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0" yWindow="0" windowWidth="18075" windowHeight="8175" activeTab="2"/>
  </bookViews>
  <sheets>
    <sheet name="memo" sheetId="17" r:id="rId1"/>
    <sheet name="WBS" sheetId="18" r:id="rId2"/>
    <sheet name="機能作成＿工数予測" sheetId="28" r:id="rId3"/>
    <sheet name="予定" sheetId="29" r:id="rId4"/>
    <sheet name="課題整理_0609" sheetId="21" r:id="rId5"/>
    <sheet name="No14" sheetId="24" r:id="rId6"/>
    <sheet name="No16" sheetId="27" r:id="rId7"/>
    <sheet name="wk⇒" sheetId="23" r:id="rId8"/>
    <sheet name="else" sheetId="22" r:id="rId9"/>
    <sheet name="WBS_value" sheetId="20" r:id="rId10"/>
    <sheet name="do0415補足" sheetId="9" r:id="rId11"/>
    <sheet name="do0609" sheetId="10" r:id="rId12"/>
    <sheet name="計画" sheetId="8" state="hidden" r:id="rId13"/>
  </sheets>
  <definedNames>
    <definedName name="_xlnm._FilterDatabase" localSheetId="1" hidden="1">WBS!$B$12:$JW$14</definedName>
    <definedName name="_xlnm._FilterDatabase" localSheetId="4" hidden="1">課題整理_0609!$A$7:$M$63</definedName>
  </definedNames>
  <calcPr calcId="14562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 i="28" l="1"/>
  <c r="F6" i="28" l="1"/>
  <c r="G6" i="28" s="1"/>
  <c r="F7" i="28"/>
  <c r="G7" i="28"/>
  <c r="F8" i="28"/>
  <c r="G8" i="28" s="1"/>
  <c r="F9" i="28"/>
  <c r="G9" i="28"/>
  <c r="F10" i="28"/>
  <c r="G10" i="28" s="1"/>
  <c r="F11" i="28"/>
  <c r="G11" i="28"/>
  <c r="F12" i="28"/>
  <c r="G12" i="28" s="1"/>
  <c r="F13" i="28"/>
  <c r="G13" i="28"/>
  <c r="F14" i="28"/>
  <c r="G14" i="28" s="1"/>
  <c r="F15" i="28"/>
  <c r="G15" i="28"/>
  <c r="F16" i="28"/>
  <c r="G16" i="28" s="1"/>
  <c r="G21" i="28"/>
  <c r="F31" i="28" s="1"/>
  <c r="F32" i="28" s="1"/>
  <c r="G22" i="28"/>
  <c r="G23" i="28"/>
  <c r="G24" i="28"/>
  <c r="G25" i="28"/>
  <c r="G26" i="28"/>
  <c r="G27" i="28"/>
  <c r="G28" i="28"/>
  <c r="G29" i="28"/>
  <c r="G30" i="28"/>
  <c r="G35" i="28"/>
  <c r="F42" i="28" s="1"/>
  <c r="F43" i="28" s="1"/>
  <c r="G36" i="28"/>
  <c r="G37" i="28"/>
  <c r="G38" i="28"/>
  <c r="G39" i="28"/>
  <c r="G40" i="28"/>
  <c r="G45" i="28"/>
  <c r="F46" i="28"/>
  <c r="F47" i="28" s="1"/>
  <c r="D4" i="29"/>
  <c r="E4" i="29" s="1"/>
  <c r="F4" i="29" s="1"/>
  <c r="G4" i="29" s="1"/>
  <c r="H4" i="29" s="1"/>
  <c r="K4" i="29"/>
  <c r="B5" i="29"/>
  <c r="B6" i="29" s="1"/>
  <c r="C5" i="29"/>
  <c r="D5" i="29" s="1"/>
  <c r="E5" i="29" s="1"/>
  <c r="F5" i="29" s="1"/>
  <c r="G5" i="29" s="1"/>
  <c r="H5" i="29" s="1"/>
  <c r="K5" i="29"/>
  <c r="K6" i="29"/>
  <c r="K7" i="29"/>
  <c r="K8" i="29"/>
  <c r="K9" i="29"/>
  <c r="K10" i="29"/>
  <c r="K11" i="29"/>
  <c r="K12" i="29"/>
  <c r="K13" i="29"/>
  <c r="K17" i="29" s="1"/>
  <c r="K14" i="29"/>
  <c r="K15" i="29"/>
  <c r="K16" i="29"/>
  <c r="D20" i="29"/>
  <c r="D21" i="29"/>
  <c r="F17" i="28" l="1"/>
  <c r="C6" i="29"/>
  <c r="D6" i="29" s="1"/>
  <c r="E6" i="29" s="1"/>
  <c r="F6" i="29" s="1"/>
  <c r="G6" i="29" s="1"/>
  <c r="H6" i="29" s="1"/>
  <c r="B7" i="29"/>
  <c r="F18" i="28" l="1"/>
  <c r="C7" i="29"/>
  <c r="D7" i="29" s="1"/>
  <c r="E7" i="29" s="1"/>
  <c r="F7" i="29" s="1"/>
  <c r="G7" i="29" s="1"/>
  <c r="H7" i="29" s="1"/>
  <c r="B8" i="29"/>
  <c r="B9" i="29" l="1"/>
  <c r="C8" i="29"/>
  <c r="D8" i="29" s="1"/>
  <c r="E8" i="29" s="1"/>
  <c r="F8" i="29" s="1"/>
  <c r="G8" i="29" s="1"/>
  <c r="H8" i="29" s="1"/>
  <c r="JQ119" i="18"/>
  <c r="JP119" i="18"/>
  <c r="JO119" i="18"/>
  <c r="JN119" i="18"/>
  <c r="JM119" i="18"/>
  <c r="JL119" i="18"/>
  <c r="JK119" i="18"/>
  <c r="JJ119" i="18"/>
  <c r="JI119" i="18"/>
  <c r="JH119" i="18"/>
  <c r="JG119" i="18"/>
  <c r="JF119" i="18"/>
  <c r="JE119" i="18"/>
  <c r="JD119" i="18"/>
  <c r="JC119" i="18"/>
  <c r="JB119" i="18"/>
  <c r="JA119" i="18"/>
  <c r="IZ119" i="18"/>
  <c r="IY119" i="18"/>
  <c r="IX119" i="18"/>
  <c r="JR119" i="18"/>
  <c r="IW119" i="18"/>
  <c r="C9" i="29" l="1"/>
  <c r="D9" i="29" s="1"/>
  <c r="E9" i="29" s="1"/>
  <c r="F9" i="29" s="1"/>
  <c r="G9" i="29" s="1"/>
  <c r="H9" i="29" s="1"/>
  <c r="B10" i="29"/>
  <c r="IS119" i="18"/>
  <c r="IR119" i="18"/>
  <c r="IQ119" i="18"/>
  <c r="IP119" i="18"/>
  <c r="IO119" i="18"/>
  <c r="IN119" i="18"/>
  <c r="IM119" i="18"/>
  <c r="IL119" i="18"/>
  <c r="IK119" i="18"/>
  <c r="IJ119" i="18"/>
  <c r="II119" i="18"/>
  <c r="IH119" i="18"/>
  <c r="IG119" i="18"/>
  <c r="IF119" i="18"/>
  <c r="IE119" i="18"/>
  <c r="ID119" i="18"/>
  <c r="IC119" i="18"/>
  <c r="IB119" i="18"/>
  <c r="IA119" i="18"/>
  <c r="HZ119" i="18"/>
  <c r="HY119" i="18"/>
  <c r="HX119" i="18"/>
  <c r="HW119" i="18"/>
  <c r="HV119" i="18"/>
  <c r="HU119" i="18"/>
  <c r="HT119" i="18"/>
  <c r="HS119" i="18"/>
  <c r="HR119" i="18"/>
  <c r="HQ119" i="18"/>
  <c r="HP119" i="18"/>
  <c r="HO119" i="18"/>
  <c r="HN119" i="18"/>
  <c r="HM119" i="18"/>
  <c r="HL119" i="18"/>
  <c r="HK119" i="18"/>
  <c r="HJ119" i="18"/>
  <c r="HI119" i="18"/>
  <c r="HH119" i="18"/>
  <c r="HG119" i="18"/>
  <c r="HF119" i="18"/>
  <c r="HE119" i="18"/>
  <c r="HD119" i="18"/>
  <c r="HC119" i="18"/>
  <c r="HB119" i="18"/>
  <c r="IV119" i="18"/>
  <c r="IU119" i="18"/>
  <c r="IT119" i="18"/>
  <c r="HA119" i="18"/>
  <c r="GZ119" i="18"/>
  <c r="GY119" i="18"/>
  <c r="GX119" i="18"/>
  <c r="GW119" i="18"/>
  <c r="GV119" i="18"/>
  <c r="GU119" i="18"/>
  <c r="GT119" i="18"/>
  <c r="GS119" i="18"/>
  <c r="GR119" i="18"/>
  <c r="GQ119" i="18"/>
  <c r="GP119" i="18"/>
  <c r="GO119" i="18"/>
  <c r="GN119" i="18"/>
  <c r="GM119" i="18"/>
  <c r="GL119" i="18"/>
  <c r="GK119" i="18"/>
  <c r="GJ119" i="18"/>
  <c r="GI119" i="18"/>
  <c r="GH119" i="18"/>
  <c r="GG119" i="18"/>
  <c r="GF119" i="18"/>
  <c r="GE119" i="18"/>
  <c r="GD119" i="18"/>
  <c r="GC119" i="18"/>
  <c r="GB119" i="18"/>
  <c r="GA119" i="18"/>
  <c r="FZ119" i="18"/>
  <c r="FY119" i="18"/>
  <c r="FX119" i="18"/>
  <c r="FW119" i="18"/>
  <c r="FV119" i="18"/>
  <c r="FU119" i="18"/>
  <c r="FT119" i="18"/>
  <c r="FS119" i="18"/>
  <c r="FR119" i="18"/>
  <c r="FQ119" i="18"/>
  <c r="FP119" i="18"/>
  <c r="FO119" i="18"/>
  <c r="FN119" i="18"/>
  <c r="FM119" i="18"/>
  <c r="FL119" i="18"/>
  <c r="B11" i="29" l="1"/>
  <c r="C10" i="29"/>
  <c r="D10" i="29" s="1"/>
  <c r="E10" i="29" s="1"/>
  <c r="F10" i="29" s="1"/>
  <c r="G10" i="29" s="1"/>
  <c r="H10" i="29" s="1"/>
  <c r="B46" i="21"/>
  <c r="B47" i="21" s="1"/>
  <c r="B48" i="21" s="1"/>
  <c r="B49" i="21" s="1"/>
  <c r="B50" i="21" s="1"/>
  <c r="B51" i="21" s="1"/>
  <c r="C11" i="29" l="1"/>
  <c r="D11" i="29" s="1"/>
  <c r="E11" i="29" s="1"/>
  <c r="F11" i="29" s="1"/>
  <c r="G11" i="29" s="1"/>
  <c r="H11" i="29" s="1"/>
  <c r="B12" i="29"/>
  <c r="B40" i="21"/>
  <c r="B13" i="29" l="1"/>
  <c r="C12" i="29"/>
  <c r="D12" i="29" s="1"/>
  <c r="E12" i="29" s="1"/>
  <c r="F12" i="29" s="1"/>
  <c r="G12" i="29" s="1"/>
  <c r="H12" i="29" s="1"/>
  <c r="B41" i="21"/>
  <c r="B42" i="21" s="1"/>
  <c r="B43" i="21" s="1"/>
  <c r="B44" i="21" s="1"/>
  <c r="A6" i="21"/>
  <c r="M118" i="18"/>
  <c r="M117" i="18"/>
  <c r="M116" i="18"/>
  <c r="M115" i="18"/>
  <c r="M114" i="18"/>
  <c r="M113" i="18"/>
  <c r="M112" i="18"/>
  <c r="M111" i="18"/>
  <c r="M110" i="18"/>
  <c r="M109" i="18"/>
  <c r="M108" i="18"/>
  <c r="M107" i="18"/>
  <c r="M106" i="18"/>
  <c r="M105" i="18"/>
  <c r="M104" i="18"/>
  <c r="M103" i="18"/>
  <c r="M102" i="18"/>
  <c r="M101" i="18"/>
  <c r="M100" i="18"/>
  <c r="M99" i="18"/>
  <c r="M98" i="18"/>
  <c r="M97" i="18"/>
  <c r="M96" i="18"/>
  <c r="M95" i="18"/>
  <c r="M94" i="18"/>
  <c r="M93" i="18"/>
  <c r="M92" i="18"/>
  <c r="M91" i="18"/>
  <c r="M90" i="18"/>
  <c r="M89" i="18"/>
  <c r="M88" i="18"/>
  <c r="M87" i="18"/>
  <c r="M86" i="18"/>
  <c r="M85" i="18"/>
  <c r="M84" i="18"/>
  <c r="M83" i="18"/>
  <c r="M82" i="18"/>
  <c r="M81" i="18"/>
  <c r="M80" i="18"/>
  <c r="M79" i="18"/>
  <c r="M78" i="18"/>
  <c r="M77" i="18"/>
  <c r="M76" i="18"/>
  <c r="M75" i="18"/>
  <c r="M74" i="18"/>
  <c r="M73" i="18"/>
  <c r="M72" i="18"/>
  <c r="M71" i="18"/>
  <c r="M70" i="18"/>
  <c r="M69" i="18"/>
  <c r="M68" i="18"/>
  <c r="M67" i="18"/>
  <c r="M66" i="18"/>
  <c r="M65" i="18"/>
  <c r="M64" i="18"/>
  <c r="M63" i="18"/>
  <c r="M62" i="18"/>
  <c r="M61" i="18"/>
  <c r="M60" i="18"/>
  <c r="M59" i="18"/>
  <c r="M58" i="18"/>
  <c r="M57" i="18"/>
  <c r="M56" i="18"/>
  <c r="M55" i="18"/>
  <c r="M54" i="18"/>
  <c r="M53" i="18"/>
  <c r="M52" i="18"/>
  <c r="M51" i="18"/>
  <c r="M50" i="18"/>
  <c r="M49" i="18"/>
  <c r="M48" i="18"/>
  <c r="M47" i="18"/>
  <c r="M46" i="18"/>
  <c r="M45" i="18"/>
  <c r="M44" i="18"/>
  <c r="M43" i="18"/>
  <c r="M42" i="18"/>
  <c r="M41" i="18"/>
  <c r="M40" i="18"/>
  <c r="M39" i="18"/>
  <c r="M38" i="18"/>
  <c r="M37" i="18"/>
  <c r="M36" i="18"/>
  <c r="M35" i="18"/>
  <c r="M34" i="18"/>
  <c r="M33" i="18"/>
  <c r="M31" i="18"/>
  <c r="M30" i="18"/>
  <c r="M29" i="18"/>
  <c r="M28" i="18"/>
  <c r="M27" i="18"/>
  <c r="M26" i="18"/>
  <c r="M25" i="18"/>
  <c r="M24" i="18"/>
  <c r="M23" i="18"/>
  <c r="M22" i="18"/>
  <c r="M21" i="18"/>
  <c r="M20" i="18"/>
  <c r="M19" i="18"/>
  <c r="M18" i="18"/>
  <c r="M17" i="18"/>
  <c r="M16" i="18"/>
  <c r="M15" i="18"/>
  <c r="M13" i="18"/>
  <c r="M14" i="18"/>
  <c r="B14" i="29" l="1"/>
  <c r="C13" i="29"/>
  <c r="D13" i="29" s="1"/>
  <c r="E13" i="29" s="1"/>
  <c r="F13" i="29" s="1"/>
  <c r="G13" i="29" s="1"/>
  <c r="H13" i="29" s="1"/>
  <c r="J31" i="18"/>
  <c r="C14" i="29" l="1"/>
  <c r="D14" i="29" s="1"/>
  <c r="E14" i="29" s="1"/>
  <c r="F14" i="29" s="1"/>
  <c r="G14" i="29" s="1"/>
  <c r="H14" i="29" s="1"/>
  <c r="B15" i="29"/>
  <c r="JS119" i="18"/>
  <c r="FK119" i="18"/>
  <c r="FJ119" i="18"/>
  <c r="FI119" i="18"/>
  <c r="FH119" i="18"/>
  <c r="FG119" i="18"/>
  <c r="FF119" i="18"/>
  <c r="FE119" i="18"/>
  <c r="FD119" i="18"/>
  <c r="FC119" i="18"/>
  <c r="FB119" i="18"/>
  <c r="FA119" i="18"/>
  <c r="EZ119" i="18"/>
  <c r="EY119" i="18"/>
  <c r="EX119" i="18"/>
  <c r="EW119" i="18"/>
  <c r="EV119" i="18"/>
  <c r="EU119" i="18"/>
  <c r="ET119" i="18"/>
  <c r="ES119" i="18"/>
  <c r="ER119" i="18"/>
  <c r="EQ119" i="18"/>
  <c r="EP119" i="18"/>
  <c r="EO119" i="18"/>
  <c r="EN119" i="18"/>
  <c r="EM119" i="18"/>
  <c r="EL119" i="18"/>
  <c r="EK119" i="18"/>
  <c r="EJ119" i="18"/>
  <c r="EI119" i="18"/>
  <c r="EH119" i="18"/>
  <c r="B16" i="29" l="1"/>
  <c r="C15" i="29"/>
  <c r="D15" i="29" s="1"/>
  <c r="E15" i="29" s="1"/>
  <c r="F15" i="29" s="1"/>
  <c r="G15" i="29" s="1"/>
  <c r="H15" i="29" s="1"/>
  <c r="E5" i="17"/>
  <c r="E4" i="17"/>
  <c r="E3" i="17"/>
  <c r="C9" i="17"/>
  <c r="EG119" i="18"/>
  <c r="EF119" i="18"/>
  <c r="EE119" i="18"/>
  <c r="ED119" i="18"/>
  <c r="EC119" i="18"/>
  <c r="EB119" i="18"/>
  <c r="EA119" i="18"/>
  <c r="DZ119" i="18"/>
  <c r="DY119" i="18"/>
  <c r="DX119" i="18"/>
  <c r="DW119" i="18"/>
  <c r="DV119" i="18"/>
  <c r="DU119" i="18"/>
  <c r="DT119" i="18"/>
  <c r="DS119" i="18"/>
  <c r="DR119" i="18"/>
  <c r="DQ119" i="18"/>
  <c r="DP119" i="18"/>
  <c r="DO119" i="18"/>
  <c r="DN119" i="18"/>
  <c r="DM119" i="18"/>
  <c r="DL119" i="18"/>
  <c r="DK119" i="18"/>
  <c r="DJ119" i="18"/>
  <c r="DI119" i="18"/>
  <c r="DH119" i="18"/>
  <c r="DG119" i="18"/>
  <c r="DF119" i="18"/>
  <c r="DE119" i="18"/>
  <c r="DD119" i="18"/>
  <c r="C16" i="29" l="1"/>
  <c r="D16" i="29" s="1"/>
  <c r="E16" i="29" s="1"/>
  <c r="F16" i="29" s="1"/>
  <c r="G16" i="29" s="1"/>
  <c r="H16" i="29" s="1"/>
  <c r="B17" i="29"/>
  <c r="C17" i="29" s="1"/>
  <c r="D17" i="29" s="1"/>
  <c r="E17" i="29" s="1"/>
  <c r="F17" i="29" s="1"/>
  <c r="G17" i="29" s="1"/>
  <c r="H17" i="29" s="1"/>
  <c r="J39" i="18"/>
  <c r="J38" i="18"/>
  <c r="J37" i="18"/>
  <c r="J36" i="18"/>
  <c r="J35" i="18"/>
  <c r="J34" i="18"/>
  <c r="J33" i="18"/>
  <c r="J32" i="18"/>
  <c r="J30" i="18"/>
  <c r="J29" i="18"/>
  <c r="J28" i="18"/>
  <c r="J24" i="18"/>
  <c r="J23" i="18"/>
  <c r="J22" i="18"/>
  <c r="J21" i="18"/>
  <c r="J20" i="18"/>
  <c r="J19" i="18"/>
  <c r="J18" i="18"/>
  <c r="J17" i="18"/>
  <c r="C6" i="21"/>
  <c r="D6" i="21" s="1"/>
  <c r="E6" i="21" s="1"/>
  <c r="F6" i="21" s="1"/>
  <c r="G6" i="21" s="1"/>
  <c r="H6" i="21" s="1"/>
  <c r="I6" i="21" s="1"/>
  <c r="J6" i="21" s="1"/>
  <c r="K6" i="21" s="1"/>
  <c r="L6" i="21" s="1"/>
  <c r="M6" i="21" s="1"/>
  <c r="I39" i="18" l="1"/>
  <c r="I38" i="18"/>
  <c r="I37" i="18"/>
  <c r="I36" i="18"/>
  <c r="I35" i="18"/>
  <c r="I34" i="18"/>
  <c r="I33" i="18"/>
  <c r="I32" i="18"/>
  <c r="I31" i="18"/>
  <c r="I30" i="18"/>
  <c r="I29" i="18"/>
  <c r="I28" i="18"/>
  <c r="I24" i="18"/>
  <c r="I23" i="18"/>
  <c r="I22" i="18"/>
  <c r="I21" i="18"/>
  <c r="I20" i="18"/>
  <c r="I19" i="18"/>
  <c r="I18" i="18"/>
  <c r="I17" i="18"/>
  <c r="D112" i="21"/>
  <c r="D116" i="21" s="1"/>
  <c r="D117" i="21" s="1"/>
  <c r="BV32" i="18" l="1"/>
  <c r="M32" i="18" s="1"/>
  <c r="Q119" i="18" l="1"/>
  <c r="DC119" i="18" l="1"/>
  <c r="D9" i="17" s="1"/>
  <c r="E9" i="17" s="1"/>
  <c r="DB119" i="18"/>
  <c r="DA119" i="18"/>
  <c r="CZ119" i="18"/>
  <c r="CY119" i="18"/>
  <c r="CX119" i="18"/>
  <c r="CW119" i="18"/>
  <c r="CV119" i="18"/>
  <c r="CU119" i="18"/>
  <c r="CT119" i="18"/>
  <c r="CS119" i="18"/>
  <c r="CR119" i="18"/>
  <c r="CQ119" i="18"/>
  <c r="CP119" i="18"/>
  <c r="CO119" i="18"/>
  <c r="CN119" i="18"/>
  <c r="CM119" i="18"/>
  <c r="CL119" i="18"/>
  <c r="CK119" i="18"/>
  <c r="CJ119" i="18"/>
  <c r="CI119" i="18"/>
  <c r="CH119" i="18"/>
  <c r="CG119" i="18"/>
  <c r="CF119" i="18"/>
  <c r="CE119" i="18"/>
  <c r="CD119" i="18"/>
  <c r="CC119" i="18"/>
  <c r="CB119" i="18"/>
  <c r="CA119" i="18"/>
  <c r="BZ119" i="18"/>
  <c r="BY119" i="18"/>
  <c r="BX119" i="18"/>
  <c r="BW119" i="18"/>
  <c r="BV119" i="18"/>
  <c r="BU119" i="18"/>
  <c r="BT119" i="18"/>
  <c r="BS119" i="18"/>
  <c r="BR119" i="18"/>
  <c r="BQ119" i="18"/>
  <c r="BP119" i="18"/>
  <c r="BO119" i="18"/>
  <c r="BN119" i="18"/>
  <c r="BM119" i="18"/>
  <c r="BL119" i="18"/>
  <c r="BK119" i="18"/>
  <c r="BJ119" i="18"/>
  <c r="BI119" i="18"/>
  <c r="BH119" i="18"/>
  <c r="BG119" i="18"/>
  <c r="BF119" i="18"/>
  <c r="BE119" i="18"/>
  <c r="BD119" i="18"/>
  <c r="BC119" i="18"/>
  <c r="BB119" i="18"/>
  <c r="BA119" i="18"/>
  <c r="AZ119" i="18"/>
  <c r="AY119" i="18"/>
  <c r="AX119" i="18"/>
  <c r="AW119" i="18"/>
  <c r="AV119" i="18"/>
  <c r="AU119" i="18"/>
  <c r="AT119" i="18"/>
  <c r="AS119" i="18"/>
  <c r="AR119" i="18"/>
  <c r="AQ119" i="18"/>
  <c r="AP119" i="18"/>
  <c r="AO119" i="18"/>
  <c r="AN119" i="18"/>
  <c r="AM119" i="18"/>
  <c r="AL119" i="18"/>
  <c r="AK119" i="18"/>
  <c r="AJ119" i="18"/>
  <c r="AI119" i="18"/>
  <c r="AH119" i="18"/>
  <c r="AG119" i="18"/>
  <c r="AF119" i="18"/>
  <c r="AE119" i="18"/>
  <c r="AD119" i="18"/>
  <c r="AC119" i="18"/>
  <c r="AB119" i="18"/>
  <c r="AA119" i="18"/>
  <c r="Z119" i="18"/>
  <c r="Y119" i="18"/>
  <c r="X119" i="18"/>
  <c r="W119" i="18"/>
  <c r="V119" i="18"/>
  <c r="U119" i="18"/>
  <c r="T119" i="18"/>
  <c r="S119" i="18"/>
  <c r="R119" i="18"/>
  <c r="P119" i="18"/>
  <c r="O119" i="18"/>
  <c r="O11" i="18"/>
  <c r="O12" i="18" s="1"/>
  <c r="D7" i="17" l="1"/>
  <c r="E7" i="17" s="1"/>
  <c r="D6" i="17"/>
  <c r="E6" i="17" s="1"/>
  <c r="D8" i="17"/>
  <c r="C8" i="17"/>
  <c r="C7" i="17"/>
  <c r="C6" i="17"/>
  <c r="M119" i="18"/>
  <c r="P11" i="18"/>
  <c r="D10" i="17" l="1"/>
  <c r="E10" i="17" s="1"/>
  <c r="E8" i="17"/>
  <c r="C10" i="17"/>
  <c r="Q11" i="18"/>
  <c r="P12" i="18"/>
  <c r="R11" i="18" l="1"/>
  <c r="Q12" i="18"/>
  <c r="S11" i="18" l="1"/>
  <c r="R12" i="18"/>
  <c r="T11" i="18" l="1"/>
  <c r="S12" i="18"/>
  <c r="T12" i="18" l="1"/>
  <c r="U11" i="18"/>
  <c r="U12" i="18" l="1"/>
  <c r="V11" i="18"/>
  <c r="V12" i="18" l="1"/>
  <c r="W11" i="18"/>
  <c r="W12" i="18" l="1"/>
  <c r="X11" i="18"/>
  <c r="Y11" i="18" l="1"/>
  <c r="X12" i="18"/>
  <c r="Z11" i="18" l="1"/>
  <c r="Y12" i="18"/>
  <c r="AA11" i="18" l="1"/>
  <c r="Z12" i="18"/>
  <c r="AB11" i="18" l="1"/>
  <c r="AA12" i="18"/>
  <c r="AB12" i="18" l="1"/>
  <c r="AC11" i="18"/>
  <c r="AC12" i="18" l="1"/>
  <c r="AD11" i="18"/>
  <c r="AD12" i="18" l="1"/>
  <c r="AE11" i="18"/>
  <c r="AE12" i="18" l="1"/>
  <c r="AF11" i="18"/>
  <c r="AF12" i="18" l="1"/>
  <c r="AG11" i="18"/>
  <c r="AH11" i="18" l="1"/>
  <c r="AG12" i="18"/>
  <c r="AI11" i="18" l="1"/>
  <c r="AH12" i="18"/>
  <c r="AJ11" i="18" l="1"/>
  <c r="AI12" i="18"/>
  <c r="AJ12" i="18" l="1"/>
  <c r="AK11" i="18"/>
  <c r="AL11" i="18" l="1"/>
  <c r="AK12" i="18"/>
  <c r="AL12" i="18" l="1"/>
  <c r="AM11" i="18"/>
  <c r="AM12" i="18" l="1"/>
  <c r="AN11" i="18"/>
  <c r="AO11" i="18" l="1"/>
  <c r="AN12" i="18"/>
  <c r="AP11" i="18" l="1"/>
  <c r="AO12" i="18"/>
  <c r="AQ11" i="18" l="1"/>
  <c r="AP12" i="18"/>
  <c r="AR11" i="18" l="1"/>
  <c r="AQ12" i="18"/>
  <c r="AR12" i="18" l="1"/>
  <c r="AS11" i="18"/>
  <c r="AS12" i="18" l="1"/>
  <c r="AT11" i="18"/>
  <c r="AT12" i="18" l="1"/>
  <c r="AU11" i="18"/>
  <c r="AU12" i="18" l="1"/>
  <c r="AV11" i="18"/>
  <c r="AW11" i="18" l="1"/>
  <c r="AV12" i="18"/>
  <c r="AX11" i="18" l="1"/>
  <c r="AW12" i="18"/>
  <c r="AY11" i="18" l="1"/>
  <c r="AX12" i="18"/>
  <c r="AZ11" i="18" l="1"/>
  <c r="AY12" i="18"/>
  <c r="AZ12" i="18" l="1"/>
  <c r="BA11" i="18"/>
  <c r="BA12" i="18" l="1"/>
  <c r="BB11" i="18"/>
  <c r="BB12" i="18" l="1"/>
  <c r="BC11" i="18"/>
  <c r="BC12" i="18" l="1"/>
  <c r="BD11" i="18"/>
  <c r="BE11" i="18" l="1"/>
  <c r="BD12" i="18"/>
  <c r="BF11" i="18" l="1"/>
  <c r="BG11" i="18" s="1"/>
  <c r="BE12" i="18"/>
  <c r="BG12" i="18" l="1"/>
  <c r="BH11" i="18"/>
  <c r="BF12" i="18"/>
  <c r="BH12" i="18" l="1"/>
  <c r="BI11" i="18"/>
  <c r="BI12" i="18" l="1"/>
  <c r="BJ11" i="18"/>
  <c r="BK11" i="18" l="1"/>
  <c r="BJ12" i="18"/>
  <c r="BK12" i="18" l="1"/>
  <c r="BL11" i="18"/>
  <c r="BL12" i="18" l="1"/>
  <c r="BM11" i="18"/>
  <c r="BM12" i="18" l="1"/>
  <c r="BN11" i="18"/>
  <c r="BN12" i="18" l="1"/>
  <c r="BO11" i="18"/>
  <c r="BO12" i="18" l="1"/>
  <c r="BP11" i="18"/>
  <c r="BP12" i="18" l="1"/>
  <c r="BQ11" i="18"/>
  <c r="BR11" i="18" l="1"/>
  <c r="BQ12" i="18"/>
  <c r="BS11" i="18" l="1"/>
  <c r="BR12" i="18"/>
  <c r="BS12" i="18" l="1"/>
  <c r="BT11" i="18"/>
  <c r="BU11" i="18" l="1"/>
  <c r="BT12" i="18"/>
  <c r="BU12" i="18" l="1"/>
  <c r="BV11" i="18"/>
  <c r="BV12" i="18" l="1"/>
  <c r="BW11" i="18"/>
  <c r="BW12" i="18" l="1"/>
  <c r="BX11" i="18"/>
  <c r="BX12" i="18" l="1"/>
  <c r="BY11" i="18"/>
  <c r="BZ11" i="18" l="1"/>
  <c r="BY12" i="18"/>
  <c r="BZ12" i="18" l="1"/>
  <c r="CA11" i="18"/>
  <c r="CB11" i="18" l="1"/>
  <c r="CA12" i="18"/>
  <c r="CB12" i="18" l="1"/>
  <c r="CC11" i="18"/>
  <c r="CC12" i="18" l="1"/>
  <c r="CD11" i="18"/>
  <c r="CD12" i="18" l="1"/>
  <c r="CE11" i="18"/>
  <c r="CE12" i="18" l="1"/>
  <c r="CF11" i="18"/>
  <c r="CF12" i="18" l="1"/>
  <c r="CG11" i="18"/>
  <c r="CH11" i="18" l="1"/>
  <c r="CG12" i="18"/>
  <c r="CH12" i="18" l="1"/>
  <c r="CI11" i="18"/>
  <c r="CI12" i="18" l="1"/>
  <c r="CJ11" i="18"/>
  <c r="CJ12" i="18" l="1"/>
  <c r="CK11" i="18"/>
  <c r="CK12" i="18" l="1"/>
  <c r="CL11" i="18"/>
  <c r="CL12" i="18" l="1"/>
  <c r="CM11" i="18"/>
  <c r="CM12" i="18" l="1"/>
  <c r="CN11" i="18"/>
  <c r="CN12" i="18" l="1"/>
  <c r="CO11" i="18"/>
  <c r="CP11" i="18" l="1"/>
  <c r="CO12" i="18"/>
  <c r="CP12" i="18" l="1"/>
  <c r="CQ11" i="18"/>
  <c r="CR11" i="18" l="1"/>
  <c r="CQ12" i="18"/>
  <c r="CR12" i="18" l="1"/>
  <c r="CS11" i="18"/>
  <c r="CS12" i="18" l="1"/>
  <c r="CT11" i="18"/>
  <c r="CT12" i="18" l="1"/>
  <c r="CU11" i="18"/>
  <c r="CU12" i="18" l="1"/>
  <c r="CV11" i="18"/>
  <c r="CV12" i="18" l="1"/>
  <c r="CW11" i="18"/>
  <c r="CX11" i="18" l="1"/>
  <c r="CW12" i="18"/>
  <c r="CX12" i="18" l="1"/>
  <c r="CY11" i="18"/>
  <c r="CY12" i="18" l="1"/>
  <c r="CZ11" i="18"/>
  <c r="CZ12" i="18" l="1"/>
  <c r="DA11" i="18"/>
  <c r="DB11" i="18" s="1"/>
  <c r="DC11" i="18" s="1"/>
  <c r="DC12" i="18" l="1"/>
  <c r="DD11" i="18"/>
  <c r="DA12" i="18"/>
  <c r="DD12" i="18" l="1"/>
  <c r="DE11" i="18"/>
  <c r="DB12" i="18"/>
  <c r="DE12" i="18" l="1"/>
  <c r="DF11" i="18"/>
  <c r="DF12" i="18" l="1"/>
  <c r="DG11" i="18"/>
  <c r="DH11" i="18" l="1"/>
  <c r="DG12" i="18"/>
  <c r="DH12" i="18" l="1"/>
  <c r="DI11" i="18"/>
  <c r="DI12" i="18" l="1"/>
  <c r="DJ11" i="18"/>
  <c r="DJ12" i="18" l="1"/>
  <c r="DK11" i="18"/>
  <c r="DL11" i="18" l="1"/>
  <c r="DK12" i="18"/>
  <c r="DM11" i="18" l="1"/>
  <c r="DL12" i="18"/>
  <c r="DN11" i="18" l="1"/>
  <c r="DM12" i="18"/>
  <c r="DN12" i="18" l="1"/>
  <c r="DO11" i="18"/>
  <c r="DP11" i="18" l="1"/>
  <c r="DO12" i="18"/>
  <c r="DP12" i="18" l="1"/>
  <c r="DQ11" i="18"/>
  <c r="DQ12" i="18" l="1"/>
  <c r="DR11" i="18"/>
  <c r="DR12" i="18" l="1"/>
  <c r="DS11" i="18"/>
  <c r="DT11" i="18" l="1"/>
  <c r="DS12" i="18"/>
  <c r="DU11" i="18" l="1"/>
  <c r="DT12" i="18"/>
  <c r="DV11" i="18" l="1"/>
  <c r="DU12" i="18"/>
  <c r="DW11" i="18" l="1"/>
  <c r="DV12" i="18"/>
  <c r="DX11" i="18" l="1"/>
  <c r="DW12" i="18"/>
  <c r="DX12" i="18" l="1"/>
  <c r="DY11" i="18"/>
  <c r="DY12" i="18" l="1"/>
  <c r="DZ11" i="18"/>
  <c r="DZ12" i="18" l="1"/>
  <c r="EA11" i="18"/>
  <c r="EB11" i="18" l="1"/>
  <c r="EA12" i="18"/>
  <c r="EB12" i="18" l="1"/>
  <c r="EC11" i="18"/>
  <c r="ED11" i="18" l="1"/>
  <c r="EC12" i="18"/>
  <c r="EE11" i="18" l="1"/>
  <c r="ED12" i="18"/>
  <c r="EF11" i="18" l="1"/>
  <c r="EG11" i="18" s="1"/>
  <c r="EE12" i="18"/>
  <c r="EG12" i="18" l="1"/>
  <c r="EH11" i="18"/>
  <c r="EF12" i="18"/>
  <c r="EI11" i="18" l="1"/>
  <c r="EH12" i="18"/>
  <c r="EI12" i="18" l="1"/>
  <c r="EJ11" i="18"/>
  <c r="EK11" i="18" l="1"/>
  <c r="EJ12" i="18"/>
  <c r="EK12" i="18" l="1"/>
  <c r="EL11" i="18"/>
  <c r="EL12" i="18" l="1"/>
  <c r="EM11" i="18"/>
  <c r="EM12" i="18" l="1"/>
  <c r="EN11" i="18"/>
  <c r="EN12" i="18" l="1"/>
  <c r="EO11" i="18"/>
  <c r="EO12" i="18" l="1"/>
  <c r="EP11" i="18"/>
  <c r="EQ11" i="18" l="1"/>
  <c r="EP12" i="18"/>
  <c r="ER11" i="18" l="1"/>
  <c r="EQ12" i="18"/>
  <c r="ES11" i="18" l="1"/>
  <c r="ER12" i="18"/>
  <c r="ET11" i="18" l="1"/>
  <c r="ES12" i="18"/>
  <c r="ET12" i="18" l="1"/>
  <c r="EU11" i="18"/>
  <c r="EU12" i="18" l="1"/>
  <c r="EV11" i="18"/>
  <c r="EV12" i="18" l="1"/>
  <c r="EW11" i="18"/>
  <c r="EW12" i="18" l="1"/>
  <c r="EX11" i="18"/>
  <c r="EY11" i="18" l="1"/>
  <c r="EX12" i="18"/>
  <c r="EZ11" i="18" l="1"/>
  <c r="EY12" i="18"/>
  <c r="FA11" i="18" l="1"/>
  <c r="EZ12" i="18"/>
  <c r="FB11" i="18" l="1"/>
  <c r="FA12" i="18"/>
  <c r="FB12" i="18" l="1"/>
  <c r="FC11" i="18"/>
  <c r="FC12" i="18" l="1"/>
  <c r="FD11" i="18"/>
  <c r="FD12" i="18" l="1"/>
  <c r="FE11" i="18"/>
  <c r="FE12" i="18" l="1"/>
  <c r="FF11" i="18"/>
  <c r="FG11" i="18" l="1"/>
  <c r="FF12" i="18"/>
  <c r="FH11" i="18" l="1"/>
  <c r="FG12" i="18"/>
  <c r="FI11" i="18" l="1"/>
  <c r="FH12" i="18"/>
  <c r="FI12" i="18" l="1"/>
  <c r="FJ11" i="18"/>
  <c r="FJ12" i="18" l="1"/>
  <c r="FK11" i="18"/>
  <c r="FL11" i="18" l="1"/>
  <c r="FM11" i="18"/>
  <c r="FL12" i="18"/>
  <c r="FK12" i="18"/>
  <c r="FN11" i="18" l="1"/>
  <c r="FM12" i="18"/>
  <c r="FN12" i="18" l="1"/>
  <c r="FO11" i="18"/>
  <c r="FO12" i="18" l="1"/>
  <c r="FP11" i="18"/>
  <c r="FP12" i="18" l="1"/>
  <c r="FQ11" i="18"/>
  <c r="FQ12" i="18" l="1"/>
  <c r="FR11" i="18"/>
  <c r="FS11" i="18" l="1"/>
  <c r="FR12" i="18"/>
  <c r="FT11" i="18" l="1"/>
  <c r="FS12" i="18"/>
  <c r="FU11" i="18" l="1"/>
  <c r="FT12" i="18"/>
  <c r="FV11" i="18" l="1"/>
  <c r="FU12" i="18"/>
  <c r="FV12" i="18" l="1"/>
  <c r="FW11" i="18"/>
  <c r="FW12" i="18" l="1"/>
  <c r="FX11" i="18"/>
  <c r="FX12" i="18" l="1"/>
  <c r="FY11" i="18"/>
  <c r="FY12" i="18" l="1"/>
  <c r="FZ11" i="18"/>
  <c r="GA11" i="18" l="1"/>
  <c r="FZ12" i="18"/>
  <c r="GB11" i="18" l="1"/>
  <c r="GA12" i="18"/>
  <c r="GC11" i="18" l="1"/>
  <c r="GB12" i="18"/>
  <c r="GD11" i="18" l="1"/>
  <c r="GC12" i="18"/>
  <c r="GD12" i="18" l="1"/>
  <c r="GE11" i="18"/>
  <c r="GE12" i="18" l="1"/>
  <c r="GF11" i="18"/>
  <c r="GF12" i="18" l="1"/>
  <c r="GG11" i="18"/>
  <c r="GG12" i="18" l="1"/>
  <c r="GH11" i="18"/>
  <c r="GI11" i="18" l="1"/>
  <c r="GH12" i="18"/>
  <c r="GJ11" i="18" l="1"/>
  <c r="GI12" i="18"/>
  <c r="GK11" i="18" l="1"/>
  <c r="GJ12" i="18"/>
  <c r="GL11" i="18" l="1"/>
  <c r="GK12" i="18"/>
  <c r="GL12" i="18" l="1"/>
  <c r="GM11" i="18"/>
  <c r="GM12" i="18" l="1"/>
  <c r="GN11" i="18"/>
  <c r="GN12" i="18" l="1"/>
  <c r="GO11" i="18"/>
  <c r="GP11" i="18" s="1"/>
  <c r="GO12" i="18" l="1"/>
  <c r="GQ11" i="18" l="1"/>
  <c r="GP12" i="18"/>
  <c r="GR11" i="18" l="1"/>
  <c r="GQ12" i="18"/>
  <c r="GS11" i="18" l="1"/>
  <c r="GR12" i="18"/>
  <c r="GT11" i="18" l="1"/>
  <c r="GS12" i="18"/>
  <c r="GT12" i="18" l="1"/>
  <c r="GU11" i="18"/>
  <c r="GU12" i="18" l="1"/>
  <c r="GV11" i="18"/>
  <c r="GV12" i="18" l="1"/>
  <c r="GW11" i="18"/>
  <c r="GW12" i="18" l="1"/>
  <c r="GX11" i="18"/>
  <c r="GY11" i="18" s="1"/>
  <c r="GZ11" i="18" s="1"/>
  <c r="HA11" i="18" s="1"/>
  <c r="HB11" i="18" s="1"/>
  <c r="HC11" i="18" l="1"/>
  <c r="HB12" i="18"/>
  <c r="GX12" i="18"/>
  <c r="HD11" i="18" l="1"/>
  <c r="HC12" i="18"/>
  <c r="GY12" i="18"/>
  <c r="HE11" i="18" l="1"/>
  <c r="HD12" i="18"/>
  <c r="GZ12" i="18"/>
  <c r="HF11" i="18" l="1"/>
  <c r="HE12" i="18"/>
  <c r="HA12" i="18"/>
  <c r="HG11" i="18" l="1"/>
  <c r="HF12" i="18"/>
  <c r="HH11" i="18" l="1"/>
  <c r="HG12" i="18"/>
  <c r="HI11" i="18" l="1"/>
  <c r="HH12" i="18"/>
  <c r="HJ11" i="18" l="1"/>
  <c r="HI12" i="18"/>
  <c r="HK11" i="18" l="1"/>
  <c r="HJ12" i="18"/>
  <c r="HL11" i="18" l="1"/>
  <c r="HK12" i="18"/>
  <c r="HM11" i="18" l="1"/>
  <c r="HL12" i="18"/>
  <c r="HN11" i="18" l="1"/>
  <c r="HM12" i="18"/>
  <c r="HO11" i="18" l="1"/>
  <c r="HN12" i="18"/>
  <c r="HP11" i="18" l="1"/>
  <c r="HO12" i="18"/>
  <c r="HQ11" i="18" l="1"/>
  <c r="HP12" i="18"/>
  <c r="HR11" i="18" l="1"/>
  <c r="HQ12" i="18"/>
  <c r="HS11" i="18" l="1"/>
  <c r="HR12" i="18"/>
  <c r="HT11" i="18" l="1"/>
  <c r="HS12" i="18"/>
  <c r="HU11" i="18" l="1"/>
  <c r="HT12" i="18"/>
  <c r="HV11" i="18" l="1"/>
  <c r="HU12" i="18"/>
  <c r="HW11" i="18" l="1"/>
  <c r="HV12" i="18"/>
  <c r="HX11" i="18" l="1"/>
  <c r="HW12" i="18"/>
  <c r="HY11" i="18" l="1"/>
  <c r="HX12" i="18"/>
  <c r="HZ11" i="18" l="1"/>
  <c r="HY12" i="18"/>
  <c r="IA11" i="18" l="1"/>
  <c r="HZ12" i="18"/>
  <c r="IB11" i="18" l="1"/>
  <c r="IA12" i="18"/>
  <c r="IC11" i="18" l="1"/>
  <c r="IB12" i="18"/>
  <c r="ID11" i="18" l="1"/>
  <c r="IC12" i="18"/>
  <c r="IE11" i="18" l="1"/>
  <c r="ID12" i="18"/>
  <c r="IF11" i="18" l="1"/>
  <c r="IE12" i="18"/>
  <c r="IG11" i="18" l="1"/>
  <c r="IF12" i="18"/>
  <c r="IH11" i="18" l="1"/>
  <c r="IG12" i="18"/>
  <c r="II11" i="18" l="1"/>
  <c r="IH12" i="18"/>
  <c r="IJ11" i="18" l="1"/>
  <c r="II12" i="18"/>
  <c r="IK11" i="18" l="1"/>
  <c r="IJ12" i="18"/>
  <c r="IL11" i="18" l="1"/>
  <c r="IK12" i="18"/>
  <c r="IM11" i="18" l="1"/>
  <c r="IL12" i="18"/>
  <c r="IN11" i="18" l="1"/>
  <c r="IM12" i="18"/>
  <c r="IO11" i="18" l="1"/>
  <c r="IN12" i="18"/>
  <c r="IP11" i="18" l="1"/>
  <c r="IO12" i="18"/>
  <c r="IQ11" i="18" l="1"/>
  <c r="IP12" i="18"/>
  <c r="IR11" i="18" l="1"/>
  <c r="IQ12" i="18"/>
  <c r="IS11" i="18" l="1"/>
  <c r="IR12" i="18"/>
  <c r="IT11" i="18" l="1"/>
  <c r="IS12" i="18"/>
  <c r="IU11" i="18" l="1"/>
  <c r="IT12" i="18"/>
  <c r="IV11" i="18" l="1"/>
  <c r="IU12" i="18"/>
  <c r="IW11" i="18" l="1"/>
  <c r="IV12" i="18"/>
  <c r="IX11" i="18" l="1"/>
  <c r="IW12" i="18"/>
  <c r="IY11" i="18" l="1"/>
  <c r="IX12" i="18"/>
  <c r="IZ11" i="18" l="1"/>
  <c r="IY12" i="18"/>
  <c r="JA11" i="18" l="1"/>
  <c r="IZ12" i="18"/>
  <c r="JB11" i="18" l="1"/>
  <c r="JA12" i="18"/>
  <c r="JC11" i="18" l="1"/>
  <c r="JB12" i="18"/>
  <c r="JD11" i="18" l="1"/>
  <c r="JC12" i="18"/>
  <c r="JE11" i="18" l="1"/>
  <c r="JD12" i="18"/>
  <c r="JF11" i="18" l="1"/>
  <c r="JE12" i="18"/>
  <c r="JG11" i="18" l="1"/>
  <c r="JF12" i="18"/>
  <c r="JH11" i="18" l="1"/>
  <c r="JG12" i="18"/>
  <c r="JI11" i="18" l="1"/>
  <c r="JH12" i="18"/>
  <c r="JJ11" i="18" l="1"/>
  <c r="JI12" i="18"/>
  <c r="JK11" i="18" l="1"/>
  <c r="JJ12" i="18"/>
  <c r="JL11" i="18" l="1"/>
  <c r="JK12" i="18"/>
  <c r="JM11" i="18" l="1"/>
  <c r="JL12" i="18"/>
  <c r="JN11" i="18" l="1"/>
  <c r="JM12" i="18"/>
  <c r="JO11" i="18" l="1"/>
  <c r="JN12" i="18"/>
  <c r="JP11" i="18" l="1"/>
  <c r="JO12" i="18"/>
  <c r="JQ11" i="18" l="1"/>
  <c r="JP12" i="18"/>
  <c r="JR11" i="18" l="1"/>
  <c r="JQ12" i="18"/>
  <c r="JS11" i="18" l="1"/>
  <c r="JS12" i="18" s="1"/>
  <c r="JR12" i="18"/>
</calcChain>
</file>

<file path=xl/sharedStrings.xml><?xml version="1.0" encoding="utf-8"?>
<sst xmlns="http://schemas.openxmlformats.org/spreadsheetml/2006/main" count="1138" uniqueCount="540">
  <si>
    <t>No</t>
    <phoneticPr fontId="1"/>
  </si>
  <si>
    <t>3月</t>
    <rPh sb="1" eb="2">
      <t>ガツ</t>
    </rPh>
    <phoneticPr fontId="1"/>
  </si>
  <si>
    <t>～25（日）</t>
    <rPh sb="4" eb="5">
      <t>ニチ</t>
    </rPh>
    <phoneticPr fontId="1"/>
  </si>
  <si>
    <t>～手順１</t>
    <rPh sb="1" eb="3">
      <t>テジュン</t>
    </rPh>
    <phoneticPr fontId="1"/>
  </si>
  <si>
    <t>4月</t>
    <rPh sb="1" eb="2">
      <t>ガツ</t>
    </rPh>
    <phoneticPr fontId="1"/>
  </si>
  <si>
    <t>～1（日）</t>
    <rPh sb="3" eb="4">
      <t>ニチ</t>
    </rPh>
    <phoneticPr fontId="1"/>
  </si>
  <si>
    <t>～8(日)</t>
  </si>
  <si>
    <t>～手順２</t>
    <rPh sb="1" eb="3">
      <t>テジュン</t>
    </rPh>
    <phoneticPr fontId="1"/>
  </si>
  <si>
    <t>～15(日)</t>
  </si>
  <si>
    <t>～22(日)</t>
  </si>
  <si>
    <t>完成予定</t>
    <rPh sb="0" eb="2">
      <t>カンセイ</t>
    </rPh>
    <rPh sb="2" eb="4">
      <t>ヨテイ</t>
    </rPh>
    <phoneticPr fontId="1"/>
  </si>
  <si>
    <t>～手順３</t>
    <rPh sb="1" eb="3">
      <t>テジュン</t>
    </rPh>
    <phoneticPr fontId="1"/>
  </si>
  <si>
    <t>～29(日)</t>
  </si>
  <si>
    <t>手順</t>
    <rPh sb="0" eb="2">
      <t>テジュン</t>
    </rPh>
    <phoneticPr fontId="1"/>
  </si>
  <si>
    <t>作成予定画面</t>
    <rPh sb="0" eb="2">
      <t>サクセイ</t>
    </rPh>
    <rPh sb="2" eb="4">
      <t>ヨテイ</t>
    </rPh>
    <rPh sb="4" eb="6">
      <t>ガメン</t>
    </rPh>
    <phoneticPr fontId="1"/>
  </si>
  <si>
    <t>ローカル</t>
    <phoneticPr fontId="1"/>
  </si>
  <si>
    <t>TOP、検索</t>
    <rPh sb="4" eb="6">
      <t>ケンサク</t>
    </rPh>
    <phoneticPr fontId="1"/>
  </si>
  <si>
    <t>TOP⇒検索に遷移</t>
    <rPh sb="4" eb="6">
      <t>ケンサク</t>
    </rPh>
    <rPh sb="7" eb="9">
      <t>センイ</t>
    </rPh>
    <phoneticPr fontId="1"/>
  </si>
  <si>
    <t>DBと疎通して検索画面に検索結果がでる</t>
    <rPh sb="3" eb="5">
      <t>ソツウ</t>
    </rPh>
    <rPh sb="7" eb="9">
      <t>ケンサク</t>
    </rPh>
    <rPh sb="9" eb="11">
      <t>ガメン</t>
    </rPh>
    <rPh sb="12" eb="14">
      <t>ケンサク</t>
    </rPh>
    <rPh sb="14" eb="16">
      <t>ケッカ</t>
    </rPh>
    <phoneticPr fontId="1"/>
  </si>
  <si>
    <t>staffテーブル検索してデータがでる</t>
    <rPh sb="9" eb="11">
      <t>ケンサク</t>
    </rPh>
    <phoneticPr fontId="1"/>
  </si>
  <si>
    <t>IT</t>
    <phoneticPr fontId="1"/>
  </si>
  <si>
    <t>Postgresについて詳しくなる</t>
    <rPh sb="12" eb="13">
      <t>クワ</t>
    </rPh>
    <phoneticPr fontId="1"/>
  </si>
  <si>
    <t>データベース、テーブルの構成をどうしてしたいか決める</t>
    <rPh sb="12" eb="14">
      <t>コウセイ</t>
    </rPh>
    <rPh sb="23" eb="24">
      <t>キ</t>
    </rPh>
    <phoneticPr fontId="1"/>
  </si>
  <si>
    <t>構成の作り方のその確認の仕方を調べる</t>
    <rPh sb="0" eb="2">
      <t>コウセイ</t>
    </rPh>
    <rPh sb="3" eb="4">
      <t>ツク</t>
    </rPh>
    <rPh sb="5" eb="6">
      <t>カタ</t>
    </rPh>
    <rPh sb="9" eb="11">
      <t>カクニン</t>
    </rPh>
    <rPh sb="12" eb="14">
      <t>シカタ</t>
    </rPh>
    <rPh sb="15" eb="16">
      <t>シラ</t>
    </rPh>
    <phoneticPr fontId="1"/>
  </si>
  <si>
    <t>今どのユーザでログインしているのか？、ログインしているユーザ</t>
    <rPh sb="0" eb="1">
      <t>イマ</t>
    </rPh>
    <phoneticPr fontId="1"/>
  </si>
  <si>
    <t>登録画面から登録できる</t>
    <rPh sb="0" eb="2">
      <t>トウロク</t>
    </rPh>
    <rPh sb="2" eb="4">
      <t>ガメン</t>
    </rPh>
    <rPh sb="6" eb="8">
      <t>トウロク</t>
    </rPh>
    <phoneticPr fontId="1"/>
  </si>
  <si>
    <t>TOP、検索、登録</t>
    <rPh sb="4" eb="6">
      <t>ケンサク</t>
    </rPh>
    <rPh sb="7" eb="9">
      <t>トウロク</t>
    </rPh>
    <phoneticPr fontId="1"/>
  </si>
  <si>
    <t>手順2の後に、改めて予定を見積もる</t>
    <rPh sb="0" eb="2">
      <t>テジュン</t>
    </rPh>
    <rPh sb="4" eb="5">
      <t>アト</t>
    </rPh>
    <rPh sb="7" eb="8">
      <t>アラタ</t>
    </rPh>
    <rPh sb="10" eb="12">
      <t>ヨテイ</t>
    </rPh>
    <rPh sb="13" eb="15">
      <t>ミツ</t>
    </rPh>
    <phoneticPr fontId="1"/>
  </si>
  <si>
    <t>Item</t>
    <phoneticPr fontId="1"/>
  </si>
  <si>
    <t>※</t>
    <phoneticPr fontId="1"/>
  </si>
  <si>
    <t>工数</t>
    <rPh sb="0" eb="2">
      <t>コウスウ</t>
    </rPh>
    <phoneticPr fontId="1"/>
  </si>
  <si>
    <t>12月</t>
    <rPh sb="2" eb="3">
      <t>ガツ</t>
    </rPh>
    <phoneticPr fontId="1"/>
  </si>
  <si>
    <t>要件定義を見直した</t>
    <rPh sb="0" eb="2">
      <t>ヨウケン</t>
    </rPh>
    <rPh sb="2" eb="4">
      <t>テイギ</t>
    </rPh>
    <rPh sb="5" eb="7">
      <t>ミナオ</t>
    </rPh>
    <phoneticPr fontId="1"/>
  </si>
  <si>
    <t>C:\Users\rock\OneDrive\ドキュメント\webapl\WonFesSys\00.要件\WonFesSys.xlsx</t>
  </si>
  <si>
    <t>↓</t>
    <phoneticPr fontId="1"/>
  </si>
  <si>
    <t>＞技術力を身に着けるため、やりたいこと</t>
    <rPh sb="1" eb="4">
      <t>ギジュツリョク</t>
    </rPh>
    <rPh sb="5" eb="6">
      <t>ミ</t>
    </rPh>
    <rPh sb="7" eb="8">
      <t>ツ</t>
    </rPh>
    <phoneticPr fontId="1"/>
  </si>
  <si>
    <t>＞サービスとしてほしいもの</t>
    <phoneticPr fontId="1"/>
  </si>
  <si>
    <t>これらをうまくまとめたい</t>
    <phoneticPr fontId="1"/>
  </si>
  <si>
    <t>作りたい機能をとりあえずあげる（サービスとして必要かは一旦おく</t>
    <rPh sb="0" eb="1">
      <t>ツク</t>
    </rPh>
    <rPh sb="4" eb="6">
      <t>キノウ</t>
    </rPh>
    <rPh sb="23" eb="25">
      <t>ヒツヨウ</t>
    </rPh>
    <rPh sb="27" eb="29">
      <t>イッタン</t>
    </rPh>
    <phoneticPr fontId="1"/>
  </si>
  <si>
    <t>作業の進め方</t>
    <rPh sb="0" eb="2">
      <t>サギョウ</t>
    </rPh>
    <rPh sb="3" eb="4">
      <t>スス</t>
    </rPh>
    <rPh sb="5" eb="6">
      <t>カタ</t>
    </rPh>
    <phoneticPr fontId="1"/>
  </si>
  <si>
    <t>☆１・・業務で必要と感じるものに限定、読書かつ動作確認　※なるべく時間をかけすぎない</t>
    <phoneticPr fontId="1"/>
  </si>
  <si>
    <t>☆２・・設計書の機能のうち業務で必要と感じるものから作成⇒設計に近づけ再作成</t>
    <rPh sb="4" eb="6">
      <t>セッケイ</t>
    </rPh>
    <rPh sb="6" eb="7">
      <t>ショ</t>
    </rPh>
    <rPh sb="8" eb="10">
      <t>キノウ</t>
    </rPh>
    <rPh sb="13" eb="15">
      <t>ギョウム</t>
    </rPh>
    <rPh sb="16" eb="18">
      <t>ヒツヨウ</t>
    </rPh>
    <rPh sb="19" eb="20">
      <t>カン</t>
    </rPh>
    <rPh sb="26" eb="28">
      <t>サクセイ</t>
    </rPh>
    <rPh sb="29" eb="31">
      <t>セッケイ</t>
    </rPh>
    <rPh sb="32" eb="33">
      <t>チカ</t>
    </rPh>
    <rPh sb="35" eb="38">
      <t>サイサクセイ</t>
    </rPh>
    <phoneticPr fontId="1"/>
  </si>
  <si>
    <t>☆３・・設計書どおり機能を作成する、業務で役立つか不明でも、設計した以上作成する。</t>
    <rPh sb="4" eb="6">
      <t>セッケイ</t>
    </rPh>
    <rPh sb="6" eb="7">
      <t>ショ</t>
    </rPh>
    <rPh sb="10" eb="12">
      <t>キノウ</t>
    </rPh>
    <rPh sb="13" eb="15">
      <t>サクセイ</t>
    </rPh>
    <rPh sb="18" eb="20">
      <t>ギョウム</t>
    </rPh>
    <rPh sb="21" eb="23">
      <t>ヤクダ</t>
    </rPh>
    <rPh sb="25" eb="27">
      <t>フメイ</t>
    </rPh>
    <rPh sb="30" eb="32">
      <t>セッケイ</t>
    </rPh>
    <rPh sb="34" eb="36">
      <t>イジョウ</t>
    </rPh>
    <rPh sb="36" eb="38">
      <t>サクセイ</t>
    </rPh>
    <phoneticPr fontId="1"/>
  </si>
  <si>
    <t>WonFesSys機能</t>
    <rPh sb="9" eb="11">
      <t>キノウ</t>
    </rPh>
    <phoneticPr fontId="1"/>
  </si>
  <si>
    <t>技術力を身に着けるため、やりたいこと</t>
    <rPh sb="0" eb="3">
      <t>ギジュツリョク</t>
    </rPh>
    <rPh sb="4" eb="5">
      <t>ミ</t>
    </rPh>
    <rPh sb="6" eb="7">
      <t>ツ</t>
    </rPh>
    <phoneticPr fontId="1"/>
  </si>
  <si>
    <t>Y氏より</t>
    <rPh sb="1" eb="2">
      <t>ウジ</t>
    </rPh>
    <phoneticPr fontId="1"/>
  </si>
  <si>
    <t>掲示板（ログイン、画像投稿、データダウンロード</t>
    <rPh sb="0" eb="3">
      <t>ケイジバン</t>
    </rPh>
    <rPh sb="9" eb="11">
      <t>ガゾウ</t>
    </rPh>
    <rPh sb="11" eb="13">
      <t>トウコウ</t>
    </rPh>
    <phoneticPr fontId="1"/>
  </si>
  <si>
    <t>※以下にあるので略</t>
    <rPh sb="1" eb="3">
      <t>イカ</t>
    </rPh>
    <rPh sb="8" eb="9">
      <t>リャク</t>
    </rPh>
    <phoneticPr fontId="1"/>
  </si>
  <si>
    <t>ー</t>
    <phoneticPr fontId="1"/>
  </si>
  <si>
    <t>サービスより</t>
    <phoneticPr fontId="1"/>
  </si>
  <si>
    <t>ログイン、ログアウト</t>
    <phoneticPr fontId="1"/>
  </si>
  <si>
    <r>
      <t xml:space="preserve">G1、Basic認証、クッキー、セッションの利用⇒P39-50
G3-1,敢えて脆弱にして、Webセキュリティをlibを使わず実装する（実装方法は、本参照
G3-3,xss⇒P88、セッションID⇒P158-183
G3-4,代表的なセキュリティ機能の知識を得る⇒P307-363
</t>
    </r>
    <r>
      <rPr>
        <sz val="11"/>
        <color rgb="FFFF0000"/>
        <rFont val="ＭＳ Ｐゴシック"/>
        <family val="3"/>
        <charset val="128"/>
        <scheme val="minor"/>
      </rPr>
      <t>04/26 TODO SSOの概要を理解する</t>
    </r>
    <rPh sb="8" eb="10">
      <t>ニンショウ</t>
    </rPh>
    <rPh sb="22" eb="24">
      <t>リヨウ</t>
    </rPh>
    <rPh sb="68" eb="70">
      <t>ジッソウ</t>
    </rPh>
    <rPh sb="70" eb="72">
      <t>ホウホウ</t>
    </rPh>
    <rPh sb="74" eb="75">
      <t>ホン</t>
    </rPh>
    <rPh sb="75" eb="77">
      <t>サンショウ</t>
    </rPh>
    <rPh sb="113" eb="116">
      <t>ダイヒョウテキ</t>
    </rPh>
    <rPh sb="123" eb="125">
      <t>キノウ</t>
    </rPh>
    <rPh sb="126" eb="128">
      <t>チシキ</t>
    </rPh>
    <rPh sb="129" eb="130">
      <t>エ</t>
    </rPh>
    <rPh sb="157" eb="159">
      <t>ガイヨウ</t>
    </rPh>
    <rPh sb="160" eb="162">
      <t>リカイ</t>
    </rPh>
    <phoneticPr fontId="1"/>
  </si>
  <si>
    <t>設計済</t>
    <rPh sb="0" eb="2">
      <t>セッケイ</t>
    </rPh>
    <rPh sb="2" eb="3">
      <t>ズ</t>
    </rPh>
    <phoneticPr fontId="1"/>
  </si>
  <si>
    <t>アカウント登録・削除</t>
    <rPh sb="5" eb="7">
      <t>トウロク</t>
    </rPh>
    <rPh sb="8" eb="10">
      <t>サクジョ</t>
    </rPh>
    <phoneticPr fontId="1"/>
  </si>
  <si>
    <t>G1,G3-1</t>
    <phoneticPr fontId="1"/>
  </si>
  <si>
    <r>
      <t>G1⇒☆２⇒</t>
    </r>
    <r>
      <rPr>
        <sz val="11"/>
        <color rgb="FFFF0000"/>
        <rFont val="ＭＳ Ｐゴシック"/>
        <family val="3"/>
        <charset val="128"/>
        <scheme val="minor"/>
      </rPr>
      <t>0502　優先度下げ、DBから手動削除としておく</t>
    </r>
    <r>
      <rPr>
        <sz val="11"/>
        <color theme="1"/>
        <rFont val="ＭＳ Ｐゴシック"/>
        <family val="2"/>
        <scheme val="minor"/>
      </rPr>
      <t xml:space="preserve">
G3-1の観点不要とする</t>
    </r>
    <rPh sb="11" eb="14">
      <t>ユウセンド</t>
    </rPh>
    <rPh sb="14" eb="15">
      <t>サ</t>
    </rPh>
    <rPh sb="21" eb="23">
      <t>シュドウ</t>
    </rPh>
    <rPh sb="23" eb="25">
      <t>サクジョ</t>
    </rPh>
    <rPh sb="36" eb="38">
      <t>カンテン</t>
    </rPh>
    <rPh sb="38" eb="40">
      <t>フヨウ</t>
    </rPh>
    <phoneticPr fontId="1"/>
  </si>
  <si>
    <t>アカウント情報の確認</t>
    <rPh sb="5" eb="7">
      <t>ジョウホウ</t>
    </rPh>
    <rPh sb="8" eb="10">
      <t>カクニン</t>
    </rPh>
    <phoneticPr fontId="1"/>
  </si>
  <si>
    <t>☆２</t>
    <phoneticPr fontId="1"/>
  </si>
  <si>
    <t>お気に入り登録した作品、ディーラー情報の確認</t>
    <rPh sb="1" eb="2">
      <t>キ</t>
    </rPh>
    <rPh sb="3" eb="4">
      <t>イ</t>
    </rPh>
    <rPh sb="5" eb="7">
      <t>トウロク</t>
    </rPh>
    <rPh sb="9" eb="11">
      <t>サクヒン</t>
    </rPh>
    <rPh sb="17" eb="19">
      <t>ジョウホウ</t>
    </rPh>
    <rPh sb="20" eb="22">
      <t>カクニン</t>
    </rPh>
    <phoneticPr fontId="1"/>
  </si>
  <si>
    <t>ディーラー情報の検索</t>
    <rPh sb="5" eb="7">
      <t>ジョウホウ</t>
    </rPh>
    <rPh sb="8" eb="10">
      <t>ケンサク</t>
    </rPh>
    <phoneticPr fontId="1"/>
  </si>
  <si>
    <t>G3-2、文字エンコーディング</t>
    <rPh sb="5" eb="7">
      <t>モジ</t>
    </rPh>
    <phoneticPr fontId="1"/>
  </si>
  <si>
    <t>G3-2⇒☆１</t>
    <phoneticPr fontId="1"/>
  </si>
  <si>
    <t>ディーラー情報の登録</t>
    <rPh sb="5" eb="7">
      <t>ジョウホウ</t>
    </rPh>
    <rPh sb="8" eb="10">
      <t>トウロク</t>
    </rPh>
    <phoneticPr fontId="1"/>
  </si>
  <si>
    <t xml:space="preserve">
G2-1、大量のディーラー情報と作品情報の登録に対して実行計画、レプリ
G4-1、大量データ登録をシェルを使って、登録する（パッチ）</t>
    <rPh sb="6" eb="8">
      <t>タイリョウ</t>
    </rPh>
    <rPh sb="14" eb="16">
      <t>ジョウホウ</t>
    </rPh>
    <rPh sb="17" eb="19">
      <t>サクヒン</t>
    </rPh>
    <rPh sb="19" eb="21">
      <t>ジョウホウ</t>
    </rPh>
    <rPh sb="22" eb="24">
      <t>トウロク</t>
    </rPh>
    <rPh sb="25" eb="26">
      <t>タイ</t>
    </rPh>
    <rPh sb="28" eb="30">
      <t>ジッコウ</t>
    </rPh>
    <rPh sb="30" eb="32">
      <t>ケイカク</t>
    </rPh>
    <phoneticPr fontId="1"/>
  </si>
  <si>
    <t>G2-1⇒☆２
G4-1⇒☆２、難しければ☆１</t>
    <rPh sb="16" eb="17">
      <t>ムズカ</t>
    </rPh>
    <phoneticPr fontId="1"/>
  </si>
  <si>
    <t>ディーラー情報をお気に入り登録</t>
    <rPh sb="5" eb="7">
      <t>ジョウホウ</t>
    </rPh>
    <rPh sb="9" eb="10">
      <t>キ</t>
    </rPh>
    <rPh sb="11" eb="12">
      <t>イ</t>
    </rPh>
    <rPh sb="13" eb="15">
      <t>トウロク</t>
    </rPh>
    <phoneticPr fontId="1"/>
  </si>
  <si>
    <t>不要</t>
    <rPh sb="0" eb="2">
      <t>フヨウ</t>
    </rPh>
    <phoneticPr fontId="1"/>
  </si>
  <si>
    <t>作品をお気に入りできればよいため</t>
    <rPh sb="0" eb="2">
      <t>サクヒン</t>
    </rPh>
    <rPh sb="4" eb="5">
      <t>キ</t>
    </rPh>
    <rPh sb="6" eb="7">
      <t>イ</t>
    </rPh>
    <phoneticPr fontId="1"/>
  </si>
  <si>
    <t>作品情報の登録</t>
    <rPh sb="0" eb="2">
      <t>サクヒン</t>
    </rPh>
    <rPh sb="2" eb="4">
      <t>ジョウホウ</t>
    </rPh>
    <rPh sb="5" eb="7">
      <t>トウロク</t>
    </rPh>
    <phoneticPr fontId="1"/>
  </si>
  <si>
    <t xml:space="preserve">G2-1、G4-1
</t>
    <phoneticPr fontId="1"/>
  </si>
  <si>
    <t>作品情報をお気に入り登録</t>
    <rPh sb="0" eb="2">
      <t>サクヒン</t>
    </rPh>
    <rPh sb="2" eb="4">
      <t>ジョウホウ</t>
    </rPh>
    <rPh sb="6" eb="7">
      <t>キ</t>
    </rPh>
    <rPh sb="8" eb="9">
      <t>イ</t>
    </rPh>
    <rPh sb="10" eb="12">
      <t>トウロク</t>
    </rPh>
    <phoneticPr fontId="1"/>
  </si>
  <si>
    <t>作品情報の検索</t>
    <rPh sb="0" eb="2">
      <t>サクヒン</t>
    </rPh>
    <rPh sb="2" eb="4">
      <t>ジョウホウ</t>
    </rPh>
    <rPh sb="5" eb="7">
      <t>ケンサク</t>
    </rPh>
    <phoneticPr fontId="1"/>
  </si>
  <si>
    <t>TODO検討</t>
    <rPh sb="4" eb="6">
      <t>ケントウ</t>
    </rPh>
    <phoneticPr fontId="1"/>
  </si>
  <si>
    <t>地図をポップアップで表示し、ディーラーの場所がわかる</t>
    <rPh sb="0" eb="2">
      <t>チズ</t>
    </rPh>
    <rPh sb="10" eb="12">
      <t>ヒョウジ</t>
    </rPh>
    <rPh sb="20" eb="22">
      <t>バショ</t>
    </rPh>
    <phoneticPr fontId="1"/>
  </si>
  <si>
    <t>作品画像、アイコン画像の登録</t>
    <rPh sb="0" eb="2">
      <t>サクヒン</t>
    </rPh>
    <rPh sb="2" eb="4">
      <t>ガゾウ</t>
    </rPh>
    <rPh sb="9" eb="11">
      <t>ガゾウ</t>
    </rPh>
    <rPh sb="12" eb="14">
      <t>トウロク</t>
    </rPh>
    <phoneticPr fontId="1"/>
  </si>
  <si>
    <t>G1</t>
    <phoneticPr fontId="1"/>
  </si>
  <si>
    <t>チャネル（PC,スマホ）によって、適切なデザインになる</t>
    <rPh sb="17" eb="19">
      <t>テキセツ</t>
    </rPh>
    <phoneticPr fontId="1"/>
  </si>
  <si>
    <t>画面設計はせず、レスポンシブルデザインに任せる⇒設計済みとする</t>
    <rPh sb="0" eb="2">
      <t>ガメン</t>
    </rPh>
    <rPh sb="2" eb="4">
      <t>セッケイ</t>
    </rPh>
    <rPh sb="20" eb="21">
      <t>マカ</t>
    </rPh>
    <rPh sb="24" eb="26">
      <t>セッケイ</t>
    </rPh>
    <rPh sb="26" eb="27">
      <t>ズ</t>
    </rPh>
    <phoneticPr fontId="1"/>
  </si>
  <si>
    <t>・Webアプリの基本機能作成、Yさん（ログイン機能、画像投稿機能、データダウンロード機能が備わった掲示板）</t>
  </si>
  <si>
    <t>G2</t>
  </si>
  <si>
    <t>・DBの機能理解、実行計画、レプリ、スキーマの分け方、ユーザーの分け方、大量データの扱い</t>
  </si>
  <si>
    <t>G3</t>
  </si>
  <si>
    <t>・セキュリティ、自システムをあえて脆弱して試せるように、SQLインジェクションなど</t>
  </si>
  <si>
    <t>G4</t>
  </si>
  <si>
    <t>・Linux、前と関連するものに限定（shでテーブル接続、テーブルcreateなど）</t>
  </si>
  <si>
    <t>シート「do0415補足」から次やること</t>
    <rPh sb="15" eb="16">
      <t>ツギ</t>
    </rPh>
    <phoneticPr fontId="1"/>
  </si>
  <si>
    <t>・G3-4,代表的なセキュリティ機能の知識を得る⇒P307-363</t>
    <phoneticPr fontId="1"/>
  </si>
  <si>
    <t>・セキュリティの知識を身に着ける</t>
    <rPh sb="8" eb="10">
      <t>チシキ</t>
    </rPh>
    <rPh sb="11" eb="12">
      <t>ミ</t>
    </rPh>
    <rPh sb="13" eb="14">
      <t>ツ</t>
    </rPh>
    <phoneticPr fontId="1"/>
  </si>
  <si>
    <t>・画面とERを設計して、アプリをとにかく作ってみる</t>
    <rPh sb="1" eb="3">
      <t>ガメン</t>
    </rPh>
    <rPh sb="7" eb="9">
      <t>セッケイ</t>
    </rPh>
    <rPh sb="20" eb="21">
      <t>ツク</t>
    </rPh>
    <phoneticPr fontId="1"/>
  </si>
  <si>
    <t>・DBにデータを突っ込んで実行計画を取って知識を身に着ける</t>
    <rPh sb="8" eb="9">
      <t>ツ</t>
    </rPh>
    <rPh sb="10" eb="11">
      <t>コ</t>
    </rPh>
    <rPh sb="13" eb="15">
      <t>ジッコウ</t>
    </rPh>
    <rPh sb="15" eb="17">
      <t>ケイカク</t>
    </rPh>
    <rPh sb="18" eb="19">
      <t>ト</t>
    </rPh>
    <rPh sb="21" eb="23">
      <t>チシキ</t>
    </rPh>
    <rPh sb="24" eb="25">
      <t>ミ</t>
    </rPh>
    <rPh sb="26" eb="27">
      <t>ツ</t>
    </rPh>
    <phoneticPr fontId="1"/>
  </si>
  <si>
    <t>・システムを作りながら学ぶ</t>
    <rPh sb="6" eb="7">
      <t>ツク</t>
    </rPh>
    <rPh sb="11" eb="12">
      <t>マナ</t>
    </rPh>
    <phoneticPr fontId="1"/>
  </si>
  <si>
    <t>いい点</t>
    <rPh sb="2" eb="3">
      <t>テン</t>
    </rPh>
    <phoneticPr fontId="1"/>
  </si>
  <si>
    <t>気になる点</t>
    <rPh sb="0" eb="1">
      <t>キ</t>
    </rPh>
    <rPh sb="4" eb="5">
      <t>テン</t>
    </rPh>
    <phoneticPr fontId="1"/>
  </si>
  <si>
    <t>・Webシステムを作るのに必要なものが一通り見につく</t>
    <rPh sb="9" eb="10">
      <t>ツク</t>
    </rPh>
    <rPh sb="13" eb="15">
      <t>ヒツヨウ</t>
    </rPh>
    <rPh sb="19" eb="21">
      <t>ヒトトオ</t>
    </rPh>
    <rPh sb="22" eb="23">
      <t>ミ</t>
    </rPh>
    <phoneticPr fontId="1"/>
  </si>
  <si>
    <t>・何が身についたのか実感がない。</t>
    <rPh sb="1" eb="2">
      <t>ナニ</t>
    </rPh>
    <rPh sb="3" eb="4">
      <t>ミ</t>
    </rPh>
    <rPh sb="10" eb="12">
      <t>ジッカン</t>
    </rPh>
    <phoneticPr fontId="1"/>
  </si>
  <si>
    <t>ネットで調べてとりあえず動くものを作ると中身を理解しないまま動いてしまい、身についた感じがしない</t>
    <phoneticPr fontId="1"/>
  </si>
  <si>
    <t>・身に着けたことが仕事で役立つのかな不安になる</t>
    <rPh sb="1" eb="2">
      <t>ミ</t>
    </rPh>
    <rPh sb="3" eb="4">
      <t>ツ</t>
    </rPh>
    <rPh sb="9" eb="11">
      <t>シゴト</t>
    </rPh>
    <rPh sb="12" eb="14">
      <t>ヤクダ</t>
    </rPh>
    <rPh sb="18" eb="20">
      <t>フアン</t>
    </rPh>
    <phoneticPr fontId="1"/>
  </si>
  <si>
    <t>コメント</t>
    <phoneticPr fontId="1"/>
  </si>
  <si>
    <t>何をしたいのか</t>
    <rPh sb="0" eb="1">
      <t>ナニ</t>
    </rPh>
    <phoneticPr fontId="1"/>
  </si>
  <si>
    <t>・知りたいことを直接知る。</t>
    <rPh sb="1" eb="2">
      <t>シ</t>
    </rPh>
    <rPh sb="8" eb="10">
      <t>チョクセツ</t>
    </rPh>
    <rPh sb="10" eb="11">
      <t>シ</t>
    </rPh>
    <phoneticPr fontId="1"/>
  </si>
  <si>
    <t>ネットで調べる、詳しすぎず概念的な知識を得る、動作確認</t>
    <rPh sb="8" eb="9">
      <t>クワ</t>
    </rPh>
    <rPh sb="23" eb="25">
      <t>ドウサ</t>
    </rPh>
    <rPh sb="25" eb="27">
      <t>カクニン</t>
    </rPh>
    <phoneticPr fontId="1"/>
  </si>
  <si>
    <t>・仕事でわからない点が解消できる</t>
    <rPh sb="1" eb="3">
      <t>シゴト</t>
    </rPh>
    <rPh sb="9" eb="10">
      <t>テン</t>
    </rPh>
    <rPh sb="11" eb="13">
      <t>カイショウ</t>
    </rPh>
    <phoneticPr fontId="1"/>
  </si>
  <si>
    <t>・不安な点がすぐに解消できる</t>
    <rPh sb="1" eb="3">
      <t>フアン</t>
    </rPh>
    <rPh sb="4" eb="5">
      <t>テン</t>
    </rPh>
    <rPh sb="9" eb="11">
      <t>カイショウ</t>
    </rPh>
    <phoneticPr fontId="1"/>
  </si>
  <si>
    <t>・部分的な知識にとどまってしまうので、実際にWebシステムを作れるようになるのか不安が残る</t>
    <rPh sb="1" eb="4">
      <t>ブブンテキ</t>
    </rPh>
    <rPh sb="5" eb="7">
      <t>チシキ</t>
    </rPh>
    <rPh sb="19" eb="21">
      <t>ジッサイ</t>
    </rPh>
    <rPh sb="30" eb="31">
      <t>ツク</t>
    </rPh>
    <rPh sb="40" eb="42">
      <t>フアン</t>
    </rPh>
    <rPh sb="43" eb="44">
      <t>ノコ</t>
    </rPh>
    <phoneticPr fontId="1"/>
  </si>
  <si>
    <t>システムを作ることと同時にやればいい</t>
    <rPh sb="5" eb="6">
      <t>ツク</t>
    </rPh>
    <rPh sb="10" eb="12">
      <t>ドウジ</t>
    </rPh>
    <phoneticPr fontId="1"/>
  </si>
  <si>
    <t>学び方について</t>
    <rPh sb="0" eb="1">
      <t>マナ</t>
    </rPh>
    <rPh sb="2" eb="3">
      <t>カタ</t>
    </rPh>
    <phoneticPr fontId="1"/>
  </si>
  <si>
    <t>04/26 TODO SSOの概要を理解する</t>
  </si>
  <si>
    <t>・実装方法が不明な点が多い（ポップアップ、JSやCSSの配置先、Ajaxを利用するかどうかetc）</t>
    <rPh sb="1" eb="3">
      <t>ジッソウ</t>
    </rPh>
    <rPh sb="3" eb="5">
      <t>ホウホウ</t>
    </rPh>
    <rPh sb="6" eb="8">
      <t>フメイ</t>
    </rPh>
    <rPh sb="9" eb="10">
      <t>テン</t>
    </rPh>
    <rPh sb="11" eb="12">
      <t>オオ</t>
    </rPh>
    <rPh sb="28" eb="30">
      <t>ハイチ</t>
    </rPh>
    <rPh sb="30" eb="31">
      <t>サキ</t>
    </rPh>
    <rPh sb="37" eb="39">
      <t>リヨウ</t>
    </rPh>
    <phoneticPr fontId="1"/>
  </si>
  <si>
    <t>・実装するうえでの課題を洗い出す</t>
    <rPh sb="1" eb="3">
      <t>ジッソウ</t>
    </rPh>
    <rPh sb="9" eb="11">
      <t>カダイ</t>
    </rPh>
    <rPh sb="12" eb="13">
      <t>アラ</t>
    </rPh>
    <rPh sb="14" eb="15">
      <t>ダ</t>
    </rPh>
    <phoneticPr fontId="1"/>
  </si>
  <si>
    <t>サンプルで実装してしまってもいい</t>
    <rPh sb="5" eb="7">
      <t>ジッソウ</t>
    </rPh>
    <phoneticPr fontId="1"/>
  </si>
  <si>
    <t>・机上検討や、サンプル実装の作成をして、実装方針を決める</t>
    <rPh sb="1" eb="3">
      <t>キジョウ</t>
    </rPh>
    <rPh sb="3" eb="5">
      <t>ケントウ</t>
    </rPh>
    <rPh sb="11" eb="13">
      <t>ジッソウ</t>
    </rPh>
    <rPh sb="14" eb="16">
      <t>サクセイ</t>
    </rPh>
    <rPh sb="20" eb="22">
      <t>ジッソウ</t>
    </rPh>
    <rPh sb="22" eb="24">
      <t>ホウシン</t>
    </rPh>
    <rPh sb="25" eb="26">
      <t>キ</t>
    </rPh>
    <phoneticPr fontId="1"/>
  </si>
  <si>
    <t>・実物を実装する</t>
    <rPh sb="1" eb="3">
      <t>ジツブツ</t>
    </rPh>
    <rPh sb="4" eb="6">
      <t>ジッソウ</t>
    </rPh>
    <phoneticPr fontId="1"/>
  </si>
  <si>
    <t>以下のように勧める？</t>
    <rPh sb="0" eb="2">
      <t>イカ</t>
    </rPh>
    <rPh sb="6" eb="7">
      <t>スス</t>
    </rPh>
    <phoneticPr fontId="1"/>
  </si>
  <si>
    <t>↓↓↓↓↓↓</t>
    <phoneticPr fontId="1"/>
  </si>
  <si>
    <t>①シートの中で、「技術力を身に着けるため、やりたいこと」に記載がある機能から作業する</t>
    <rPh sb="5" eb="6">
      <t>ナカ</t>
    </rPh>
    <rPh sb="29" eb="31">
      <t>キサイ</t>
    </rPh>
    <rPh sb="34" eb="36">
      <t>キノウ</t>
    </rPh>
    <rPh sb="38" eb="40">
      <t>サギョウ</t>
    </rPh>
    <phoneticPr fontId="1"/>
  </si>
  <si>
    <t>※１日ぐらいでできること（知識を身に着ける）を優先</t>
    <rPh sb="23" eb="25">
      <t>ユウセン</t>
    </rPh>
    <phoneticPr fontId="1"/>
  </si>
  <si>
    <t>②　①が完了したら、それ以外の機能を作成する</t>
    <rPh sb="4" eb="6">
      <t>カンリョウ</t>
    </rPh>
    <rPh sb="12" eb="14">
      <t>イガイ</t>
    </rPh>
    <rPh sb="15" eb="17">
      <t>キノウ</t>
    </rPh>
    <rPh sb="18" eb="20">
      <t>サクセイ</t>
    </rPh>
    <phoneticPr fontId="1"/>
  </si>
  <si>
    <r>
      <t>※課題を洗い出し、実装の検討⇒サンプル実装を行う（</t>
    </r>
    <r>
      <rPr>
        <sz val="11"/>
        <color rgb="FFFF0000"/>
        <rFont val="ＭＳ Ｐゴシック"/>
        <family val="3"/>
        <charset val="128"/>
        <scheme val="minor"/>
      </rPr>
      <t>※１</t>
    </r>
    <rPh sb="1" eb="3">
      <t>カダイ</t>
    </rPh>
    <rPh sb="4" eb="5">
      <t>アラ</t>
    </rPh>
    <rPh sb="6" eb="7">
      <t>ダ</t>
    </rPh>
    <rPh sb="9" eb="11">
      <t>ジッソウ</t>
    </rPh>
    <rPh sb="12" eb="14">
      <t>ケントウ</t>
    </rPh>
    <rPh sb="19" eb="21">
      <t>ジッソウ</t>
    </rPh>
    <rPh sb="22" eb="23">
      <t>オコナ</t>
    </rPh>
    <phoneticPr fontId="1"/>
  </si>
  <si>
    <t>※１</t>
  </si>
  <si>
    <t>→0613　対応した</t>
    <rPh sb="6" eb="8">
      <t>タイオウ</t>
    </rPh>
    <phoneticPr fontId="1"/>
  </si>
  <si>
    <t>https://iwatakhr69.esa.io/posts/32</t>
    <phoneticPr fontId="1"/>
  </si>
  <si>
    <r>
      <t>G1,Basiｃ認証、クッキー、セッション⇒☆１</t>
    </r>
    <r>
      <rPr>
        <sz val="11"/>
        <color rgb="FFFF0000"/>
        <rFont val="ＭＳ Ｐゴシック"/>
        <family val="3"/>
        <charset val="128"/>
        <scheme val="minor"/>
      </rPr>
      <t>⇒</t>
    </r>
    <r>
      <rPr>
        <sz val="11"/>
        <color rgb="FFFF0000"/>
        <rFont val="ＭＳ Ｐゴシック"/>
        <family val="2"/>
        <scheme val="minor"/>
      </rPr>
      <t>04/23</t>
    </r>
    <r>
      <rPr>
        <sz val="11"/>
        <color rgb="FFFF0000"/>
        <rFont val="ＭＳ Ｐゴシック"/>
        <family val="3"/>
        <charset val="128"/>
        <scheme val="minor"/>
      </rPr>
      <t>　完了</t>
    </r>
    <r>
      <rPr>
        <sz val="11"/>
        <color theme="1"/>
        <rFont val="ＭＳ Ｐゴシック"/>
        <family val="2"/>
        <scheme val="minor"/>
      </rPr>
      <t xml:space="preserve">
G3-1⇒☆１⇒</t>
    </r>
    <r>
      <rPr>
        <sz val="11"/>
        <color rgb="FFFF0000"/>
        <rFont val="ＭＳ Ｐゴシック"/>
        <family val="3"/>
        <charset val="128"/>
        <scheme val="minor"/>
      </rPr>
      <t>04/23　サーブレットのみ利用。⇒0502完了</t>
    </r>
    <r>
      <rPr>
        <sz val="11"/>
        <color theme="1"/>
        <rFont val="ＭＳ Ｐゴシック"/>
        <family val="2"/>
        <scheme val="minor"/>
      </rPr>
      <t xml:space="preserve">
G3-3、クロスサイトスクリプティング⇒☆２⇒</t>
    </r>
    <r>
      <rPr>
        <sz val="11"/>
        <color rgb="FFFF0000"/>
        <rFont val="ＭＳ Ｐゴシック"/>
        <family val="3"/>
        <charset val="128"/>
        <scheme val="minor"/>
      </rPr>
      <t>04/23　完了</t>
    </r>
    <r>
      <rPr>
        <sz val="11"/>
        <color theme="1"/>
        <rFont val="ＭＳ Ｐゴシック"/>
        <family val="2"/>
        <scheme val="minor"/>
      </rPr>
      <t xml:space="preserve">
セッションID⇒☆１⇒</t>
    </r>
    <r>
      <rPr>
        <sz val="11"/>
        <color rgb="FFFF0000"/>
        <rFont val="ＭＳ Ｐゴシック"/>
        <family val="3"/>
        <charset val="128"/>
        <scheme val="minor"/>
      </rPr>
      <t>04/23　P174　セッションIDの固定化攻撃についてあとでやる</t>
    </r>
    <r>
      <rPr>
        <sz val="11"/>
        <color theme="1"/>
        <rFont val="ＭＳ Ｐゴシック"/>
        <family val="2"/>
        <scheme val="minor"/>
      </rPr>
      <t xml:space="preserve">
G3-4⇒☆１（読書のみでもいいかも）</t>
    </r>
    <r>
      <rPr>
        <sz val="11"/>
        <color rgb="FFFF0000"/>
        <rFont val="ＭＳ Ｐゴシック"/>
        <family val="3"/>
        <charset val="128"/>
        <scheme val="minor"/>
      </rPr>
      <t>→0613　完了</t>
    </r>
    <r>
      <rPr>
        <sz val="11"/>
        <color theme="1"/>
        <rFont val="ＭＳ Ｐゴシック"/>
        <family val="2"/>
        <scheme val="minor"/>
      </rPr>
      <t xml:space="preserve">
04/26 TODO SSOの概要を理解する⇒</t>
    </r>
    <r>
      <rPr>
        <sz val="11"/>
        <color rgb="FFFF0000"/>
        <rFont val="ＭＳ Ｐゴシック"/>
        <family val="3"/>
        <charset val="128"/>
        <scheme val="minor"/>
      </rPr>
      <t>06/13　完了　https://iwatakhr69.esa.io/posts/32</t>
    </r>
    <rPh sb="8" eb="10">
      <t>ニンショウ</t>
    </rPh>
    <rPh sb="64" eb="66">
      <t>カンリョウ</t>
    </rPh>
    <rPh sb="96" eb="98">
      <t>カンリョウ</t>
    </rPh>
    <rPh sb="129" eb="131">
      <t>コテイ</t>
    </rPh>
    <rPh sb="131" eb="132">
      <t>バ</t>
    </rPh>
    <rPh sb="132" eb="134">
      <t>コウゲキ</t>
    </rPh>
    <rPh sb="152" eb="154">
      <t>ドクショ</t>
    </rPh>
    <rPh sb="169" eb="171">
      <t>カンリョウ</t>
    </rPh>
    <rPh sb="201" eb="203">
      <t>カンリョウ</t>
    </rPh>
    <phoneticPr fontId="1"/>
  </si>
  <si>
    <r>
      <t>G2-1⇒☆２</t>
    </r>
    <r>
      <rPr>
        <sz val="11"/>
        <color rgb="FFFF0000"/>
        <rFont val="ＭＳ Ｐゴシック"/>
        <family val="3"/>
        <charset val="128"/>
        <scheme val="minor"/>
      </rPr>
      <t>⇒0613対応中</t>
    </r>
    <r>
      <rPr>
        <sz val="11"/>
        <color theme="1"/>
        <rFont val="ＭＳ Ｐゴシック"/>
        <family val="2"/>
        <scheme val="minor"/>
      </rPr>
      <t xml:space="preserve">
G4-1⇒☆２、難しければ☆１</t>
    </r>
    <rPh sb="12" eb="14">
      <t>タイオウ</t>
    </rPh>
    <rPh sb="14" eb="15">
      <t>ナカ</t>
    </rPh>
    <rPh sb="24" eb="25">
      <t>ムズカ</t>
    </rPh>
    <phoneticPr fontId="1"/>
  </si>
  <si>
    <t>テーブル設計</t>
    <rPh sb="4" eb="6">
      <t>セッケイ</t>
    </rPh>
    <phoneticPr fontId="1"/>
  </si>
  <si>
    <t>月</t>
    <rPh sb="0" eb="1">
      <t>ツキ</t>
    </rPh>
    <phoneticPr fontId="1"/>
  </si>
  <si>
    <t>小計</t>
    <rPh sb="0" eb="2">
      <t>ショウケイ</t>
    </rPh>
    <phoneticPr fontId="1"/>
  </si>
  <si>
    <t>画面設計</t>
    <rPh sb="0" eb="2">
      <t>ガメン</t>
    </rPh>
    <rPh sb="2" eb="4">
      <t>セッケイ</t>
    </rPh>
    <phoneticPr fontId="1"/>
  </si>
  <si>
    <t>SQL実践入門</t>
    <rPh sb="3" eb="7">
      <t>ジッセンニュウモン</t>
    </rPh>
    <phoneticPr fontId="1"/>
  </si>
  <si>
    <t>外部設計</t>
    <rPh sb="0" eb="2">
      <t>ガイブ</t>
    </rPh>
    <rPh sb="2" eb="4">
      <t>セッケイ</t>
    </rPh>
    <phoneticPr fontId="1"/>
  </si>
  <si>
    <t>製造</t>
    <rPh sb="0" eb="2">
      <t>セイゾウ</t>
    </rPh>
    <phoneticPr fontId="1"/>
  </si>
  <si>
    <t>テスト</t>
    <phoneticPr fontId="1"/>
  </si>
  <si>
    <t>Sqlの実装について</t>
    <rPh sb="4" eb="6">
      <t>ジッソウ</t>
    </rPh>
    <phoneticPr fontId="1"/>
  </si>
  <si>
    <t>気になる点ピックアップ</t>
    <rPh sb="0" eb="1">
      <t>キ</t>
    </rPh>
    <rPh sb="4" eb="5">
      <t>テン</t>
    </rPh>
    <phoneticPr fontId="1"/>
  </si>
  <si>
    <t>JSPのエンコーディング</t>
    <phoneticPr fontId="1"/>
  </si>
  <si>
    <t>備考</t>
    <rPh sb="0" eb="2">
      <t>ビコウ</t>
    </rPh>
    <phoneticPr fontId="1"/>
  </si>
  <si>
    <t>状況</t>
    <rPh sb="0" eb="2">
      <t>ジョウキョウ</t>
    </rPh>
    <phoneticPr fontId="1"/>
  </si>
  <si>
    <t>実装</t>
    <rPh sb="0" eb="2">
      <t>ジッソウ</t>
    </rPh>
    <phoneticPr fontId="1"/>
  </si>
  <si>
    <t>リリース作業</t>
    <rPh sb="4" eb="6">
      <t>サギョウ</t>
    </rPh>
    <phoneticPr fontId="1"/>
  </si>
  <si>
    <t>シェル芸を身に着ける</t>
    <rPh sb="3" eb="4">
      <t>ゲイ</t>
    </rPh>
    <rPh sb="5" eb="6">
      <t>ミ</t>
    </rPh>
    <rPh sb="7" eb="8">
      <t>ツ</t>
    </rPh>
    <phoneticPr fontId="1"/>
  </si>
  <si>
    <t>和訳</t>
    <rPh sb="0" eb="2">
      <t>ワヤク</t>
    </rPh>
    <phoneticPr fontId="1"/>
  </si>
  <si>
    <t>IT英語</t>
    <rPh sb="2" eb="4">
      <t>エイゴ</t>
    </rPh>
    <phoneticPr fontId="1"/>
  </si>
  <si>
    <t>仕事直結</t>
    <rPh sb="0" eb="2">
      <t>シゴト</t>
    </rPh>
    <rPh sb="2" eb="4">
      <t>チョッケツ</t>
    </rPh>
    <phoneticPr fontId="1"/>
  </si>
  <si>
    <t>状況詳細</t>
    <rPh sb="0" eb="2">
      <t>ジョウキョウ</t>
    </rPh>
    <rPh sb="2" eb="4">
      <t>ショウサイ</t>
    </rPh>
    <phoneticPr fontId="1"/>
  </si>
  <si>
    <t>▼Fix</t>
    <phoneticPr fontId="1"/>
  </si>
  <si>
    <t>使いたいAPI、githubのサイト、stackoverflow</t>
    <rPh sb="0" eb="1">
      <t>ツカ</t>
    </rPh>
    <phoneticPr fontId="1"/>
  </si>
  <si>
    <t>知識不足のトピック、インデックス、ビューシノニムの使いどころ、レプリ、dbやユーザの使い分け</t>
    <rPh sb="0" eb="2">
      <t>チシキ</t>
    </rPh>
    <rPh sb="2" eb="4">
      <t>ブソク</t>
    </rPh>
    <rPh sb="25" eb="26">
      <t>ツカ</t>
    </rPh>
    <rPh sb="42" eb="43">
      <t>ツカ</t>
    </rPh>
    <rPh sb="44" eb="45">
      <t>ワ</t>
    </rPh>
    <phoneticPr fontId="1"/>
  </si>
  <si>
    <t>以下の方針で学ぶ</t>
  </si>
  <si>
    <t>システムを一通り作成する</t>
  </si>
  <si>
    <t>気になる点を直接調べる</t>
  </si>
  <si>
    <t>課題は以下参照</t>
    <rPh sb="0" eb="2">
      <t>カダイ</t>
    </rPh>
    <rPh sb="3" eb="5">
      <t>イカ</t>
    </rPh>
    <rPh sb="5" eb="7">
      <t>サンショウ</t>
    </rPh>
    <phoneticPr fontId="1"/>
  </si>
  <si>
    <t>WFSシステム開発</t>
    <rPh sb="7" eb="9">
      <t>カイハツ</t>
    </rPh>
    <phoneticPr fontId="1"/>
  </si>
  <si>
    <t>課題対応</t>
    <rPh sb="0" eb="2">
      <t>カダイ</t>
    </rPh>
    <rPh sb="2" eb="4">
      <t>タイオウ</t>
    </rPh>
    <phoneticPr fontId="1"/>
  </si>
  <si>
    <t>デプロイ方法の整理、自動化の検討</t>
    <rPh sb="4" eb="6">
      <t>ホウホウ</t>
    </rPh>
    <rPh sb="7" eb="9">
      <t>セイリ</t>
    </rPh>
    <rPh sb="10" eb="12">
      <t>ジドウ</t>
    </rPh>
    <rPh sb="12" eb="13">
      <t>カ</t>
    </rPh>
    <rPh sb="14" eb="16">
      <t>ケントウ</t>
    </rPh>
    <phoneticPr fontId="1"/>
  </si>
  <si>
    <t>Wicketの基本理解</t>
    <rPh sb="7" eb="9">
      <t>キホン</t>
    </rPh>
    <rPh sb="9" eb="11">
      <t>リカイ</t>
    </rPh>
    <phoneticPr fontId="1"/>
  </si>
  <si>
    <t>Junit、DBUnitの基本理解</t>
    <rPh sb="13" eb="15">
      <t>キホン</t>
    </rPh>
    <rPh sb="15" eb="17">
      <t>リカイ</t>
    </rPh>
    <phoneticPr fontId="1"/>
  </si>
  <si>
    <t>管理</t>
    <rPh sb="0" eb="2">
      <t>カンリ</t>
    </rPh>
    <phoneticPr fontId="1"/>
  </si>
  <si>
    <t>未着手</t>
    <rPh sb="0" eb="3">
      <t>ミチャクシュ</t>
    </rPh>
    <phoneticPr fontId="1"/>
  </si>
  <si>
    <t>Junit</t>
    <phoneticPr fontId="1"/>
  </si>
  <si>
    <t>「気になる点ピックアップ」と合わせて実施</t>
    <rPh sb="14" eb="15">
      <t>ア</t>
    </rPh>
    <rPh sb="18" eb="20">
      <t>ジッシ</t>
    </rPh>
    <phoneticPr fontId="1"/>
  </si>
  <si>
    <t>課題・気になる.xlsx</t>
    <phoneticPr fontId="1"/>
  </si>
  <si>
    <t>課題・気になる.xlsx」参照</t>
    <rPh sb="0" eb="2">
      <t>カダイ</t>
    </rPh>
    <rPh sb="3" eb="4">
      <t>キ</t>
    </rPh>
    <rPh sb="13" eb="15">
      <t>サンショウ</t>
    </rPh>
    <phoneticPr fontId="1"/>
  </si>
  <si>
    <t>※2サイクル目</t>
    <rPh sb="6" eb="7">
      <t>メ</t>
    </rPh>
    <phoneticPr fontId="1"/>
  </si>
  <si>
    <t>実績
工数</t>
    <rPh sb="0" eb="2">
      <t>ジッセキ</t>
    </rPh>
    <rPh sb="3" eb="5">
      <t>コウスウ</t>
    </rPh>
    <phoneticPr fontId="1"/>
  </si>
  <si>
    <t>期限</t>
    <rPh sb="0" eb="2">
      <t>キゲン</t>
    </rPh>
    <phoneticPr fontId="1"/>
  </si>
  <si>
    <t>優先度Dのためやらない</t>
    <rPh sb="0" eb="3">
      <t>ユウセンド</t>
    </rPh>
    <phoneticPr fontId="1"/>
  </si>
  <si>
    <t>完了</t>
  </si>
  <si>
    <t>～9月末</t>
    <rPh sb="2" eb="3">
      <t>ガツ</t>
    </rPh>
    <rPh sb="3" eb="4">
      <t>マツ</t>
    </rPh>
    <phoneticPr fontId="1"/>
  </si>
  <si>
    <t>～6月末</t>
    <rPh sb="2" eb="3">
      <t>ガツ</t>
    </rPh>
    <rPh sb="3" eb="4">
      <t>マツ</t>
    </rPh>
    <phoneticPr fontId="1"/>
  </si>
  <si>
    <t>～10月末</t>
    <rPh sb="3" eb="4">
      <t>ガツ</t>
    </rPh>
    <rPh sb="4" eb="5">
      <t>マツ</t>
    </rPh>
    <phoneticPr fontId="1"/>
  </si>
  <si>
    <t>保留</t>
    <rPh sb="0" eb="2">
      <t>ホリュウ</t>
    </rPh>
    <phoneticPr fontId="1"/>
  </si>
  <si>
    <t>定期作業</t>
    <rPh sb="0" eb="2">
      <t>テイキ</t>
    </rPh>
    <rPh sb="2" eb="4">
      <t>サギョウ</t>
    </rPh>
    <phoneticPr fontId="1"/>
  </si>
  <si>
    <t>―</t>
    <phoneticPr fontId="1"/>
  </si>
  <si>
    <t>・7月中に2回訳す
・月～金中に訳すとこ決める</t>
    <rPh sb="2" eb="4">
      <t>ガツチュウ</t>
    </rPh>
    <rPh sb="6" eb="7">
      <t>カイ</t>
    </rPh>
    <rPh sb="7" eb="8">
      <t>ヤク</t>
    </rPh>
    <rPh sb="11" eb="12">
      <t>ゲツ</t>
    </rPh>
    <rPh sb="13" eb="14">
      <t>キン</t>
    </rPh>
    <rPh sb="14" eb="15">
      <t>ナカ</t>
    </rPh>
    <rPh sb="16" eb="17">
      <t>ヤク</t>
    </rPh>
    <rPh sb="20" eb="21">
      <t>キ</t>
    </rPh>
    <phoneticPr fontId="1"/>
  </si>
  <si>
    <t>未定</t>
    <rPh sb="0" eb="2">
      <t>ミテイ</t>
    </rPh>
    <phoneticPr fontId="1"/>
  </si>
  <si>
    <t>優先度</t>
    <rPh sb="0" eb="3">
      <t>ユウセンド</t>
    </rPh>
    <phoneticPr fontId="1"/>
  </si>
  <si>
    <t>S</t>
    <phoneticPr fontId="1"/>
  </si>
  <si>
    <t>A</t>
    <phoneticPr fontId="1"/>
  </si>
  <si>
    <t>B</t>
    <phoneticPr fontId="1"/>
  </si>
  <si>
    <t>【暫定】～7月末</t>
    <rPh sb="1" eb="3">
      <t>ザンテイ</t>
    </rPh>
    <phoneticPr fontId="1"/>
  </si>
  <si>
    <t>【暫定】～7月末、～8月末</t>
    <rPh sb="11" eb="12">
      <t>ガツ</t>
    </rPh>
    <rPh sb="12" eb="13">
      <t>マツ</t>
    </rPh>
    <phoneticPr fontId="1"/>
  </si>
  <si>
    <t>【暫定】～7月末</t>
    <phoneticPr fontId="1"/>
  </si>
  <si>
    <t>0627工数調整用</t>
    <rPh sb="4" eb="6">
      <t>コウスウ</t>
    </rPh>
    <rPh sb="6" eb="8">
      <t>チョウセイ</t>
    </rPh>
    <rPh sb="8" eb="9">
      <t>ヨウ</t>
    </rPh>
    <phoneticPr fontId="1"/>
  </si>
  <si>
    <t>資料更新のため</t>
    <rPh sb="0" eb="2">
      <t>シリョウ</t>
    </rPh>
    <rPh sb="2" eb="4">
      <t>コウシン</t>
    </rPh>
    <phoneticPr fontId="1"/>
  </si>
  <si>
    <t>A</t>
  </si>
  <si>
    <t>S</t>
  </si>
  <si>
    <t>・本の内容をピックアップして読む
・週一回実施</t>
    <rPh sb="1" eb="2">
      <t>ホン</t>
    </rPh>
    <rPh sb="3" eb="5">
      <t>ナイヨウ</t>
    </rPh>
    <rPh sb="14" eb="15">
      <t>ヨ</t>
    </rPh>
    <rPh sb="18" eb="19">
      <t>シュウ</t>
    </rPh>
    <rPh sb="19" eb="21">
      <t>イッカイ</t>
    </rPh>
    <rPh sb="21" eb="23">
      <t>ジッシ</t>
    </rPh>
    <phoneticPr fontId="1"/>
  </si>
  <si>
    <t>・本の内容をピックアップして読む
・週一回実施</t>
    <rPh sb="1" eb="2">
      <t>ホン</t>
    </rPh>
    <rPh sb="3" eb="5">
      <t>ナイヨウ</t>
    </rPh>
    <rPh sb="14" eb="15">
      <t>ヨ</t>
    </rPh>
    <phoneticPr fontId="1"/>
  </si>
  <si>
    <t>2030-</t>
    <phoneticPr fontId="1"/>
  </si>
  <si>
    <t>0701 課題対応完了により完了とする</t>
    <rPh sb="5" eb="7">
      <t>カダイ</t>
    </rPh>
    <rPh sb="7" eb="9">
      <t>タイオウ</t>
    </rPh>
    <rPh sb="9" eb="11">
      <t>カンリョウ</t>
    </rPh>
    <rPh sb="14" eb="16">
      <t>カンリョウ</t>
    </rPh>
    <phoneticPr fontId="1"/>
  </si>
  <si>
    <t>対応中</t>
    <rPh sb="0" eb="2">
      <t>タイオウ</t>
    </rPh>
    <rPh sb="2" eb="3">
      <t>ナカ</t>
    </rPh>
    <phoneticPr fontId="1"/>
  </si>
  <si>
    <t>完了</t>
    <rPh sb="0" eb="2">
      <t>カンリョウ</t>
    </rPh>
    <phoneticPr fontId="1"/>
  </si>
  <si>
    <t>―</t>
  </si>
  <si>
    <t>【不定期】</t>
    <rPh sb="1" eb="4">
      <t>フテイキ</t>
    </rPh>
    <phoneticPr fontId="1"/>
  </si>
  <si>
    <t>基本的な書き方を理解</t>
    <rPh sb="0" eb="3">
      <t>キホンテキ</t>
    </rPh>
    <rPh sb="4" eb="5">
      <t>カ</t>
    </rPh>
    <rPh sb="6" eb="7">
      <t>カタ</t>
    </rPh>
    <rPh sb="8" eb="10">
      <t>リカイ</t>
    </rPh>
    <phoneticPr fontId="1"/>
  </si>
  <si>
    <t>A</t>
    <phoneticPr fontId="1"/>
  </si>
  <si>
    <t>内容</t>
    <rPh sb="0" eb="2">
      <t>ナイヨウ</t>
    </rPh>
    <phoneticPr fontId="1"/>
  </si>
  <si>
    <t>TODOList.xlsの「do0415補足」シートから「WonFesSys機能」列を取得した。</t>
    <rPh sb="38" eb="40">
      <t>キノウ</t>
    </rPh>
    <rPh sb="41" eb="42">
      <t>レツ</t>
    </rPh>
    <rPh sb="43" eb="45">
      <t>シュトク</t>
    </rPh>
    <phoneticPr fontId="1"/>
  </si>
  <si>
    <t>各機能の課題について、シート「「課題・気になる」から転記」内容のうち、すぐに決める必要があるもののみ転記した。</t>
    <rPh sb="0" eb="1">
      <t>カク</t>
    </rPh>
    <rPh sb="1" eb="3">
      <t>キノウ</t>
    </rPh>
    <rPh sb="4" eb="6">
      <t>カダイ</t>
    </rPh>
    <rPh sb="29" eb="31">
      <t>ナイヨウ</t>
    </rPh>
    <rPh sb="38" eb="39">
      <t>キ</t>
    </rPh>
    <rPh sb="41" eb="43">
      <t>ヒツヨウ</t>
    </rPh>
    <rPh sb="50" eb="52">
      <t>テンキ</t>
    </rPh>
    <phoneticPr fontId="1"/>
  </si>
  <si>
    <t>※転機時に記載内容を少し修正</t>
    <rPh sb="1" eb="3">
      <t>テンキ</t>
    </rPh>
    <rPh sb="3" eb="4">
      <t>ジ</t>
    </rPh>
    <rPh sb="5" eb="7">
      <t>キサイ</t>
    </rPh>
    <rPh sb="7" eb="9">
      <t>ナイヨウ</t>
    </rPh>
    <rPh sb="10" eb="11">
      <t>スコ</t>
    </rPh>
    <rPh sb="12" eb="14">
      <t>シュウセイ</t>
    </rPh>
    <phoneticPr fontId="1"/>
  </si>
  <si>
    <t>No</t>
    <phoneticPr fontId="1"/>
  </si>
  <si>
    <t>起票日</t>
    <rPh sb="0" eb="2">
      <t>キヒョウ</t>
    </rPh>
    <rPh sb="2" eb="3">
      <t>ビ</t>
    </rPh>
    <phoneticPr fontId="1"/>
  </si>
  <si>
    <t>状態</t>
    <rPh sb="0" eb="2">
      <t>ジョウタイ</t>
    </rPh>
    <phoneticPr fontId="1"/>
  </si>
  <si>
    <t>完了日</t>
    <rPh sb="0" eb="3">
      <t>カンリョウビ</t>
    </rPh>
    <phoneticPr fontId="1"/>
  </si>
  <si>
    <t>対応工程</t>
    <rPh sb="0" eb="2">
      <t>タイオウ</t>
    </rPh>
    <rPh sb="2" eb="4">
      <t>コウテイ</t>
    </rPh>
    <phoneticPr fontId="1"/>
  </si>
  <si>
    <t>タイトル</t>
    <phoneticPr fontId="1"/>
  </si>
  <si>
    <t>実装課題</t>
    <rPh sb="0" eb="2">
      <t>ジッソウ</t>
    </rPh>
    <rPh sb="2" eb="4">
      <t>カダイ</t>
    </rPh>
    <phoneticPr fontId="1"/>
  </si>
  <si>
    <t>対応内容</t>
    <rPh sb="0" eb="2">
      <t>タイオウ</t>
    </rPh>
    <rPh sb="2" eb="4">
      <t>ナイヨウ</t>
    </rPh>
    <phoneticPr fontId="1"/>
  </si>
  <si>
    <t>コメント</t>
    <phoneticPr fontId="1"/>
  </si>
  <si>
    <t>ログイン、ログアウト</t>
    <phoneticPr fontId="1"/>
  </si>
  <si>
    <t>―</t>
    <phoneticPr fontId="1"/>
  </si>
  <si>
    <t>対象外</t>
    <rPh sb="0" eb="2">
      <t>タイショウ</t>
    </rPh>
    <rPh sb="2" eb="3">
      <t>ソト</t>
    </rPh>
    <phoneticPr fontId="1"/>
  </si>
  <si>
    <t>※特になし</t>
    <rPh sb="1" eb="2">
      <t>トク</t>
    </rPh>
    <phoneticPr fontId="1"/>
  </si>
  <si>
    <t>C</t>
    <phoneticPr fontId="1"/>
  </si>
  <si>
    <t>実装検討</t>
    <rPh sb="0" eb="2">
      <t>ジッソウ</t>
    </rPh>
    <rPh sb="2" eb="4">
      <t>ケントウ</t>
    </rPh>
    <phoneticPr fontId="1"/>
  </si>
  <si>
    <t>ログインユーザーが管理者の場合に、アカウント一覧画面にアカウント削除機能を出力する必要がある。ログインユーザーの権限によって、利用できる機能を制御できるようにする</t>
    <rPh sb="9" eb="12">
      <t>カンリシャ</t>
    </rPh>
    <rPh sb="13" eb="15">
      <t>バアイ</t>
    </rPh>
    <rPh sb="22" eb="24">
      <t>イチラン</t>
    </rPh>
    <rPh sb="24" eb="26">
      <t>ガメン</t>
    </rPh>
    <rPh sb="32" eb="34">
      <t>サクジョ</t>
    </rPh>
    <rPh sb="34" eb="36">
      <t>キノウ</t>
    </rPh>
    <rPh sb="37" eb="39">
      <t>シュツリョク</t>
    </rPh>
    <rPh sb="41" eb="43">
      <t>ヒツヨウ</t>
    </rPh>
    <rPh sb="56" eb="58">
      <t>ケンゲン</t>
    </rPh>
    <rPh sb="63" eb="65">
      <t>リヨウ</t>
    </rPh>
    <rPh sb="68" eb="70">
      <t>キノウ</t>
    </rPh>
    <rPh sb="71" eb="73">
      <t>セイギョ</t>
    </rPh>
    <phoneticPr fontId="1"/>
  </si>
  <si>
    <t>～6月4週目</t>
    <rPh sb="2" eb="3">
      <t>ガツ</t>
    </rPh>
    <rPh sb="4" eb="5">
      <t>シュウ</t>
    </rPh>
    <rPh sb="5" eb="6">
      <t>メ</t>
    </rPh>
    <phoneticPr fontId="1"/>
  </si>
  <si>
    <t>外部設計検討</t>
    <phoneticPr fontId="1"/>
  </si>
  <si>
    <t>検索条件に過不足がないか検討
※ER図の再検討時に行う</t>
    <rPh sb="0" eb="2">
      <t>ケンサク</t>
    </rPh>
    <rPh sb="2" eb="4">
      <t>ジョウケン</t>
    </rPh>
    <rPh sb="5" eb="8">
      <t>カブソク</t>
    </rPh>
    <rPh sb="12" eb="14">
      <t>ケントウ</t>
    </rPh>
    <rPh sb="18" eb="19">
      <t>ズ</t>
    </rPh>
    <rPh sb="20" eb="23">
      <t>サイケントウ</t>
    </rPh>
    <rPh sb="23" eb="24">
      <t>ジ</t>
    </rPh>
    <rPh sb="25" eb="26">
      <t>オコナ</t>
    </rPh>
    <phoneticPr fontId="1"/>
  </si>
  <si>
    <t>No18で対応するのでクローズ</t>
    <rPh sb="5" eb="7">
      <t>タイオウ</t>
    </rPh>
    <phoneticPr fontId="1"/>
  </si>
  <si>
    <t>S</t>
    <phoneticPr fontId="1"/>
  </si>
  <si>
    <t xml:space="preserve">ディーラーがもつジャンルをテーブルでの表現方法。
ディーラ×ジャンルでレコードもつと、ジャンルが多いため1テーブルのレコード数が増大して管理が大変そう。持ち方を再検討する
例えば以下。
　・ジャンルだけ別テーブルにもち、Dealerテーブルのレコード数を抑える。
　　ディーラ情報テーブル：ジャンルテーブル＝１：N
　・ディーラがもつジャンルをビットで1カラムに収める
　　fate,艦これ,東方 →　111
</t>
    <rPh sb="19" eb="21">
      <t>ヒョウゲン</t>
    </rPh>
    <rPh sb="21" eb="23">
      <t>ホウホウ</t>
    </rPh>
    <rPh sb="49" eb="50">
      <t>オオ</t>
    </rPh>
    <rPh sb="63" eb="64">
      <t>スウ</t>
    </rPh>
    <rPh sb="65" eb="67">
      <t>ゾウダイ</t>
    </rPh>
    <rPh sb="69" eb="71">
      <t>カンリ</t>
    </rPh>
    <rPh sb="72" eb="74">
      <t>タイヘン</t>
    </rPh>
    <rPh sb="77" eb="78">
      <t>モ</t>
    </rPh>
    <rPh sb="79" eb="80">
      <t>カタ</t>
    </rPh>
    <rPh sb="81" eb="84">
      <t>サイケントウ</t>
    </rPh>
    <rPh sb="87" eb="88">
      <t>タト</t>
    </rPh>
    <rPh sb="90" eb="92">
      <t>イカ</t>
    </rPh>
    <rPh sb="102" eb="103">
      <t>ベツ</t>
    </rPh>
    <rPh sb="126" eb="127">
      <t>スウ</t>
    </rPh>
    <rPh sb="128" eb="129">
      <t>オサ</t>
    </rPh>
    <rPh sb="182" eb="183">
      <t>オサ</t>
    </rPh>
    <rPh sb="193" eb="194">
      <t>カン</t>
    </rPh>
    <rPh sb="197" eb="199">
      <t>トウホウ</t>
    </rPh>
    <phoneticPr fontId="1"/>
  </si>
  <si>
    <r>
      <t>0619　設計中</t>
    </r>
    <r>
      <rPr>
        <sz val="11"/>
        <color rgb="FFFF0000"/>
        <rFont val="ＭＳ Ｐゴシック"/>
        <family val="3"/>
        <charset val="128"/>
        <scheme val="minor"/>
      </rPr>
      <t xml:space="preserve">
0621 WFSのパンフ見るかぎり、1ディーラ5ジャンルぐらい。なので、ディーラ×レコードでデータをもつ。
</t>
    </r>
    <rPh sb="5" eb="7">
      <t>セッケイ</t>
    </rPh>
    <rPh sb="7" eb="8">
      <t>ナカ</t>
    </rPh>
    <rPh sb="21" eb="22">
      <t>ミ</t>
    </rPh>
    <phoneticPr fontId="1"/>
  </si>
  <si>
    <t>B</t>
    <phoneticPr fontId="1"/>
  </si>
  <si>
    <t xml:space="preserve">１JSP１コントローラとしすると、コントローラが増えて、管理できない。
完了系画面、エラー系画面は共通のJSPを利用するなどして、管理しやすくする。
例えば以下。
　・完了系画面は、他の完了形画面と共通のJSPにして、うまく使いまわす
　・完了系画面は、１JSP１コントローラとしない
</t>
    <rPh sb="24" eb="25">
      <t>フ</t>
    </rPh>
    <rPh sb="28" eb="30">
      <t>カンリ</t>
    </rPh>
    <rPh sb="36" eb="38">
      <t>カンリョウ</t>
    </rPh>
    <rPh sb="38" eb="39">
      <t>ケイ</t>
    </rPh>
    <rPh sb="39" eb="41">
      <t>ガメン</t>
    </rPh>
    <rPh sb="45" eb="46">
      <t>ケイ</t>
    </rPh>
    <rPh sb="46" eb="48">
      <t>ガメン</t>
    </rPh>
    <rPh sb="49" eb="51">
      <t>キョウツウ</t>
    </rPh>
    <rPh sb="56" eb="58">
      <t>リヨウ</t>
    </rPh>
    <rPh sb="65" eb="67">
      <t>カンリ</t>
    </rPh>
    <rPh sb="84" eb="86">
      <t>カンリョウ</t>
    </rPh>
    <rPh sb="86" eb="87">
      <t>ケイ</t>
    </rPh>
    <rPh sb="87" eb="89">
      <t>ガメン</t>
    </rPh>
    <rPh sb="91" eb="92">
      <t>ホカ</t>
    </rPh>
    <rPh sb="93" eb="95">
      <t>カンリョウ</t>
    </rPh>
    <rPh sb="95" eb="96">
      <t>ケイ</t>
    </rPh>
    <rPh sb="96" eb="98">
      <t>ガメン</t>
    </rPh>
    <rPh sb="99" eb="101">
      <t>キョウツウ</t>
    </rPh>
    <rPh sb="112" eb="113">
      <t>ツカ</t>
    </rPh>
    <rPh sb="120" eb="122">
      <t>カンリョウ</t>
    </rPh>
    <rPh sb="122" eb="123">
      <t>ケイ</t>
    </rPh>
    <rPh sb="123" eb="125">
      <t>ガメン</t>
    </rPh>
    <phoneticPr fontId="1"/>
  </si>
  <si>
    <t>B</t>
  </si>
  <si>
    <t>～7月3週目</t>
    <rPh sb="2" eb="3">
      <t>ガツ</t>
    </rPh>
    <rPh sb="4" eb="5">
      <t>シュウ</t>
    </rPh>
    <rPh sb="5" eb="6">
      <t>メ</t>
    </rPh>
    <phoneticPr fontId="1"/>
  </si>
  <si>
    <t xml:space="preserve">お気に入り登録は、レスポンスを早くしたいので、画面全体をロードしないようにしたい。Ajaxでの実装を検討する
例えば以下。
　・SpringでのAjaxの実装方法
　・ピュアJSで自作で共通処理
</t>
    <rPh sb="1" eb="2">
      <t>キ</t>
    </rPh>
    <rPh sb="3" eb="4">
      <t>イ</t>
    </rPh>
    <rPh sb="5" eb="7">
      <t>トウロク</t>
    </rPh>
    <rPh sb="15" eb="16">
      <t>ハヤ</t>
    </rPh>
    <rPh sb="23" eb="25">
      <t>ガメン</t>
    </rPh>
    <rPh sb="25" eb="27">
      <t>ゼンタイ</t>
    </rPh>
    <rPh sb="47" eb="49">
      <t>ジッソウ</t>
    </rPh>
    <rPh sb="50" eb="52">
      <t>ケントウ</t>
    </rPh>
    <rPh sb="55" eb="56">
      <t>タト</t>
    </rPh>
    <rPh sb="58" eb="60">
      <t>イカ</t>
    </rPh>
    <rPh sb="77" eb="79">
      <t>ジッソウ</t>
    </rPh>
    <rPh sb="79" eb="81">
      <t>ホウホウ</t>
    </rPh>
    <rPh sb="90" eb="92">
      <t>ジサク</t>
    </rPh>
    <rPh sb="93" eb="95">
      <t>キョウツウ</t>
    </rPh>
    <rPh sb="95" eb="97">
      <t>ショリ</t>
    </rPh>
    <phoneticPr fontId="1"/>
  </si>
  <si>
    <t>0714（土）
Spring、Jqeuryでajax通信を実現できることを確認。検索画面に描画する処理のサンプル実装を検討する。
0715(日）
ディーラ検索画面を対象にサンプル実装中。JSの文法確認に時間がかかっている。
⇒完了</t>
    <rPh sb="5" eb="6">
      <t>ツチ</t>
    </rPh>
    <rPh sb="26" eb="28">
      <t>ツウシン</t>
    </rPh>
    <rPh sb="29" eb="31">
      <t>ジツゲン</t>
    </rPh>
    <rPh sb="37" eb="39">
      <t>カクニン</t>
    </rPh>
    <rPh sb="40" eb="42">
      <t>ケンサク</t>
    </rPh>
    <rPh sb="42" eb="44">
      <t>ガメン</t>
    </rPh>
    <rPh sb="45" eb="47">
      <t>ビョウガ</t>
    </rPh>
    <rPh sb="49" eb="51">
      <t>ショリ</t>
    </rPh>
    <rPh sb="56" eb="58">
      <t>ジッソウ</t>
    </rPh>
    <rPh sb="59" eb="61">
      <t>ケントウ</t>
    </rPh>
    <rPh sb="71" eb="72">
      <t>ニチ</t>
    </rPh>
    <rPh sb="78" eb="80">
      <t>ケンサク</t>
    </rPh>
    <rPh sb="80" eb="82">
      <t>ガメン</t>
    </rPh>
    <rPh sb="83" eb="85">
      <t>タイショウ</t>
    </rPh>
    <rPh sb="90" eb="92">
      <t>ジッソウ</t>
    </rPh>
    <rPh sb="92" eb="93">
      <t>ナカ</t>
    </rPh>
    <rPh sb="97" eb="99">
      <t>ブンポウ</t>
    </rPh>
    <rPh sb="99" eb="101">
      <t>カクニン</t>
    </rPh>
    <rPh sb="102" eb="104">
      <t>ジカン</t>
    </rPh>
    <rPh sb="114" eb="116">
      <t>カンリョウ</t>
    </rPh>
    <phoneticPr fontId="1"/>
  </si>
  <si>
    <t>※No9と同じ</t>
    <rPh sb="5" eb="6">
      <t>オナ</t>
    </rPh>
    <phoneticPr fontId="1"/>
  </si>
  <si>
    <t>画面設計できていないので、検討が必要。</t>
    <rPh sb="0" eb="2">
      <t>ガメン</t>
    </rPh>
    <rPh sb="2" eb="4">
      <t>セッケイ</t>
    </rPh>
    <rPh sb="13" eb="15">
      <t>ケントウ</t>
    </rPh>
    <rPh sb="16" eb="18">
      <t>ヒツヨウ</t>
    </rPh>
    <phoneticPr fontId="1"/>
  </si>
  <si>
    <t>A</t>
    <phoneticPr fontId="1"/>
  </si>
  <si>
    <t xml:space="preserve">お気に入り登録したディーラを、地図上でどう色付けするのか実装方法の検討が必要。
例えば以下。
・フレームワークを使ったJS
・自作の共通処理
</t>
    <rPh sb="1" eb="2">
      <t>キ</t>
    </rPh>
    <rPh sb="3" eb="4">
      <t>イ</t>
    </rPh>
    <rPh sb="5" eb="7">
      <t>トウロク</t>
    </rPh>
    <rPh sb="17" eb="18">
      <t>ウエ</t>
    </rPh>
    <rPh sb="21" eb="22">
      <t>イロ</t>
    </rPh>
    <rPh sb="22" eb="23">
      <t>ヅ</t>
    </rPh>
    <rPh sb="28" eb="30">
      <t>ジッソウ</t>
    </rPh>
    <rPh sb="30" eb="32">
      <t>ホウホウ</t>
    </rPh>
    <rPh sb="33" eb="35">
      <t>ケントウ</t>
    </rPh>
    <rPh sb="36" eb="38">
      <t>ヒツヨウ</t>
    </rPh>
    <rPh sb="40" eb="41">
      <t>タト</t>
    </rPh>
    <rPh sb="43" eb="45">
      <t>イカ</t>
    </rPh>
    <rPh sb="56" eb="57">
      <t>ツカ</t>
    </rPh>
    <rPh sb="63" eb="65">
      <t>ジサク</t>
    </rPh>
    <rPh sb="66" eb="68">
      <t>キョウツウ</t>
    </rPh>
    <rPh sb="68" eb="70">
      <t>ショリ</t>
    </rPh>
    <phoneticPr fontId="1"/>
  </si>
  <si>
    <t xml:space="preserve">画像登録処理をどう実装するか検討
例えば以下。
　・Springが提供しているやるのがあれば使う
　・自作する
</t>
    <rPh sb="0" eb="2">
      <t>ガゾウ</t>
    </rPh>
    <rPh sb="2" eb="4">
      <t>トウロク</t>
    </rPh>
    <rPh sb="4" eb="6">
      <t>ショリ</t>
    </rPh>
    <rPh sb="9" eb="11">
      <t>ジッソウ</t>
    </rPh>
    <rPh sb="14" eb="16">
      <t>ケントウ</t>
    </rPh>
    <rPh sb="33" eb="35">
      <t>テイキョウ</t>
    </rPh>
    <rPh sb="46" eb="47">
      <t>ツカ</t>
    </rPh>
    <rPh sb="51" eb="53">
      <t>ジサク</t>
    </rPh>
    <phoneticPr fontId="1"/>
  </si>
  <si>
    <t>https://iwatakhr69.esa.io/posts/80</t>
  </si>
  <si>
    <t>共通</t>
    <rPh sb="0" eb="2">
      <t>キョウツウ</t>
    </rPh>
    <phoneticPr fontId="1"/>
  </si>
  <si>
    <t>～7月4週目</t>
    <rPh sb="2" eb="3">
      <t>ガツ</t>
    </rPh>
    <rPh sb="4" eb="5">
      <t>シュウ</t>
    </rPh>
    <rPh sb="5" eb="6">
      <t>メ</t>
    </rPh>
    <phoneticPr fontId="1"/>
  </si>
  <si>
    <r>
      <t xml:space="preserve">Logicクラスの分け方を検討する
・コントローラ→画面単位
・ロジック→機能単位
上記のように現時点（0609）で考えているので、必要ならパッケージ構成も見直す。
</t>
    </r>
    <r>
      <rPr>
        <sz val="11"/>
        <color rgb="FFFF0000"/>
        <rFont val="ＭＳ Ｐゴシック"/>
        <family val="3"/>
        <charset val="128"/>
        <scheme val="minor"/>
      </rPr>
      <t xml:space="preserve">0729　パッケージ分け方が機能毎がかMVCの役割毎か検討すること
シート「N014」参照
</t>
    </r>
    <rPh sb="9" eb="10">
      <t>ワ</t>
    </rPh>
    <rPh sb="11" eb="12">
      <t>カタ</t>
    </rPh>
    <rPh sb="13" eb="15">
      <t>ケントウ</t>
    </rPh>
    <rPh sb="27" eb="29">
      <t>ガメン</t>
    </rPh>
    <rPh sb="29" eb="31">
      <t>タンイ</t>
    </rPh>
    <rPh sb="38" eb="40">
      <t>キノウ</t>
    </rPh>
    <rPh sb="40" eb="42">
      <t>タンイ</t>
    </rPh>
    <rPh sb="43" eb="45">
      <t>ジョウキ</t>
    </rPh>
    <rPh sb="49" eb="52">
      <t>ゲンジテン</t>
    </rPh>
    <rPh sb="59" eb="60">
      <t>カンガ</t>
    </rPh>
    <rPh sb="67" eb="69">
      <t>ヒツヨウ</t>
    </rPh>
    <rPh sb="76" eb="78">
      <t>コウセイ</t>
    </rPh>
    <rPh sb="79" eb="81">
      <t>ミナオ</t>
    </rPh>
    <rPh sb="95" eb="96">
      <t>ワ</t>
    </rPh>
    <rPh sb="97" eb="98">
      <t>カタ</t>
    </rPh>
    <rPh sb="99" eb="101">
      <t>キノウ</t>
    </rPh>
    <rPh sb="101" eb="102">
      <t>ゴト</t>
    </rPh>
    <rPh sb="108" eb="110">
      <t>ヤクワリ</t>
    </rPh>
    <rPh sb="110" eb="111">
      <t>ゴト</t>
    </rPh>
    <rPh sb="112" eb="114">
      <t>ケントウ</t>
    </rPh>
    <rPh sb="128" eb="130">
      <t>サンショウ</t>
    </rPh>
    <phoneticPr fontId="1"/>
  </si>
  <si>
    <t>～7月1週目（余裕があれば）</t>
    <rPh sb="2" eb="3">
      <t>ガツ</t>
    </rPh>
    <rPh sb="4" eb="5">
      <t>シュウ</t>
    </rPh>
    <rPh sb="5" eb="6">
      <t>メ</t>
    </rPh>
    <rPh sb="7" eb="9">
      <t>ヨユウ</t>
    </rPh>
    <phoneticPr fontId="1"/>
  </si>
  <si>
    <r>
      <t xml:space="preserve">単項目チェックの実装方針を決定する。
・BeanValidationを利用するかどうか
・クライアントとサーバーでの分け方
</t>
    </r>
    <r>
      <rPr>
        <sz val="11"/>
        <rFont val="ＭＳ Ｐゴシック"/>
        <family val="3"/>
        <charset val="128"/>
        <scheme val="minor"/>
      </rPr>
      <t xml:space="preserve">0701　単項目チェックの仕様を決める必要がある（画面項目定義）
</t>
    </r>
    <rPh sb="0" eb="1">
      <t>タン</t>
    </rPh>
    <rPh sb="1" eb="3">
      <t>コウモク</t>
    </rPh>
    <rPh sb="8" eb="10">
      <t>ジッソウ</t>
    </rPh>
    <rPh sb="10" eb="12">
      <t>ホウシン</t>
    </rPh>
    <rPh sb="13" eb="15">
      <t>ケッテイ</t>
    </rPh>
    <rPh sb="35" eb="37">
      <t>リヨウ</t>
    </rPh>
    <rPh sb="58" eb="59">
      <t>ワ</t>
    </rPh>
    <rPh sb="60" eb="61">
      <t>カタ</t>
    </rPh>
    <rPh sb="68" eb="69">
      <t>タン</t>
    </rPh>
    <rPh sb="69" eb="71">
      <t>コウモク</t>
    </rPh>
    <rPh sb="76" eb="78">
      <t>シヨウ</t>
    </rPh>
    <rPh sb="79" eb="80">
      <t>キ</t>
    </rPh>
    <rPh sb="82" eb="84">
      <t>ヒツヨウ</t>
    </rPh>
    <rPh sb="88" eb="90">
      <t>ガメン</t>
    </rPh>
    <rPh sb="90" eb="92">
      <t>コウモク</t>
    </rPh>
    <rPh sb="92" eb="94">
      <t>テイギ</t>
    </rPh>
    <phoneticPr fontId="1"/>
  </si>
  <si>
    <t xml:space="preserve">0708（日）
＞・BeanValidationを利用するかどうか
利用する
＞・クライアントとサーバーでの分け方
WFS＿設計に記載済み
</t>
    <rPh sb="5" eb="6">
      <t>ニチ</t>
    </rPh>
    <rPh sb="25" eb="27">
      <t>リヨウ</t>
    </rPh>
    <rPh sb="34" eb="36">
      <t>リヨウ</t>
    </rPh>
    <rPh sb="54" eb="55">
      <t>ワ</t>
    </rPh>
    <rPh sb="56" eb="57">
      <t>カタ</t>
    </rPh>
    <rPh sb="62" eb="64">
      <t>セッケイ</t>
    </rPh>
    <rPh sb="65" eb="67">
      <t>キサイ</t>
    </rPh>
    <rPh sb="67" eb="68">
      <t>ズ</t>
    </rPh>
    <phoneticPr fontId="1"/>
  </si>
  <si>
    <t xml:space="preserve">存在関連チェックの実装方針
・例外をコントローラクラスでどうハンドリングするやり方
・サーバー側でエラーメッセージをどう設定して画面に出すのか
</t>
    <rPh sb="0" eb="2">
      <t>ソンザイ</t>
    </rPh>
    <rPh sb="2" eb="4">
      <t>カンレン</t>
    </rPh>
    <rPh sb="9" eb="11">
      <t>ジッソウ</t>
    </rPh>
    <rPh sb="11" eb="13">
      <t>ホウシン</t>
    </rPh>
    <rPh sb="15" eb="17">
      <t>レイガイ</t>
    </rPh>
    <rPh sb="40" eb="41">
      <t>カタ</t>
    </rPh>
    <phoneticPr fontId="1"/>
  </si>
  <si>
    <t>～7月1週目</t>
    <rPh sb="2" eb="3">
      <t>ガツ</t>
    </rPh>
    <rPh sb="4" eb="5">
      <t>シュウ</t>
    </rPh>
    <rPh sb="5" eb="6">
      <t>メ</t>
    </rPh>
    <phoneticPr fontId="1"/>
  </si>
  <si>
    <t xml:space="preserve">メッセージの出し方
・エラーメッセージ、警告メッセージをどう管理するか
・画面にメッセージ出す方法をどうするか
　共通のJS処理を自作
　独自JSPタグを自作
</t>
    <rPh sb="6" eb="7">
      <t>ダ</t>
    </rPh>
    <rPh sb="8" eb="9">
      <t>カタ</t>
    </rPh>
    <rPh sb="20" eb="22">
      <t>ケイコク</t>
    </rPh>
    <rPh sb="30" eb="32">
      <t>カンリ</t>
    </rPh>
    <rPh sb="37" eb="39">
      <t>ガメン</t>
    </rPh>
    <rPh sb="45" eb="46">
      <t>ダ</t>
    </rPh>
    <rPh sb="47" eb="49">
      <t>ホウホウ</t>
    </rPh>
    <rPh sb="57" eb="59">
      <t>キョウツウ</t>
    </rPh>
    <rPh sb="62" eb="64">
      <t>ショリ</t>
    </rPh>
    <rPh sb="65" eb="67">
      <t>ジサク</t>
    </rPh>
    <rPh sb="69" eb="71">
      <t>ドクジ</t>
    </rPh>
    <rPh sb="77" eb="79">
      <t>ジサク</t>
    </rPh>
    <phoneticPr fontId="1"/>
  </si>
  <si>
    <r>
      <t xml:space="preserve">0707（土）
&gt;・エラーメッセージ、警告メッセージをどう管理するか
⇒警告メッセージはResourceBundleMessageSourceクラスを利用する。
エラーメッセージはNo15と合わせて検討。
&gt;・画面にメッセージ出す方法をどうするか
springタグを利用する
</t>
    </r>
    <r>
      <rPr>
        <sz val="10"/>
        <color rgb="FFFF0000"/>
        <rFont val="ＭＳ Ｐゴシック"/>
        <family val="3"/>
        <charset val="128"/>
        <scheme val="minor"/>
      </rPr>
      <t xml:space="preserve">0708（日）
単項目チェックのエラー表示部は、JSPタグを使うなどして共通化すると便利だと考えた。（参考：https://terasolunaorg.github.io/guideline/public_review/ArchitectureInDetail/MessageManagement.html）
が、時間がかかるので対応しない。
以下に作成した内容をコピペして流用する。
・accountregist.jsp
</t>
    </r>
    <r>
      <rPr>
        <sz val="10"/>
        <rFont val="ＭＳ Ｐゴシック"/>
        <family val="2"/>
        <scheme val="minor"/>
      </rPr>
      <t xml:space="preserve">
</t>
    </r>
    <rPh sb="5" eb="6">
      <t>ド</t>
    </rPh>
    <rPh sb="36" eb="38">
      <t>ケイコク</t>
    </rPh>
    <rPh sb="75" eb="77">
      <t>リヨウ</t>
    </rPh>
    <rPh sb="95" eb="96">
      <t>ア</t>
    </rPh>
    <rPh sb="99" eb="101">
      <t>ケントウ</t>
    </rPh>
    <rPh sb="134" eb="136">
      <t>リヨウ</t>
    </rPh>
    <rPh sb="145" eb="146">
      <t>ニチ</t>
    </rPh>
    <rPh sb="148" eb="149">
      <t>タン</t>
    </rPh>
    <rPh sb="149" eb="151">
      <t>コウモク</t>
    </rPh>
    <rPh sb="159" eb="161">
      <t>ヒョウジ</t>
    </rPh>
    <rPh sb="161" eb="162">
      <t>ブ</t>
    </rPh>
    <rPh sb="170" eb="171">
      <t>ツカ</t>
    </rPh>
    <rPh sb="176" eb="178">
      <t>キョウツウ</t>
    </rPh>
    <rPh sb="178" eb="179">
      <t>バ</t>
    </rPh>
    <rPh sb="182" eb="184">
      <t>ベンリ</t>
    </rPh>
    <rPh sb="186" eb="187">
      <t>カンガ</t>
    </rPh>
    <rPh sb="191" eb="193">
      <t>サンコウ</t>
    </rPh>
    <rPh sb="305" eb="307">
      <t>タイオウ</t>
    </rPh>
    <rPh sb="312" eb="314">
      <t>イカ</t>
    </rPh>
    <rPh sb="315" eb="317">
      <t>サクセイ</t>
    </rPh>
    <rPh sb="319" eb="321">
      <t>ナイヨウ</t>
    </rPh>
    <rPh sb="327" eb="329">
      <t>リュウヨウ</t>
    </rPh>
    <phoneticPr fontId="1"/>
  </si>
  <si>
    <t xml:space="preserve">課題が多いので、画面設計全体をもう一度見直す。
作成するもの
画面レイアウト（検索条件、ボタンの配置）
機能一覧
画面一覧
画面遷移
</t>
    <rPh sb="0" eb="2">
      <t>カダイ</t>
    </rPh>
    <rPh sb="3" eb="4">
      <t>オオ</t>
    </rPh>
    <rPh sb="8" eb="10">
      <t>ガメン</t>
    </rPh>
    <rPh sb="10" eb="12">
      <t>セッケイ</t>
    </rPh>
    <rPh sb="12" eb="14">
      <t>ゼンタイ</t>
    </rPh>
    <rPh sb="17" eb="19">
      <t>イチド</t>
    </rPh>
    <rPh sb="19" eb="21">
      <t>ミナオ</t>
    </rPh>
    <rPh sb="25" eb="27">
      <t>サクセイ</t>
    </rPh>
    <rPh sb="32" eb="34">
      <t>ガメン</t>
    </rPh>
    <rPh sb="40" eb="42">
      <t>ケンサク</t>
    </rPh>
    <rPh sb="42" eb="44">
      <t>ジョウケン</t>
    </rPh>
    <rPh sb="49" eb="51">
      <t>ハイチ</t>
    </rPh>
    <rPh sb="63" eb="65">
      <t>ガメン</t>
    </rPh>
    <rPh sb="65" eb="67">
      <t>センイ</t>
    </rPh>
    <phoneticPr fontId="1"/>
  </si>
  <si>
    <r>
      <rPr>
        <sz val="11"/>
        <rFont val="ＭＳ Ｐゴシック"/>
        <family val="3"/>
        <charset val="128"/>
        <scheme val="minor"/>
      </rPr>
      <t xml:space="preserve">06/20　No6対応後に行う
06/2１　画面レイアウト対応中
06/24　画面レイアウト→完了
</t>
    </r>
    <r>
      <rPr>
        <sz val="11"/>
        <color rgb="FFFF0000"/>
        <rFont val="ＭＳ Ｐゴシック"/>
        <family val="3"/>
        <charset val="128"/>
        <scheme val="minor"/>
      </rPr>
      <t xml:space="preserve">
0630　以下のように作成する
画面レイアウト→作成中
画面項目定義→作成中、別紙＿ヘッダの項目表示制御
イベント一覧→※画面レイアウトに記載
チェック仕様→※不要とする
画面遷移図→完了
画面項目編集→※画面レイアウトに記載
テーブル編集容量→※不要とする</t>
    </r>
    <rPh sb="9" eb="11">
      <t>タイオウ</t>
    </rPh>
    <rPh sb="11" eb="12">
      <t>ゴ</t>
    </rPh>
    <rPh sb="13" eb="14">
      <t>オコナ</t>
    </rPh>
    <rPh sb="22" eb="24">
      <t>ガメン</t>
    </rPh>
    <rPh sb="29" eb="31">
      <t>タイオウ</t>
    </rPh>
    <rPh sb="31" eb="32">
      <t>ナカ</t>
    </rPh>
    <rPh sb="47" eb="49">
      <t>カンリョウ</t>
    </rPh>
    <rPh sb="56" eb="58">
      <t>イカ</t>
    </rPh>
    <rPh sb="62" eb="64">
      <t>サクセイ</t>
    </rPh>
    <rPh sb="67" eb="69">
      <t>ガメン</t>
    </rPh>
    <rPh sb="75" eb="77">
      <t>サクセイ</t>
    </rPh>
    <rPh sb="77" eb="78">
      <t>ナカ</t>
    </rPh>
    <rPh sb="79" eb="81">
      <t>ガメン</t>
    </rPh>
    <rPh sb="81" eb="83">
      <t>コウモク</t>
    </rPh>
    <rPh sb="83" eb="85">
      <t>テイギ</t>
    </rPh>
    <rPh sb="108" eb="110">
      <t>イチラン</t>
    </rPh>
    <rPh sb="112" eb="114">
      <t>ガメン</t>
    </rPh>
    <rPh sb="120" eb="122">
      <t>キサイ</t>
    </rPh>
    <rPh sb="127" eb="129">
      <t>シヨウ</t>
    </rPh>
    <rPh sb="137" eb="139">
      <t>ガメン</t>
    </rPh>
    <rPh sb="139" eb="142">
      <t>センイズ</t>
    </rPh>
    <rPh sb="146" eb="148">
      <t>ガメン</t>
    </rPh>
    <rPh sb="148" eb="150">
      <t>コウモク</t>
    </rPh>
    <rPh sb="150" eb="152">
      <t>ヘンシュウ</t>
    </rPh>
    <rPh sb="169" eb="171">
      <t>ヘンシュウ</t>
    </rPh>
    <rPh sb="171" eb="173">
      <t>ヨウリョウ</t>
    </rPh>
    <phoneticPr fontId="1"/>
  </si>
  <si>
    <t>D</t>
  </si>
  <si>
    <t>実現すると面白そう</t>
    <rPh sb="0" eb="2">
      <t>ジツゲン</t>
    </rPh>
    <rPh sb="5" eb="7">
      <t>オモシロ</t>
    </rPh>
    <phoneticPr fontId="1"/>
  </si>
  <si>
    <t xml:space="preserve">アカウント管理画面でアカウントごとに状態をもたせ、管理者が状態を制御できるようにする
停止・・・アカウントが止められ、ログイン時にはじかれる
削除・・・アカウントが削除された状態、論理削除
通常・・・アカウントが通常の状態
usrテーブルに状態を管理するものが必要になってくる。
</t>
    <rPh sb="5" eb="7">
      <t>カンリ</t>
    </rPh>
    <rPh sb="7" eb="9">
      <t>ガメン</t>
    </rPh>
    <rPh sb="18" eb="20">
      <t>ジョウタイ</t>
    </rPh>
    <rPh sb="25" eb="28">
      <t>カンリシャ</t>
    </rPh>
    <rPh sb="29" eb="31">
      <t>ジョウタイ</t>
    </rPh>
    <rPh sb="32" eb="34">
      <t>セイギョ</t>
    </rPh>
    <rPh sb="43" eb="45">
      <t>テイシ</t>
    </rPh>
    <rPh sb="54" eb="55">
      <t>ト</t>
    </rPh>
    <rPh sb="63" eb="64">
      <t>ジ</t>
    </rPh>
    <rPh sb="71" eb="73">
      <t>サクジョ</t>
    </rPh>
    <rPh sb="82" eb="84">
      <t>サクジョ</t>
    </rPh>
    <rPh sb="87" eb="89">
      <t>ジョウタイ</t>
    </rPh>
    <rPh sb="90" eb="92">
      <t>ロンリ</t>
    </rPh>
    <rPh sb="92" eb="94">
      <t>サクジョ</t>
    </rPh>
    <rPh sb="95" eb="97">
      <t>ツウジョウ</t>
    </rPh>
    <rPh sb="106" eb="108">
      <t>ツウジョウ</t>
    </rPh>
    <rPh sb="109" eb="111">
      <t>ジョウタイ</t>
    </rPh>
    <rPh sb="121" eb="123">
      <t>ジョウタイ</t>
    </rPh>
    <rPh sb="124" eb="126">
      <t>カンリ</t>
    </rPh>
    <rPh sb="131" eb="133">
      <t>ヒツヨウ</t>
    </rPh>
    <phoneticPr fontId="1"/>
  </si>
  <si>
    <t xml:space="preserve">No18で発覚
ディーラ情報を確認してから、そのディーラがだす作品を確認できる機能がない。
作品検索画面とは別に設計する。
</t>
    <rPh sb="5" eb="7">
      <t>ハッカク</t>
    </rPh>
    <rPh sb="12" eb="14">
      <t>ジョウホウ</t>
    </rPh>
    <rPh sb="15" eb="17">
      <t>カクニン</t>
    </rPh>
    <rPh sb="31" eb="33">
      <t>サクヒン</t>
    </rPh>
    <rPh sb="34" eb="36">
      <t>カクニン</t>
    </rPh>
    <rPh sb="39" eb="41">
      <t>キノウ</t>
    </rPh>
    <rPh sb="46" eb="48">
      <t>サクヒン</t>
    </rPh>
    <rPh sb="48" eb="50">
      <t>ケンサク</t>
    </rPh>
    <rPh sb="50" eb="52">
      <t>ガメン</t>
    </rPh>
    <rPh sb="54" eb="55">
      <t>ベツ</t>
    </rPh>
    <rPh sb="56" eb="58">
      <t>セッケイ</t>
    </rPh>
    <phoneticPr fontId="1"/>
  </si>
  <si>
    <t>06/23ディーラ情報画面に作品一覧をもたせた。</t>
    <rPh sb="9" eb="11">
      <t>ジョウホウ</t>
    </rPh>
    <rPh sb="11" eb="13">
      <t>ガメン</t>
    </rPh>
    <rPh sb="14" eb="16">
      <t>サクヒン</t>
    </rPh>
    <rPh sb="16" eb="18">
      <t>イチラン</t>
    </rPh>
    <phoneticPr fontId="1"/>
  </si>
  <si>
    <t>外部設計メモ</t>
    <rPh sb="0" eb="2">
      <t>ガイブ</t>
    </rPh>
    <rPh sb="2" eb="4">
      <t>セッケイ</t>
    </rPh>
    <phoneticPr fontId="1"/>
  </si>
  <si>
    <t xml:space="preserve">ポップアップの出し方を検討
　JSでどう実現するのか
　Spring機能が利用できないか
</t>
    <rPh sb="7" eb="8">
      <t>ダ</t>
    </rPh>
    <rPh sb="9" eb="10">
      <t>カタ</t>
    </rPh>
    <rPh sb="11" eb="13">
      <t>ケントウ</t>
    </rPh>
    <rPh sb="20" eb="22">
      <t>ジツゲン</t>
    </rPh>
    <rPh sb="34" eb="36">
      <t>キノウ</t>
    </rPh>
    <rPh sb="37" eb="39">
      <t>リヨウ</t>
    </rPh>
    <phoneticPr fontId="1"/>
  </si>
  <si>
    <t>外部設計検討</t>
  </si>
  <si>
    <t>ディーラー検索画面の検索条件をチェックボックスにしている
ボックスの数が多く使いづらいので、検索条件の指定方法を見直す。
・ポップアップ利用
・別の検索画面にする（メロンブックスなど）
　https://www.melonbooks.co.jp/products/genre.php</t>
    <rPh sb="5" eb="7">
      <t>ケンサク</t>
    </rPh>
    <rPh sb="7" eb="9">
      <t>ガメン</t>
    </rPh>
    <rPh sb="10" eb="12">
      <t>ケンサク</t>
    </rPh>
    <rPh sb="12" eb="14">
      <t>ジョウケン</t>
    </rPh>
    <rPh sb="34" eb="35">
      <t>カズ</t>
    </rPh>
    <rPh sb="36" eb="37">
      <t>オオ</t>
    </rPh>
    <rPh sb="38" eb="39">
      <t>ツカ</t>
    </rPh>
    <rPh sb="46" eb="48">
      <t>ケンサク</t>
    </rPh>
    <rPh sb="48" eb="50">
      <t>ジョウケン</t>
    </rPh>
    <rPh sb="51" eb="53">
      <t>シテイ</t>
    </rPh>
    <rPh sb="53" eb="55">
      <t>ホウホウ</t>
    </rPh>
    <rPh sb="56" eb="58">
      <t>ミナオ</t>
    </rPh>
    <rPh sb="68" eb="70">
      <t>リヨウ</t>
    </rPh>
    <rPh sb="72" eb="73">
      <t>ベツ</t>
    </rPh>
    <rPh sb="74" eb="76">
      <t>ケンサク</t>
    </rPh>
    <rPh sb="76" eb="78">
      <t>ガメン</t>
    </rPh>
    <phoneticPr fontId="1"/>
  </si>
  <si>
    <t xml:space="preserve">&gt;・ポップアップ利用
0630　上記対応にする
</t>
    <rPh sb="16" eb="18">
      <t>ジョウキ</t>
    </rPh>
    <rPh sb="18" eb="20">
      <t>タイオウ</t>
    </rPh>
    <phoneticPr fontId="1"/>
  </si>
  <si>
    <t>作品をproductでなくworkに変更する</t>
    <rPh sb="0" eb="2">
      <t>サクヒン</t>
    </rPh>
    <rPh sb="18" eb="20">
      <t>ヘンコウ</t>
    </rPh>
    <phoneticPr fontId="1"/>
  </si>
  <si>
    <t xml:space="preserve">英語を正確な意味に変更する
ER図、DDL、外部設計
</t>
    <rPh sb="0" eb="2">
      <t>エイゴ</t>
    </rPh>
    <rPh sb="3" eb="5">
      <t>セイカク</t>
    </rPh>
    <rPh sb="6" eb="8">
      <t>イミ</t>
    </rPh>
    <rPh sb="9" eb="11">
      <t>ヘンコウ</t>
    </rPh>
    <rPh sb="16" eb="17">
      <t>ズ</t>
    </rPh>
    <rPh sb="22" eb="24">
      <t>ガイブ</t>
    </rPh>
    <rPh sb="24" eb="26">
      <t>セッケイ</t>
    </rPh>
    <phoneticPr fontId="1"/>
  </si>
  <si>
    <t>ディーラ情報の新規登録と編集機能は1つにまとめる</t>
    <rPh sb="4" eb="6">
      <t>ジョウホウ</t>
    </rPh>
    <rPh sb="7" eb="9">
      <t>シンキ</t>
    </rPh>
    <rPh sb="9" eb="11">
      <t>トウロク</t>
    </rPh>
    <rPh sb="12" eb="14">
      <t>ヘンシュウ</t>
    </rPh>
    <rPh sb="14" eb="16">
      <t>キノウ</t>
    </rPh>
    <phoneticPr fontId="1"/>
  </si>
  <si>
    <t>タイトルと同じ。No14とあわせて対応する</t>
    <rPh sb="5" eb="6">
      <t>オナ</t>
    </rPh>
    <rPh sb="17" eb="19">
      <t>タイオウ</t>
    </rPh>
    <phoneticPr fontId="1"/>
  </si>
  <si>
    <t>C</t>
  </si>
  <si>
    <t>表示の不備</t>
    <rPh sb="0" eb="2">
      <t>ヒョウジ</t>
    </rPh>
    <rPh sb="3" eb="5">
      <t>フビ</t>
    </rPh>
    <phoneticPr fontId="1"/>
  </si>
  <si>
    <t>画面初期表示時？にHP,TWにコンマがはいってしまう、入らないようにする</t>
    <phoneticPr fontId="1"/>
  </si>
  <si>
    <t>0707(土）時点見積もり</t>
    <rPh sb="5" eb="6">
      <t>ド</t>
    </rPh>
    <rPh sb="7" eb="9">
      <t>ジテン</t>
    </rPh>
    <rPh sb="9" eb="11">
      <t>ミツ</t>
    </rPh>
    <phoneticPr fontId="1"/>
  </si>
  <si>
    <t>No13, 画像登録、疎通、サンプル</t>
    <rPh sb="6" eb="8">
      <t>ガゾウ</t>
    </rPh>
    <rPh sb="8" eb="10">
      <t>トウロク</t>
    </rPh>
    <rPh sb="11" eb="13">
      <t>ソツウ</t>
    </rPh>
    <phoneticPr fontId="1"/>
  </si>
  <si>
    <t>No8, Ajax、疎通、ディーラ検索に適用</t>
    <rPh sb="10" eb="12">
      <t>ソツウ</t>
    </rPh>
    <rPh sb="17" eb="19">
      <t>ケンサク</t>
    </rPh>
    <rPh sb="20" eb="22">
      <t>テキヨウ</t>
    </rPh>
    <phoneticPr fontId="1"/>
  </si>
  <si>
    <t>No13, 画像登録、ディーラ登録に適用</t>
    <rPh sb="6" eb="8">
      <t>ガゾウ</t>
    </rPh>
    <rPh sb="8" eb="10">
      <t>トウロク</t>
    </rPh>
    <rPh sb="15" eb="17">
      <t>トウロク</t>
    </rPh>
    <rPh sb="18" eb="20">
      <t>テキヨウ</t>
    </rPh>
    <phoneticPr fontId="1"/>
  </si>
  <si>
    <t>係数</t>
    <rPh sb="0" eb="2">
      <t>ケイスウ</t>
    </rPh>
    <phoneticPr fontId="1"/>
  </si>
  <si>
    <t>工数,H</t>
    <rPh sb="0" eb="2">
      <t>コウスウ</t>
    </rPh>
    <phoneticPr fontId="1"/>
  </si>
  <si>
    <t>人日、6H</t>
    <rPh sb="0" eb="2">
      <t>ニンニチ</t>
    </rPh>
    <phoneticPr fontId="1"/>
  </si>
  <si>
    <t>S</t>
    <phoneticPr fontId="1"/>
  </si>
  <si>
    <t>A</t>
    <phoneticPr fontId="1"/>
  </si>
  <si>
    <t>B</t>
    <phoneticPr fontId="1"/>
  </si>
  <si>
    <t>C</t>
    <phoneticPr fontId="1"/>
  </si>
  <si>
    <t>D</t>
    <phoneticPr fontId="1"/>
  </si>
  <si>
    <t>―</t>
    <phoneticPr fontId="1"/>
  </si>
  <si>
    <t>※esaで管理
0818完了</t>
    <rPh sb="5" eb="7">
      <t>カンリ</t>
    </rPh>
    <rPh sb="13" eb="15">
      <t>カンリョウ</t>
    </rPh>
    <phoneticPr fontId="1"/>
  </si>
  <si>
    <t>・ディーラ検索で条件にジャンルを持つ場合どう設計すればよいか？登録の際はポップアップを利用している、検索結果にジャンルを表示すると横に長くなってみた目が微妙
・実際にディーラが使うことを想定した場合の画面設計、権限制御にしたい（＝業務フローを考え、設計に落とす）
・地図画面が機能の中心なのでパワーアップしたい
　　例　地図でお気に入り確認
　　　　　地図画面が真ん中、サイドバーでお気に入り確認、mattermost的デザイン
・設計に業務の流れを反映したい。
例　ログインIDを登録したアカウントをディーラとして紐づけ、作品登録など各機能をあつかえる
　今だとログインしたものが複数のディーラを登録できてしまい、業務の流れがく、みんな管理者みたいなことができてしまう。
・実際のWebサイトにある利用規約、ヘルプなどのせたい
・コード値を定義し、Enumを活用したい</t>
    <rPh sb="5" eb="7">
      <t>ケンサク</t>
    </rPh>
    <rPh sb="8" eb="10">
      <t>ジョウケン</t>
    </rPh>
    <rPh sb="16" eb="17">
      <t>モ</t>
    </rPh>
    <rPh sb="18" eb="20">
      <t>バアイ</t>
    </rPh>
    <rPh sb="22" eb="24">
      <t>セッケイ</t>
    </rPh>
    <rPh sb="31" eb="33">
      <t>トウロク</t>
    </rPh>
    <rPh sb="34" eb="35">
      <t>サイ</t>
    </rPh>
    <rPh sb="43" eb="45">
      <t>リヨウ</t>
    </rPh>
    <rPh sb="50" eb="52">
      <t>ケンサク</t>
    </rPh>
    <rPh sb="52" eb="54">
      <t>ケッカ</t>
    </rPh>
    <rPh sb="60" eb="62">
      <t>ヒョウジ</t>
    </rPh>
    <rPh sb="65" eb="66">
      <t>ヨコ</t>
    </rPh>
    <rPh sb="67" eb="68">
      <t>ナガ</t>
    </rPh>
    <rPh sb="74" eb="75">
      <t>メ</t>
    </rPh>
    <rPh sb="76" eb="78">
      <t>ビミョウ</t>
    </rPh>
    <rPh sb="81" eb="83">
      <t>ジッサイ</t>
    </rPh>
    <rPh sb="89" eb="90">
      <t>ツカ</t>
    </rPh>
    <rPh sb="94" eb="96">
      <t>ソウテイ</t>
    </rPh>
    <rPh sb="98" eb="100">
      <t>バアイ</t>
    </rPh>
    <rPh sb="101" eb="103">
      <t>ガメン</t>
    </rPh>
    <rPh sb="103" eb="105">
      <t>セッケイ</t>
    </rPh>
    <rPh sb="106" eb="108">
      <t>ケンゲン</t>
    </rPh>
    <rPh sb="108" eb="110">
      <t>セイギョ</t>
    </rPh>
    <rPh sb="116" eb="118">
      <t>ギョウム</t>
    </rPh>
    <rPh sb="122" eb="123">
      <t>カンガ</t>
    </rPh>
    <rPh sb="125" eb="127">
      <t>セッケイ</t>
    </rPh>
    <rPh sb="128" eb="129">
      <t>オ</t>
    </rPh>
    <rPh sb="134" eb="136">
      <t>チズ</t>
    </rPh>
    <rPh sb="136" eb="138">
      <t>ガメン</t>
    </rPh>
    <rPh sb="139" eb="141">
      <t>キノウ</t>
    </rPh>
    <rPh sb="142" eb="144">
      <t>チュウシン</t>
    </rPh>
    <rPh sb="159" eb="160">
      <t>レイ</t>
    </rPh>
    <rPh sb="161" eb="163">
      <t>チズ</t>
    </rPh>
    <rPh sb="165" eb="166">
      <t>キ</t>
    </rPh>
    <rPh sb="167" eb="168">
      <t>イ</t>
    </rPh>
    <rPh sb="169" eb="171">
      <t>カクニン</t>
    </rPh>
    <rPh sb="177" eb="179">
      <t>チズ</t>
    </rPh>
    <rPh sb="179" eb="181">
      <t>ガメン</t>
    </rPh>
    <rPh sb="182" eb="183">
      <t>マ</t>
    </rPh>
    <rPh sb="184" eb="185">
      <t>ナカ</t>
    </rPh>
    <rPh sb="193" eb="194">
      <t>キ</t>
    </rPh>
    <rPh sb="195" eb="196">
      <t>イ</t>
    </rPh>
    <rPh sb="197" eb="199">
      <t>カクニン</t>
    </rPh>
    <rPh sb="210" eb="211">
      <t>テキ</t>
    </rPh>
    <rPh sb="218" eb="220">
      <t>セッケイ</t>
    </rPh>
    <rPh sb="221" eb="223">
      <t>ギョウム</t>
    </rPh>
    <rPh sb="224" eb="225">
      <t>ナガ</t>
    </rPh>
    <rPh sb="227" eb="229">
      <t>ハンエイ</t>
    </rPh>
    <rPh sb="234" eb="235">
      <t>レイ</t>
    </rPh>
    <rPh sb="243" eb="245">
      <t>トウロク</t>
    </rPh>
    <rPh sb="341" eb="343">
      <t>ジッサイ</t>
    </rPh>
    <rPh sb="353" eb="355">
      <t>リヨウ</t>
    </rPh>
    <rPh sb="355" eb="357">
      <t>キヤク</t>
    </rPh>
    <rPh sb="372" eb="373">
      <t>アタイ</t>
    </rPh>
    <rPh sb="374" eb="376">
      <t>テイギ</t>
    </rPh>
    <rPh sb="383" eb="385">
      <t>カツヨウ</t>
    </rPh>
    <phoneticPr fontId="1"/>
  </si>
  <si>
    <t>0818　時間内ので優先度下げる（A⇒D</t>
    <rPh sb="5" eb="7">
      <t>ジカン</t>
    </rPh>
    <rPh sb="7" eb="8">
      <t>ナイ</t>
    </rPh>
    <rPh sb="10" eb="13">
      <t>ユウセンド</t>
    </rPh>
    <rPh sb="13" eb="14">
      <t>サ</t>
    </rPh>
    <phoneticPr fontId="1"/>
  </si>
  <si>
    <t>対象外</t>
    <rPh sb="0" eb="2">
      <t>タイショウ</t>
    </rPh>
    <rPh sb="2" eb="3">
      <t>ソト</t>
    </rPh>
    <phoneticPr fontId="1"/>
  </si>
  <si>
    <t>①</t>
    <phoneticPr fontId="1"/>
  </si>
  <si>
    <t>機能名</t>
  </si>
  <si>
    <t>⇒0729時点、こっちがいいかな？？、下はスッキリするがこのアプリ自体が趣味制作なので、将来的に機能の追加変更を考えたときに先に機能がくるほうがいい</t>
    <rPh sb="5" eb="7">
      <t>ジテン</t>
    </rPh>
    <rPh sb="19" eb="20">
      <t>シタ</t>
    </rPh>
    <rPh sb="33" eb="35">
      <t>ジタイ</t>
    </rPh>
    <rPh sb="36" eb="38">
      <t>シュミ</t>
    </rPh>
    <rPh sb="38" eb="40">
      <t>セイサク</t>
    </rPh>
    <rPh sb="44" eb="46">
      <t>ショウライ</t>
    </rPh>
    <rPh sb="46" eb="47">
      <t>テキ</t>
    </rPh>
    <rPh sb="48" eb="50">
      <t>キノウ</t>
    </rPh>
    <rPh sb="51" eb="53">
      <t>ツイカ</t>
    </rPh>
    <rPh sb="53" eb="55">
      <t>ヘンコウ</t>
    </rPh>
    <rPh sb="56" eb="57">
      <t>カンガ</t>
    </rPh>
    <rPh sb="62" eb="63">
      <t>サキ</t>
    </rPh>
    <rPh sb="64" eb="66">
      <t>キノウ</t>
    </rPh>
    <phoneticPr fontId="1"/>
  </si>
  <si>
    <t>∟service</t>
  </si>
  <si>
    <t>∟logic</t>
  </si>
  <si>
    <t>∟dao</t>
  </si>
  <si>
    <t>②</t>
    <phoneticPr fontId="1"/>
  </si>
  <si>
    <t>Service</t>
  </si>
  <si>
    <t>　∟機能１</t>
  </si>
  <si>
    <t>　∟機能２</t>
  </si>
  <si>
    <t>Logic</t>
    <phoneticPr fontId="1"/>
  </si>
  <si>
    <t>Dao</t>
  </si>
  <si>
    <t>com.jp.wonfes.Service</t>
    <phoneticPr fontId="1"/>
  </si>
  <si>
    <t>com.jp.wonfes.Logic</t>
    <phoneticPr fontId="1"/>
  </si>
  <si>
    <t>com.jp.wonfes.Dao</t>
    <phoneticPr fontId="1"/>
  </si>
  <si>
    <t>auth</t>
    <phoneticPr fontId="1"/>
  </si>
  <si>
    <t>img</t>
    <phoneticPr fontId="1"/>
  </si>
  <si>
    <t>dealer</t>
    <phoneticPr fontId="1"/>
  </si>
  <si>
    <t>product</t>
    <phoneticPr fontId="1"/>
  </si>
  <si>
    <t>治す方針</t>
    <rPh sb="0" eb="1">
      <t>ナオ</t>
    </rPh>
    <rPh sb="2" eb="4">
      <t>ホウシン</t>
    </rPh>
    <phoneticPr fontId="1"/>
  </si>
  <si>
    <t>今のパッケージ見て不便と感じるところが直接治るようなレベルでよい</t>
    <rPh sb="0" eb="1">
      <t>イマ</t>
    </rPh>
    <rPh sb="7" eb="8">
      <t>ミ</t>
    </rPh>
    <rPh sb="9" eb="11">
      <t>フベン</t>
    </rPh>
    <rPh sb="12" eb="13">
      <t>カン</t>
    </rPh>
    <rPh sb="19" eb="21">
      <t>チョクセツ</t>
    </rPh>
    <rPh sb="21" eb="22">
      <t>ナオ</t>
    </rPh>
    <phoneticPr fontId="1"/>
  </si>
  <si>
    <t>※体系的に考えすぎない</t>
    <rPh sb="1" eb="4">
      <t>タイケイテキ</t>
    </rPh>
    <rPh sb="5" eb="6">
      <t>カンガ</t>
    </rPh>
    <phoneticPr fontId="1"/>
  </si>
  <si>
    <t>現状、imgクラス、Authクラスがある。これは機能なのでこの単位にパッケージ作りたい</t>
    <rPh sb="0" eb="2">
      <t>ゲンジョウ</t>
    </rPh>
    <rPh sb="24" eb="26">
      <t>キノウ</t>
    </rPh>
    <rPh sb="31" eb="33">
      <t>タンイ</t>
    </rPh>
    <rPh sb="39" eb="40">
      <t>ツク</t>
    </rPh>
    <phoneticPr fontId="1"/>
  </si>
  <si>
    <t>以下の①、②どちらでも作りやすくなる</t>
    <rPh sb="0" eb="2">
      <t>イカ</t>
    </rPh>
    <rPh sb="11" eb="12">
      <t>ツク</t>
    </rPh>
    <phoneticPr fontId="1"/>
  </si>
  <si>
    <t>⇒Daoを考慮したら、どちらがいいか？</t>
    <rPh sb="5" eb="7">
      <t>コウリョ</t>
    </rPh>
    <phoneticPr fontId="1"/>
  </si>
  <si>
    <t>⇒どちらも変わらない。</t>
    <rPh sb="5" eb="6">
      <t>カ</t>
    </rPh>
    <phoneticPr fontId="1"/>
  </si>
  <si>
    <t>今後機能拡張をする際に機能単位のパッケージのほうが作業しやすいと思うので、機能単位のパッケージングにする</t>
    <rPh sb="0" eb="2">
      <t>コンゴ</t>
    </rPh>
    <rPh sb="2" eb="4">
      <t>キノウ</t>
    </rPh>
    <rPh sb="4" eb="6">
      <t>カクチョウ</t>
    </rPh>
    <rPh sb="9" eb="10">
      <t>サイ</t>
    </rPh>
    <rPh sb="11" eb="13">
      <t>キノウ</t>
    </rPh>
    <rPh sb="13" eb="15">
      <t>タンイ</t>
    </rPh>
    <rPh sb="25" eb="27">
      <t>サギョウ</t>
    </rPh>
    <rPh sb="32" eb="33">
      <t>オモ</t>
    </rPh>
    <rPh sb="37" eb="39">
      <t>キノウ</t>
    </rPh>
    <rPh sb="39" eb="41">
      <t>タンイ</t>
    </rPh>
    <phoneticPr fontId="1"/>
  </si>
  <si>
    <t>①</t>
  </si>
  <si>
    <t>　機能１</t>
  </si>
  <si>
    <t>　∟Controller</t>
  </si>
  <si>
    <t>　∟Logic</t>
  </si>
  <si>
    <t>　∟Dao</t>
  </si>
  <si>
    <t>　機能２</t>
  </si>
  <si>
    <t>　・・・</t>
  </si>
  <si>
    <t>②</t>
  </si>
  <si>
    <t>　Controller</t>
  </si>
  <si>
    <t>　　∟機能１</t>
  </si>
  <si>
    <t>　　∟機能２</t>
  </si>
  <si>
    <t>　Logic</t>
  </si>
  <si>
    <t>　Dao</t>
  </si>
  <si>
    <t>上記で①の案でいく</t>
  </si>
  <si>
    <t>理由</t>
  </si>
  <si>
    <t>・リリース後機能毎に作成することがあるので、①のほうが作成するモノがまとまっており作りやすいため</t>
  </si>
  <si>
    <t>・domain層を作る場合、機能毎のパッケージの上位にContorllerなどのパッケージ入れたほうが構成はスマートである。</t>
  </si>
  <si>
    <t>　しかし作りやすさの観点では、①と大差ないので作りやすいほうがいい</t>
  </si>
  <si>
    <t>詳細は「WFS設計.xlsx」シート「パッケージ構成」を参照</t>
  </si>
  <si>
    <t xml:space="preserve">0819(日）
コントーラ、ロジック、Daoも機能単位とする
パッケージ構成全体の見直し案を作成した。クローズする。
※詳細はNo14シート参照
</t>
    <rPh sb="5" eb="6">
      <t>ニチ</t>
    </rPh>
    <rPh sb="23" eb="25">
      <t>キノウ</t>
    </rPh>
    <rPh sb="25" eb="27">
      <t>タンイ</t>
    </rPh>
    <rPh sb="36" eb="38">
      <t>コウセイ</t>
    </rPh>
    <rPh sb="38" eb="40">
      <t>ゼンタイ</t>
    </rPh>
    <rPh sb="41" eb="43">
      <t>ミナオ</t>
    </rPh>
    <rPh sb="44" eb="45">
      <t>アン</t>
    </rPh>
    <rPh sb="46" eb="48">
      <t>サクセイ</t>
    </rPh>
    <rPh sb="60" eb="62">
      <t>ショウサイ</t>
    </rPh>
    <rPh sb="70" eb="72">
      <t>サンショウ</t>
    </rPh>
    <phoneticPr fontId="1"/>
  </si>
  <si>
    <t>＞・例外をコントローラクラスでどうハンドリングするやり方</t>
  </si>
  <si>
    <t>　■単項目チェック→BeadnValidation</t>
  </si>
  <si>
    <t>　■関連項目チェック→BeadnValidation</t>
  </si>
  <si>
    <t>　</t>
  </si>
  <si>
    <t>　結論</t>
  </si>
  <si>
    <t>　　BeadnValidatorに関連チェックを実装する</t>
  </si>
  <si>
    <t>　理由</t>
  </si>
  <si>
    <t>　　・Formでチェックできない関連チェックはLogicクラスでチェックしてしまえば、仕様が実現できるから</t>
  </si>
  <si>
    <t>　　・複雑なチェック仕様はない想定なので、チェックを3か所で持つと可読性が下がりそうだから</t>
  </si>
  <si>
    <t>　コメント</t>
  </si>
  <si>
    <t>　　・@initBinderを利用するほうがチェックできる幅が広がるが、システムの規模的に不要</t>
  </si>
  <si>
    <t>　検討めも</t>
  </si>
  <si>
    <t>　　・Formの項目に対し、独自チェックすらならFormクラス自体にチェックがつくれる（＝BeanValidater）</t>
  </si>
  <si>
    <t>　　https://qiita.com/kenhori/items/4534f548bbee5bfb6064</t>
  </si>
  <si>
    <t>　　・@initBinderの利用、独自のチェックをBeanvalidateと同じタイミングで実施できるようになる</t>
  </si>
  <si>
    <t>　　　Formクラスに実装するより自由度が高い</t>
  </si>
  <si>
    <t>　　　https://qiita.com/kenhori/items/72f3821bef62a3ebd1cf</t>
  </si>
  <si>
    <t>＞・サーバー側でエラーメッセージをどう設定して画面に出すのか</t>
  </si>
  <si>
    <t>　■単項目チェック→コントローラはBindingResultクラス、JSPはspring:bindタグで実現</t>
  </si>
  <si>
    <t>　■関連項目チェック→※単項目チェックと同じ</t>
  </si>
  <si>
    <t>　■存在関連チェック→</t>
  </si>
  <si>
    <t>　　WFSLogicExceptionをキャッチして、例外クラスのメッセージを画面にマッピングする</t>
  </si>
  <si>
    <t>　気になる</t>
  </si>
  <si>
    <t>　　jspにマッピングするエラー部が毎回手書きなので、共通化できないか？</t>
  </si>
  <si>
    <t>　検討</t>
  </si>
  <si>
    <t>　　案１</t>
  </si>
  <si>
    <t>　　　　JSPインクルード使って、エラーJSPを読み込む</t>
  </si>
  <si>
    <t>　　　　インクルードディレクティブ、静的、&lt;%@ include file="include.jsp"%&gt;</t>
  </si>
  <si>
    <t>　　　　インクルードアクション、動的、&lt;jsp:include page="include.jsp" flush="true" /&gt;</t>
  </si>
  <si>
    <t>　　案２</t>
  </si>
  <si>
    <t>　　　　tilesをつかう</t>
  </si>
  <si>
    <t>　　　　bodyのJSPに対し個別に定義して、エラーJSPを読み込む</t>
  </si>
  <si>
    <t>　　どちらでも対応できる</t>
  </si>
  <si>
    <t>　　tilesに集約したいので、案２のほうがいい</t>
  </si>
  <si>
    <t>　　でも、tilesが肥大するので対応しない。※一人開発なので、現状で対応できる。</t>
  </si>
  <si>
    <t>　　検討するならJavaのtypoを防ぐ方向のほうがいいと思う。</t>
  </si>
  <si>
    <t>チェックの方針
　1度のイベントで対応するチェックをすべて実施はしない
　1度チェックに引っかかればその都度画面にエラーメッセージを出す
　理由
　　・全部チェックすると複数のエラーメッセージを扱う必要があり実装がめんどい
　　・ユーザビリティが落ちるが最大２、3回直せばチェックを通ると思うから
　　・単項目チェックはBeadnValidationを使い複数チェックを実施できるから→できるか確認中
※方針は設計に反映した。
※０８１９の検討したことはシートNo16参照</t>
    <rPh sb="203" eb="205">
      <t>ホウシン</t>
    </rPh>
    <rPh sb="206" eb="208">
      <t>セッケイ</t>
    </rPh>
    <rPh sb="209" eb="211">
      <t>ハンエイ</t>
    </rPh>
    <rPh sb="221" eb="223">
      <t>ケントウ</t>
    </rPh>
    <rPh sb="235" eb="237">
      <t>サンショウ</t>
    </rPh>
    <phoneticPr fontId="1"/>
  </si>
  <si>
    <t>　■存在関連チェック→WFSLogicExceptionをキャッチして、例外クラスのメッセージを画面にマッピングする</t>
    <phoneticPr fontId="1"/>
  </si>
  <si>
    <t>～9月2週目</t>
    <rPh sb="2" eb="3">
      <t>ガツ</t>
    </rPh>
    <rPh sb="4" eb="5">
      <t>シュウ</t>
    </rPh>
    <rPh sb="5" eb="6">
      <t>メ</t>
    </rPh>
    <phoneticPr fontId="1"/>
  </si>
  <si>
    <t>～9月3週目</t>
    <rPh sb="2" eb="3">
      <t>ガツ</t>
    </rPh>
    <rPh sb="4" eb="5">
      <t>シュウ</t>
    </rPh>
    <rPh sb="5" eb="6">
      <t>メ</t>
    </rPh>
    <phoneticPr fontId="1"/>
  </si>
  <si>
    <t>～9月4週目</t>
    <rPh sb="2" eb="3">
      <t>ガツ</t>
    </rPh>
    <rPh sb="4" eb="5">
      <t>シュウ</t>
    </rPh>
    <rPh sb="5" eb="6">
      <t>メ</t>
    </rPh>
    <phoneticPr fontId="1"/>
  </si>
  <si>
    <t>工数(H)</t>
    <rPh sb="0" eb="2">
      <t>コウスウ</t>
    </rPh>
    <phoneticPr fontId="1"/>
  </si>
  <si>
    <t>工数(人日)、6時間/1日</t>
    <rPh sb="0" eb="2">
      <t>コウスウ</t>
    </rPh>
    <rPh sb="3" eb="4">
      <t>ニン</t>
    </rPh>
    <rPh sb="4" eb="5">
      <t>ニチ</t>
    </rPh>
    <rPh sb="8" eb="10">
      <t>ジカン</t>
    </rPh>
    <rPh sb="12" eb="13">
      <t>ニチ</t>
    </rPh>
    <phoneticPr fontId="1"/>
  </si>
  <si>
    <t xml:space="preserve">0825 ポップアップの表示原理を理解した
</t>
    <rPh sb="12" eb="14">
      <t>ヒョウジ</t>
    </rPh>
    <rPh sb="14" eb="16">
      <t>ゲンリ</t>
    </rPh>
    <rPh sb="17" eb="19">
      <t>リカイ</t>
    </rPh>
    <phoneticPr fontId="1"/>
  </si>
  <si>
    <t>0902 esaで管理する</t>
    <rPh sb="9" eb="11">
      <t>カンリ</t>
    </rPh>
    <phoneticPr fontId="1"/>
  </si>
  <si>
    <t>a</t>
    <phoneticPr fontId="1"/>
  </si>
  <si>
    <t>1006　リリース後対応とする</t>
    <rPh sb="9" eb="10">
      <t>ゴ</t>
    </rPh>
    <rPh sb="10" eb="12">
      <t>タイオウ</t>
    </rPh>
    <phoneticPr fontId="1"/>
  </si>
  <si>
    <t>0819
tileを利用する。共通のJSPを用意し、画面毎にタイトル、表示内容などをtiles.xmlで設定して切り替える
1006　現時点ですでに実装済みのためクローズ</t>
    <rPh sb="10" eb="12">
      <t>リヨウ</t>
    </rPh>
    <rPh sb="15" eb="17">
      <t>キョウツウ</t>
    </rPh>
    <rPh sb="22" eb="24">
      <t>ヨウイ</t>
    </rPh>
    <rPh sb="26" eb="28">
      <t>ガメン</t>
    </rPh>
    <rPh sb="28" eb="29">
      <t>ゴト</t>
    </rPh>
    <rPh sb="35" eb="37">
      <t>ヒョウジ</t>
    </rPh>
    <rPh sb="37" eb="39">
      <t>ナイヨウ</t>
    </rPh>
    <rPh sb="52" eb="54">
      <t>セッテイ</t>
    </rPh>
    <rPh sb="56" eb="57">
      <t>キ</t>
    </rPh>
    <rPh sb="58" eb="59">
      <t>カ</t>
    </rPh>
    <rPh sb="68" eb="71">
      <t>ゲンジテン</t>
    </rPh>
    <rPh sb="75" eb="77">
      <t>ジッソウ</t>
    </rPh>
    <rPh sb="77" eb="78">
      <t>ズ</t>
    </rPh>
    <phoneticPr fontId="1"/>
  </si>
  <si>
    <r>
      <rPr>
        <sz val="11"/>
        <rFont val="ＭＳ Ｐゴシック"/>
        <family val="3"/>
        <charset val="128"/>
        <scheme val="minor"/>
      </rPr>
      <t xml:space="preserve">0818　多少開発しづらいが、機能はあるので優先度下げる（A⇒C
</t>
    </r>
    <r>
      <rPr>
        <sz val="11"/>
        <color rgb="FFFF0000"/>
        <rFont val="ＭＳ Ｐゴシック"/>
        <family val="3"/>
        <charset val="128"/>
        <scheme val="minor"/>
      </rPr>
      <t xml:space="preserve">
1006 改めて画面を開発する際に、対応する</t>
    </r>
    <rPh sb="5" eb="7">
      <t>タショウ</t>
    </rPh>
    <rPh sb="7" eb="9">
      <t>カイハツ</t>
    </rPh>
    <rPh sb="15" eb="17">
      <t>キノウ</t>
    </rPh>
    <rPh sb="22" eb="25">
      <t>ユウセンド</t>
    </rPh>
    <rPh sb="25" eb="26">
      <t>サ</t>
    </rPh>
    <phoneticPr fontId="1"/>
  </si>
  <si>
    <t>リリース後対応</t>
    <rPh sb="4" eb="7">
      <t>ゴタイオウ</t>
    </rPh>
    <phoneticPr fontId="1"/>
  </si>
  <si>
    <t>外部設計書のリリース後対応について</t>
    <rPh sb="0" eb="2">
      <t>ガイブ</t>
    </rPh>
    <rPh sb="2" eb="4">
      <t>セッケイ</t>
    </rPh>
    <rPh sb="4" eb="5">
      <t>ショ</t>
    </rPh>
    <rPh sb="10" eb="11">
      <t>ゴ</t>
    </rPh>
    <rPh sb="11" eb="13">
      <t>タイオウ</t>
    </rPh>
    <phoneticPr fontId="1"/>
  </si>
  <si>
    <t xml:space="preserve">１００６　外部設計書を確認してリリース後対応を以下に紫いろで記載中
WFS_設計.xlsx
</t>
    <rPh sb="5" eb="7">
      <t>ガイブ</t>
    </rPh>
    <rPh sb="7" eb="10">
      <t>セッケイショ</t>
    </rPh>
    <rPh sb="11" eb="13">
      <t>カクニン</t>
    </rPh>
    <rPh sb="19" eb="20">
      <t>ゴ</t>
    </rPh>
    <rPh sb="20" eb="22">
      <t>タイオウ</t>
    </rPh>
    <rPh sb="23" eb="25">
      <t>イカ</t>
    </rPh>
    <rPh sb="26" eb="27">
      <t>ムラサキ</t>
    </rPh>
    <rPh sb="30" eb="32">
      <t>キサイ</t>
    </rPh>
    <rPh sb="32" eb="33">
      <t>ナカ</t>
    </rPh>
    <rPh sb="39" eb="41">
      <t>セッケイ</t>
    </rPh>
    <phoneticPr fontId="1"/>
  </si>
  <si>
    <t>今後の作業を整理した</t>
    <rPh sb="0" eb="2">
      <t>コンゴ</t>
    </rPh>
    <rPh sb="3" eb="5">
      <t>サギョウ</t>
    </rPh>
    <rPh sb="6" eb="8">
      <t>セイリ</t>
    </rPh>
    <phoneticPr fontId="1"/>
  </si>
  <si>
    <t>外部設計の作成</t>
  </si>
  <si>
    <t>外部設計書に基づきCD</t>
  </si>
  <si>
    <t>ディーラー登録（新規）</t>
  </si>
  <si>
    <t>ディーラー登録（編集）</t>
  </si>
  <si>
    <t>ディーラー登録確認</t>
  </si>
  <si>
    <t>ディーラー登録完了</t>
  </si>
  <si>
    <t>ディーラ情報削除完了</t>
  </si>
  <si>
    <t>ディーラー検索</t>
  </si>
  <si>
    <t>ディーラー情報</t>
  </si>
  <si>
    <t>本番へアップ</t>
  </si>
  <si>
    <t>デプロイ環境の作成</t>
  </si>
  <si>
    <t>デプロイ</t>
  </si>
  <si>
    <t>TOP</t>
  </si>
  <si>
    <t>ログイン</t>
  </si>
  <si>
    <t>ログアウト</t>
  </si>
  <si>
    <t>アカウント登録</t>
  </si>
  <si>
    <t>アカウント情報画面（一般）</t>
  </si>
  <si>
    <t>アカウント情報画面（管理者）</t>
  </si>
  <si>
    <t>アカウント管理画面</t>
  </si>
  <si>
    <t>作品登録（新規）</t>
  </si>
  <si>
    <t>作品登録（編集）</t>
  </si>
  <si>
    <t>作品登録完了</t>
  </si>
  <si>
    <t>作品情報削除完了</t>
    <phoneticPr fontId="1"/>
  </si>
  <si>
    <t>作品検索</t>
  </si>
  <si>
    <t>作品情報</t>
  </si>
  <si>
    <t>地図ポップアップ</t>
  </si>
  <si>
    <t>ジャンル一覧ポップアップ</t>
  </si>
  <si>
    <t>削除ダイアログ</t>
  </si>
  <si>
    <t>ヘッダーメイン</t>
  </si>
  <si>
    <t>ヘッダ共通機能一覧（一般）</t>
  </si>
  <si>
    <t>ヘッダ共通機能一覧（管理）</t>
  </si>
  <si>
    <t>フッターメイン</t>
  </si>
  <si>
    <t xml:space="preserve">Springはクラス名が同じだとパッケージが異なってもBean作成する際に重複エラーとする
以下で対応の仕方がある。時間がかかりそうなので対応せずクラス名が重複しないようにする
https://www.monotalk.xyz/blog/spring-boot-%E3%81%A7application-%E8%B5%B7%E5%8B%95%E6%99%82%E3%81%ABorgspringframeworkcontextannotationconflictingbeandefinitionexception-%E3%81%8C%E7%99%BA%E7%94%9F/
</t>
    <rPh sb="10" eb="11">
      <t>メイ</t>
    </rPh>
    <rPh sb="12" eb="13">
      <t>オナ</t>
    </rPh>
    <rPh sb="22" eb="23">
      <t>コト</t>
    </rPh>
    <rPh sb="31" eb="33">
      <t>サクセイ</t>
    </rPh>
    <rPh sb="35" eb="36">
      <t>サイ</t>
    </rPh>
    <rPh sb="37" eb="39">
      <t>チョウフク</t>
    </rPh>
    <rPh sb="46" eb="48">
      <t>イカ</t>
    </rPh>
    <rPh sb="49" eb="51">
      <t>タイオウ</t>
    </rPh>
    <rPh sb="52" eb="54">
      <t>シカタ</t>
    </rPh>
    <rPh sb="58" eb="60">
      <t>ジカン</t>
    </rPh>
    <rPh sb="69" eb="71">
      <t>タイオウ</t>
    </rPh>
    <rPh sb="76" eb="77">
      <t>メイ</t>
    </rPh>
    <rPh sb="78" eb="80">
      <t>チョウフク</t>
    </rPh>
    <phoneticPr fontId="1"/>
  </si>
  <si>
    <t>～12月1週目</t>
    <rPh sb="3" eb="4">
      <t>ガツ</t>
    </rPh>
    <rPh sb="5" eb="6">
      <t>シュウ</t>
    </rPh>
    <rPh sb="6" eb="7">
      <t>メ</t>
    </rPh>
    <phoneticPr fontId="1"/>
  </si>
  <si>
    <t>開発</t>
    <rPh sb="0" eb="2">
      <t>カイハツ</t>
    </rPh>
    <phoneticPr fontId="1"/>
  </si>
  <si>
    <t>ブラッシュアップ案</t>
    <rPh sb="8" eb="9">
      <t>アン</t>
    </rPh>
    <phoneticPr fontId="1"/>
  </si>
  <si>
    <t xml:space="preserve">dealers_detail_products_categoriesは不要では？
ディーラの持つ作品は１つのカテゴリーに収まるため、複数のカテゴリーにまたがることは基本ない
</t>
    <phoneticPr fontId="1"/>
  </si>
  <si>
    <t>テーブル設計</t>
    <rPh sb="4" eb="6">
      <t>セッケイ</t>
    </rPh>
    <phoneticPr fontId="1"/>
  </si>
  <si>
    <t xml:space="preserve">dealers_detail_products
season_idの用途が不明のため後で削除してもいいかも。
</t>
    <phoneticPr fontId="1"/>
  </si>
  <si>
    <t xml:space="preserve">現状のテーブル定義だと取得しづらいので、テーブル定義から見直す
無理なら以下のような感じ？
・Logicクラスで整形する
・SQLで取得、自動生成対象外
ユーザーのお気に入りディーラを容易に取得できるようにしたい。
現状では、usr_detail_fav_productsテーブルから取得した値をもとに導出する必要がある。
案
・取得後、Logicクラスで整形して取得する
・個別DAOでSQLで取得する
</t>
    <rPh sb="84" eb="85">
      <t>キ</t>
    </rPh>
    <rPh sb="86" eb="87">
      <t>イ</t>
    </rPh>
    <rPh sb="93" eb="95">
      <t>ヨウイ</t>
    </rPh>
    <rPh sb="96" eb="98">
      <t>シュトク</t>
    </rPh>
    <rPh sb="110" eb="112">
      <t>ゲンジョウ</t>
    </rPh>
    <rPh sb="148" eb="149">
      <t>アタイ</t>
    </rPh>
    <rPh sb="153" eb="155">
      <t>ドウシュツ</t>
    </rPh>
    <rPh sb="157" eb="159">
      <t>ヒツヨウ</t>
    </rPh>
    <rPh sb="165" eb="166">
      <t>アン</t>
    </rPh>
    <rPh sb="168" eb="170">
      <t>シュトク</t>
    </rPh>
    <rPh sb="170" eb="171">
      <t>ゴ</t>
    </rPh>
    <rPh sb="185" eb="187">
      <t>シュトク</t>
    </rPh>
    <rPh sb="191" eb="193">
      <t>コベツ</t>
    </rPh>
    <phoneticPr fontId="1"/>
  </si>
  <si>
    <t>設計では、ユーザーのお気に入りディーラが何であるか管理していない。
よってクローズする</t>
    <rPh sb="0" eb="2">
      <t>セッケイ</t>
    </rPh>
    <rPh sb="11" eb="12">
      <t>キ</t>
    </rPh>
    <rPh sb="13" eb="14">
      <t>イ</t>
    </rPh>
    <rPh sb="20" eb="21">
      <t>ナニ</t>
    </rPh>
    <rPh sb="25" eb="27">
      <t>カンリ</t>
    </rPh>
    <phoneticPr fontId="1"/>
  </si>
  <si>
    <t>*</t>
    <phoneticPr fontId="1"/>
  </si>
  <si>
    <t>・idの最大値を取る処理は個別DAOにすること</t>
    <phoneticPr fontId="1"/>
  </si>
  <si>
    <t>BeanValidateの独自アノテーションはリリース後対応とする
　HibenateValidatationについて
　https://access.redhat.com/documentation/ja-jp/jboss_enterprise_application_platform/5/html-single/hibernate_validator_reference_guide/index
　正規表現
　https://docs.oracle.com/javase/jp/8/docs/api/java/util/regex/Pattern.html</t>
    <phoneticPr fontId="1"/>
  </si>
  <si>
    <t>・単項目チェックエラーじにエラー項目を赤くしたい
　リリース後対応とする</t>
    <phoneticPr fontId="1"/>
  </si>
  <si>
    <t>テーブルでコード値をもつ場合は、NOTNULL制約をいれる</t>
    <phoneticPr fontId="1"/>
  </si>
  <si>
    <t>・Logicクラスにトランザクションを考慮した設計にする
　リリース後対応とする</t>
    <phoneticPr fontId="1"/>
  </si>
  <si>
    <t>Dao</t>
    <phoneticPr fontId="1"/>
  </si>
  <si>
    <t>エラー処理</t>
    <rPh sb="3" eb="5">
      <t>ショリ</t>
    </rPh>
    <phoneticPr fontId="1"/>
  </si>
  <si>
    <t>チェック処理</t>
    <rPh sb="4" eb="6">
      <t>ショリ</t>
    </rPh>
    <phoneticPr fontId="1"/>
  </si>
  <si>
    <t>全体</t>
    <rPh sb="0" eb="2">
      <t>ゼンタイ</t>
    </rPh>
    <phoneticPr fontId="1"/>
  </si>
  <si>
    <t>1006 改めて画面を開発する際に、同じ事象が発生したら対応する
1027 原因は不明だがおそらく、JSPのid指定が重複していたのでマッピングがうまく行かず何が起きていたと思う。。JPSのid指定を直してから発生していないのでクローズする</t>
    <rPh sb="5" eb="6">
      <t>アラタ</t>
    </rPh>
    <rPh sb="8" eb="10">
      <t>ガメン</t>
    </rPh>
    <rPh sb="11" eb="13">
      <t>カイハツ</t>
    </rPh>
    <rPh sb="15" eb="16">
      <t>サイ</t>
    </rPh>
    <rPh sb="18" eb="19">
      <t>オナ</t>
    </rPh>
    <rPh sb="20" eb="22">
      <t>ジショウ</t>
    </rPh>
    <rPh sb="23" eb="25">
      <t>ハッセイ</t>
    </rPh>
    <rPh sb="28" eb="30">
      <t>タイオウ</t>
    </rPh>
    <rPh sb="39" eb="41">
      <t>ゲンイン</t>
    </rPh>
    <rPh sb="42" eb="44">
      <t>フメイ</t>
    </rPh>
    <rPh sb="57" eb="59">
      <t>シテイ</t>
    </rPh>
    <rPh sb="60" eb="62">
      <t>チョウフク</t>
    </rPh>
    <rPh sb="77" eb="78">
      <t>イ</t>
    </rPh>
    <rPh sb="80" eb="81">
      <t>ナニ</t>
    </rPh>
    <rPh sb="82" eb="83">
      <t>オ</t>
    </rPh>
    <rPh sb="88" eb="89">
      <t>オモ</t>
    </rPh>
    <rPh sb="98" eb="100">
      <t>シテイ</t>
    </rPh>
    <rPh sb="101" eb="102">
      <t>ナオ</t>
    </rPh>
    <rPh sb="106" eb="108">
      <t>ハッセイ</t>
    </rPh>
    <phoneticPr fontId="1"/>
  </si>
  <si>
    <t xml:space="preserve">利用しているDataSoucreがコネクションプールに対応していないので、本番を想定したものに変更すること
org.springframework.jdbc.datasource.DriverManagerDataSource
</t>
    <rPh sb="0" eb="2">
      <t>リヨウ</t>
    </rPh>
    <rPh sb="27" eb="29">
      <t>タイオウ</t>
    </rPh>
    <rPh sb="37" eb="39">
      <t>ホンバン</t>
    </rPh>
    <rPh sb="40" eb="42">
      <t>ソウテイ</t>
    </rPh>
    <rPh sb="47" eb="49">
      <t>ヘンコウ</t>
    </rPh>
    <phoneticPr fontId="1"/>
  </si>
  <si>
    <t xml:space="preserve">ディーラ登録画面、削除処理
button type="submit"押下時に発火するイベント
ダイアログでハイの場合は削除処理をコールバックメソッドとして呼び出し、そうでない場合はfalseを返却してsubmitを中断させたい
ダイアログでキャンセルした場合にsubmitが中断されない
コールバックメソッドでreturn　falseしているがうまくいっていない模様
原因　不明
対応　button type="submit"をやめsubmitしたいときだけ、$form.submitをするようにした
type=submitでも、$form.submitでreturnの制御をすればうまくいくが、ダイアログの処理の共通かがうまくいかなかったので、こちらの対応にした
</t>
    <rPh sb="4" eb="8">
      <t>トウロクガメン</t>
    </rPh>
    <rPh sb="9" eb="11">
      <t>サクジョ</t>
    </rPh>
    <rPh sb="11" eb="13">
      <t>ショリ</t>
    </rPh>
    <rPh sb="34" eb="36">
      <t>オウカ</t>
    </rPh>
    <rPh sb="36" eb="37">
      <t>ジ</t>
    </rPh>
    <rPh sb="38" eb="40">
      <t>ハッカ</t>
    </rPh>
    <rPh sb="56" eb="58">
      <t>バアイ</t>
    </rPh>
    <rPh sb="59" eb="61">
      <t>サクジョ</t>
    </rPh>
    <rPh sb="61" eb="63">
      <t>ショリ</t>
    </rPh>
    <rPh sb="77" eb="78">
      <t>ヨ</t>
    </rPh>
    <rPh sb="79" eb="80">
      <t>ダ</t>
    </rPh>
    <rPh sb="87" eb="89">
      <t>バアイ</t>
    </rPh>
    <rPh sb="96" eb="98">
      <t>ヘンキャク</t>
    </rPh>
    <rPh sb="107" eb="109">
      <t>チュウダン</t>
    </rPh>
    <rPh sb="128" eb="130">
      <t>バアイ</t>
    </rPh>
    <rPh sb="138" eb="140">
      <t>チュウダン</t>
    </rPh>
    <rPh sb="182" eb="184">
      <t>モヨウ</t>
    </rPh>
    <rPh sb="186" eb="188">
      <t>タイオウ</t>
    </rPh>
    <rPh sb="287" eb="289">
      <t>セイギョ</t>
    </rPh>
    <rPh sb="306" eb="308">
      <t>ショリ</t>
    </rPh>
    <rPh sb="309" eb="311">
      <t>キョウツウ</t>
    </rPh>
    <rPh sb="329" eb="331">
      <t>タイオウ</t>
    </rPh>
    <phoneticPr fontId="1"/>
  </si>
  <si>
    <t>submit処理</t>
    <rPh sb="6" eb="8">
      <t>ショリ</t>
    </rPh>
    <phoneticPr fontId="1"/>
  </si>
  <si>
    <t>リリース後対応</t>
    <rPh sb="4" eb="5">
      <t>ゴ</t>
    </rPh>
    <rPh sb="5" eb="7">
      <t>タイオウ</t>
    </rPh>
    <phoneticPr fontId="1"/>
  </si>
  <si>
    <t xml:space="preserve">１０２７
作品登録時の販売時時期に対応するため、必要。
不要なのはseason_idよりむしろdealers_detail_products_saledateテーブルである。もともと販売時期が複数にまたがることを表現したかったが、画面上このテーブルに登録できるものがないため、不要である。
仕様の実現上問題ないため、ブラッシュアップはリリース後に行う。
</t>
    <rPh sb="5" eb="7">
      <t>サクヒン</t>
    </rPh>
    <rPh sb="7" eb="9">
      <t>トウロク</t>
    </rPh>
    <rPh sb="9" eb="10">
      <t>ジ</t>
    </rPh>
    <rPh sb="11" eb="13">
      <t>ハンバイ</t>
    </rPh>
    <rPh sb="13" eb="14">
      <t>ジ</t>
    </rPh>
    <rPh sb="14" eb="16">
      <t>ジキ</t>
    </rPh>
    <rPh sb="17" eb="19">
      <t>タイオウ</t>
    </rPh>
    <rPh sb="24" eb="26">
      <t>ヒツヨウ</t>
    </rPh>
    <rPh sb="29" eb="31">
      <t>フヨウ</t>
    </rPh>
    <rPh sb="92" eb="94">
      <t>ハンバイ</t>
    </rPh>
    <rPh sb="94" eb="96">
      <t>ジキ</t>
    </rPh>
    <rPh sb="97" eb="99">
      <t>フクスウ</t>
    </rPh>
    <rPh sb="107" eb="109">
      <t>ヒョウゲン</t>
    </rPh>
    <rPh sb="116" eb="118">
      <t>ガメン</t>
    </rPh>
    <rPh sb="118" eb="119">
      <t>ウエ</t>
    </rPh>
    <rPh sb="126" eb="128">
      <t>トウロク</t>
    </rPh>
    <rPh sb="139" eb="141">
      <t>フヨウ</t>
    </rPh>
    <rPh sb="146" eb="148">
      <t>シヨウ</t>
    </rPh>
    <rPh sb="149" eb="151">
      <t>ジツゲン</t>
    </rPh>
    <rPh sb="151" eb="152">
      <t>ウエ</t>
    </rPh>
    <rPh sb="152" eb="154">
      <t>モンダイ</t>
    </rPh>
    <rPh sb="172" eb="173">
      <t>ゴ</t>
    </rPh>
    <rPh sb="174" eb="175">
      <t>オコナ</t>
    </rPh>
    <phoneticPr fontId="1"/>
  </si>
  <si>
    <t xml:space="preserve">画面上、deaelrテーブルのソートキーを登録する項目は未設計である。
日本語の読みによるソートで利用する想定だが、設計が微妙なのでリリース後に対応する。
コメント
Dealerテーブルにディーラ名称（読み）を登録させて利用したほうがいい
</t>
    <rPh sb="0" eb="2">
      <t>ガメン</t>
    </rPh>
    <rPh sb="2" eb="3">
      <t>ウエ</t>
    </rPh>
    <rPh sb="21" eb="23">
      <t>トウロク</t>
    </rPh>
    <rPh sb="25" eb="27">
      <t>コウモク</t>
    </rPh>
    <rPh sb="28" eb="29">
      <t>ミ</t>
    </rPh>
    <rPh sb="29" eb="31">
      <t>セッケイ</t>
    </rPh>
    <rPh sb="36" eb="39">
      <t>ニホンゴ</t>
    </rPh>
    <rPh sb="40" eb="41">
      <t>ヨ</t>
    </rPh>
    <rPh sb="49" eb="51">
      <t>リヨウ</t>
    </rPh>
    <rPh sb="53" eb="55">
      <t>ソウテイ</t>
    </rPh>
    <rPh sb="58" eb="60">
      <t>セッケイ</t>
    </rPh>
    <rPh sb="61" eb="63">
      <t>ビミョウ</t>
    </rPh>
    <rPh sb="70" eb="71">
      <t>ゴ</t>
    </rPh>
    <rPh sb="72" eb="74">
      <t>タイオウ</t>
    </rPh>
    <rPh sb="99" eb="101">
      <t>メイショウ</t>
    </rPh>
    <rPh sb="102" eb="103">
      <t>ヨ</t>
    </rPh>
    <rPh sb="106" eb="108">
      <t>トウロク</t>
    </rPh>
    <rPh sb="111" eb="113">
      <t>リヨウ</t>
    </rPh>
    <phoneticPr fontId="1"/>
  </si>
  <si>
    <t>１０２７　すでにカラムを作成しているが、仕様上問題ないのでリリース後に対応する。</t>
    <rPh sb="12" eb="14">
      <t>サクセイ</t>
    </rPh>
    <rPh sb="20" eb="22">
      <t>シヨウ</t>
    </rPh>
    <rPh sb="22" eb="23">
      <t>ウエ</t>
    </rPh>
    <rPh sb="23" eb="25">
      <t>モンダイ</t>
    </rPh>
    <rPh sb="33" eb="34">
      <t>ゴ</t>
    </rPh>
    <rPh sb="35" eb="37">
      <t>タイオウ</t>
    </rPh>
    <phoneticPr fontId="1"/>
  </si>
  <si>
    <t>ディーラ検索</t>
    <rPh sb="4" eb="6">
      <t>ケンサク</t>
    </rPh>
    <phoneticPr fontId="1"/>
  </si>
  <si>
    <t>検索条件のジャンル</t>
    <rPh sb="0" eb="2">
      <t>ケンサク</t>
    </rPh>
    <rPh sb="2" eb="4">
      <t>ジョウケン</t>
    </rPh>
    <phoneticPr fontId="1"/>
  </si>
  <si>
    <t>ジャンルポップアップ画面から設定後に設定内容をクリアできない</t>
    <rPh sb="10" eb="12">
      <t>ガメン</t>
    </rPh>
    <rPh sb="14" eb="16">
      <t>セッテイ</t>
    </rPh>
    <rPh sb="16" eb="17">
      <t>ゴ</t>
    </rPh>
    <rPh sb="18" eb="20">
      <t>セッテイ</t>
    </rPh>
    <rPh sb="20" eb="22">
      <t>ナイヨウ</t>
    </rPh>
    <phoneticPr fontId="1"/>
  </si>
  <si>
    <t xml:space="preserve">便利さを考えると条件とするジャンルは複数に対応したほうがいい
他条件との兼ね合いは
（ディーラ名　AND　・・・　AND　事業区分）
AND
（ジャンル１　OR　・・・　OR　ジャンルN　）
</t>
    <rPh sb="0" eb="2">
      <t>ベンリ</t>
    </rPh>
    <rPh sb="4" eb="5">
      <t>カンガ</t>
    </rPh>
    <rPh sb="8" eb="10">
      <t>ジョウケン</t>
    </rPh>
    <rPh sb="18" eb="20">
      <t>フクスウ</t>
    </rPh>
    <rPh sb="21" eb="23">
      <t>タイオウ</t>
    </rPh>
    <rPh sb="32" eb="33">
      <t>ホカ</t>
    </rPh>
    <rPh sb="33" eb="35">
      <t>ジョウケン</t>
    </rPh>
    <rPh sb="37" eb="38">
      <t>カ</t>
    </rPh>
    <rPh sb="39" eb="40">
      <t>ア</t>
    </rPh>
    <phoneticPr fontId="1"/>
  </si>
  <si>
    <t>ディーラ検索する際に卓番は甲乙兵をそれぞれのINPUTで指定したい</t>
    <rPh sb="4" eb="6">
      <t>ケンサク</t>
    </rPh>
    <rPh sb="8" eb="9">
      <t>サイ</t>
    </rPh>
    <rPh sb="10" eb="11">
      <t>タク</t>
    </rPh>
    <rPh sb="11" eb="12">
      <t>バン</t>
    </rPh>
    <rPh sb="13" eb="15">
      <t>コウオツ</t>
    </rPh>
    <rPh sb="15" eb="16">
      <t>ヘイ</t>
    </rPh>
    <rPh sb="28" eb="30">
      <t>シテイ</t>
    </rPh>
    <phoneticPr fontId="1"/>
  </si>
  <si>
    <t>共通</t>
    <rPh sb="0" eb="2">
      <t>キョウツウ</t>
    </rPh>
    <phoneticPr fontId="1"/>
  </si>
  <si>
    <t>コード値名称の表示</t>
    <rPh sb="3" eb="4">
      <t>チ</t>
    </rPh>
    <rPh sb="4" eb="6">
      <t>メイショウ</t>
    </rPh>
    <rPh sb="7" eb="9">
      <t>ヒョウジ</t>
    </rPh>
    <phoneticPr fontId="1"/>
  </si>
  <si>
    <t xml:space="preserve">画面にマスタの名称を取得する方法を検討する
・Controller,から名称自体をクライアントに渡す
・独自のJSPタグでマスターのキー値から名称を取得できるようにする
</t>
    <rPh sb="0" eb="2">
      <t>ガメン</t>
    </rPh>
    <rPh sb="7" eb="9">
      <t>メイショウ</t>
    </rPh>
    <rPh sb="10" eb="12">
      <t>シュトク</t>
    </rPh>
    <rPh sb="14" eb="16">
      <t>ホウホウ</t>
    </rPh>
    <rPh sb="17" eb="19">
      <t>ケントウ</t>
    </rPh>
    <rPh sb="36" eb="38">
      <t>メイショウ</t>
    </rPh>
    <rPh sb="38" eb="40">
      <t>ジタイ</t>
    </rPh>
    <rPh sb="48" eb="49">
      <t>ワタ</t>
    </rPh>
    <rPh sb="52" eb="54">
      <t>ドクジ</t>
    </rPh>
    <rPh sb="68" eb="69">
      <t>アタイ</t>
    </rPh>
    <rPh sb="71" eb="73">
      <t>メイショウ</t>
    </rPh>
    <rPh sb="74" eb="76">
      <t>シュトク</t>
    </rPh>
    <phoneticPr fontId="1"/>
  </si>
  <si>
    <t>1102　検討は、リリース後対応とする。
暫定で、表示したい名称はContollerから渡すようにする。</t>
    <rPh sb="5" eb="7">
      <t>ケントウ</t>
    </rPh>
    <rPh sb="13" eb="14">
      <t>ゴ</t>
    </rPh>
    <rPh sb="14" eb="16">
      <t>タイオウ</t>
    </rPh>
    <rPh sb="21" eb="23">
      <t>ザンテイ</t>
    </rPh>
    <rPh sb="25" eb="27">
      <t>ヒョウジ</t>
    </rPh>
    <rPh sb="30" eb="32">
      <t>メイショウ</t>
    </rPh>
    <rPh sb="44" eb="45">
      <t>ワタ</t>
    </rPh>
    <phoneticPr fontId="1"/>
  </si>
  <si>
    <t>マスタテーブルから値を取得する</t>
    <rPh sb="9" eb="10">
      <t>アタイ</t>
    </rPh>
    <rPh sb="11" eb="13">
      <t>シュトク</t>
    </rPh>
    <phoneticPr fontId="1"/>
  </si>
  <si>
    <t xml:space="preserve">マスタテーブルから名称を取得する方法を検討する
自動生成DAOで取得できなくはないが、複数のコードから名称を引っ張るときなど、その都度作成するのはめんどいので汎用的な実装を考えたい
例　ディーラ情報検索での作品分野名称の取得
  // 作品名称は、以下のどちらかでおこないたい
  //　・マスタから全権取得してキャッシュに保存して再利用
  //　・他テーブルと結合
  //　結合予定のテーブル（dealers_detail_products_categories）は見直す可能性があるので、モックで対応
</t>
    <rPh sb="9" eb="11">
      <t>メイショウ</t>
    </rPh>
    <rPh sb="12" eb="14">
      <t>シュトク</t>
    </rPh>
    <rPh sb="16" eb="18">
      <t>ホウホウ</t>
    </rPh>
    <rPh sb="19" eb="21">
      <t>ケントウ</t>
    </rPh>
    <rPh sb="24" eb="26">
      <t>ジドウ</t>
    </rPh>
    <rPh sb="26" eb="28">
      <t>セイセイ</t>
    </rPh>
    <rPh sb="32" eb="34">
      <t>シュトク</t>
    </rPh>
    <rPh sb="43" eb="45">
      <t>フクスウ</t>
    </rPh>
    <rPh sb="51" eb="53">
      <t>メイショウ</t>
    </rPh>
    <rPh sb="54" eb="55">
      <t>ヒ</t>
    </rPh>
    <rPh sb="56" eb="57">
      <t>パ</t>
    </rPh>
    <rPh sb="65" eb="67">
      <t>ツド</t>
    </rPh>
    <rPh sb="67" eb="69">
      <t>サクセイ</t>
    </rPh>
    <rPh sb="79" eb="82">
      <t>ハンヨウテキ</t>
    </rPh>
    <rPh sb="83" eb="85">
      <t>ジッソウ</t>
    </rPh>
    <rPh sb="86" eb="87">
      <t>カンガ</t>
    </rPh>
    <rPh sb="92" eb="93">
      <t>レイ</t>
    </rPh>
    <rPh sb="98" eb="100">
      <t>ジョウホウ</t>
    </rPh>
    <rPh sb="100" eb="102">
      <t>ケンサク</t>
    </rPh>
    <rPh sb="104" eb="106">
      <t>サクヒン</t>
    </rPh>
    <rPh sb="106" eb="108">
      <t>ブンヤ</t>
    </rPh>
    <rPh sb="108" eb="110">
      <t>メイショウ</t>
    </rPh>
    <rPh sb="111" eb="113">
      <t>シュトク</t>
    </rPh>
    <phoneticPr fontId="1"/>
  </si>
  <si>
    <t xml:space="preserve">Gitの使い方
一般的な開発手法にあわせて、リポジトリのブランチを作成して運用する
</t>
    <rPh sb="4" eb="5">
      <t>ツカ</t>
    </rPh>
    <rPh sb="6" eb="7">
      <t>カタ</t>
    </rPh>
    <rPh sb="8" eb="11">
      <t>イッパンテキ</t>
    </rPh>
    <rPh sb="12" eb="14">
      <t>カイハツ</t>
    </rPh>
    <rPh sb="14" eb="16">
      <t>シュホウ</t>
    </rPh>
    <rPh sb="33" eb="35">
      <t>サクセイ</t>
    </rPh>
    <rPh sb="37" eb="39">
      <t>ウンヨウ</t>
    </rPh>
    <phoneticPr fontId="1"/>
  </si>
  <si>
    <t>構成管理</t>
    <rPh sb="0" eb="2">
      <t>コウセイ</t>
    </rPh>
    <rPh sb="2" eb="4">
      <t>カンリ</t>
    </rPh>
    <phoneticPr fontId="1"/>
  </si>
  <si>
    <t>※まとめて工数をこの行にかく</t>
    <rPh sb="5" eb="7">
      <t>コウスウ</t>
    </rPh>
    <rPh sb="10" eb="11">
      <t>ギョウ</t>
    </rPh>
    <phoneticPr fontId="1"/>
  </si>
  <si>
    <t xml:space="preserve">pom.xml
とりあえず動けばいいで設定を記載している
⇒
・バージョンを最新に近いものに挙げたい
・pomの書き方を知って全体像が分かるような記載にしたい
</t>
    <rPh sb="13" eb="14">
      <t>ウゴ</t>
    </rPh>
    <rPh sb="19" eb="21">
      <t>セッテイ</t>
    </rPh>
    <rPh sb="22" eb="24">
      <t>キサイ</t>
    </rPh>
    <rPh sb="38" eb="40">
      <t>サイシン</t>
    </rPh>
    <rPh sb="41" eb="42">
      <t>チカ</t>
    </rPh>
    <rPh sb="46" eb="47">
      <t>ア</t>
    </rPh>
    <rPh sb="56" eb="57">
      <t>カ</t>
    </rPh>
    <rPh sb="58" eb="59">
      <t>カタ</t>
    </rPh>
    <rPh sb="60" eb="61">
      <t>シ</t>
    </rPh>
    <rPh sb="63" eb="66">
      <t>ゼンタイゾウ</t>
    </rPh>
    <rPh sb="67" eb="68">
      <t>ワ</t>
    </rPh>
    <rPh sb="73" eb="75">
      <t>キサイ</t>
    </rPh>
    <phoneticPr fontId="1"/>
  </si>
  <si>
    <t xml:space="preserve">ログインするとヘッダにアイコン（ログインユーザの）を表示するが、そのアイコンを登録する機能が設計されていない
⇒
そもそも、ログインしたユーザーがディーラを複数登録できるが、ログインユーザー＝ディーラとしたほうがいいのでは？
今のシステムは、どいったサービスを提供させたいのかがしっかり考えられていない。なので、そのあたりから検討をしたい。
</t>
    <rPh sb="26" eb="28">
      <t>ヒョウジ</t>
    </rPh>
    <rPh sb="39" eb="41">
      <t>トウロク</t>
    </rPh>
    <rPh sb="43" eb="45">
      <t>キノウ</t>
    </rPh>
    <rPh sb="46" eb="48">
      <t>セッケイ</t>
    </rPh>
    <rPh sb="78" eb="80">
      <t>フクスウ</t>
    </rPh>
    <rPh sb="80" eb="82">
      <t>トウロク</t>
    </rPh>
    <rPh sb="114" eb="115">
      <t>イマ</t>
    </rPh>
    <rPh sb="131" eb="133">
      <t>テイキョウ</t>
    </rPh>
    <rPh sb="144" eb="145">
      <t>カンガ</t>
    </rPh>
    <rPh sb="164" eb="166">
      <t>ケントウ</t>
    </rPh>
    <phoneticPr fontId="1"/>
  </si>
  <si>
    <t>要件定義</t>
    <rPh sb="0" eb="2">
      <t>ヨウケン</t>
    </rPh>
    <rPh sb="2" eb="4">
      <t>テイギ</t>
    </rPh>
    <phoneticPr fontId="1"/>
  </si>
  <si>
    <t>システムエラー時は、システムエラー画面に遷移すること
WEB.xmlを利用してコントローラクラスでキャッチしないようにする
ログメッセージを出せるようにしたい</t>
    <rPh sb="7" eb="8">
      <t>トキ</t>
    </rPh>
    <phoneticPr fontId="1"/>
  </si>
  <si>
    <t xml:space="preserve">1123　WfsSys例外をRuntime例外を継承させた作りにしたい
</t>
    <rPh sb="11" eb="13">
      <t>レイガイ</t>
    </rPh>
    <rPh sb="21" eb="23">
      <t>レイガイ</t>
    </rPh>
    <rPh sb="24" eb="26">
      <t>ケイショウ</t>
    </rPh>
    <rPh sb="29" eb="30">
      <t>ツク</t>
    </rPh>
    <phoneticPr fontId="1"/>
  </si>
  <si>
    <t>製造</t>
    <rPh sb="0" eb="2">
      <t>セイゾウ</t>
    </rPh>
    <phoneticPr fontId="1"/>
  </si>
  <si>
    <t>Contorollerのクラス名
AccountManageとAccountReigstをわけているが、アカウント管理するという意味ではどちらも同じでは？
どちらかに統一したほうが分かりやすい気がする。。</t>
    <rPh sb="15" eb="16">
      <t>メイ</t>
    </rPh>
    <phoneticPr fontId="1"/>
  </si>
  <si>
    <t>単項目チェックエラーを全体的に見直す
例　アカウント登録時のパスワードチェックは最小桁数もチェックする</t>
    <rPh sb="11" eb="14">
      <t>ゼンタイテキ</t>
    </rPh>
    <rPh sb="15" eb="17">
      <t>ミナオ</t>
    </rPh>
    <rPh sb="19" eb="20">
      <t>レイ</t>
    </rPh>
    <phoneticPr fontId="1"/>
  </si>
  <si>
    <t>単項目チェック</t>
    <rPh sb="0" eb="1">
      <t>タン</t>
    </rPh>
    <rPh sb="1" eb="3">
      <t>コウモク</t>
    </rPh>
    <phoneticPr fontId="1"/>
  </si>
  <si>
    <t>命名</t>
    <rPh sb="0" eb="2">
      <t>メイメイ</t>
    </rPh>
    <phoneticPr fontId="1"/>
  </si>
  <si>
    <t>login.jspをtailes管理する。ただし、別のBaselayoutを作成する
accountパッケージ配下はすべて同じ構成とする</t>
    <phoneticPr fontId="1"/>
  </si>
  <si>
    <t>画面レイアウト</t>
    <rPh sb="0" eb="2">
      <t>ガメン</t>
    </rPh>
    <phoneticPr fontId="1"/>
  </si>
  <si>
    <t>ログイン画面のsubmitは、submitボタンでなくJQのsbumitメソッドで実現する</t>
    <phoneticPr fontId="1"/>
  </si>
  <si>
    <t>認証処理の強化として、Oauth認証やSpringSecurityを導入したい</t>
    <phoneticPr fontId="1"/>
  </si>
  <si>
    <t>認証処理</t>
    <rPh sb="0" eb="2">
      <t>ニンショウ</t>
    </rPh>
    <rPh sb="2" eb="4">
      <t>ショリ</t>
    </rPh>
    <phoneticPr fontId="1"/>
  </si>
  <si>
    <t>内部設計</t>
    <rPh sb="0" eb="2">
      <t>ナイブ</t>
    </rPh>
    <rPh sb="2" eb="4">
      <t>セッケイ</t>
    </rPh>
    <phoneticPr fontId="1"/>
  </si>
  <si>
    <t xml:space="preserve">HTTPSESSIONクラスに認証処理用の値を設定する際に、ハードコーディングでは使いづらいので、独自セッションクラスを作成し、そこからログインIDなどの情報を扱えるようにしたい
独自セッションクラスの作成は以下を参考
Wrapperクラスを継承して作成できる
http://kimulla.hatenablog.com/entry/2016/03/05/HttpServletRequest_%E3%82%92%E6%8B%A1%E5%BC%B5%E3%81%97%E3%81%A6%E7%8B%AC%E8%87%AAHttpSession%E3%82%92%E7%99%BB%E9%8C%B2%E3%81%99%E3%82%8B
→
認証処理自体の処理の流れは変わらないので、リリース後対応とする
</t>
    <rPh sb="15" eb="17">
      <t>ニンショウ</t>
    </rPh>
    <rPh sb="17" eb="19">
      <t>ショリ</t>
    </rPh>
    <rPh sb="19" eb="20">
      <t>ヨウ</t>
    </rPh>
    <rPh sb="21" eb="22">
      <t>アタイ</t>
    </rPh>
    <rPh sb="23" eb="25">
      <t>セッテイ</t>
    </rPh>
    <rPh sb="27" eb="28">
      <t>サイ</t>
    </rPh>
    <rPh sb="41" eb="42">
      <t>ツカ</t>
    </rPh>
    <rPh sb="49" eb="51">
      <t>ドクジ</t>
    </rPh>
    <rPh sb="60" eb="62">
      <t>サクセイ</t>
    </rPh>
    <rPh sb="77" eb="79">
      <t>ジョウホウ</t>
    </rPh>
    <rPh sb="80" eb="81">
      <t>アツカ</t>
    </rPh>
    <rPh sb="91" eb="93">
      <t>ドクジ</t>
    </rPh>
    <rPh sb="102" eb="104">
      <t>サクセイ</t>
    </rPh>
    <rPh sb="105" eb="107">
      <t>イカ</t>
    </rPh>
    <rPh sb="108" eb="110">
      <t>サンコウ</t>
    </rPh>
    <phoneticPr fontId="1"/>
  </si>
  <si>
    <t>アカウント情報画面</t>
    <rPh sb="5" eb="9">
      <t>ジョウホウガメン</t>
    </rPh>
    <phoneticPr fontId="1"/>
  </si>
  <si>
    <t xml:space="preserve">昇順、降順で並び替えしたい
並び替えリスト選択後、昇順ボタン、降順ボタンで並び替える、、など
</t>
    <phoneticPr fontId="1"/>
  </si>
  <si>
    <t>一般と管理者による権限制御時は画面表示が変わるため、従来は別画面IDにしていたが同じ画面IDで対応すること
（設計書修正済み）</t>
    <rPh sb="0" eb="2">
      <t>イッパン</t>
    </rPh>
    <rPh sb="3" eb="6">
      <t>カンリシャ</t>
    </rPh>
    <rPh sb="9" eb="11">
      <t>ケンゲン</t>
    </rPh>
    <rPh sb="11" eb="13">
      <t>セイギョ</t>
    </rPh>
    <rPh sb="13" eb="14">
      <t>ジ</t>
    </rPh>
    <rPh sb="15" eb="17">
      <t>ガメン</t>
    </rPh>
    <rPh sb="17" eb="19">
      <t>ヒョウジ</t>
    </rPh>
    <rPh sb="20" eb="21">
      <t>カ</t>
    </rPh>
    <rPh sb="26" eb="28">
      <t>ジュウライ</t>
    </rPh>
    <rPh sb="29" eb="30">
      <t>ベツ</t>
    </rPh>
    <rPh sb="30" eb="32">
      <t>ガメン</t>
    </rPh>
    <rPh sb="40" eb="41">
      <t>オナ</t>
    </rPh>
    <rPh sb="42" eb="44">
      <t>ガメン</t>
    </rPh>
    <rPh sb="47" eb="49">
      <t>タイオウ</t>
    </rPh>
    <rPh sb="55" eb="58">
      <t>セッケイショ</t>
    </rPh>
    <rPh sb="58" eb="60">
      <t>シュウセイ</t>
    </rPh>
    <rPh sb="60" eb="61">
      <t>ズ</t>
    </rPh>
    <phoneticPr fontId="1"/>
  </si>
  <si>
    <t xml:space="preserve">AccountManageControllerにTOP画面への遷移があるが、設計がよくない
本来TOP画面＝index.jsp
なので、top.jspの記載をindex.jspにうつす
index.jspの都合上、tilesが使えない場合はログインへの遷移ができればよしとする。
</t>
    <rPh sb="27" eb="29">
      <t>ガメン</t>
    </rPh>
    <rPh sb="31" eb="33">
      <t>センイ</t>
    </rPh>
    <rPh sb="38" eb="40">
      <t>セッケイ</t>
    </rPh>
    <rPh sb="46" eb="48">
      <t>ホンライ</t>
    </rPh>
    <rPh sb="51" eb="53">
      <t>ガメン</t>
    </rPh>
    <rPh sb="76" eb="78">
      <t>キサイ</t>
    </rPh>
    <rPh sb="103" eb="105">
      <t>ツゴウ</t>
    </rPh>
    <rPh sb="105" eb="106">
      <t>ウエ</t>
    </rPh>
    <rPh sb="113" eb="114">
      <t>ツカ</t>
    </rPh>
    <rPh sb="117" eb="119">
      <t>バアイ</t>
    </rPh>
    <rPh sb="126" eb="128">
      <t>センイ</t>
    </rPh>
    <phoneticPr fontId="1"/>
  </si>
  <si>
    <t>index.jsp</t>
    <phoneticPr fontId="1"/>
  </si>
  <si>
    <t xml:space="preserve">C:\work\tool\webapl\WonFesSys\project\WonFesSys\src\main\java\com\jp\wonfes\account\dao\qo\SelectAccountUserInfoQoResp.java
DBから取得したDateをLocalDateTimeAPIにマッピングできるようにする
</t>
    <rPh sb="129" eb="131">
      <t>シュトク</t>
    </rPh>
    <phoneticPr fontId="1"/>
  </si>
  <si>
    <r>
      <t>ヘッダ共通機能一覧（管理）</t>
    </r>
    <r>
      <rPr>
        <sz val="7"/>
        <color rgb="FF24292E"/>
        <rFont val="Segoe UI"/>
        <family val="2"/>
      </rPr>
      <t> </t>
    </r>
    <r>
      <rPr>
        <sz val="6"/>
        <color rgb="FF000000"/>
        <rFont val="Segoe UI"/>
        <family val="2"/>
      </rPr>
      <t>enhancement</t>
    </r>
  </si>
  <si>
    <r>
      <t>ヘッダ共通機能一覧（一般）</t>
    </r>
    <r>
      <rPr>
        <sz val="7"/>
        <color rgb="FF24292E"/>
        <rFont val="Segoe UI"/>
        <family val="2"/>
      </rPr>
      <t> </t>
    </r>
    <r>
      <rPr>
        <sz val="6"/>
        <color rgb="FF000000"/>
        <rFont val="Segoe UI"/>
        <family val="2"/>
      </rPr>
      <t>enhancement</t>
    </r>
  </si>
  <si>
    <r>
      <t>ジャンル一覧ポップアップ</t>
    </r>
    <r>
      <rPr>
        <sz val="7"/>
        <color rgb="FF24292E"/>
        <rFont val="Segoe UI"/>
        <family val="2"/>
      </rPr>
      <t> </t>
    </r>
    <r>
      <rPr>
        <sz val="6"/>
        <color rgb="FF000000"/>
        <rFont val="Segoe UI"/>
        <family val="2"/>
      </rPr>
      <t>enhancement</t>
    </r>
  </si>
  <si>
    <r>
      <t>地図ポップアップ</t>
    </r>
    <r>
      <rPr>
        <sz val="7"/>
        <color rgb="FF24292E"/>
        <rFont val="Segoe UI"/>
        <family val="2"/>
      </rPr>
      <t> </t>
    </r>
    <r>
      <rPr>
        <sz val="6"/>
        <color rgb="FF000000"/>
        <rFont val="Segoe UI"/>
        <family val="2"/>
      </rPr>
      <t>enhancement</t>
    </r>
  </si>
  <si>
    <r>
      <t>作品検索</t>
    </r>
    <r>
      <rPr>
        <sz val="7"/>
        <color rgb="FF24292E"/>
        <rFont val="Segoe UI"/>
        <family val="2"/>
      </rPr>
      <t> </t>
    </r>
    <r>
      <rPr>
        <sz val="6"/>
        <color rgb="FF000000"/>
        <rFont val="Segoe UI"/>
        <family val="2"/>
      </rPr>
      <t>enhancement</t>
    </r>
  </si>
  <si>
    <r>
      <t>作品情報削除完了</t>
    </r>
    <r>
      <rPr>
        <sz val="7"/>
        <color rgb="FF24292E"/>
        <rFont val="Segoe UI"/>
        <family val="2"/>
      </rPr>
      <t> </t>
    </r>
    <r>
      <rPr>
        <sz val="6"/>
        <color rgb="FF000000"/>
        <rFont val="Segoe UI"/>
        <family val="2"/>
      </rPr>
      <t>enhancement</t>
    </r>
  </si>
  <si>
    <r>
      <t>作品登録完了</t>
    </r>
    <r>
      <rPr>
        <sz val="7"/>
        <color rgb="FF24292E"/>
        <rFont val="Segoe UI"/>
        <family val="2"/>
      </rPr>
      <t> </t>
    </r>
    <r>
      <rPr>
        <sz val="6"/>
        <color rgb="FF000000"/>
        <rFont val="Segoe UI"/>
        <family val="2"/>
      </rPr>
      <t>enhancement</t>
    </r>
  </si>
  <si>
    <r>
      <t>作品登録（編集）</t>
    </r>
    <r>
      <rPr>
        <sz val="7"/>
        <color rgb="FF24292E"/>
        <rFont val="Segoe UI"/>
        <family val="2"/>
      </rPr>
      <t> </t>
    </r>
    <r>
      <rPr>
        <sz val="6"/>
        <color rgb="FF000000"/>
        <rFont val="Segoe UI"/>
        <family val="2"/>
      </rPr>
      <t>enhancement</t>
    </r>
  </si>
  <si>
    <r>
      <t>作品登録（新規）</t>
    </r>
    <r>
      <rPr>
        <sz val="7"/>
        <color rgb="FF24292E"/>
        <rFont val="Segoe UI"/>
        <family val="2"/>
      </rPr>
      <t> </t>
    </r>
    <r>
      <rPr>
        <sz val="6"/>
        <color rgb="FF000000"/>
        <rFont val="Segoe UI"/>
        <family val="2"/>
      </rPr>
      <t>enhancement</t>
    </r>
  </si>
  <si>
    <r>
      <t>TOP画面の作成</t>
    </r>
    <r>
      <rPr>
        <sz val="7"/>
        <color rgb="FF24292E"/>
        <rFont val="Segoe UI"/>
        <family val="2"/>
      </rPr>
      <t> </t>
    </r>
    <r>
      <rPr>
        <sz val="6"/>
        <color rgb="FF000000"/>
        <rFont val="Segoe UI"/>
        <family val="2"/>
      </rPr>
      <t>Prog</t>
    </r>
    <r>
      <rPr>
        <sz val="7"/>
        <color rgb="FF24292E"/>
        <rFont val="Segoe UI"/>
        <family val="2"/>
      </rPr>
      <t> </t>
    </r>
    <r>
      <rPr>
        <sz val="6"/>
        <color rgb="FF000000"/>
        <rFont val="Segoe UI"/>
        <family val="2"/>
      </rPr>
      <t>enhancement</t>
    </r>
  </si>
  <si>
    <r>
      <t>依存性の問題</t>
    </r>
    <r>
      <rPr>
        <sz val="7"/>
        <color rgb="FF24292E"/>
        <rFont val="Segoe UI"/>
        <family val="2"/>
      </rPr>
      <t> </t>
    </r>
    <r>
      <rPr>
        <sz val="6"/>
        <color rgb="FF000000"/>
        <rFont val="Segoe UI"/>
        <family val="2"/>
      </rPr>
      <t>enhancement</t>
    </r>
  </si>
  <si>
    <t>対応不要</t>
    <rPh sb="0" eb="2">
      <t>タイオウ</t>
    </rPh>
    <rPh sb="2" eb="4">
      <t>フヨウ</t>
    </rPh>
    <phoneticPr fontId="1"/>
  </si>
  <si>
    <t>未着手</t>
    <rPh sb="0" eb="2">
      <t>ミチャク</t>
    </rPh>
    <rPh sb="2" eb="3">
      <t>テ</t>
    </rPh>
    <phoneticPr fontId="1"/>
  </si>
  <si>
    <t>作品情報を基準に難易度設定</t>
    <rPh sb="0" eb="2">
      <t>サクヒン</t>
    </rPh>
    <rPh sb="2" eb="4">
      <t>ジョウホウ</t>
    </rPh>
    <rPh sb="5" eb="7">
      <t>キジュン</t>
    </rPh>
    <rPh sb="8" eb="11">
      <t>ナンイド</t>
    </rPh>
    <rPh sb="11" eb="13">
      <t>セッテイ</t>
    </rPh>
    <phoneticPr fontId="1"/>
  </si>
  <si>
    <t>０ベースからの作成になるため</t>
    <rPh sb="7" eb="9">
      <t>サクセイ</t>
    </rPh>
    <phoneticPr fontId="1"/>
  </si>
  <si>
    <t>新規登録がベースにあるため</t>
    <rPh sb="0" eb="2">
      <t>シンキ</t>
    </rPh>
    <rPh sb="2" eb="4">
      <t>トウロク</t>
    </rPh>
    <phoneticPr fontId="1"/>
  </si>
  <si>
    <t>画像登録に以前時間かかったため</t>
    <rPh sb="0" eb="2">
      <t>ガゾウ</t>
    </rPh>
    <rPh sb="2" eb="4">
      <t>トウロク</t>
    </rPh>
    <rPh sb="5" eb="7">
      <t>イゼン</t>
    </rPh>
    <rPh sb="7" eb="9">
      <t>ジカン</t>
    </rPh>
    <phoneticPr fontId="1"/>
  </si>
  <si>
    <t>ベースがあるため</t>
    <phoneticPr fontId="1"/>
  </si>
  <si>
    <t>ポップアップで実装するため</t>
    <rPh sb="7" eb="9">
      <t>ジッソウ</t>
    </rPh>
    <phoneticPr fontId="1"/>
  </si>
  <si>
    <t>工数（係数）</t>
    <rPh sb="0" eb="2">
      <t>コウスウ</t>
    </rPh>
    <rPh sb="3" eb="5">
      <t>ケイスウ</t>
    </rPh>
    <phoneticPr fontId="1"/>
  </si>
  <si>
    <t>ajaxを使わないため</t>
    <rPh sb="5" eb="6">
      <t>ツカ</t>
    </rPh>
    <phoneticPr fontId="1"/>
  </si>
  <si>
    <t>人日、6H</t>
    <rPh sb="0" eb="1">
      <t>ヒト</t>
    </rPh>
    <rPh sb="1" eb="2">
      <t>ニチ</t>
    </rPh>
    <phoneticPr fontId="1"/>
  </si>
  <si>
    <t>使える日</t>
    <rPh sb="0" eb="1">
      <t>ツカ</t>
    </rPh>
    <rPh sb="3" eb="4">
      <t>ヒ</t>
    </rPh>
    <phoneticPr fontId="1"/>
  </si>
  <si>
    <t>使える日max</t>
    <rPh sb="0" eb="1">
      <t>ツカ</t>
    </rPh>
    <rPh sb="3" eb="4">
      <t>ヒ</t>
    </rPh>
    <phoneticPr fontId="1"/>
  </si>
  <si>
    <t>工数（H)</t>
    <rPh sb="0" eb="2">
      <t>コウスウ</t>
    </rPh>
    <phoneticPr fontId="1"/>
  </si>
  <si>
    <t>作品XX系の完了、５画面</t>
    <rPh sb="0" eb="2">
      <t>サクヒン</t>
    </rPh>
    <rPh sb="4" eb="5">
      <t>ケイ</t>
    </rPh>
    <rPh sb="6" eb="8">
      <t>カンリョウ</t>
    </rPh>
    <rPh sb="10" eb="12">
      <t>ガメン</t>
    </rPh>
    <phoneticPr fontId="1"/>
  </si>
  <si>
    <t xml:space="preserve"> |</t>
    <phoneticPr fontId="1"/>
  </si>
  <si>
    <t>ジャンル一覧、地図ポップアップの完了、TOP画面作成など着手</t>
    <rPh sb="4" eb="6">
      <t>イチラン</t>
    </rPh>
    <rPh sb="7" eb="9">
      <t>チズ</t>
    </rPh>
    <rPh sb="16" eb="18">
      <t>カンリョウ</t>
    </rPh>
    <rPh sb="22" eb="24">
      <t>ガメン</t>
    </rPh>
    <rPh sb="24" eb="26">
      <t>サクセイ</t>
    </rPh>
    <rPh sb="28" eb="30">
      <t>チャクシュ</t>
    </rPh>
    <phoneticPr fontId="1"/>
  </si>
  <si>
    <t>TOP画面作成など完了</t>
    <rPh sb="9" eb="11">
      <t>カンリョウ</t>
    </rPh>
    <phoneticPr fontId="1"/>
  </si>
  <si>
    <t>利用しているDateSourceを複数対応に変更する</t>
  </si>
  <si>
    <t>Commonパッケージ内のクラスのリファクタリング</t>
  </si>
  <si>
    <t>　適切なパッケージに移動、破棄</t>
  </si>
  <si>
    <t>ソースの整形</t>
  </si>
  <si>
    <t>　javaは警告をけす</t>
  </si>
  <si>
    <t>　不要なコメントを削除</t>
  </si>
  <si>
    <t>　ｘｍｌ全体の記載を分かりやすくする（コメントが多すぎ、mvc、pom）</t>
  </si>
  <si>
    <t>　コードの警告を消す</t>
  </si>
  <si>
    <t>mybatisの自動生成を削除する</t>
  </si>
  <si>
    <t>不要なソースを削除、Commonパッケージ</t>
  </si>
  <si>
    <t>・環境の基本的な準備</t>
  </si>
  <si>
    <t>　※ユーザーの作成など0からやり直し</t>
  </si>
  <si>
    <t>・ミドルウェアのインストール</t>
  </si>
  <si>
    <t>　・postgres、tomcat、apache</t>
  </si>
  <si>
    <t>・CPUの利用率上限がオーバーしたときの対応</t>
  </si>
  <si>
    <t>　事象を調べて、必要ならセキュリティの強化</t>
  </si>
  <si>
    <t>デプロイ</t>
    <phoneticPr fontId="1"/>
  </si>
  <si>
    <t>アプリケーションのブラッシュアップ完了</t>
    <rPh sb="17" eb="19">
      <t>カンリョウ</t>
    </rPh>
    <phoneticPr fontId="1"/>
  </si>
  <si>
    <t>デプロイ準備完了、デプロイ</t>
    <rPh sb="4" eb="6">
      <t>ジュンビ</t>
    </rPh>
    <rPh sb="6" eb="8">
      <t>カンリョウ</t>
    </rPh>
    <phoneticPr fontId="1"/>
  </si>
  <si>
    <t>★開発＞ローカル環境で機能をすべて作成</t>
    <rPh sb="1" eb="3">
      <t>カイハツ</t>
    </rPh>
    <phoneticPr fontId="1"/>
  </si>
  <si>
    <t>★開発＞アプリケーションのブラッシュアップ</t>
    <rPh sb="1" eb="3">
      <t>カイハツ</t>
    </rPh>
    <phoneticPr fontId="1"/>
  </si>
  <si>
    <t>★リリース作業＞デプロイ環境の準備
★リリース作業＞デプロイ</t>
    <rPh sb="5" eb="7">
      <t>サギョウ</t>
    </rPh>
    <phoneticPr fontId="1"/>
  </si>
  <si>
    <t>カレンダー</t>
    <phoneticPr fontId="1"/>
  </si>
  <si>
    <t>ローカル環境で機能をすべて作成</t>
    <phoneticPr fontId="1"/>
  </si>
  <si>
    <t>アプリケーションのブラッシュアップ</t>
    <phoneticPr fontId="1"/>
  </si>
  <si>
    <t>デプロイ環境の準備</t>
    <phoneticPr fontId="1"/>
  </si>
  <si>
    <r>
      <t>作品情報</t>
    </r>
    <r>
      <rPr>
        <sz val="7"/>
        <color rgb="FF24292E"/>
        <rFont val="Segoe UI"/>
        <family val="2"/>
      </rPr>
      <t> </t>
    </r>
    <r>
      <rPr>
        <sz val="6"/>
        <color rgb="FF000000"/>
        <rFont val="Segoe UI"/>
        <family val="2"/>
      </rPr>
      <t>enhancement</t>
    </r>
    <phoneticPr fontId="1"/>
  </si>
  <si>
    <t>H</t>
    <phoneticPr fontId="1"/>
  </si>
  <si>
    <t>デプロイ</t>
    <phoneticPr fontId="1"/>
  </si>
  <si>
    <t>1日当たりの工数</t>
    <rPh sb="1" eb="2">
      <t>ニチ</t>
    </rPh>
    <rPh sb="2" eb="3">
      <t>ア</t>
    </rPh>
    <rPh sb="6" eb="8">
      <t>コウスウ</t>
    </rPh>
    <phoneticPr fontId="1"/>
  </si>
  <si>
    <t>工数(合計）</t>
    <rPh sb="0" eb="2">
      <t>コウスウ</t>
    </rPh>
    <rPh sb="3" eb="5">
      <t>ゴウケイ</t>
    </rPh>
    <phoneticPr fontId="1"/>
  </si>
  <si>
    <t>キャッシュの利用</t>
    <rPh sb="6" eb="8">
      <t>リヨウ</t>
    </rPh>
    <phoneticPr fontId="1"/>
  </si>
  <si>
    <t xml:space="preserve">JavaでマスタDBの値を利用する場合
リクエストごとにクエリを発行しデータを取るのでなく、キャッシュを利用して、データを取得するようにしたい
</t>
    <rPh sb="11" eb="12">
      <t>アタイ</t>
    </rPh>
    <rPh sb="13" eb="15">
      <t>リヨウ</t>
    </rPh>
    <rPh sb="17" eb="19">
      <t>バアイ</t>
    </rPh>
    <rPh sb="32" eb="34">
      <t>ハッコウ</t>
    </rPh>
    <rPh sb="39" eb="40">
      <t>ト</t>
    </rPh>
    <rPh sb="52" eb="54">
      <t>リヨウ</t>
    </rPh>
    <rPh sb="61" eb="63">
      <t>シュトク</t>
    </rPh>
    <phoneticPr fontId="1"/>
  </si>
  <si>
    <r>
      <rPr>
        <sz val="11"/>
        <rFont val="ＭＳ Ｐゴシック"/>
        <family val="3"/>
        <charset val="128"/>
        <scheme val="minor"/>
      </rPr>
      <t>１０２７　データ上１たい１でもてば問題ない
仕様の実現上問題ないため、ブラッシュアップはリリース後に行う。</t>
    </r>
    <r>
      <rPr>
        <sz val="11"/>
        <color rgb="FFFF0000"/>
        <rFont val="ＭＳ Ｐゴシック"/>
        <family val="3"/>
        <charset val="128"/>
        <scheme val="minor"/>
      </rPr>
      <t xml:space="preserve">
0102　
基本は1対1なので、作品の分野は、「」に持たせていいと思う。
ただ、検索であいまいな検索でも引っかかるようにしたい場合はあってもいいと思う。
あいまい検索の例
キャラ「まどか」に対し、作品は、「まどかまぎか」、まどかまぎか（映画）など複数ありどのカテゴリーでも検索に引っかかるようにしたい
</t>
    </r>
    <rPh sb="8" eb="9">
      <t>ウエ</t>
    </rPh>
    <rPh sb="17" eb="19">
      <t>モンダイ</t>
    </rPh>
    <rPh sb="61" eb="63">
      <t>キホン</t>
    </rPh>
    <rPh sb="65" eb="66">
      <t>タイ</t>
    </rPh>
    <rPh sb="71" eb="73">
      <t>サクヒン</t>
    </rPh>
    <rPh sb="74" eb="76">
      <t>ブンヤ</t>
    </rPh>
    <rPh sb="81" eb="82">
      <t>モ</t>
    </rPh>
    <rPh sb="88" eb="89">
      <t>オモ</t>
    </rPh>
    <rPh sb="95" eb="97">
      <t>ケンサク</t>
    </rPh>
    <rPh sb="103" eb="105">
      <t>ケンサク</t>
    </rPh>
    <rPh sb="107" eb="108">
      <t>ヒ</t>
    </rPh>
    <rPh sb="118" eb="120">
      <t>バアイ</t>
    </rPh>
    <rPh sb="128" eb="129">
      <t>オモ</t>
    </rPh>
    <rPh sb="136" eb="138">
      <t>ケンサク</t>
    </rPh>
    <rPh sb="139" eb="140">
      <t>レイ</t>
    </rPh>
    <rPh sb="150" eb="151">
      <t>タイ</t>
    </rPh>
    <rPh sb="153" eb="155">
      <t>サクヒン</t>
    </rPh>
    <rPh sb="173" eb="175">
      <t>エイガ</t>
    </rPh>
    <rPh sb="178" eb="180">
      <t>フクスウ</t>
    </rPh>
    <rPh sb="191" eb="193">
      <t>ケンサク</t>
    </rPh>
    <rPh sb="194" eb="195">
      <t>ヒ</t>
    </rPh>
    <phoneticPr fontId="1"/>
  </si>
  <si>
    <t>実績</t>
    <rPh sb="0" eb="2">
      <t>ジッセキ</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</si>
</sst>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6" formatCode="m/d\(aaa\)"/>
    <numFmt numFmtId="177" formatCode="aaa"/>
    <numFmt numFmtId="178" formatCode="d"/>
    <numFmt numFmtId="179" formatCode="0.0_ "/>
    <numFmt numFmtId="180" formatCode="m"/>
    <numFmt numFmtId="181" formatCode="0.0_);[Red]\(0.0\)"/>
    <numFmt numFmtId="182" formatCode="m&quot;月&quot;d&quot;日&quot;\(aaa\)"/>
  </numFmts>
  <fonts count="21" x14ac:knownFonts="1">
    <font>
      <sz val="11"/>
      <color theme="1"/>
      <name val="ＭＳ Ｐゴシック"/>
      <family val="2"/>
      <scheme val="minor"/>
    </font>
    <font>
      <sz val="6"/>
      <name val="ＭＳ Ｐゴシック"/>
      <family val="3"/>
      <charset val="128"/>
      <scheme val="minor"/>
    </font>
    <font>
      <sz val="11"/>
      <color theme="0"/>
      <name val="ＭＳ Ｐゴシック"/>
      <family val="2"/>
      <scheme val="minor"/>
    </font>
    <font>
      <sz val="11"/>
      <color theme="0"/>
      <name val="ＭＳ Ｐゴシック"/>
      <family val="3"/>
      <charset val="128"/>
      <scheme val="minor"/>
    </font>
    <font>
      <b/>
      <sz val="11"/>
      <color theme="1"/>
      <name val="ＭＳ Ｐゴシック"/>
      <family val="3"/>
      <charset val="128"/>
      <scheme val="minor"/>
    </font>
    <font>
      <sz val="11"/>
      <color rgb="FFFF0000"/>
      <name val="ＭＳ Ｐゴシック"/>
      <family val="3"/>
      <charset val="128"/>
      <scheme val="minor"/>
    </font>
    <font>
      <sz val="11"/>
      <color rgb="FFFF0000"/>
      <name val="ＭＳ Ｐゴシック"/>
      <family val="2"/>
      <scheme val="minor"/>
    </font>
    <font>
      <sz val="11"/>
      <color theme="1"/>
      <name val="ＭＳ Ｐゴシック"/>
      <family val="3"/>
      <charset val="128"/>
      <scheme val="minor"/>
    </font>
    <font>
      <u/>
      <sz val="11"/>
      <color theme="10"/>
      <name val="ＭＳ Ｐゴシック"/>
      <family val="2"/>
      <scheme val="minor"/>
    </font>
    <font>
      <sz val="11"/>
      <name val="ＭＳ Ｐゴシック"/>
      <family val="2"/>
      <scheme val="minor"/>
    </font>
    <font>
      <sz val="11"/>
      <name val="ＭＳ Ｐゴシック"/>
      <family val="3"/>
      <charset val="128"/>
      <scheme val="minor"/>
    </font>
    <font>
      <sz val="11"/>
      <color theme="2" tint="-9.9978637043366805E-2"/>
      <name val="ＭＳ Ｐゴシック"/>
      <family val="2"/>
      <scheme val="minor"/>
    </font>
    <font>
      <sz val="11"/>
      <color theme="2" tint="-9.9978637043366805E-2"/>
      <name val="ＭＳ Ｐゴシック"/>
      <family val="3"/>
      <charset val="128"/>
      <scheme val="minor"/>
    </font>
    <font>
      <sz val="11"/>
      <color theme="0" tint="-4.9989318521683403E-2"/>
      <name val="ＭＳ Ｐゴシック"/>
      <family val="2"/>
      <scheme val="minor"/>
    </font>
    <font>
      <sz val="10"/>
      <name val="ＭＳ Ｐゴシック"/>
      <family val="2"/>
      <scheme val="minor"/>
    </font>
    <font>
      <sz val="10"/>
      <color rgb="FFFF0000"/>
      <name val="ＭＳ Ｐゴシック"/>
      <family val="3"/>
      <charset val="128"/>
      <scheme val="minor"/>
    </font>
    <font>
      <sz val="8"/>
      <color rgb="FF24292E"/>
      <name val="Segoe UI"/>
      <family val="2"/>
    </font>
    <font>
      <u/>
      <sz val="8"/>
      <color rgb="FF0366D6"/>
      <name val="Segoe UI"/>
      <family val="2"/>
    </font>
    <font>
      <sz val="7"/>
      <color rgb="FF24292E"/>
      <name val="Segoe UI"/>
      <family val="2"/>
    </font>
    <font>
      <sz val="6"/>
      <color rgb="FF000000"/>
      <name val="Segoe UI"/>
      <family val="2"/>
    </font>
    <font>
      <sz val="11"/>
      <color theme="8"/>
      <name val="ＭＳ Ｐゴシック"/>
      <family val="2"/>
      <scheme val="minor"/>
    </font>
  </fonts>
  <fills count="23">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8"/>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5"/>
        <bgColor indexed="64"/>
      </patternFill>
    </fill>
    <fill>
      <patternFill patternType="solid">
        <fgColor theme="8" tint="0.59999389629810485"/>
        <bgColor indexed="64"/>
      </patternFill>
    </fill>
    <fill>
      <patternFill patternType="solid">
        <fgColor theme="6"/>
        <bgColor indexed="64"/>
      </patternFill>
    </fill>
    <fill>
      <patternFill patternType="solid">
        <fgColor rgb="FFCCCCFF"/>
        <bgColor indexed="64"/>
      </patternFill>
    </fill>
    <fill>
      <patternFill patternType="solid">
        <fgColor rgb="FF99FF99"/>
        <bgColor indexed="64"/>
      </patternFill>
    </fill>
    <fill>
      <patternFill patternType="solid">
        <fgColor theme="5" tint="-0.249977111117893"/>
        <bgColor indexed="64"/>
      </patternFill>
    </fill>
    <fill>
      <patternFill patternType="solid">
        <fgColor theme="4" tint="0.79998168889431442"/>
        <bgColor indexed="64"/>
      </patternFill>
    </fill>
    <fill>
      <patternFill patternType="solid">
        <fgColor rgb="FF3399FF"/>
        <bgColor indexed="64"/>
      </patternFill>
    </fill>
    <fill>
      <patternFill patternType="solid">
        <fgColor theme="5" tint="0.79998168889431442"/>
        <bgColor indexed="64"/>
      </patternFill>
    </fill>
    <fill>
      <patternFill patternType="solid">
        <fgColor theme="0" tint="-0.49998474074526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theme="4"/>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right/>
      <top/>
      <bottom style="dotted">
        <color indexed="64"/>
      </bottom>
      <diagonal/>
    </border>
    <border>
      <left style="thin">
        <color indexed="64"/>
      </left>
      <right style="thin">
        <color indexed="64"/>
      </right>
      <top style="thin">
        <color indexed="64"/>
      </top>
      <bottom style="dotted">
        <color indexed="64"/>
      </bottom>
      <diagonal/>
    </border>
    <border>
      <left style="thin">
        <color indexed="64"/>
      </left>
      <right/>
      <top style="dotted">
        <color indexed="64"/>
      </top>
      <bottom style="dotted">
        <color indexed="64"/>
      </bottom>
      <diagonal/>
    </border>
    <border>
      <left/>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top style="dotted">
        <color indexed="64"/>
      </top>
      <bottom/>
      <diagonal/>
    </border>
    <border>
      <left/>
      <right/>
      <top style="dotted">
        <color indexed="64"/>
      </top>
      <bottom/>
      <diagonal/>
    </border>
    <border>
      <left/>
      <right style="thin">
        <color indexed="64"/>
      </right>
      <top style="dotted">
        <color indexed="64"/>
      </top>
      <bottom/>
      <diagonal/>
    </border>
  </borders>
  <cellStyleXfs count="2">
    <xf numFmtId="0" fontId="0" fillId="0" borderId="0"/>
    <xf numFmtId="0" fontId="8" fillId="0" borderId="0" applyNumberFormat="0" applyFill="0" applyBorder="0" applyAlignment="0" applyProtection="0"/>
  </cellStyleXfs>
  <cellXfs count="146">
    <xf numFmtId="0" fontId="0" fillId="0" borderId="0" xfId="0"/>
    <xf numFmtId="0" fontId="0" fillId="3" borderId="0" xfId="0" applyFill="1"/>
    <xf numFmtId="0" fontId="0" fillId="4" borderId="0" xfId="0" applyFill="1"/>
    <xf numFmtId="0" fontId="0" fillId="5" borderId="0" xfId="0" applyFill="1"/>
    <xf numFmtId="0" fontId="0" fillId="0" borderId="2" xfId="0" applyBorder="1"/>
    <xf numFmtId="0" fontId="0" fillId="0" borderId="3" xfId="0" applyBorder="1"/>
    <xf numFmtId="0" fontId="4" fillId="0" borderId="0" xfId="0" applyFont="1"/>
    <xf numFmtId="14" fontId="0" fillId="0" borderId="0" xfId="0" applyNumberFormat="1"/>
    <xf numFmtId="0" fontId="0" fillId="0" borderId="0" xfId="0" applyAlignment="1">
      <alignment horizontal="center" vertical="center"/>
    </xf>
    <xf numFmtId="178" fontId="0" fillId="5" borderId="1" xfId="0" applyNumberFormat="1" applyFill="1" applyBorder="1" applyAlignment="1">
      <alignment horizontal="center" vertical="center"/>
    </xf>
    <xf numFmtId="177" fontId="0" fillId="5" borderId="1" xfId="0" applyNumberFormat="1" applyFill="1" applyBorder="1" applyAlignment="1">
      <alignment horizontal="center" vertical="center"/>
    </xf>
    <xf numFmtId="179" fontId="0" fillId="0" borderId="2" xfId="0" applyNumberFormat="1" applyBorder="1" applyAlignment="1">
      <alignment horizontal="center" vertical="center"/>
    </xf>
    <xf numFmtId="179" fontId="0" fillId="0" borderId="3" xfId="0" applyNumberFormat="1" applyBorder="1" applyAlignment="1">
      <alignment horizontal="center" vertical="center"/>
    </xf>
    <xf numFmtId="0" fontId="0" fillId="2" borderId="0" xfId="0" applyFill="1" applyAlignment="1">
      <alignment horizontal="center" vertical="center"/>
    </xf>
    <xf numFmtId="179" fontId="0" fillId="0" borderId="0" xfId="0" applyNumberFormat="1" applyAlignment="1">
      <alignment horizontal="center" vertical="center"/>
    </xf>
    <xf numFmtId="179" fontId="0" fillId="0" borderId="0" xfId="0" applyNumberFormat="1"/>
    <xf numFmtId="0" fontId="0" fillId="0" borderId="0" xfId="0" applyAlignment="1">
      <alignment wrapText="1"/>
    </xf>
    <xf numFmtId="0" fontId="4" fillId="0" borderId="0" xfId="0" applyFont="1" applyAlignment="1">
      <alignment wrapText="1"/>
    </xf>
    <xf numFmtId="0" fontId="0" fillId="0" borderId="1" xfId="0" applyBorder="1"/>
    <xf numFmtId="0" fontId="0" fillId="6" borderId="1" xfId="0" applyFill="1" applyBorder="1" applyAlignment="1">
      <alignment wrapText="1"/>
    </xf>
    <xf numFmtId="0" fontId="6" fillId="0" borderId="0" xfId="0" applyFont="1"/>
    <xf numFmtId="0" fontId="7" fillId="0" borderId="1" xfId="0" applyFont="1" applyBorder="1"/>
    <xf numFmtId="0" fontId="7" fillId="0" borderId="0" xfId="0" applyFont="1"/>
    <xf numFmtId="0" fontId="4" fillId="5" borderId="0" xfId="0" applyFont="1" applyFill="1"/>
    <xf numFmtId="0" fontId="0" fillId="2" borderId="0" xfId="0" applyFill="1"/>
    <xf numFmtId="0" fontId="4" fillId="2" borderId="0" xfId="0" applyFont="1" applyFill="1"/>
    <xf numFmtId="0" fontId="0" fillId="8" borderId="0" xfId="0" applyFill="1"/>
    <xf numFmtId="0" fontId="8" fillId="0" borderId="0" xfId="1"/>
    <xf numFmtId="0" fontId="9" fillId="9" borderId="1" xfId="0" applyFont="1" applyFill="1" applyBorder="1"/>
    <xf numFmtId="180" fontId="0" fillId="0" borderId="0" xfId="0" applyNumberFormat="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3" fillId="7" borderId="1" xfId="0" applyFont="1" applyFill="1" applyBorder="1" applyAlignment="1">
      <alignment horizontal="center" vertical="center"/>
    </xf>
    <xf numFmtId="176" fontId="0" fillId="0" borderId="2" xfId="0" applyNumberFormat="1" applyBorder="1" applyAlignment="1">
      <alignment horizontal="center" vertical="center"/>
    </xf>
    <xf numFmtId="0" fontId="2" fillId="7" borderId="5" xfId="0" applyFont="1" applyFill="1" applyBorder="1" applyAlignment="1">
      <alignment horizontal="center" vertical="center"/>
    </xf>
    <xf numFmtId="0" fontId="3" fillId="7" borderId="7" xfId="0" applyFont="1" applyFill="1" applyBorder="1" applyAlignment="1">
      <alignment horizontal="center" vertical="center"/>
    </xf>
    <xf numFmtId="0" fontId="3" fillId="7" borderId="6" xfId="0" applyFont="1" applyFill="1" applyBorder="1" applyAlignment="1">
      <alignment horizontal="center" vertical="center"/>
    </xf>
    <xf numFmtId="0" fontId="0" fillId="0" borderId="2" xfId="0" applyBorder="1" applyAlignment="1">
      <alignment wrapText="1"/>
    </xf>
    <xf numFmtId="0" fontId="0" fillId="0" borderId="0" xfId="0" applyAlignment="1">
      <alignment horizontal="left" vertical="center"/>
    </xf>
    <xf numFmtId="0" fontId="0" fillId="0" borderId="0" xfId="0" applyAlignment="1">
      <alignment horizontal="left"/>
    </xf>
    <xf numFmtId="0" fontId="0" fillId="0" borderId="2" xfId="0" applyFill="1" applyBorder="1"/>
    <xf numFmtId="0" fontId="0" fillId="0" borderId="2" xfId="0" applyFill="1" applyBorder="1" applyAlignment="1">
      <alignment horizontal="center" vertical="center"/>
    </xf>
    <xf numFmtId="0" fontId="0" fillId="10" borderId="2" xfId="0" applyFill="1" applyBorder="1"/>
    <xf numFmtId="0" fontId="0" fillId="11" borderId="2" xfId="0" applyFill="1" applyBorder="1"/>
    <xf numFmtId="0" fontId="12" fillId="0" borderId="2" xfId="0" applyFont="1" applyBorder="1"/>
    <xf numFmtId="181" fontId="0" fillId="0" borderId="0" xfId="0" applyNumberFormat="1" applyAlignment="1">
      <alignment horizontal="center" vertical="center"/>
    </xf>
    <xf numFmtId="181" fontId="3" fillId="7" borderId="1" xfId="0" applyNumberFormat="1" applyFont="1" applyFill="1" applyBorder="1" applyAlignment="1">
      <alignment horizontal="center" vertical="center" wrapText="1"/>
    </xf>
    <xf numFmtId="181" fontId="0" fillId="0" borderId="2" xfId="0" applyNumberFormat="1" applyFill="1" applyBorder="1" applyAlignment="1">
      <alignment horizontal="center"/>
    </xf>
    <xf numFmtId="176" fontId="0" fillId="0" borderId="2" xfId="0" applyNumberFormat="1" applyFill="1" applyBorder="1" applyAlignment="1">
      <alignment horizontal="center" vertical="center"/>
    </xf>
    <xf numFmtId="0" fontId="12" fillId="0" borderId="2" xfId="0" applyFont="1" applyFill="1" applyBorder="1"/>
    <xf numFmtId="0" fontId="11" fillId="0" borderId="2" xfId="0" applyFont="1" applyFill="1" applyBorder="1"/>
    <xf numFmtId="0" fontId="0" fillId="0" borderId="8" xfId="0" applyBorder="1"/>
    <xf numFmtId="0" fontId="0" fillId="0" borderId="4" xfId="0" applyBorder="1"/>
    <xf numFmtId="0" fontId="0" fillId="0" borderId="9" xfId="0" applyBorder="1"/>
    <xf numFmtId="179" fontId="10" fillId="9" borderId="1" xfId="0" applyNumberFormat="1" applyFont="1" applyFill="1" applyBorder="1"/>
    <xf numFmtId="179" fontId="0" fillId="0" borderId="1" xfId="0" applyNumberFormat="1" applyBorder="1"/>
    <xf numFmtId="179" fontId="0" fillId="0" borderId="1" xfId="0" applyNumberFormat="1" applyFill="1" applyBorder="1"/>
    <xf numFmtId="0" fontId="2" fillId="12" borderId="1" xfId="0" applyFont="1" applyFill="1" applyBorder="1" applyAlignment="1">
      <alignment horizontal="left" vertical="top"/>
    </xf>
    <xf numFmtId="0" fontId="3" fillId="12" borderId="1" xfId="0" applyFont="1" applyFill="1" applyBorder="1" applyAlignment="1">
      <alignment horizontal="left" vertical="top"/>
    </xf>
    <xf numFmtId="0" fontId="3" fillId="12" borderId="1" xfId="0" applyFont="1" applyFill="1" applyBorder="1" applyAlignment="1">
      <alignment horizontal="left" vertical="top" wrapText="1"/>
    </xf>
    <xf numFmtId="0" fontId="0" fillId="0" borderId="0" xfId="0" applyAlignment="1">
      <alignment horizontal="left" vertical="top"/>
    </xf>
    <xf numFmtId="0" fontId="0" fillId="0" borderId="1" xfId="0" applyBorder="1" applyAlignment="1">
      <alignment wrapText="1"/>
    </xf>
    <xf numFmtId="56" fontId="0" fillId="0" borderId="1" xfId="0" applyNumberFormat="1" applyBorder="1"/>
    <xf numFmtId="14" fontId="0" fillId="0" borderId="1" xfId="0" applyNumberFormat="1" applyBorder="1" applyAlignment="1">
      <alignment wrapText="1"/>
    </xf>
    <xf numFmtId="0" fontId="13" fillId="0" borderId="1" xfId="0" applyFont="1" applyBorder="1"/>
    <xf numFmtId="0" fontId="9" fillId="0" borderId="1" xfId="0" applyFont="1" applyBorder="1" applyAlignment="1">
      <alignment wrapText="1"/>
    </xf>
    <xf numFmtId="0" fontId="0" fillId="2" borderId="1" xfId="0" applyFill="1" applyBorder="1" applyAlignment="1">
      <alignment wrapText="1"/>
    </xf>
    <xf numFmtId="56" fontId="0" fillId="0" borderId="1" xfId="0" applyNumberFormat="1" applyBorder="1" applyAlignment="1">
      <alignment wrapText="1"/>
    </xf>
    <xf numFmtId="0" fontId="6" fillId="0" borderId="1" xfId="0" applyFont="1" applyBorder="1" applyAlignment="1">
      <alignment wrapText="1"/>
    </xf>
    <xf numFmtId="0" fontId="9" fillId="0" borderId="1" xfId="0" applyFont="1" applyBorder="1"/>
    <xf numFmtId="0" fontId="0" fillId="8" borderId="1" xfId="0" applyFill="1" applyBorder="1" applyAlignment="1">
      <alignment wrapText="1"/>
    </xf>
    <xf numFmtId="0" fontId="7" fillId="0" borderId="1" xfId="0" applyFont="1" applyBorder="1" applyAlignment="1">
      <alignment wrapText="1"/>
    </xf>
    <xf numFmtId="0" fontId="14" fillId="0" borderId="1" xfId="0" applyFont="1" applyBorder="1" applyAlignment="1">
      <alignment wrapText="1"/>
    </xf>
    <xf numFmtId="0" fontId="5" fillId="0" borderId="1" xfId="0" applyFont="1" applyBorder="1" applyAlignment="1">
      <alignment wrapText="1"/>
    </xf>
    <xf numFmtId="14" fontId="0" fillId="0" borderId="1" xfId="0" applyNumberFormat="1" applyBorder="1"/>
    <xf numFmtId="0" fontId="0" fillId="0" borderId="1" xfId="0" applyFill="1" applyBorder="1" applyAlignment="1">
      <alignment wrapText="1"/>
    </xf>
    <xf numFmtId="0" fontId="0" fillId="14" borderId="2" xfId="0" applyFill="1" applyBorder="1"/>
    <xf numFmtId="176" fontId="0" fillId="13" borderId="2" xfId="0" applyNumberFormat="1" applyFill="1" applyBorder="1" applyAlignment="1">
      <alignment horizontal="center" vertical="center"/>
    </xf>
    <xf numFmtId="56" fontId="0" fillId="3" borderId="0" xfId="0" applyNumberFormat="1" applyFill="1"/>
    <xf numFmtId="0" fontId="0" fillId="5" borderId="1" xfId="0" applyFill="1" applyBorder="1"/>
    <xf numFmtId="0" fontId="0" fillId="0" borderId="10" xfId="0" applyFont="1" applyBorder="1"/>
    <xf numFmtId="0" fontId="0" fillId="0" borderId="2" xfId="0" applyFont="1" applyBorder="1"/>
    <xf numFmtId="0" fontId="10" fillId="0" borderId="1" xfId="0" applyFont="1" applyBorder="1" applyAlignment="1">
      <alignment wrapText="1"/>
    </xf>
    <xf numFmtId="0" fontId="6" fillId="0" borderId="2" xfId="0" applyFont="1" applyFill="1" applyBorder="1"/>
    <xf numFmtId="0" fontId="5" fillId="0" borderId="2" xfId="0" applyFont="1" applyFill="1" applyBorder="1"/>
    <xf numFmtId="179" fontId="0" fillId="15" borderId="0" xfId="0" applyNumberFormat="1" applyFill="1"/>
    <xf numFmtId="0" fontId="17" fillId="16" borderId="0" xfId="0" applyFont="1" applyFill="1"/>
    <xf numFmtId="0" fontId="0" fillId="16" borderId="0" xfId="0" applyFill="1"/>
    <xf numFmtId="0" fontId="16" fillId="16" borderId="0" xfId="0" applyFont="1" applyFill="1"/>
    <xf numFmtId="179" fontId="0" fillId="0" borderId="0" xfId="0" applyNumberFormat="1" applyFill="1"/>
    <xf numFmtId="0" fontId="16" fillId="18" borderId="0" xfId="0" applyFont="1" applyFill="1"/>
    <xf numFmtId="0" fontId="17" fillId="18" borderId="0" xfId="0" applyFont="1" applyFill="1"/>
    <xf numFmtId="0" fontId="16" fillId="21" borderId="0" xfId="0" applyFont="1" applyFill="1"/>
    <xf numFmtId="0" fontId="0" fillId="19" borderId="0" xfId="0" applyFill="1"/>
    <xf numFmtId="0" fontId="0" fillId="17" borderId="0" xfId="0" applyFill="1"/>
    <xf numFmtId="0" fontId="2" fillId="22" borderId="0" xfId="0" applyFont="1" applyFill="1"/>
    <xf numFmtId="0" fontId="3" fillId="22" borderId="0" xfId="0" applyFont="1" applyFill="1"/>
    <xf numFmtId="182" fontId="0" fillId="0" borderId="11" xfId="0" applyNumberFormat="1" applyBorder="1"/>
    <xf numFmtId="182" fontId="0" fillId="0" borderId="0" xfId="0" applyNumberFormat="1" applyBorder="1"/>
    <xf numFmtId="182" fontId="0" fillId="0" borderId="12" xfId="0" applyNumberFormat="1" applyBorder="1"/>
    <xf numFmtId="0" fontId="0" fillId="0" borderId="13" xfId="0" applyBorder="1"/>
    <xf numFmtId="0" fontId="0" fillId="0" borderId="14" xfId="0" applyBorder="1"/>
    <xf numFmtId="0" fontId="0" fillId="0" borderId="15" xfId="0" applyBorder="1"/>
    <xf numFmtId="0" fontId="2" fillId="22" borderId="1" xfId="0" applyFont="1" applyFill="1" applyBorder="1"/>
    <xf numFmtId="14" fontId="0" fillId="0" borderId="16" xfId="0" applyNumberFormat="1" applyBorder="1"/>
    <xf numFmtId="182" fontId="6" fillId="20" borderId="17" xfId="0" applyNumberFormat="1" applyFont="1" applyFill="1" applyBorder="1"/>
    <xf numFmtId="182" fontId="6" fillId="0" borderId="17" xfId="0" applyNumberFormat="1" applyFont="1" applyBorder="1"/>
    <xf numFmtId="182" fontId="6" fillId="0" borderId="18" xfId="0" applyNumberFormat="1" applyFont="1" applyBorder="1"/>
    <xf numFmtId="182" fontId="6" fillId="0" borderId="19" xfId="0" applyNumberFormat="1" applyFont="1" applyBorder="1" applyAlignment="1">
      <alignment wrapText="1"/>
    </xf>
    <xf numFmtId="0" fontId="0" fillId="0" borderId="19" xfId="0" applyBorder="1"/>
    <xf numFmtId="179" fontId="0" fillId="0" borderId="20" xfId="0" applyNumberFormat="1" applyBorder="1"/>
    <xf numFmtId="0" fontId="0" fillId="18" borderId="19" xfId="0" applyFill="1" applyBorder="1"/>
    <xf numFmtId="182" fontId="0" fillId="0" borderId="21" xfId="0" applyNumberFormat="1" applyBorder="1"/>
    <xf numFmtId="182" fontId="0" fillId="0" borderId="22" xfId="0" applyNumberFormat="1" applyBorder="1"/>
    <xf numFmtId="182" fontId="6" fillId="0" borderId="22" xfId="0" applyNumberFormat="1" applyFont="1" applyBorder="1"/>
    <xf numFmtId="182" fontId="6" fillId="20" borderId="23" xfId="0" applyNumberFormat="1" applyFont="1" applyFill="1" applyBorder="1"/>
    <xf numFmtId="182" fontId="6" fillId="0" borderId="22" xfId="0" applyNumberFormat="1" applyFont="1" applyBorder="1" applyAlignment="1">
      <alignment wrapText="1"/>
    </xf>
    <xf numFmtId="0" fontId="0" fillId="0" borderId="22" xfId="0" applyBorder="1"/>
    <xf numFmtId="0" fontId="0" fillId="18" borderId="22" xfId="0" applyFill="1" applyBorder="1"/>
    <xf numFmtId="182" fontId="6" fillId="20" borderId="21" xfId="0" applyNumberFormat="1" applyFont="1" applyFill="1" applyBorder="1"/>
    <xf numFmtId="182" fontId="0" fillId="0" borderId="22" xfId="0" applyNumberFormat="1" applyBorder="1" applyAlignment="1">
      <alignment wrapText="1"/>
    </xf>
    <xf numFmtId="0" fontId="0" fillId="21" borderId="22" xfId="0" applyFill="1" applyBorder="1"/>
    <xf numFmtId="0" fontId="0" fillId="19" borderId="22" xfId="0" applyFill="1" applyBorder="1"/>
    <xf numFmtId="182" fontId="6" fillId="20" borderId="22" xfId="0" applyNumberFormat="1" applyFont="1" applyFill="1" applyBorder="1"/>
    <xf numFmtId="182" fontId="20" fillId="20" borderId="22" xfId="0" applyNumberFormat="1" applyFont="1" applyFill="1" applyBorder="1"/>
    <xf numFmtId="182" fontId="6" fillId="0" borderId="23" xfId="0" applyNumberFormat="1" applyFont="1" applyBorder="1"/>
    <xf numFmtId="0" fontId="0" fillId="17" borderId="22" xfId="0" applyFill="1" applyBorder="1"/>
    <xf numFmtId="182" fontId="0" fillId="0" borderId="24" xfId="0" applyNumberFormat="1" applyBorder="1"/>
    <xf numFmtId="182" fontId="0" fillId="0" borderId="25" xfId="0" applyNumberFormat="1" applyBorder="1"/>
    <xf numFmtId="182" fontId="6" fillId="0" borderId="25" xfId="0" applyNumberFormat="1" applyFont="1" applyBorder="1"/>
    <xf numFmtId="182" fontId="6" fillId="20" borderId="26" xfId="0" applyNumberFormat="1" applyFont="1" applyFill="1" applyBorder="1"/>
    <xf numFmtId="182" fontId="0" fillId="0" borderId="25" xfId="0" applyNumberFormat="1" applyBorder="1" applyAlignment="1">
      <alignment wrapText="1"/>
    </xf>
    <xf numFmtId="0" fontId="0" fillId="0" borderId="25" xfId="0" applyBorder="1"/>
    <xf numFmtId="0" fontId="0" fillId="17" borderId="25" xfId="0" applyFill="1" applyBorder="1"/>
    <xf numFmtId="0" fontId="2" fillId="0" borderId="0" xfId="0" applyFont="1" applyFill="1"/>
    <xf numFmtId="0" fontId="0" fillId="0" borderId="0" xfId="0" applyFill="1"/>
    <xf numFmtId="0" fontId="16" fillId="0" borderId="0" xfId="0" applyFont="1" applyFill="1"/>
    <xf numFmtId="0" fontId="2" fillId="22" borderId="5" xfId="0" applyFont="1" applyFill="1" applyBorder="1"/>
    <xf numFmtId="179" fontId="0" fillId="0" borderId="6" xfId="0" applyNumberFormat="1" applyBorder="1"/>
    <xf numFmtId="179" fontId="0" fillId="7" borderId="1" xfId="0" applyNumberFormat="1" applyFill="1" applyBorder="1"/>
    <xf numFmtId="0" fontId="2" fillId="22" borderId="0" xfId="0" applyFont="1" applyFill="1" applyBorder="1"/>
    <xf numFmtId="0" fontId="0" fillId="0" borderId="0" xfId="0" applyBorder="1"/>
    <xf numFmtId="179" fontId="0" fillId="0" borderId="8" xfId="0" applyNumberFormat="1" applyBorder="1"/>
    <xf numFmtId="0" fontId="9" fillId="0" borderId="1" xfId="0" applyFont="1" applyFill="1" applyBorder="1" applyAlignment="1">
      <alignment wrapText="1"/>
    </xf>
    <xf numFmtId="0" fontId="2" fillId="7" borderId="5" xfId="0" applyFont="1" applyFill="1" applyBorder="1" applyAlignment="1">
      <alignment horizontal="center" vertical="center"/>
    </xf>
    <xf numFmtId="0" fontId="2" fillId="7" borderId="6" xfId="0" applyFont="1" applyFill="1" applyBorder="1" applyAlignment="1">
      <alignment horizontal="center" vertical="center"/>
    </xf>
  </cellXfs>
  <cellStyles count="2">
    <cellStyle name="ハイパーリンク" xfId="1" builtinId="8"/>
    <cellStyle name="標準" xfId="0" builtinId="0"/>
  </cellStyles>
  <dxfs count="479">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FFCC00"/>
      <color rgb="FF3399FF"/>
      <color rgb="FF99FF99"/>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7</xdr:col>
      <xdr:colOff>134471</xdr:colOff>
      <xdr:row>100</xdr:row>
      <xdr:rowOff>44824</xdr:rowOff>
    </xdr:from>
    <xdr:to>
      <xdr:col>12</xdr:col>
      <xdr:colOff>728382</xdr:colOff>
      <xdr:row>112</xdr:row>
      <xdr:rowOff>89647</xdr:rowOff>
    </xdr:to>
    <xdr:sp macro="" textlink="">
      <xdr:nvSpPr>
        <xdr:cNvPr id="2" name="テキスト ボックス 1">
          <a:extLst>
            <a:ext uri="{FF2B5EF4-FFF2-40B4-BE49-F238E27FC236}">
              <a16:creationId xmlns:a16="http://schemas.microsoft.com/office/drawing/2014/main" xmlns="" id="{00000000-0008-0000-0100-000002000000}"/>
            </a:ext>
          </a:extLst>
        </xdr:cNvPr>
        <xdr:cNvSpPr txBox="1"/>
      </xdr:nvSpPr>
      <xdr:spPr>
        <a:xfrm>
          <a:off x="5658971" y="8404412"/>
          <a:ext cx="8146676" cy="2599764"/>
        </a:xfrm>
        <a:prstGeom prst="rect">
          <a:avLst/>
        </a:prstGeom>
        <a:ln/>
      </xdr:spPr>
      <xdr:style>
        <a:lnRef idx="1">
          <a:schemeClr val="dk1"/>
        </a:lnRef>
        <a:fillRef idx="2">
          <a:schemeClr val="dk1"/>
        </a:fillRef>
        <a:effectRef idx="1">
          <a:schemeClr val="dk1"/>
        </a:effectRef>
        <a:fontRef idx="minor">
          <a:schemeClr val="dk1"/>
        </a:fontRef>
      </xdr:style>
      <xdr:txBody>
        <a:bodyPr vertOverflow="clip" horzOverflow="clip" wrap="square" rtlCol="0" anchor="t"/>
        <a:lstStyle/>
        <a:p>
          <a:r>
            <a:rPr kumimoji="1" lang="en-US" altLang="ja-JP" sz="1800"/>
            <a:t>7/22</a:t>
          </a:r>
          <a:r>
            <a:rPr kumimoji="1" lang="ja-JP" altLang="en-US" sz="1800"/>
            <a:t>（日）以降　</a:t>
          </a:r>
          <a:r>
            <a:rPr kumimoji="1" lang="en-US" altLang="ja-JP" sz="1800"/>
            <a:t>Torello</a:t>
          </a:r>
          <a:r>
            <a:rPr kumimoji="1" lang="ja-JP" altLang="en-US" sz="1800"/>
            <a:t>で管理するため不要</a:t>
          </a:r>
          <a:endParaRPr kumimoji="1" lang="en-US" altLang="ja-JP"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4408</xdr:colOff>
      <xdr:row>1</xdr:row>
      <xdr:rowOff>91085</xdr:rowOff>
    </xdr:from>
    <xdr:to>
      <xdr:col>4</xdr:col>
      <xdr:colOff>515471</xdr:colOff>
      <xdr:row>10</xdr:row>
      <xdr:rowOff>56031</xdr:rowOff>
    </xdr:to>
    <xdr:sp macro="" textlink="">
      <xdr:nvSpPr>
        <xdr:cNvPr id="2" name="テキスト ボックス 1">
          <a:extLst>
            <a:ext uri="{FF2B5EF4-FFF2-40B4-BE49-F238E27FC236}">
              <a16:creationId xmlns:a16="http://schemas.microsoft.com/office/drawing/2014/main" xmlns="" id="{FF375417-2A73-49A5-BD3B-056D100FFF29}"/>
            </a:ext>
          </a:extLst>
        </xdr:cNvPr>
        <xdr:cNvSpPr txBox="1"/>
      </xdr:nvSpPr>
      <xdr:spPr>
        <a:xfrm>
          <a:off x="8564208" y="256185"/>
          <a:ext cx="5908563" cy="1450846"/>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0410</a:t>
          </a:r>
          <a:r>
            <a:rPr kumimoji="1" lang="ja-JP" altLang="en-US" sz="1100"/>
            <a:t>　検討中</a:t>
          </a:r>
          <a:endParaRPr kumimoji="1" lang="en-US" altLang="ja-JP" sz="1100"/>
        </a:p>
        <a:p>
          <a:r>
            <a:rPr kumimoji="1" lang="ja-JP" altLang="en-US" sz="1100"/>
            <a:t>セキュリティに偏りすぎ・・・</a:t>
          </a:r>
          <a:endParaRPr kumimoji="1" lang="en-US" altLang="ja-JP" sz="1100"/>
        </a:p>
        <a:p>
          <a:r>
            <a:rPr kumimoji="1" lang="en-US" altLang="ja-JP" sz="1100"/>
            <a:t>DB</a:t>
          </a:r>
          <a:r>
            <a:rPr kumimoji="1" lang="ja-JP" altLang="en-US" sz="1100"/>
            <a:t>の関連を膨らませる</a:t>
          </a:r>
          <a:endParaRPr kumimoji="1" lang="en-US" altLang="ja-JP" sz="1100"/>
        </a:p>
        <a:p>
          <a:r>
            <a:rPr kumimoji="1" lang="ja-JP" altLang="en-US" sz="1100"/>
            <a:t>⇒</a:t>
          </a:r>
          <a:r>
            <a:rPr kumimoji="1" lang="en-US" altLang="ja-JP" sz="1100"/>
            <a:t>0415</a:t>
          </a:r>
        </a:p>
        <a:p>
          <a:r>
            <a:rPr kumimoji="1" lang="ja-JP" altLang="en-US" sz="1100"/>
            <a:t>＞</a:t>
          </a:r>
          <a:r>
            <a:rPr kumimoji="1" lang="en-US" altLang="ja-JP" sz="1100"/>
            <a:t>WonFesSys</a:t>
          </a:r>
          <a:r>
            <a:rPr kumimoji="1" lang="ja-JP" altLang="en-US" sz="1100"/>
            <a:t>機能</a:t>
          </a:r>
          <a:endParaRPr kumimoji="1" lang="en-US" altLang="ja-JP" sz="1100"/>
        </a:p>
        <a:p>
          <a:r>
            <a:rPr kumimoji="1" lang="ja-JP" altLang="en-US" sz="1100"/>
            <a:t>⇒これを作成するつもりで、設計する</a:t>
          </a:r>
          <a:endParaRPr kumimoji="1" lang="en-US" altLang="ja-JP" sz="1100"/>
        </a:p>
        <a:p>
          <a:r>
            <a:rPr kumimoji="1" lang="ja-JP" altLang="en-US" sz="1100" b="1"/>
            <a:t>＞技術力を身に着けるため、やりたいこと</a:t>
          </a:r>
          <a:endParaRPr kumimoji="1" lang="en-US" altLang="ja-JP" sz="1100" b="1"/>
        </a:p>
        <a:p>
          <a:r>
            <a:rPr kumimoji="1" lang="ja-JP" altLang="en-US" sz="1100"/>
            <a:t>⇒作成間をたてる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iwatakhr69.esa.io/posts/32"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0"/>
  <sheetViews>
    <sheetView zoomScale="130" zoomScaleNormal="130" workbookViewId="0"/>
  </sheetViews>
  <sheetFormatPr defaultRowHeight="13.5" x14ac:dyDescent="0.15"/>
  <cols>
    <col min="2" max="2" width="12.875" customWidth="1"/>
    <col min="3" max="3" width="12.875" style="15" hidden="1" customWidth="1"/>
    <col min="4" max="4" width="17.5" customWidth="1"/>
    <col min="5" max="5" width="22.625" customWidth="1"/>
  </cols>
  <sheetData>
    <row r="2" spans="2:5" x14ac:dyDescent="0.15">
      <c r="B2" s="28" t="s">
        <v>124</v>
      </c>
      <c r="C2" s="54" t="s">
        <v>30</v>
      </c>
      <c r="D2" s="54" t="s">
        <v>368</v>
      </c>
      <c r="E2" s="54" t="s">
        <v>369</v>
      </c>
    </row>
    <row r="3" spans="2:5" x14ac:dyDescent="0.15">
      <c r="B3" s="18">
        <v>3</v>
      </c>
      <c r="C3" s="55">
        <v>10.5</v>
      </c>
      <c r="D3" s="55">
        <v>10.5</v>
      </c>
      <c r="E3" s="55">
        <f>ROUND(D3/6,0)</f>
        <v>2</v>
      </c>
    </row>
    <row r="4" spans="2:5" x14ac:dyDescent="0.15">
      <c r="B4" s="18">
        <v>4</v>
      </c>
      <c r="C4" s="55">
        <v>58</v>
      </c>
      <c r="D4" s="55">
        <v>58</v>
      </c>
      <c r="E4" s="55">
        <f t="shared" ref="E4:E9" si="0">ROUND(D4/6,0)</f>
        <v>10</v>
      </c>
    </row>
    <row r="5" spans="2:5" x14ac:dyDescent="0.15">
      <c r="B5" s="18">
        <v>5</v>
      </c>
      <c r="C5" s="55">
        <v>21</v>
      </c>
      <c r="D5" s="55">
        <v>21</v>
      </c>
      <c r="E5" s="55">
        <f t="shared" si="0"/>
        <v>4</v>
      </c>
    </row>
    <row r="6" spans="2:5" x14ac:dyDescent="0.15">
      <c r="B6" s="18">
        <v>6</v>
      </c>
      <c r="C6" s="55">
        <f>SUM(WBS!O119:AS119)</f>
        <v>20.5</v>
      </c>
      <c r="D6" s="55">
        <f>SUMIF(WBS!$O$10:$EG$10,memo!$B6,WBS!$O$119:$EG$119)</f>
        <v>19.5</v>
      </c>
      <c r="E6" s="55">
        <f t="shared" si="0"/>
        <v>3</v>
      </c>
    </row>
    <row r="7" spans="2:5" x14ac:dyDescent="0.15">
      <c r="B7" s="18">
        <v>7</v>
      </c>
      <c r="C7" s="55">
        <f>SUM(WBS!AS119:BW119)</f>
        <v>70.5</v>
      </c>
      <c r="D7" s="55">
        <f>SUMIF(WBS!$O$10:$EG$10,memo!$B7,WBS!$O$119:$EG$119)</f>
        <v>70.5</v>
      </c>
      <c r="E7" s="55">
        <f t="shared" si="0"/>
        <v>12</v>
      </c>
    </row>
    <row r="8" spans="2:5" x14ac:dyDescent="0.15">
      <c r="B8" s="18">
        <v>8</v>
      </c>
      <c r="C8" s="55">
        <f>SUM(WBS!BX119:EF119)</f>
        <v>103.5</v>
      </c>
      <c r="D8" s="55">
        <f>SUMIF(WBS!$O$10:$EG$10,memo!$B8,WBS!$O$119:$EG$119)</f>
        <v>43.5</v>
      </c>
      <c r="E8" s="55">
        <f t="shared" si="0"/>
        <v>7</v>
      </c>
    </row>
    <row r="9" spans="2:5" x14ac:dyDescent="0.15">
      <c r="B9" s="18">
        <v>9</v>
      </c>
      <c r="C9" s="55">
        <f>SUM(WBS!BX120:EF120)</f>
        <v>0</v>
      </c>
      <c r="D9" s="55">
        <f>SUMIF(WBS!$O$10:$EG$10,memo!$B9,WBS!$O$119:$EG$119)</f>
        <v>60</v>
      </c>
      <c r="E9" s="55">
        <f t="shared" si="0"/>
        <v>10</v>
      </c>
    </row>
    <row r="10" spans="2:5" x14ac:dyDescent="0.15">
      <c r="B10" s="79" t="s">
        <v>125</v>
      </c>
      <c r="C10" s="56">
        <f>SUM(C3:C8)</f>
        <v>284</v>
      </c>
      <c r="D10" s="56">
        <f>SUM(D3:D8)</f>
        <v>223</v>
      </c>
      <c r="E10" s="55">
        <f>ROUND(D10/6,0)</f>
        <v>37</v>
      </c>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B11"/>
  <sheetViews>
    <sheetView workbookViewId="0">
      <selection activeCell="B10" sqref="B10"/>
    </sheetView>
  </sheetViews>
  <sheetFormatPr defaultRowHeight="13.5" x14ac:dyDescent="0.15"/>
  <sheetData>
    <row r="4" spans="2:2" x14ac:dyDescent="0.15">
      <c r="B4" s="51" t="s">
        <v>156</v>
      </c>
    </row>
    <row r="5" spans="2:2" x14ac:dyDescent="0.15">
      <c r="B5" s="52" t="s">
        <v>189</v>
      </c>
    </row>
    <row r="6" spans="2:2" x14ac:dyDescent="0.15">
      <c r="B6" s="52" t="s">
        <v>190</v>
      </c>
    </row>
    <row r="7" spans="2:2" x14ac:dyDescent="0.15">
      <c r="B7" s="52" t="s">
        <v>169</v>
      </c>
    </row>
    <row r="8" spans="2:2" x14ac:dyDescent="0.15">
      <c r="B8" s="52" t="s">
        <v>279</v>
      </c>
    </row>
    <row r="9" spans="2:2" x14ac:dyDescent="0.15">
      <c r="B9" s="52" t="s">
        <v>376</v>
      </c>
    </row>
    <row r="10" spans="2:2" x14ac:dyDescent="0.15">
      <c r="B10" s="52" t="s">
        <v>191</v>
      </c>
    </row>
    <row r="11" spans="2:2" x14ac:dyDescent="0.15">
      <c r="B11" s="53"/>
    </row>
  </sheetData>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zoomScale="85" zoomScaleNormal="85" workbookViewId="0"/>
  </sheetViews>
  <sheetFormatPr defaultRowHeight="13.5" x14ac:dyDescent="0.15"/>
  <cols>
    <col min="1" max="1" width="24.75" customWidth="1"/>
    <col min="2" max="2" width="45.5" customWidth="1"/>
    <col min="3" max="3" width="52.375" style="16" customWidth="1"/>
    <col min="4" max="4" width="77.25" customWidth="1"/>
    <col min="5" max="5" width="36" customWidth="1"/>
    <col min="6" max="6" width="51.5" customWidth="1"/>
  </cols>
  <sheetData>
    <row r="1" spans="1:6" x14ac:dyDescent="0.15">
      <c r="D1" t="s">
        <v>31</v>
      </c>
      <c r="F1" t="s">
        <v>31</v>
      </c>
    </row>
    <row r="2" spans="1:6" x14ac:dyDescent="0.15">
      <c r="A2" t="s">
        <v>32</v>
      </c>
    </row>
    <row r="3" spans="1:6" x14ac:dyDescent="0.15">
      <c r="B3" t="s">
        <v>33</v>
      </c>
    </row>
    <row r="5" spans="1:6" x14ac:dyDescent="0.15">
      <c r="B5" t="s">
        <v>34</v>
      </c>
    </row>
    <row r="6" spans="1:6" x14ac:dyDescent="0.15">
      <c r="B6" s="6" t="s">
        <v>35</v>
      </c>
    </row>
    <row r="7" spans="1:6" x14ac:dyDescent="0.15">
      <c r="B7" s="6" t="s">
        <v>36</v>
      </c>
    </row>
    <row r="8" spans="1:6" x14ac:dyDescent="0.15">
      <c r="B8" t="s">
        <v>37</v>
      </c>
    </row>
    <row r="10" spans="1:6" x14ac:dyDescent="0.15">
      <c r="B10" t="s">
        <v>38</v>
      </c>
    </row>
    <row r="13" spans="1:6" x14ac:dyDescent="0.15">
      <c r="D13" t="s">
        <v>39</v>
      </c>
    </row>
    <row r="14" spans="1:6" x14ac:dyDescent="0.15">
      <c r="D14" t="s">
        <v>40</v>
      </c>
    </row>
    <row r="15" spans="1:6" x14ac:dyDescent="0.15">
      <c r="D15" t="s">
        <v>41</v>
      </c>
    </row>
    <row r="16" spans="1:6" x14ac:dyDescent="0.15">
      <c r="D16" t="s">
        <v>42</v>
      </c>
    </row>
    <row r="17" spans="1:6" x14ac:dyDescent="0.15">
      <c r="B17" s="6" t="s">
        <v>43</v>
      </c>
      <c r="C17" s="17" t="s">
        <v>44</v>
      </c>
    </row>
    <row r="18" spans="1:6" x14ac:dyDescent="0.15">
      <c r="A18" t="s">
        <v>45</v>
      </c>
      <c r="B18" s="18" t="s">
        <v>46</v>
      </c>
      <c r="C18" s="19" t="s">
        <v>47</v>
      </c>
      <c r="D18" t="s">
        <v>48</v>
      </c>
    </row>
    <row r="19" spans="1:6" ht="165" customHeight="1" x14ac:dyDescent="0.15">
      <c r="A19" t="s">
        <v>49</v>
      </c>
      <c r="B19" s="18" t="s">
        <v>50</v>
      </c>
      <c r="C19" s="19" t="s">
        <v>51</v>
      </c>
      <c r="D19" s="16" t="s">
        <v>121</v>
      </c>
      <c r="E19" t="s">
        <v>52</v>
      </c>
      <c r="F19" s="16"/>
    </row>
    <row r="20" spans="1:6" ht="40.5" customHeight="1" x14ac:dyDescent="0.15">
      <c r="B20" s="18" t="s">
        <v>53</v>
      </c>
      <c r="C20" s="19" t="s">
        <v>54</v>
      </c>
      <c r="D20" s="16" t="s">
        <v>55</v>
      </c>
      <c r="E20" t="s">
        <v>52</v>
      </c>
      <c r="F20" s="16"/>
    </row>
    <row r="21" spans="1:6" x14ac:dyDescent="0.15">
      <c r="B21" s="18" t="s">
        <v>56</v>
      </c>
      <c r="C21" s="19"/>
      <c r="D21" t="s">
        <v>57</v>
      </c>
      <c r="E21" t="s">
        <v>52</v>
      </c>
    </row>
    <row r="22" spans="1:6" x14ac:dyDescent="0.15">
      <c r="B22" s="18" t="s">
        <v>58</v>
      </c>
      <c r="C22" s="19"/>
      <c r="D22" t="s">
        <v>57</v>
      </c>
      <c r="E22" t="s">
        <v>52</v>
      </c>
    </row>
    <row r="23" spans="1:6" x14ac:dyDescent="0.15">
      <c r="B23" s="18" t="s">
        <v>59</v>
      </c>
      <c r="C23" s="19" t="s">
        <v>60</v>
      </c>
      <c r="D23" t="s">
        <v>61</v>
      </c>
      <c r="E23" t="s">
        <v>52</v>
      </c>
    </row>
    <row r="24" spans="1:6" ht="54" x14ac:dyDescent="0.15">
      <c r="B24" s="18" t="s">
        <v>62</v>
      </c>
      <c r="C24" s="19" t="s">
        <v>63</v>
      </c>
      <c r="D24" s="16" t="s">
        <v>122</v>
      </c>
      <c r="E24" t="s">
        <v>52</v>
      </c>
      <c r="F24" s="16"/>
    </row>
    <row r="25" spans="1:6" x14ac:dyDescent="0.15">
      <c r="B25" s="18" t="s">
        <v>65</v>
      </c>
      <c r="C25" s="19"/>
      <c r="D25" t="s">
        <v>66</v>
      </c>
      <c r="E25" t="s">
        <v>67</v>
      </c>
    </row>
    <row r="26" spans="1:6" ht="40.5" x14ac:dyDescent="0.15">
      <c r="B26" s="18" t="s">
        <v>68</v>
      </c>
      <c r="C26" s="19" t="s">
        <v>69</v>
      </c>
      <c r="D26" s="16" t="s">
        <v>64</v>
      </c>
      <c r="E26" t="s">
        <v>52</v>
      </c>
      <c r="F26" s="16"/>
    </row>
    <row r="27" spans="1:6" x14ac:dyDescent="0.15">
      <c r="B27" s="18" t="s">
        <v>70</v>
      </c>
      <c r="C27" s="19"/>
      <c r="D27" t="s">
        <v>57</v>
      </c>
      <c r="E27" t="s">
        <v>52</v>
      </c>
    </row>
    <row r="28" spans="1:6" x14ac:dyDescent="0.15">
      <c r="B28" s="18" t="s">
        <v>71</v>
      </c>
      <c r="C28" s="19"/>
      <c r="E28" s="20" t="s">
        <v>72</v>
      </c>
    </row>
    <row r="29" spans="1:6" x14ac:dyDescent="0.15">
      <c r="B29" s="21" t="s">
        <v>73</v>
      </c>
      <c r="C29" s="19"/>
      <c r="D29" t="s">
        <v>57</v>
      </c>
      <c r="E29" t="s">
        <v>52</v>
      </c>
    </row>
    <row r="30" spans="1:6" x14ac:dyDescent="0.15">
      <c r="B30" s="21" t="s">
        <v>74</v>
      </c>
      <c r="C30" s="19" t="s">
        <v>75</v>
      </c>
      <c r="D30" s="16" t="s">
        <v>57</v>
      </c>
      <c r="E30" t="s">
        <v>52</v>
      </c>
      <c r="F30" s="16"/>
    </row>
    <row r="31" spans="1:6" x14ac:dyDescent="0.15">
      <c r="B31" s="21" t="s">
        <v>76</v>
      </c>
      <c r="C31" s="19"/>
      <c r="D31" t="s">
        <v>48</v>
      </c>
      <c r="E31" t="s">
        <v>77</v>
      </c>
    </row>
    <row r="32" spans="1:6" x14ac:dyDescent="0.15">
      <c r="B32" s="22"/>
    </row>
    <row r="33" spans="1:2" x14ac:dyDescent="0.15">
      <c r="B33" s="6"/>
    </row>
    <row r="34" spans="1:2" x14ac:dyDescent="0.15">
      <c r="B34" s="6"/>
    </row>
    <row r="35" spans="1:2" x14ac:dyDescent="0.15">
      <c r="A35" s="6" t="s">
        <v>44</v>
      </c>
    </row>
    <row r="36" spans="1:2" x14ac:dyDescent="0.15">
      <c r="A36" s="6" t="s">
        <v>75</v>
      </c>
      <c r="B36" t="s">
        <v>78</v>
      </c>
    </row>
    <row r="37" spans="1:2" s="16" customFormat="1" x14ac:dyDescent="0.15">
      <c r="A37" s="6" t="s">
        <v>79</v>
      </c>
      <c r="B37" t="s">
        <v>80</v>
      </c>
    </row>
    <row r="38" spans="1:2" s="16" customFormat="1" x14ac:dyDescent="0.15">
      <c r="A38" s="6" t="s">
        <v>81</v>
      </c>
      <c r="B38" t="s">
        <v>82</v>
      </c>
    </row>
    <row r="39" spans="1:2" s="16" customFormat="1" x14ac:dyDescent="0.15">
      <c r="A39" s="6" t="s">
        <v>83</v>
      </c>
      <c r="B39" t="s">
        <v>84</v>
      </c>
    </row>
    <row r="40" spans="1:2" s="16" customFormat="1" x14ac:dyDescent="0.15">
      <c r="A40" s="6"/>
      <c r="B40"/>
    </row>
  </sheetData>
  <phoneticPr fontId="1"/>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38"/>
  <sheetViews>
    <sheetView topLeftCell="A22" zoomScale="130" zoomScaleNormal="130" workbookViewId="0">
      <selection activeCell="B41" sqref="B41"/>
    </sheetView>
  </sheetViews>
  <sheetFormatPr defaultRowHeight="13.5" x14ac:dyDescent="0.15"/>
  <cols>
    <col min="1" max="1" width="8.75" customWidth="1"/>
  </cols>
  <sheetData>
    <row r="3" spans="1:18" s="3" customFormat="1" x14ac:dyDescent="0.15">
      <c r="A3" s="3" t="s">
        <v>85</v>
      </c>
      <c r="P3" s="23" t="s">
        <v>97</v>
      </c>
    </row>
    <row r="4" spans="1:18" x14ac:dyDescent="0.15">
      <c r="B4" t="s">
        <v>87</v>
      </c>
      <c r="I4" t="s">
        <v>86</v>
      </c>
    </row>
    <row r="5" spans="1:18" x14ac:dyDescent="0.15">
      <c r="I5" t="s">
        <v>106</v>
      </c>
      <c r="P5" s="20" t="s">
        <v>118</v>
      </c>
    </row>
    <row r="6" spans="1:18" x14ac:dyDescent="0.15">
      <c r="B6" t="s">
        <v>88</v>
      </c>
      <c r="I6" t="s">
        <v>119</v>
      </c>
      <c r="P6" t="s">
        <v>107</v>
      </c>
    </row>
    <row r="7" spans="1:18" x14ac:dyDescent="0.15">
      <c r="I7" s="27" t="s">
        <v>120</v>
      </c>
      <c r="P7" t="s">
        <v>112</v>
      </c>
    </row>
    <row r="8" spans="1:18" x14ac:dyDescent="0.15">
      <c r="Q8" t="s">
        <v>108</v>
      </c>
    </row>
    <row r="9" spans="1:18" x14ac:dyDescent="0.15">
      <c r="Q9" t="s">
        <v>110</v>
      </c>
    </row>
    <row r="10" spans="1:18" x14ac:dyDescent="0.15">
      <c r="R10" t="s">
        <v>109</v>
      </c>
    </row>
    <row r="11" spans="1:18" x14ac:dyDescent="0.15">
      <c r="Q11" t="s">
        <v>111</v>
      </c>
    </row>
    <row r="12" spans="1:18" x14ac:dyDescent="0.15">
      <c r="B12" t="s">
        <v>89</v>
      </c>
    </row>
    <row r="14" spans="1:18" x14ac:dyDescent="0.15">
      <c r="B14" t="s">
        <v>113</v>
      </c>
    </row>
    <row r="16" spans="1:18" s="26" customFormat="1" x14ac:dyDescent="0.15">
      <c r="B16" s="26" t="s">
        <v>114</v>
      </c>
    </row>
    <row r="17" spans="2:16" s="26" customFormat="1" x14ac:dyDescent="0.15">
      <c r="C17" s="26" t="s">
        <v>115</v>
      </c>
    </row>
    <row r="18" spans="2:16" s="26" customFormat="1" x14ac:dyDescent="0.15">
      <c r="B18" s="26" t="s">
        <v>116</v>
      </c>
    </row>
    <row r="19" spans="2:16" s="26" customFormat="1" x14ac:dyDescent="0.15">
      <c r="C19" s="26" t="s">
        <v>117</v>
      </c>
    </row>
    <row r="20" spans="2:16" s="26" customFormat="1" x14ac:dyDescent="0.15"/>
    <row r="22" spans="2:16" s="24" customFormat="1" x14ac:dyDescent="0.15">
      <c r="B22" s="25" t="s">
        <v>105</v>
      </c>
    </row>
    <row r="23" spans="2:16" x14ac:dyDescent="0.15">
      <c r="B23" t="s">
        <v>90</v>
      </c>
    </row>
    <row r="24" spans="2:16" x14ac:dyDescent="0.15">
      <c r="D24" t="s">
        <v>91</v>
      </c>
      <c r="P24" s="6" t="s">
        <v>97</v>
      </c>
    </row>
    <row r="25" spans="2:16" x14ac:dyDescent="0.15">
      <c r="E25" t="s">
        <v>93</v>
      </c>
    </row>
    <row r="27" spans="2:16" x14ac:dyDescent="0.15">
      <c r="D27" t="s">
        <v>92</v>
      </c>
    </row>
    <row r="28" spans="2:16" x14ac:dyDescent="0.15">
      <c r="E28" t="s">
        <v>94</v>
      </c>
    </row>
    <row r="29" spans="2:16" x14ac:dyDescent="0.15">
      <c r="E29" t="s">
        <v>95</v>
      </c>
    </row>
    <row r="30" spans="2:16" x14ac:dyDescent="0.15">
      <c r="E30" t="s">
        <v>96</v>
      </c>
      <c r="P30" t="s">
        <v>98</v>
      </c>
    </row>
    <row r="32" spans="2:16" x14ac:dyDescent="0.15">
      <c r="B32" t="s">
        <v>99</v>
      </c>
    </row>
    <row r="33" spans="2:16" x14ac:dyDescent="0.15">
      <c r="B33" t="s">
        <v>100</v>
      </c>
    </row>
    <row r="34" spans="2:16" x14ac:dyDescent="0.15">
      <c r="D34" t="s">
        <v>91</v>
      </c>
    </row>
    <row r="35" spans="2:16" x14ac:dyDescent="0.15">
      <c r="E35" t="s">
        <v>101</v>
      </c>
    </row>
    <row r="36" spans="2:16" x14ac:dyDescent="0.15">
      <c r="E36" t="s">
        <v>102</v>
      </c>
    </row>
    <row r="37" spans="2:16" x14ac:dyDescent="0.15">
      <c r="D37" t="s">
        <v>92</v>
      </c>
    </row>
    <row r="38" spans="2:16" x14ac:dyDescent="0.15">
      <c r="E38" t="s">
        <v>103</v>
      </c>
      <c r="P38" t="s">
        <v>104</v>
      </c>
    </row>
  </sheetData>
  <phoneticPr fontId="1"/>
  <hyperlinks>
    <hyperlink ref="I7" r:id="rId1"/>
  </hyperlinks>
  <pageMargins left="0.7" right="0.7" top="0.75" bottom="0.75" header="0.3" footer="0.3"/>
  <pageSetup paperSize="9"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D32"/>
  <sheetViews>
    <sheetView zoomScale="130" zoomScaleNormal="130" workbookViewId="0">
      <selection activeCell="C14" sqref="C14"/>
    </sheetView>
  </sheetViews>
  <sheetFormatPr defaultColWidth="3.5" defaultRowHeight="13.5" x14ac:dyDescent="0.15"/>
  <sheetData>
    <row r="2" spans="1:30" x14ac:dyDescent="0.15">
      <c r="A2" t="s">
        <v>0</v>
      </c>
    </row>
    <row r="3" spans="1:30" x14ac:dyDescent="0.15">
      <c r="A3">
        <v>1</v>
      </c>
      <c r="B3" t="s">
        <v>1</v>
      </c>
      <c r="D3" t="s">
        <v>2</v>
      </c>
      <c r="K3" t="s">
        <v>3</v>
      </c>
    </row>
    <row r="4" spans="1:30" x14ac:dyDescent="0.15">
      <c r="A4">
        <v>2</v>
      </c>
      <c r="B4" t="s">
        <v>4</v>
      </c>
      <c r="D4" t="s">
        <v>5</v>
      </c>
    </row>
    <row r="5" spans="1:30" s="1" customFormat="1" x14ac:dyDescent="0.15">
      <c r="A5" s="1">
        <v>3</v>
      </c>
      <c r="D5" s="1" t="s">
        <v>6</v>
      </c>
      <c r="K5" s="1" t="s">
        <v>7</v>
      </c>
    </row>
    <row r="6" spans="1:30" x14ac:dyDescent="0.15">
      <c r="A6">
        <v>4</v>
      </c>
      <c r="D6" t="s">
        <v>8</v>
      </c>
    </row>
    <row r="7" spans="1:30" x14ac:dyDescent="0.15">
      <c r="A7">
        <v>5</v>
      </c>
      <c r="D7" t="s">
        <v>9</v>
      </c>
      <c r="G7" t="s">
        <v>10</v>
      </c>
      <c r="K7" t="s">
        <v>11</v>
      </c>
    </row>
    <row r="8" spans="1:30" x14ac:dyDescent="0.15">
      <c r="A8">
        <v>6</v>
      </c>
      <c r="D8" t="s">
        <v>12</v>
      </c>
    </row>
    <row r="11" spans="1:30" x14ac:dyDescent="0.15">
      <c r="A11" s="2" t="s">
        <v>13</v>
      </c>
      <c r="B11" s="2"/>
      <c r="C11" s="2"/>
      <c r="D11" s="2"/>
      <c r="E11" s="2"/>
      <c r="F11" s="2"/>
      <c r="G11" s="2"/>
      <c r="H11" s="2"/>
      <c r="I11" s="2"/>
      <c r="J11" s="2"/>
      <c r="K11" s="2"/>
      <c r="L11" s="2"/>
      <c r="M11" s="2"/>
      <c r="N11" s="2"/>
      <c r="O11" s="2"/>
      <c r="P11" s="2"/>
      <c r="Q11" s="2"/>
      <c r="R11" s="2"/>
      <c r="S11" s="2"/>
      <c r="T11" s="3" t="s">
        <v>14</v>
      </c>
      <c r="U11" s="3"/>
      <c r="V11" s="3"/>
      <c r="W11" s="3"/>
      <c r="X11" s="3"/>
      <c r="Y11" s="3"/>
      <c r="Z11" s="3"/>
      <c r="AA11" s="3"/>
      <c r="AB11" s="3"/>
      <c r="AC11" s="3"/>
      <c r="AD11" s="3"/>
    </row>
    <row r="12" spans="1:30" x14ac:dyDescent="0.15">
      <c r="A12">
        <v>1</v>
      </c>
      <c r="B12" t="s">
        <v>15</v>
      </c>
      <c r="T12" t="s">
        <v>16</v>
      </c>
    </row>
    <row r="13" spans="1:30" x14ac:dyDescent="0.15">
      <c r="C13" t="s">
        <v>17</v>
      </c>
    </row>
    <row r="14" spans="1:30" x14ac:dyDescent="0.15">
      <c r="C14" t="s">
        <v>18</v>
      </c>
    </row>
    <row r="15" spans="1:30" x14ac:dyDescent="0.15">
      <c r="D15" t="s">
        <v>19</v>
      </c>
    </row>
    <row r="17" spans="1:20" x14ac:dyDescent="0.15">
      <c r="B17" t="s">
        <v>20</v>
      </c>
    </row>
    <row r="18" spans="1:20" x14ac:dyDescent="0.15">
      <c r="C18" t="s">
        <v>17</v>
      </c>
    </row>
    <row r="19" spans="1:20" x14ac:dyDescent="0.15">
      <c r="C19" t="s">
        <v>18</v>
      </c>
    </row>
    <row r="20" spans="1:20" x14ac:dyDescent="0.15">
      <c r="D20" t="s">
        <v>19</v>
      </c>
    </row>
    <row r="22" spans="1:20" x14ac:dyDescent="0.15">
      <c r="B22" t="s">
        <v>21</v>
      </c>
    </row>
    <row r="23" spans="1:20" x14ac:dyDescent="0.15">
      <c r="C23" t="s">
        <v>22</v>
      </c>
    </row>
    <row r="24" spans="1:20" x14ac:dyDescent="0.15">
      <c r="C24" t="s">
        <v>23</v>
      </c>
    </row>
    <row r="26" spans="1:20" x14ac:dyDescent="0.15">
      <c r="C26" t="s">
        <v>24</v>
      </c>
    </row>
    <row r="29" spans="1:20" x14ac:dyDescent="0.15">
      <c r="A29">
        <v>2</v>
      </c>
      <c r="B29" t="s">
        <v>25</v>
      </c>
      <c r="T29" t="s">
        <v>26</v>
      </c>
    </row>
    <row r="32" spans="1:20" x14ac:dyDescent="0.15">
      <c r="A32">
        <v>3</v>
      </c>
      <c r="B32" t="s">
        <v>27</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T147"/>
  <sheetViews>
    <sheetView showGridLines="0" topLeftCell="A5" zoomScale="70" zoomScaleNormal="70" workbookViewId="0">
      <pane xSplit="14" ySplit="8" topLeftCell="HQ40" activePane="bottomRight" state="frozen"/>
      <selection activeCell="A5" sqref="A5"/>
      <selection pane="topRight" activeCell="O5" sqref="O5"/>
      <selection pane="bottomLeft" activeCell="A13" sqref="A13"/>
      <selection pane="bottomRight" activeCell="HU51" sqref="HU51"/>
    </sheetView>
  </sheetViews>
  <sheetFormatPr defaultRowHeight="13.5" x14ac:dyDescent="0.15"/>
  <cols>
    <col min="1" max="1" width="2.25" customWidth="1"/>
    <col min="2" max="3" width="2.375" style="8" customWidth="1"/>
    <col min="4" max="4" width="23.5" bestFit="1" customWidth="1"/>
    <col min="5" max="5" width="23.375" customWidth="1"/>
    <col min="6" max="6" width="28" customWidth="1"/>
    <col min="7" max="7" width="4.5" customWidth="1"/>
    <col min="8" max="8" width="7.125" style="8" bestFit="1" customWidth="1"/>
    <col min="9" max="9" width="27.375" style="8" bestFit="1" customWidth="1"/>
    <col min="10" max="10" width="9.125" style="8" customWidth="1"/>
    <col min="11" max="11" width="28" bestFit="1" customWidth="1"/>
    <col min="12" max="12" width="32.125" customWidth="1"/>
    <col min="13" max="13" width="10" style="45" bestFit="1" customWidth="1"/>
    <col min="14" max="14" width="1.875" customWidth="1"/>
    <col min="15" max="279" width="7.375" style="8" bestFit="1" customWidth="1"/>
    <col min="280" max="280" width="3.375" bestFit="1" customWidth="1"/>
  </cols>
  <sheetData>
    <row r="1" spans="2:280" s="39" customFormat="1" x14ac:dyDescent="0.15">
      <c r="B1" s="38"/>
      <c r="C1" s="38"/>
      <c r="H1" s="8"/>
      <c r="I1" s="38"/>
      <c r="J1" s="38"/>
      <c r="M1" s="45"/>
      <c r="O1" s="38"/>
      <c r="P1" s="38"/>
      <c r="Q1" s="38"/>
      <c r="R1" s="38"/>
      <c r="S1" s="38"/>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c r="CE1" s="38"/>
      <c r="CF1" s="38"/>
      <c r="CG1" s="38"/>
      <c r="CH1" s="38"/>
      <c r="CI1" s="38"/>
      <c r="CJ1" s="38"/>
      <c r="CK1" s="38"/>
      <c r="CL1" s="38"/>
      <c r="CM1" s="38"/>
      <c r="CN1" s="38"/>
      <c r="CO1" s="38"/>
      <c r="CP1" s="38"/>
      <c r="CQ1" s="38"/>
      <c r="CR1" s="38"/>
      <c r="CS1" s="38"/>
      <c r="CT1" s="38"/>
      <c r="CU1" s="38"/>
      <c r="CV1" s="38"/>
      <c r="CW1" s="38"/>
      <c r="CX1" s="38"/>
      <c r="CY1" s="38"/>
      <c r="CZ1" s="38"/>
      <c r="DA1" s="38"/>
      <c r="DB1" s="38"/>
      <c r="DC1" s="38"/>
      <c r="DD1" s="38"/>
      <c r="DE1" s="38"/>
      <c r="DF1" s="38"/>
      <c r="DG1" s="38"/>
      <c r="DH1" s="38"/>
      <c r="DI1" s="38"/>
      <c r="DJ1" s="38"/>
      <c r="DK1" s="38"/>
      <c r="DL1" s="38"/>
      <c r="DM1" s="38"/>
      <c r="DN1" s="38"/>
      <c r="DO1" s="38"/>
      <c r="DP1" s="38"/>
      <c r="DQ1" s="38"/>
      <c r="DR1" s="38"/>
      <c r="DS1" s="38"/>
      <c r="DT1" s="38"/>
      <c r="DU1" s="38"/>
      <c r="DV1" s="38"/>
      <c r="DW1" s="38"/>
      <c r="DX1" s="38"/>
      <c r="DY1" s="38"/>
      <c r="DZ1" s="38"/>
      <c r="EA1" s="38"/>
      <c r="EB1" s="38"/>
      <c r="EC1" s="38"/>
      <c r="ED1" s="38"/>
      <c r="EE1" s="38"/>
      <c r="EF1" s="38"/>
      <c r="EG1" s="38"/>
      <c r="EH1" s="38"/>
      <c r="EI1" s="38"/>
      <c r="EJ1" s="38"/>
      <c r="EK1" s="38"/>
      <c r="EL1" s="38"/>
      <c r="EM1" s="38"/>
      <c r="EN1" s="38"/>
      <c r="EO1" s="38"/>
      <c r="EP1" s="38"/>
      <c r="EQ1" s="38"/>
      <c r="ER1" s="38"/>
      <c r="ES1" s="38"/>
      <c r="ET1" s="38"/>
      <c r="EU1" s="38"/>
      <c r="EV1" s="38"/>
      <c r="EW1" s="38"/>
      <c r="EX1" s="38"/>
      <c r="EY1" s="38"/>
      <c r="EZ1" s="38"/>
      <c r="FA1" s="38"/>
      <c r="FB1" s="38"/>
      <c r="FC1" s="38"/>
      <c r="FD1" s="38"/>
      <c r="FE1" s="38"/>
      <c r="FF1" s="38"/>
      <c r="FG1" s="38"/>
      <c r="FH1" s="38"/>
      <c r="FI1" s="38"/>
      <c r="FJ1" s="38"/>
      <c r="FK1" s="38"/>
      <c r="FL1" s="38"/>
      <c r="FM1" s="38"/>
      <c r="FN1" s="38"/>
      <c r="FO1" s="38"/>
      <c r="FP1" s="38"/>
      <c r="FQ1" s="38"/>
      <c r="FR1" s="38"/>
      <c r="FS1" s="38"/>
      <c r="FT1" s="38"/>
      <c r="FU1" s="38"/>
      <c r="FV1" s="38"/>
      <c r="FW1" s="38"/>
      <c r="FX1" s="38"/>
      <c r="FY1" s="38"/>
      <c r="FZ1" s="38"/>
      <c r="GA1" s="38"/>
      <c r="GB1" s="38"/>
      <c r="GC1" s="38"/>
      <c r="GD1" s="38"/>
      <c r="GE1" s="38"/>
      <c r="GF1" s="38"/>
      <c r="GG1" s="38"/>
      <c r="GH1" s="38"/>
      <c r="GI1" s="38"/>
      <c r="GJ1" s="38"/>
      <c r="GK1" s="38"/>
      <c r="GL1" s="38"/>
      <c r="GM1" s="38"/>
      <c r="GN1" s="38"/>
      <c r="GO1" s="38"/>
      <c r="GP1" s="38"/>
      <c r="GQ1" s="38"/>
      <c r="GR1" s="38"/>
      <c r="GS1" s="38"/>
      <c r="GT1" s="38"/>
      <c r="GU1" s="38"/>
      <c r="GV1" s="38"/>
      <c r="GW1" s="38"/>
      <c r="GX1" s="38"/>
      <c r="GY1" s="38"/>
      <c r="GZ1" s="38"/>
      <c r="HA1" s="38"/>
      <c r="HB1" s="38"/>
      <c r="HC1" s="38"/>
      <c r="HD1" s="38"/>
      <c r="HE1" s="38"/>
      <c r="HF1" s="38"/>
      <c r="HG1" s="38"/>
      <c r="HH1" s="38"/>
      <c r="HI1" s="38"/>
      <c r="HJ1" s="38"/>
      <c r="HK1" s="38"/>
      <c r="HL1" s="38"/>
      <c r="HM1" s="38"/>
      <c r="HN1" s="38"/>
      <c r="HO1" s="38"/>
      <c r="HP1" s="38"/>
      <c r="HQ1" s="38"/>
      <c r="HR1" s="38"/>
      <c r="HS1" s="38"/>
      <c r="HT1" s="38"/>
      <c r="HU1" s="38"/>
      <c r="HV1" s="38"/>
      <c r="HW1" s="38"/>
      <c r="HX1" s="38"/>
      <c r="HY1" s="38"/>
      <c r="HZ1" s="38"/>
      <c r="IA1" s="38"/>
      <c r="IB1" s="38"/>
      <c r="IC1" s="38"/>
      <c r="ID1" s="38"/>
      <c r="IE1" s="38"/>
      <c r="IF1" s="38"/>
      <c r="IG1" s="38"/>
      <c r="IH1" s="38"/>
      <c r="II1" s="38"/>
      <c r="IJ1" s="38"/>
      <c r="IK1" s="38"/>
      <c r="IL1" s="38"/>
      <c r="IM1" s="38"/>
      <c r="IN1" s="38"/>
      <c r="IO1" s="38"/>
      <c r="IP1" s="38"/>
      <c r="IQ1" s="38"/>
      <c r="IR1" s="38"/>
      <c r="IS1" s="38"/>
      <c r="IT1" s="38"/>
      <c r="IU1" s="38"/>
      <c r="IV1" s="38"/>
      <c r="IW1" s="38"/>
      <c r="IX1" s="38"/>
      <c r="IY1" s="38"/>
      <c r="IZ1" s="38"/>
      <c r="JA1" s="38"/>
      <c r="JB1" s="38"/>
      <c r="JC1" s="38"/>
      <c r="JD1" s="38"/>
      <c r="JE1" s="38"/>
      <c r="JF1" s="38"/>
      <c r="JG1" s="38"/>
      <c r="JH1" s="38"/>
      <c r="JI1" s="38"/>
      <c r="JJ1" s="38"/>
      <c r="JK1" s="38"/>
      <c r="JL1" s="38"/>
      <c r="JM1" s="38"/>
      <c r="JN1" s="38"/>
      <c r="JO1" s="38"/>
      <c r="JP1" s="38"/>
      <c r="JQ1" s="38"/>
      <c r="JR1" s="38"/>
      <c r="JS1" s="38"/>
      <c r="JT1" s="39" t="s">
        <v>29</v>
      </c>
    </row>
    <row r="2" spans="2:280" s="39" customFormat="1" x14ac:dyDescent="0.15">
      <c r="B2" s="38" t="s">
        <v>146</v>
      </c>
      <c r="C2" s="38"/>
      <c r="H2" s="8"/>
      <c r="I2" s="38"/>
      <c r="J2" s="38"/>
      <c r="M2" s="45"/>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8"/>
      <c r="EI2" s="38"/>
      <c r="EJ2" s="38"/>
      <c r="EK2" s="38"/>
      <c r="EL2" s="38"/>
      <c r="EM2" s="38"/>
      <c r="EN2" s="38"/>
      <c r="EO2" s="38"/>
      <c r="EP2" s="38"/>
      <c r="EQ2" s="38"/>
      <c r="ER2" s="38"/>
      <c r="ES2" s="38"/>
      <c r="ET2" s="38"/>
      <c r="EU2" s="38"/>
      <c r="EV2" s="38"/>
      <c r="EW2" s="38"/>
      <c r="EX2" s="38"/>
      <c r="EY2" s="38"/>
      <c r="EZ2" s="38"/>
      <c r="FA2" s="38"/>
      <c r="FB2" s="38"/>
      <c r="FC2" s="38"/>
      <c r="FD2" s="38"/>
      <c r="FE2" s="38"/>
      <c r="FF2" s="38"/>
      <c r="FG2" s="38"/>
      <c r="FH2" s="38"/>
      <c r="FI2" s="38"/>
      <c r="FJ2" s="38"/>
      <c r="FK2" s="38"/>
      <c r="FL2" s="38"/>
      <c r="FM2" s="38"/>
      <c r="FN2" s="38"/>
      <c r="FO2" s="38"/>
      <c r="FP2" s="38"/>
      <c r="FQ2" s="38"/>
      <c r="FR2" s="38"/>
      <c r="FS2" s="38"/>
      <c r="FT2" s="38"/>
      <c r="FU2" s="38"/>
      <c r="FV2" s="38"/>
      <c r="FW2" s="38"/>
      <c r="FX2" s="38"/>
      <c r="FY2" s="38"/>
      <c r="FZ2" s="38"/>
      <c r="GA2" s="38"/>
      <c r="GB2" s="38"/>
      <c r="GC2" s="38"/>
      <c r="GD2" s="38"/>
      <c r="GE2" s="38"/>
      <c r="GF2" s="38"/>
      <c r="GG2" s="38"/>
      <c r="GH2" s="38"/>
      <c r="GI2" s="38"/>
      <c r="GJ2" s="38"/>
      <c r="GK2" s="38"/>
      <c r="GL2" s="38"/>
      <c r="GM2" s="38"/>
      <c r="GN2" s="38"/>
      <c r="GO2" s="38"/>
      <c r="GP2" s="38"/>
      <c r="GQ2" s="38"/>
      <c r="GR2" s="38"/>
      <c r="GS2" s="38"/>
      <c r="GT2" s="38"/>
      <c r="GU2" s="38"/>
      <c r="GV2" s="38"/>
      <c r="GW2" s="38"/>
      <c r="GX2" s="38"/>
      <c r="GY2" s="38"/>
      <c r="GZ2" s="38"/>
      <c r="HA2" s="38"/>
      <c r="HB2" s="38"/>
      <c r="HC2" s="38"/>
      <c r="HD2" s="38"/>
      <c r="HE2" s="38"/>
      <c r="HF2" s="38"/>
      <c r="HG2" s="38"/>
      <c r="HH2" s="38"/>
      <c r="HI2" s="38"/>
      <c r="HJ2" s="38"/>
      <c r="HK2" s="38"/>
      <c r="HL2" s="38"/>
      <c r="HM2" s="38"/>
      <c r="HN2" s="38"/>
      <c r="HO2" s="38"/>
      <c r="HP2" s="38"/>
      <c r="HQ2" s="38"/>
      <c r="HR2" s="38"/>
      <c r="HS2" s="38"/>
      <c r="HT2" s="38"/>
      <c r="HU2" s="38"/>
      <c r="HV2" s="38"/>
      <c r="HW2" s="38"/>
      <c r="HX2" s="38"/>
      <c r="HY2" s="38"/>
      <c r="HZ2" s="38"/>
      <c r="IA2" s="38"/>
      <c r="IB2" s="38"/>
      <c r="IC2" s="38"/>
      <c r="ID2" s="38"/>
      <c r="IE2" s="38"/>
      <c r="IF2" s="38"/>
      <c r="IG2" s="38"/>
      <c r="IH2" s="38"/>
      <c r="II2" s="38"/>
      <c r="IJ2" s="38"/>
      <c r="IK2" s="38"/>
      <c r="IL2" s="38"/>
      <c r="IM2" s="38"/>
      <c r="IN2" s="38"/>
      <c r="IO2" s="38"/>
      <c r="IP2" s="38"/>
      <c r="IQ2" s="38"/>
      <c r="IR2" s="38"/>
      <c r="IS2" s="38"/>
      <c r="IT2" s="38"/>
      <c r="IU2" s="38"/>
      <c r="IV2" s="38"/>
      <c r="IW2" s="38"/>
      <c r="IX2" s="38"/>
      <c r="IY2" s="38"/>
      <c r="IZ2" s="38"/>
      <c r="JA2" s="38"/>
      <c r="JB2" s="38"/>
      <c r="JC2" s="38"/>
      <c r="JD2" s="38"/>
      <c r="JE2" s="38"/>
      <c r="JF2" s="38"/>
      <c r="JG2" s="38"/>
      <c r="JH2" s="38"/>
      <c r="JI2" s="38"/>
      <c r="JJ2" s="38"/>
      <c r="JK2" s="38"/>
      <c r="JL2" s="38"/>
      <c r="JM2" s="38"/>
      <c r="JN2" s="38"/>
      <c r="JO2" s="38"/>
      <c r="JP2" s="38"/>
      <c r="JQ2" s="38"/>
      <c r="JR2" s="38"/>
      <c r="JS2" s="38"/>
      <c r="JT2" s="39" t="s">
        <v>29</v>
      </c>
    </row>
    <row r="3" spans="2:280" s="39" customFormat="1" x14ac:dyDescent="0.15">
      <c r="B3" s="38"/>
      <c r="C3" s="38"/>
      <c r="D3" s="39" t="s">
        <v>147</v>
      </c>
      <c r="H3" s="8"/>
      <c r="I3" s="38"/>
      <c r="J3" s="38"/>
      <c r="M3" s="45"/>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8"/>
      <c r="FN3" s="38"/>
      <c r="FO3" s="38"/>
      <c r="FP3" s="38"/>
      <c r="FQ3" s="38"/>
      <c r="FR3" s="38"/>
      <c r="FS3" s="38"/>
      <c r="FT3" s="38"/>
      <c r="FU3" s="38"/>
      <c r="FV3" s="38"/>
      <c r="FW3" s="38"/>
      <c r="FX3" s="38"/>
      <c r="FY3" s="38"/>
      <c r="FZ3" s="38"/>
      <c r="GA3" s="38"/>
      <c r="GB3" s="38"/>
      <c r="GC3" s="38"/>
      <c r="GD3" s="38"/>
      <c r="GE3" s="38"/>
      <c r="GF3" s="38"/>
      <c r="GG3" s="38"/>
      <c r="GH3" s="38"/>
      <c r="GI3" s="38"/>
      <c r="GJ3" s="38"/>
      <c r="GK3" s="38"/>
      <c r="GL3" s="38"/>
      <c r="GM3" s="38"/>
      <c r="GN3" s="38"/>
      <c r="GO3" s="38"/>
      <c r="GP3" s="38"/>
      <c r="GQ3" s="38"/>
      <c r="GR3" s="38"/>
      <c r="GS3" s="38"/>
      <c r="GT3" s="38"/>
      <c r="GU3" s="38"/>
      <c r="GV3" s="38"/>
      <c r="GW3" s="38"/>
      <c r="GX3" s="38"/>
      <c r="GY3" s="38"/>
      <c r="GZ3" s="38"/>
      <c r="HA3" s="38"/>
      <c r="HB3" s="38"/>
      <c r="HC3" s="38"/>
      <c r="HD3" s="38"/>
      <c r="HE3" s="38"/>
      <c r="HF3" s="38"/>
      <c r="HG3" s="38"/>
      <c r="HH3" s="38"/>
      <c r="HI3" s="38"/>
      <c r="HJ3" s="38"/>
      <c r="HK3" s="38"/>
      <c r="HL3" s="38"/>
      <c r="HM3" s="38"/>
      <c r="HN3" s="38"/>
      <c r="HO3" s="38"/>
      <c r="HP3" s="38"/>
      <c r="HQ3" s="38"/>
      <c r="HR3" s="38"/>
      <c r="HS3" s="38"/>
      <c r="HT3" s="38"/>
      <c r="HU3" s="38"/>
      <c r="HV3" s="38"/>
      <c r="HW3" s="38"/>
      <c r="HX3" s="38"/>
      <c r="HY3" s="38"/>
      <c r="HZ3" s="38"/>
      <c r="IA3" s="38"/>
      <c r="IB3" s="38"/>
      <c r="IC3" s="38"/>
      <c r="ID3" s="38"/>
      <c r="IE3" s="38"/>
      <c r="IF3" s="38"/>
      <c r="IG3" s="38"/>
      <c r="IH3" s="38"/>
      <c r="II3" s="38"/>
      <c r="IJ3" s="38"/>
      <c r="IK3" s="38"/>
      <c r="IL3" s="38"/>
      <c r="IM3" s="38"/>
      <c r="IN3" s="38"/>
      <c r="IO3" s="38"/>
      <c r="IP3" s="38"/>
      <c r="IQ3" s="38"/>
      <c r="IR3" s="38"/>
      <c r="IS3" s="38"/>
      <c r="IT3" s="38"/>
      <c r="IU3" s="38"/>
      <c r="IV3" s="38"/>
      <c r="IW3" s="38"/>
      <c r="IX3" s="38"/>
      <c r="IY3" s="38"/>
      <c r="IZ3" s="38"/>
      <c r="JA3" s="38"/>
      <c r="JB3" s="38"/>
      <c r="JC3" s="38"/>
      <c r="JD3" s="38"/>
      <c r="JE3" s="38"/>
      <c r="JF3" s="38"/>
      <c r="JG3" s="38"/>
      <c r="JH3" s="38"/>
      <c r="JI3" s="38"/>
      <c r="JJ3" s="38"/>
      <c r="JK3" s="38"/>
      <c r="JL3" s="38"/>
      <c r="JM3" s="38"/>
      <c r="JN3" s="38"/>
      <c r="JO3" s="38"/>
      <c r="JP3" s="38"/>
      <c r="JQ3" s="38"/>
      <c r="JR3" s="38"/>
      <c r="JS3" s="38"/>
      <c r="JT3" s="39" t="s">
        <v>29</v>
      </c>
    </row>
    <row r="4" spans="2:280" s="39" customFormat="1" x14ac:dyDescent="0.15">
      <c r="B4" s="38"/>
      <c r="C4" s="38"/>
      <c r="D4" s="39" t="s">
        <v>148</v>
      </c>
      <c r="H4" s="8"/>
      <c r="I4" s="38"/>
      <c r="J4" s="38"/>
      <c r="M4" s="45"/>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8"/>
      <c r="EI4" s="38"/>
      <c r="EJ4" s="38"/>
      <c r="EK4" s="38"/>
      <c r="EL4" s="38"/>
      <c r="EM4" s="38"/>
      <c r="EN4" s="38"/>
      <c r="EO4" s="38"/>
      <c r="EP4" s="38"/>
      <c r="EQ4" s="38"/>
      <c r="ER4" s="38"/>
      <c r="ES4" s="38"/>
      <c r="ET4" s="38"/>
      <c r="EU4" s="38"/>
      <c r="EV4" s="38"/>
      <c r="EW4" s="38"/>
      <c r="EX4" s="38"/>
      <c r="EY4" s="38"/>
      <c r="EZ4" s="38"/>
      <c r="FA4" s="38"/>
      <c r="FB4" s="38"/>
      <c r="FC4" s="38"/>
      <c r="FD4" s="38"/>
      <c r="FE4" s="38"/>
      <c r="FF4" s="38"/>
      <c r="FG4" s="38"/>
      <c r="FH4" s="38"/>
      <c r="FI4" s="38"/>
      <c r="FJ4" s="38"/>
      <c r="FK4" s="38"/>
      <c r="FL4" s="38"/>
      <c r="FM4" s="38"/>
      <c r="FN4" s="38"/>
      <c r="FO4" s="38"/>
      <c r="FP4" s="38"/>
      <c r="FQ4" s="38"/>
      <c r="FR4" s="38"/>
      <c r="FS4" s="38"/>
      <c r="FT4" s="38"/>
      <c r="FU4" s="38"/>
      <c r="FV4" s="38"/>
      <c r="FW4" s="38"/>
      <c r="FX4" s="38"/>
      <c r="FY4" s="38"/>
      <c r="FZ4" s="38"/>
      <c r="GA4" s="38"/>
      <c r="GB4" s="38"/>
      <c r="GC4" s="38"/>
      <c r="GD4" s="38"/>
      <c r="GE4" s="38"/>
      <c r="GF4" s="38"/>
      <c r="GG4" s="38"/>
      <c r="GH4" s="38"/>
      <c r="GI4" s="38"/>
      <c r="GJ4" s="38"/>
      <c r="GK4" s="38"/>
      <c r="GL4" s="38"/>
      <c r="GM4" s="38"/>
      <c r="GN4" s="38"/>
      <c r="GO4" s="38"/>
      <c r="GP4" s="38"/>
      <c r="GQ4" s="38"/>
      <c r="GR4" s="38"/>
      <c r="GS4" s="38"/>
      <c r="GT4" s="38"/>
      <c r="GU4" s="38"/>
      <c r="GV4" s="38"/>
      <c r="GW4" s="38"/>
      <c r="GX4" s="38"/>
      <c r="GY4" s="38"/>
      <c r="GZ4" s="38"/>
      <c r="HA4" s="38"/>
      <c r="HB4" s="38"/>
      <c r="HC4" s="38"/>
      <c r="HD4" s="38"/>
      <c r="HE4" s="38"/>
      <c r="HF4" s="38"/>
      <c r="HG4" s="38"/>
      <c r="HH4" s="38"/>
      <c r="HI4" s="38"/>
      <c r="HJ4" s="38"/>
      <c r="HK4" s="38"/>
      <c r="HL4" s="38"/>
      <c r="HM4" s="38"/>
      <c r="HN4" s="38"/>
      <c r="HO4" s="38"/>
      <c r="HP4" s="38"/>
      <c r="HQ4" s="38"/>
      <c r="HR4" s="38"/>
      <c r="HS4" s="38"/>
      <c r="HT4" s="38"/>
      <c r="HU4" s="38"/>
      <c r="HV4" s="38"/>
      <c r="HW4" s="38"/>
      <c r="HX4" s="38"/>
      <c r="HY4" s="38"/>
      <c r="HZ4" s="38"/>
      <c r="IA4" s="38"/>
      <c r="IB4" s="38"/>
      <c r="IC4" s="38"/>
      <c r="ID4" s="38"/>
      <c r="IE4" s="38"/>
      <c r="IF4" s="38"/>
      <c r="IG4" s="38"/>
      <c r="IH4" s="38"/>
      <c r="II4" s="38"/>
      <c r="IJ4" s="38"/>
      <c r="IK4" s="38"/>
      <c r="IL4" s="38"/>
      <c r="IM4" s="38"/>
      <c r="IN4" s="38"/>
      <c r="IO4" s="38"/>
      <c r="IP4" s="38"/>
      <c r="IQ4" s="38"/>
      <c r="IR4" s="38"/>
      <c r="IS4" s="38"/>
      <c r="IT4" s="38"/>
      <c r="IU4" s="38"/>
      <c r="IV4" s="38"/>
      <c r="IW4" s="38"/>
      <c r="IX4" s="38"/>
      <c r="IY4" s="38"/>
      <c r="IZ4" s="38"/>
      <c r="JA4" s="38"/>
      <c r="JB4" s="38"/>
      <c r="JC4" s="38"/>
      <c r="JD4" s="38"/>
      <c r="JE4" s="38"/>
      <c r="JF4" s="38"/>
      <c r="JG4" s="38"/>
      <c r="JH4" s="38"/>
      <c r="JI4" s="38"/>
      <c r="JJ4" s="38"/>
      <c r="JK4" s="38"/>
      <c r="JL4" s="38"/>
      <c r="JM4" s="38"/>
      <c r="JN4" s="38"/>
      <c r="JO4" s="38"/>
      <c r="JP4" s="38"/>
      <c r="JQ4" s="38"/>
      <c r="JR4" s="38"/>
      <c r="JS4" s="38"/>
      <c r="JT4" s="39" t="s">
        <v>29</v>
      </c>
    </row>
    <row r="5" spans="2:280" s="39" customFormat="1" x14ac:dyDescent="0.15">
      <c r="B5" s="38"/>
      <c r="C5" s="38"/>
      <c r="H5" s="8"/>
      <c r="I5" s="38"/>
      <c r="J5" s="38"/>
      <c r="M5" s="45"/>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38"/>
      <c r="BN5" s="38"/>
      <c r="BO5" s="38"/>
      <c r="BP5" s="38"/>
      <c r="BQ5" s="38"/>
      <c r="BR5" s="38"/>
      <c r="BS5" s="38"/>
      <c r="BT5" s="38"/>
      <c r="BU5" s="38"/>
      <c r="BV5" s="38"/>
      <c r="BW5" s="38"/>
      <c r="BX5" s="38"/>
      <c r="BY5" s="38"/>
      <c r="BZ5" s="38"/>
      <c r="CA5" s="38"/>
      <c r="CB5" s="38"/>
      <c r="CC5" s="38"/>
      <c r="CD5" s="38"/>
      <c r="CE5" s="38"/>
      <c r="CF5" s="38"/>
      <c r="CG5" s="38"/>
      <c r="CH5" s="38"/>
      <c r="CI5" s="38"/>
      <c r="CJ5" s="38"/>
      <c r="CK5" s="38"/>
      <c r="CL5" s="38"/>
      <c r="CM5" s="38"/>
      <c r="CN5" s="38"/>
      <c r="CO5" s="38"/>
      <c r="CP5" s="38"/>
      <c r="CQ5" s="38"/>
      <c r="CR5" s="38"/>
      <c r="CS5" s="38"/>
      <c r="CT5" s="38"/>
      <c r="CU5" s="38"/>
      <c r="CV5" s="38"/>
      <c r="CW5" s="38"/>
      <c r="CX5" s="38"/>
      <c r="CY5" s="38"/>
      <c r="CZ5" s="38"/>
      <c r="DA5" s="38"/>
      <c r="DB5" s="38"/>
      <c r="DC5" s="38"/>
      <c r="DD5" s="38"/>
      <c r="DE5" s="38"/>
      <c r="DF5" s="38"/>
      <c r="DG5" s="38"/>
      <c r="DH5" s="38"/>
      <c r="DI5" s="38"/>
      <c r="DJ5" s="38"/>
      <c r="DK5" s="38"/>
      <c r="DL5" s="38"/>
      <c r="DM5" s="38"/>
      <c r="DN5" s="38"/>
      <c r="DO5" s="38"/>
      <c r="DP5" s="38"/>
      <c r="DQ5" s="38"/>
      <c r="DR5" s="38"/>
      <c r="DS5" s="38"/>
      <c r="DT5" s="38"/>
      <c r="DU5" s="38"/>
      <c r="DV5" s="38"/>
      <c r="DW5" s="38"/>
      <c r="DX5" s="38"/>
      <c r="DY5" s="38"/>
      <c r="DZ5" s="38"/>
      <c r="EA5" s="38"/>
      <c r="EB5" s="38"/>
      <c r="EC5" s="38"/>
      <c r="ED5" s="38"/>
      <c r="EE5" s="38"/>
      <c r="EF5" s="38"/>
      <c r="EG5" s="38"/>
      <c r="EH5" s="38"/>
      <c r="EI5" s="38"/>
      <c r="EJ5" s="38"/>
      <c r="EK5" s="38"/>
      <c r="EL5" s="38"/>
      <c r="EM5" s="38"/>
      <c r="EN5" s="38"/>
      <c r="EO5" s="38"/>
      <c r="EP5" s="38"/>
      <c r="EQ5" s="38"/>
      <c r="ER5" s="38"/>
      <c r="ES5" s="38"/>
      <c r="ET5" s="38"/>
      <c r="EU5" s="38"/>
      <c r="EV5" s="38"/>
      <c r="EW5" s="38"/>
      <c r="EX5" s="38"/>
      <c r="EY5" s="38"/>
      <c r="EZ5" s="38"/>
      <c r="FA5" s="38"/>
      <c r="FB5" s="38"/>
      <c r="FC5" s="38"/>
      <c r="FD5" s="38"/>
      <c r="FE5" s="38"/>
      <c r="FF5" s="38"/>
      <c r="FG5" s="38"/>
      <c r="FH5" s="38"/>
      <c r="FI5" s="38"/>
      <c r="FJ5" s="38"/>
      <c r="FK5" s="38"/>
      <c r="FL5" s="38"/>
      <c r="FM5" s="38"/>
      <c r="FN5" s="38"/>
      <c r="FO5" s="38"/>
      <c r="FP5" s="38"/>
      <c r="FQ5" s="38"/>
      <c r="FR5" s="38"/>
      <c r="FS5" s="38"/>
      <c r="FT5" s="38"/>
      <c r="FU5" s="38"/>
      <c r="FV5" s="38"/>
      <c r="FW5" s="38"/>
      <c r="FX5" s="38"/>
      <c r="FY5" s="38"/>
      <c r="FZ5" s="38"/>
      <c r="GA5" s="38"/>
      <c r="GB5" s="38"/>
      <c r="GC5" s="38"/>
      <c r="GD5" s="38"/>
      <c r="GE5" s="38"/>
      <c r="GF5" s="38"/>
      <c r="GG5" s="38"/>
      <c r="GH5" s="38"/>
      <c r="GI5" s="38"/>
      <c r="GJ5" s="38"/>
      <c r="GK5" s="38"/>
      <c r="GL5" s="38"/>
      <c r="GM5" s="38"/>
      <c r="GN5" s="38"/>
      <c r="GO5" s="38"/>
      <c r="GP5" s="38"/>
      <c r="GQ5" s="38"/>
      <c r="GR5" s="38"/>
      <c r="GS5" s="38"/>
      <c r="GT5" s="38"/>
      <c r="GU5" s="38"/>
      <c r="GV5" s="38"/>
      <c r="GW5" s="38"/>
      <c r="GX5" s="38"/>
      <c r="GY5" s="38"/>
      <c r="GZ5" s="38"/>
      <c r="HA5" s="38"/>
      <c r="HB5" s="38"/>
      <c r="HC5" s="38"/>
      <c r="HD5" s="38"/>
      <c r="HE5" s="38"/>
      <c r="HF5" s="38"/>
      <c r="HG5" s="38"/>
      <c r="HH5" s="38"/>
      <c r="HI5" s="38"/>
      <c r="HJ5" s="38"/>
      <c r="HK5" s="38"/>
      <c r="HL5" s="38"/>
      <c r="HM5" s="38"/>
      <c r="HN5" s="38"/>
      <c r="HO5" s="38"/>
      <c r="HP5" s="38"/>
      <c r="HQ5" s="38"/>
      <c r="HR5" s="38"/>
      <c r="HS5" s="38"/>
      <c r="HT5" s="38"/>
      <c r="HU5" s="38"/>
      <c r="HV5" s="38"/>
      <c r="HW5" s="38"/>
      <c r="HX5" s="38"/>
      <c r="HY5" s="38"/>
      <c r="HZ5" s="38"/>
      <c r="IA5" s="38"/>
      <c r="IB5" s="38"/>
      <c r="IC5" s="38"/>
      <c r="ID5" s="38"/>
      <c r="IE5" s="38"/>
      <c r="IF5" s="38"/>
      <c r="IG5" s="38"/>
      <c r="IH5" s="38"/>
      <c r="II5" s="38"/>
      <c r="IJ5" s="38"/>
      <c r="IK5" s="38"/>
      <c r="IL5" s="38"/>
      <c r="IM5" s="38"/>
      <c r="IN5" s="38"/>
      <c r="IO5" s="38"/>
      <c r="IP5" s="38"/>
      <c r="IQ5" s="38"/>
      <c r="IR5" s="38"/>
      <c r="IS5" s="38"/>
      <c r="IT5" s="38"/>
      <c r="IU5" s="38"/>
      <c r="IV5" s="38"/>
      <c r="IW5" s="38"/>
      <c r="IX5" s="38"/>
      <c r="IY5" s="38"/>
      <c r="IZ5" s="38"/>
      <c r="JA5" s="38"/>
      <c r="JB5" s="38"/>
      <c r="JC5" s="38"/>
      <c r="JD5" s="38"/>
      <c r="JE5" s="38"/>
      <c r="JF5" s="38"/>
      <c r="JG5" s="38"/>
      <c r="JH5" s="38"/>
      <c r="JI5" s="38"/>
      <c r="JJ5" s="38"/>
      <c r="JK5" s="38"/>
      <c r="JL5" s="38"/>
      <c r="JM5" s="38"/>
      <c r="JN5" s="38"/>
      <c r="JO5" s="38"/>
      <c r="JP5" s="38"/>
      <c r="JQ5" s="38"/>
      <c r="JR5" s="38"/>
      <c r="JS5" s="38"/>
      <c r="JT5" s="39" t="s">
        <v>29</v>
      </c>
    </row>
    <row r="6" spans="2:280" s="39" customFormat="1" x14ac:dyDescent="0.15">
      <c r="B6" s="38" t="s">
        <v>149</v>
      </c>
      <c r="C6" s="38"/>
      <c r="H6" s="8"/>
      <c r="I6" s="38"/>
      <c r="J6" s="38"/>
      <c r="M6" s="45"/>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8"/>
      <c r="BM6" s="38"/>
      <c r="BN6" s="38"/>
      <c r="BO6" s="38"/>
      <c r="BP6" s="38"/>
      <c r="BQ6" s="38"/>
      <c r="BR6" s="38"/>
      <c r="BS6" s="38"/>
      <c r="BT6" s="38"/>
      <c r="BU6" s="38"/>
      <c r="BV6" s="38"/>
      <c r="BW6" s="38"/>
      <c r="BX6" s="38"/>
      <c r="BY6" s="38"/>
      <c r="BZ6" s="38"/>
      <c r="CA6" s="38"/>
      <c r="CB6" s="38"/>
      <c r="CC6" s="38"/>
      <c r="CD6" s="38"/>
      <c r="CE6" s="38"/>
      <c r="CF6" s="38"/>
      <c r="CG6" s="38"/>
      <c r="CH6" s="38"/>
      <c r="CI6" s="38"/>
      <c r="CJ6" s="38"/>
      <c r="CK6" s="38"/>
      <c r="CL6" s="38"/>
      <c r="CM6" s="38"/>
      <c r="CN6" s="38"/>
      <c r="CO6" s="38"/>
      <c r="CP6" s="38"/>
      <c r="CQ6" s="38"/>
      <c r="CR6" s="38"/>
      <c r="CS6" s="38"/>
      <c r="CT6" s="38"/>
      <c r="CU6" s="38"/>
      <c r="CV6" s="38"/>
      <c r="CW6" s="38"/>
      <c r="CX6" s="38"/>
      <c r="CY6" s="38"/>
      <c r="CZ6" s="38"/>
      <c r="DA6" s="38"/>
      <c r="DB6" s="38"/>
      <c r="DC6" s="38"/>
      <c r="DD6" s="38"/>
      <c r="DE6" s="38"/>
      <c r="DF6" s="38"/>
      <c r="DG6" s="38"/>
      <c r="DH6" s="38"/>
      <c r="DI6" s="38"/>
      <c r="DJ6" s="38"/>
      <c r="DK6" s="38"/>
      <c r="DL6" s="38"/>
      <c r="DM6" s="38"/>
      <c r="DN6" s="38"/>
      <c r="DO6" s="38"/>
      <c r="DP6" s="38"/>
      <c r="DQ6" s="38"/>
      <c r="DR6" s="38"/>
      <c r="DS6" s="38"/>
      <c r="DT6" s="38"/>
      <c r="DU6" s="38"/>
      <c r="DV6" s="38"/>
      <c r="DW6" s="38"/>
      <c r="DX6" s="38"/>
      <c r="DY6" s="38"/>
      <c r="DZ6" s="38"/>
      <c r="EA6" s="38"/>
      <c r="EB6" s="38"/>
      <c r="EC6" s="38"/>
      <c r="ED6" s="38"/>
      <c r="EE6" s="38"/>
      <c r="EF6" s="38"/>
      <c r="EG6" s="38"/>
      <c r="EH6" s="38"/>
      <c r="EI6" s="38"/>
      <c r="EJ6" s="38"/>
      <c r="EK6" s="38"/>
      <c r="EL6" s="38"/>
      <c r="EM6" s="38"/>
      <c r="EN6" s="38"/>
      <c r="EO6" s="38"/>
      <c r="EP6" s="38"/>
      <c r="EQ6" s="38"/>
      <c r="ER6" s="38"/>
      <c r="ES6" s="38"/>
      <c r="ET6" s="38"/>
      <c r="EU6" s="38"/>
      <c r="EV6" s="38"/>
      <c r="EW6" s="38"/>
      <c r="EX6" s="38"/>
      <c r="EY6" s="38"/>
      <c r="EZ6" s="38"/>
      <c r="FA6" s="38"/>
      <c r="FB6" s="38"/>
      <c r="FC6" s="38"/>
      <c r="FD6" s="38"/>
      <c r="FE6" s="38"/>
      <c r="FF6" s="38"/>
      <c r="FG6" s="38"/>
      <c r="FH6" s="38"/>
      <c r="FI6" s="38"/>
      <c r="FJ6" s="38"/>
      <c r="FK6" s="38"/>
      <c r="FL6" s="38"/>
      <c r="FM6" s="38"/>
      <c r="FN6" s="38"/>
      <c r="FO6" s="38"/>
      <c r="FP6" s="38"/>
      <c r="FQ6" s="38"/>
      <c r="FR6" s="38"/>
      <c r="FS6" s="38"/>
      <c r="FT6" s="38"/>
      <c r="FU6" s="38"/>
      <c r="FV6" s="38"/>
      <c r="FW6" s="38"/>
      <c r="FX6" s="38"/>
      <c r="FY6" s="38"/>
      <c r="FZ6" s="38"/>
      <c r="GA6" s="38"/>
      <c r="GB6" s="38"/>
      <c r="GC6" s="38"/>
      <c r="GD6" s="38"/>
      <c r="GE6" s="38"/>
      <c r="GF6" s="38"/>
      <c r="GG6" s="38"/>
      <c r="GH6" s="38"/>
      <c r="GI6" s="38"/>
      <c r="GJ6" s="38"/>
      <c r="GK6" s="38"/>
      <c r="GL6" s="38"/>
      <c r="GM6" s="38"/>
      <c r="GN6" s="38"/>
      <c r="GO6" s="38"/>
      <c r="GP6" s="38"/>
      <c r="GQ6" s="38"/>
      <c r="GR6" s="38"/>
      <c r="GS6" s="38"/>
      <c r="GT6" s="38"/>
      <c r="GU6" s="38"/>
      <c r="GV6" s="38"/>
      <c r="GW6" s="38"/>
      <c r="GX6" s="38"/>
      <c r="GY6" s="38"/>
      <c r="GZ6" s="38"/>
      <c r="HA6" s="38"/>
      <c r="HB6" s="38"/>
      <c r="HC6" s="38"/>
      <c r="HD6" s="38"/>
      <c r="HE6" s="38"/>
      <c r="HF6" s="38"/>
      <c r="HG6" s="38"/>
      <c r="HH6" s="38"/>
      <c r="HI6" s="38"/>
      <c r="HJ6" s="38"/>
      <c r="HK6" s="38"/>
      <c r="HL6" s="38"/>
      <c r="HM6" s="38"/>
      <c r="HN6" s="38"/>
      <c r="HO6" s="38"/>
      <c r="HP6" s="38"/>
      <c r="HQ6" s="38"/>
      <c r="HR6" s="38"/>
      <c r="HS6" s="38"/>
      <c r="HT6" s="38"/>
      <c r="HU6" s="38"/>
      <c r="HV6" s="38"/>
      <c r="HW6" s="38"/>
      <c r="HX6" s="38"/>
      <c r="HY6" s="38"/>
      <c r="HZ6" s="38"/>
      <c r="IA6" s="38"/>
      <c r="IB6" s="38"/>
      <c r="IC6" s="38"/>
      <c r="ID6" s="38"/>
      <c r="IE6" s="38"/>
      <c r="IF6" s="38"/>
      <c r="IG6" s="38"/>
      <c r="IH6" s="38"/>
      <c r="II6" s="38"/>
      <c r="IJ6" s="38"/>
      <c r="IK6" s="38"/>
      <c r="IL6" s="38"/>
      <c r="IM6" s="38"/>
      <c r="IN6" s="38"/>
      <c r="IO6" s="38"/>
      <c r="IP6" s="38"/>
      <c r="IQ6" s="38"/>
      <c r="IR6" s="38"/>
      <c r="IS6" s="38"/>
      <c r="IT6" s="38"/>
      <c r="IU6" s="38"/>
      <c r="IV6" s="38"/>
      <c r="IW6" s="38"/>
      <c r="IX6" s="38"/>
      <c r="IY6" s="38"/>
      <c r="IZ6" s="38"/>
      <c r="JA6" s="38"/>
      <c r="JB6" s="38"/>
      <c r="JC6" s="38"/>
      <c r="JD6" s="38"/>
      <c r="JE6" s="38"/>
      <c r="JF6" s="38"/>
      <c r="JG6" s="38"/>
      <c r="JH6" s="38"/>
      <c r="JI6" s="38"/>
      <c r="JJ6" s="38"/>
      <c r="JK6" s="38"/>
      <c r="JL6" s="38"/>
      <c r="JM6" s="38"/>
      <c r="JN6" s="38"/>
      <c r="JO6" s="38"/>
      <c r="JP6" s="38"/>
      <c r="JQ6" s="38"/>
      <c r="JR6" s="38"/>
      <c r="JS6" s="38"/>
      <c r="JT6" s="39" t="s">
        <v>29</v>
      </c>
    </row>
    <row r="7" spans="2:280" s="39" customFormat="1" x14ac:dyDescent="0.15">
      <c r="B7" s="38"/>
      <c r="D7" s="38" t="s">
        <v>159</v>
      </c>
      <c r="F7" s="39" t="s">
        <v>372</v>
      </c>
      <c r="H7" s="8"/>
      <c r="I7" s="38"/>
      <c r="J7" s="38"/>
      <c r="M7" s="45"/>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t="s">
        <v>187</v>
      </c>
      <c r="AT7" s="38"/>
      <c r="AU7" s="38"/>
      <c r="AV7" s="38"/>
      <c r="AW7" s="38"/>
      <c r="AX7" s="38"/>
      <c r="AY7" s="38"/>
      <c r="AZ7" s="38"/>
      <c r="BA7" s="38"/>
      <c r="BB7" s="38"/>
      <c r="BC7" s="38"/>
      <c r="BD7" s="38"/>
      <c r="BE7" s="38"/>
      <c r="BF7" s="38"/>
      <c r="BG7" s="38"/>
      <c r="BH7" s="38"/>
      <c r="BI7" s="38"/>
      <c r="BJ7" s="38"/>
      <c r="BK7" s="38"/>
      <c r="BL7" s="38"/>
      <c r="BM7" s="38"/>
      <c r="BN7" s="38"/>
      <c r="BO7" s="38"/>
      <c r="BP7" s="38"/>
      <c r="BQ7" s="38"/>
      <c r="BR7" s="38"/>
      <c r="BS7" s="38"/>
      <c r="BT7" s="38"/>
      <c r="BU7" s="38"/>
      <c r="BV7" s="38"/>
      <c r="BW7" s="38"/>
      <c r="BX7" s="38"/>
      <c r="BY7" s="38"/>
      <c r="BZ7" s="38"/>
      <c r="CA7" s="38"/>
      <c r="CB7" s="38"/>
      <c r="CC7" s="38"/>
      <c r="CD7" s="38"/>
      <c r="CE7" s="38"/>
      <c r="CF7" s="38"/>
      <c r="CG7" s="38"/>
      <c r="CH7" s="38"/>
      <c r="CI7" s="38"/>
      <c r="CJ7" s="38"/>
      <c r="CK7" s="38"/>
      <c r="CL7" s="38"/>
      <c r="CM7" s="38"/>
      <c r="CN7" s="38"/>
      <c r="CO7" s="38"/>
      <c r="CP7" s="38"/>
      <c r="CQ7" s="38"/>
      <c r="CR7" s="38"/>
      <c r="CS7" s="38"/>
      <c r="CT7" s="38"/>
      <c r="CU7" s="38"/>
      <c r="CV7" s="38"/>
      <c r="CW7" s="38"/>
      <c r="CX7" s="38"/>
      <c r="CY7" s="38"/>
      <c r="CZ7" s="38"/>
      <c r="DA7" s="38"/>
      <c r="DB7" s="38"/>
      <c r="DC7" s="38"/>
      <c r="DD7" s="38"/>
      <c r="DE7" s="38"/>
      <c r="DF7" s="38"/>
      <c r="DG7" s="38"/>
      <c r="DH7" s="38"/>
      <c r="DI7" s="38"/>
      <c r="DJ7" s="38"/>
      <c r="DK7" s="38"/>
      <c r="DL7" s="38"/>
      <c r="DM7" s="38"/>
      <c r="DN7" s="38"/>
      <c r="DO7" s="38"/>
      <c r="DP7" s="38"/>
      <c r="DQ7" s="38"/>
      <c r="DR7" s="38"/>
      <c r="DS7" s="38"/>
      <c r="DT7" s="38"/>
      <c r="DU7" s="38"/>
      <c r="DV7" s="38"/>
      <c r="DW7" s="38"/>
      <c r="DX7" s="38"/>
      <c r="DY7" s="38"/>
      <c r="DZ7" s="38"/>
      <c r="EA7" s="38"/>
      <c r="EB7" s="38"/>
      <c r="EC7" s="38"/>
      <c r="ED7" s="38"/>
      <c r="EE7" s="38"/>
      <c r="EF7" s="38"/>
      <c r="EG7" s="38"/>
      <c r="EH7" s="38"/>
      <c r="EI7" s="38"/>
      <c r="EJ7" s="38"/>
      <c r="EK7" s="38"/>
      <c r="EL7" s="38"/>
      <c r="EM7" s="38"/>
      <c r="EN7" s="38"/>
      <c r="EO7" s="38"/>
      <c r="EP7" s="38"/>
      <c r="EQ7" s="38"/>
      <c r="ER7" s="38"/>
      <c r="ES7" s="38"/>
      <c r="ET7" s="38"/>
      <c r="EU7" s="38"/>
      <c r="EV7" s="38"/>
      <c r="EW7" s="38"/>
      <c r="EX7" s="38"/>
      <c r="EY7" s="38"/>
      <c r="EZ7" s="38"/>
      <c r="FA7" s="38"/>
      <c r="FB7" s="38"/>
      <c r="FC7" s="38"/>
      <c r="FD7" s="38"/>
      <c r="FE7" s="38"/>
      <c r="FF7" s="38"/>
      <c r="FG7" s="38"/>
      <c r="FH7" s="38"/>
      <c r="FI7" s="38"/>
      <c r="FJ7" s="38"/>
      <c r="FK7" s="38"/>
      <c r="FL7" s="38"/>
      <c r="FM7" s="38"/>
      <c r="FN7" s="38"/>
      <c r="FO7" s="38"/>
      <c r="FP7" s="38"/>
      <c r="FQ7" s="38"/>
      <c r="FR7" s="38"/>
      <c r="FS7" s="38"/>
      <c r="FT7" s="38"/>
      <c r="FU7" s="38"/>
      <c r="FV7" s="38"/>
      <c r="FW7" s="38"/>
      <c r="FX7" s="38"/>
      <c r="FY7" s="38"/>
      <c r="FZ7" s="38"/>
      <c r="GA7" s="38"/>
      <c r="GB7" s="38"/>
      <c r="GC7" s="38"/>
      <c r="GD7" s="38"/>
      <c r="GE7" s="38"/>
      <c r="GF7" s="38"/>
      <c r="GG7" s="38"/>
      <c r="GH7" s="38"/>
      <c r="GI7" s="38"/>
      <c r="GJ7" s="38"/>
      <c r="GK7" s="38"/>
      <c r="GL7" s="38"/>
      <c r="GM7" s="38"/>
      <c r="GN7" s="38"/>
      <c r="GO7" s="38"/>
      <c r="GP7" s="38"/>
      <c r="GQ7" s="38"/>
      <c r="GR7" s="38"/>
      <c r="GS7" s="38"/>
      <c r="GT7" s="38"/>
      <c r="GU7" s="38"/>
      <c r="GV7" s="38"/>
      <c r="GW7" s="38"/>
      <c r="GX7" s="38"/>
      <c r="GY7" s="38"/>
      <c r="GZ7" s="38"/>
      <c r="HA7" s="38"/>
      <c r="HB7" s="38"/>
      <c r="HC7" s="38"/>
      <c r="HD7" s="38"/>
      <c r="HE7" s="38"/>
      <c r="HF7" s="38"/>
      <c r="HG7" s="38"/>
      <c r="HH7" s="38"/>
      <c r="HI7" s="38"/>
      <c r="HJ7" s="38"/>
      <c r="HK7" s="38"/>
      <c r="HL7" s="38"/>
      <c r="HM7" s="38"/>
      <c r="HN7" s="38"/>
      <c r="HO7" s="38"/>
      <c r="HP7" s="38"/>
      <c r="HQ7" s="38"/>
      <c r="HR7" s="38"/>
      <c r="HS7" s="38"/>
      <c r="HT7" s="38"/>
      <c r="HU7" s="38"/>
      <c r="HV7" s="38"/>
      <c r="HW7" s="38"/>
      <c r="HX7" s="38"/>
      <c r="HY7" s="38"/>
      <c r="HZ7" s="38"/>
      <c r="IA7" s="38"/>
      <c r="IB7" s="38"/>
      <c r="IC7" s="38"/>
      <c r="ID7" s="38"/>
      <c r="IE7" s="38"/>
      <c r="IF7" s="38"/>
      <c r="IG7" s="38"/>
      <c r="IH7" s="38"/>
      <c r="II7" s="38"/>
      <c r="IJ7" s="38"/>
      <c r="IK7" s="38"/>
      <c r="IL7" s="38"/>
      <c r="IM7" s="38"/>
      <c r="IN7" s="38"/>
      <c r="IO7" s="38"/>
      <c r="IP7" s="38"/>
      <c r="IQ7" s="38"/>
      <c r="IR7" s="38"/>
      <c r="IS7" s="38"/>
      <c r="IT7" s="38"/>
      <c r="IU7" s="38"/>
      <c r="IV7" s="38"/>
      <c r="IW7" s="38"/>
      <c r="IX7" s="38"/>
      <c r="IY7" s="38"/>
      <c r="IZ7" s="38"/>
      <c r="JA7" s="38"/>
      <c r="JB7" s="38"/>
      <c r="JC7" s="38"/>
      <c r="JD7" s="38"/>
      <c r="JE7" s="38"/>
      <c r="JF7" s="38"/>
      <c r="JG7" s="38"/>
      <c r="JH7" s="38"/>
      <c r="JI7" s="38"/>
      <c r="JJ7" s="38"/>
      <c r="JK7" s="38"/>
      <c r="JL7" s="38"/>
      <c r="JM7" s="38"/>
      <c r="JN7" s="38"/>
      <c r="JO7" s="38"/>
      <c r="JP7" s="38"/>
      <c r="JQ7" s="38"/>
      <c r="JR7" s="38"/>
      <c r="JS7" s="38"/>
      <c r="JT7" s="39" t="s">
        <v>29</v>
      </c>
    </row>
    <row r="8" spans="2:280" s="39" customFormat="1" x14ac:dyDescent="0.15">
      <c r="B8" s="38"/>
      <c r="C8" s="38"/>
      <c r="H8" s="8"/>
      <c r="I8" s="38"/>
      <c r="J8" s="38"/>
      <c r="M8" s="45"/>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38"/>
      <c r="BO8" s="38"/>
      <c r="BP8" s="38"/>
      <c r="BQ8" s="38"/>
      <c r="BR8" s="38"/>
      <c r="BS8" s="38"/>
      <c r="BT8" s="38"/>
      <c r="BU8" s="38"/>
      <c r="BV8" s="38"/>
      <c r="BW8" s="38"/>
      <c r="BX8" s="38"/>
      <c r="BY8" s="38"/>
      <c r="BZ8" s="38"/>
      <c r="CA8" s="38"/>
      <c r="CB8" s="38"/>
      <c r="CC8" s="38"/>
      <c r="CD8" s="38"/>
      <c r="CE8" s="38"/>
      <c r="CF8" s="38"/>
      <c r="CG8" s="38"/>
      <c r="CH8" s="38"/>
      <c r="CI8" s="38"/>
      <c r="CJ8" s="38"/>
      <c r="CK8" s="38"/>
      <c r="CL8" s="38"/>
      <c r="CM8" s="38"/>
      <c r="CN8" s="38"/>
      <c r="CO8" s="38"/>
      <c r="CP8" s="38"/>
      <c r="CQ8" s="38"/>
      <c r="CR8" s="38"/>
      <c r="CS8" s="38"/>
      <c r="CT8" s="38"/>
      <c r="CU8" s="38"/>
      <c r="CV8" s="38"/>
      <c r="CW8" s="38"/>
      <c r="CX8" s="38"/>
      <c r="CY8" s="38"/>
      <c r="CZ8" s="38"/>
      <c r="DA8" s="38"/>
      <c r="DB8" s="38"/>
      <c r="DC8" s="38"/>
      <c r="DD8" s="38"/>
      <c r="DE8" s="38"/>
      <c r="DF8" s="38"/>
      <c r="DG8" s="38"/>
      <c r="DH8" s="38"/>
      <c r="DI8" s="38"/>
      <c r="DJ8" s="38"/>
      <c r="DK8" s="38"/>
      <c r="DL8" s="38"/>
      <c r="DM8" s="38"/>
      <c r="DN8" s="38"/>
      <c r="DO8" s="38"/>
      <c r="DP8" s="38"/>
      <c r="DQ8" s="38"/>
      <c r="DR8" s="38"/>
      <c r="DS8" s="38"/>
      <c r="DT8" s="38"/>
      <c r="DU8" s="38"/>
      <c r="DV8" s="38"/>
      <c r="DW8" s="38"/>
      <c r="DX8" s="38"/>
      <c r="DY8" s="38"/>
      <c r="DZ8" s="38"/>
      <c r="EA8" s="38"/>
      <c r="EB8" s="38"/>
      <c r="EC8" s="38"/>
      <c r="ED8" s="38"/>
      <c r="EE8" s="38"/>
      <c r="EF8" s="38"/>
      <c r="EG8" s="38"/>
      <c r="EH8" s="38"/>
      <c r="EI8" s="38"/>
      <c r="EJ8" s="38"/>
      <c r="EK8" s="38"/>
      <c r="EL8" s="38"/>
      <c r="EM8" s="38"/>
      <c r="EN8" s="38"/>
      <c r="EO8" s="38"/>
      <c r="EP8" s="38"/>
      <c r="EQ8" s="38"/>
      <c r="ER8" s="38"/>
      <c r="ES8" s="38"/>
      <c r="ET8" s="38"/>
      <c r="EU8" s="38"/>
      <c r="EV8" s="38"/>
      <c r="EW8" s="38"/>
      <c r="EX8" s="38"/>
      <c r="EY8" s="38"/>
      <c r="EZ8" s="38"/>
      <c r="FA8" s="38"/>
      <c r="FB8" s="38"/>
      <c r="FC8" s="38"/>
      <c r="FD8" s="38"/>
      <c r="FE8" s="38"/>
      <c r="FF8" s="38"/>
      <c r="FG8" s="38"/>
      <c r="FH8" s="38"/>
      <c r="FI8" s="38"/>
      <c r="FJ8" s="38"/>
      <c r="FK8" s="38"/>
      <c r="FL8" s="38"/>
      <c r="FM8" s="38"/>
      <c r="FN8" s="38"/>
      <c r="FO8" s="38"/>
      <c r="FP8" s="38"/>
      <c r="FQ8" s="38"/>
      <c r="FR8" s="38"/>
      <c r="FS8" s="38"/>
      <c r="FT8" s="38"/>
      <c r="FU8" s="38"/>
      <c r="FV8" s="38"/>
      <c r="FW8" s="38"/>
      <c r="FX8" s="38"/>
      <c r="FY8" s="38"/>
      <c r="FZ8" s="38"/>
      <c r="GA8" s="38"/>
      <c r="GB8" s="38"/>
      <c r="GC8" s="38"/>
      <c r="GD8" s="38"/>
      <c r="GE8" s="38"/>
      <c r="GF8" s="38"/>
      <c r="GG8" s="38"/>
      <c r="GH8" s="38"/>
      <c r="GI8" s="38"/>
      <c r="GJ8" s="38"/>
      <c r="GK8" s="38"/>
      <c r="GL8" s="38"/>
      <c r="GM8" s="38"/>
      <c r="GN8" s="38"/>
      <c r="GO8" s="38"/>
      <c r="GP8" s="38"/>
      <c r="GQ8" s="38"/>
      <c r="GR8" s="38"/>
      <c r="GS8" s="38"/>
      <c r="GT8" s="38"/>
      <c r="GU8" s="38"/>
      <c r="GV8" s="38"/>
      <c r="GW8" s="38"/>
      <c r="GX8" s="38"/>
      <c r="GY8" s="38"/>
      <c r="GZ8" s="38"/>
      <c r="HA8" s="38"/>
      <c r="HB8" s="38"/>
      <c r="HC8" s="38"/>
      <c r="HD8" s="38"/>
      <c r="HE8" s="38"/>
      <c r="HF8" s="38"/>
      <c r="HG8" s="38"/>
      <c r="HH8" s="38"/>
      <c r="HI8" s="38"/>
      <c r="HJ8" s="38"/>
      <c r="HK8" s="38"/>
      <c r="HL8" s="38"/>
      <c r="HM8" s="38"/>
      <c r="HN8" s="38"/>
      <c r="HO8" s="38"/>
      <c r="HP8" s="38"/>
      <c r="HQ8" s="38"/>
      <c r="HR8" s="38"/>
      <c r="HS8" s="38"/>
      <c r="HT8" s="38"/>
      <c r="HU8" s="38"/>
      <c r="HV8" s="38"/>
      <c r="HW8" s="38"/>
      <c r="HX8" s="38"/>
      <c r="HY8" s="38"/>
      <c r="HZ8" s="38"/>
      <c r="IA8" s="38"/>
      <c r="IB8" s="38"/>
      <c r="IC8" s="38"/>
      <c r="ID8" s="38"/>
      <c r="IE8" s="38"/>
      <c r="IF8" s="38"/>
      <c r="IG8" s="38"/>
      <c r="IH8" s="38"/>
      <c r="II8" s="38"/>
      <c r="IJ8" s="38"/>
      <c r="IK8" s="38"/>
      <c r="IL8" s="38"/>
      <c r="IM8" s="38"/>
      <c r="IN8" s="38"/>
      <c r="IO8" s="38"/>
      <c r="IP8" s="38"/>
      <c r="IQ8" s="38"/>
      <c r="IR8" s="38"/>
      <c r="IS8" s="38"/>
      <c r="IT8" s="38"/>
      <c r="IU8" s="38"/>
      <c r="IV8" s="38"/>
      <c r="IW8" s="38"/>
      <c r="IX8" s="38"/>
      <c r="IY8" s="38"/>
      <c r="IZ8" s="38"/>
      <c r="JA8" s="38"/>
      <c r="JB8" s="38"/>
      <c r="JC8" s="38"/>
      <c r="JD8" s="38"/>
      <c r="JE8" s="38"/>
      <c r="JF8" s="38"/>
      <c r="JG8" s="38"/>
      <c r="JH8" s="38"/>
      <c r="JI8" s="38"/>
      <c r="JJ8" s="38"/>
      <c r="JK8" s="38"/>
      <c r="JL8" s="38"/>
      <c r="JM8" s="38"/>
      <c r="JN8" s="38"/>
      <c r="JO8" s="38"/>
      <c r="JP8" s="38"/>
      <c r="JQ8" s="38"/>
      <c r="JR8" s="38"/>
      <c r="JS8" s="38"/>
      <c r="JT8" s="39" t="s">
        <v>29</v>
      </c>
    </row>
    <row r="9" spans="2:280" x14ac:dyDescent="0.15">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c r="II9" s="13"/>
      <c r="IJ9" s="13"/>
      <c r="IK9" s="13"/>
      <c r="IL9" s="13"/>
      <c r="IM9" s="13"/>
      <c r="IN9" s="13"/>
      <c r="IO9" s="13"/>
      <c r="IP9" s="13"/>
      <c r="IQ9" s="13"/>
      <c r="IR9" s="13"/>
      <c r="IS9" s="13"/>
      <c r="IT9" s="13"/>
      <c r="IU9" s="13"/>
      <c r="IV9" s="13"/>
      <c r="IW9" s="13"/>
      <c r="IX9" s="13"/>
      <c r="IY9" s="13"/>
      <c r="IZ9" s="13"/>
      <c r="JA9" s="13"/>
      <c r="JB9" s="13"/>
      <c r="JC9" s="13"/>
      <c r="JD9" s="13"/>
      <c r="JE9" s="13"/>
      <c r="JF9" s="13"/>
      <c r="JG9" s="13"/>
      <c r="JH9" s="13"/>
      <c r="JI9" s="13"/>
      <c r="JJ9" s="13"/>
      <c r="JK9" s="13"/>
      <c r="JL9" s="13"/>
      <c r="JM9" s="13"/>
      <c r="JN9" s="13"/>
      <c r="JO9" s="13"/>
      <c r="JP9" s="13"/>
      <c r="JQ9" s="13"/>
      <c r="JR9" s="13"/>
      <c r="JS9" s="13"/>
      <c r="JT9" t="s">
        <v>29</v>
      </c>
    </row>
    <row r="10" spans="2:280" x14ac:dyDescent="0.15">
      <c r="L10" s="7"/>
      <c r="O10" s="29">
        <v>43252</v>
      </c>
      <c r="P10" s="8">
        <v>6</v>
      </c>
      <c r="Q10" s="8">
        <v>6</v>
      </c>
      <c r="R10" s="8">
        <v>6</v>
      </c>
      <c r="S10" s="8">
        <v>6</v>
      </c>
      <c r="T10" s="8">
        <v>6</v>
      </c>
      <c r="U10" s="8">
        <v>6</v>
      </c>
      <c r="V10" s="8">
        <v>6</v>
      </c>
      <c r="W10" s="8">
        <v>6</v>
      </c>
      <c r="X10" s="8">
        <v>6</v>
      </c>
      <c r="Y10" s="8">
        <v>6</v>
      </c>
      <c r="Z10" s="8">
        <v>6</v>
      </c>
      <c r="AA10" s="8">
        <v>6</v>
      </c>
      <c r="AB10" s="8">
        <v>6</v>
      </c>
      <c r="AC10" s="8">
        <v>6</v>
      </c>
      <c r="AD10" s="8">
        <v>6</v>
      </c>
      <c r="AE10" s="8">
        <v>6</v>
      </c>
      <c r="AF10" s="8">
        <v>6</v>
      </c>
      <c r="AG10" s="8">
        <v>6</v>
      </c>
      <c r="AH10" s="8">
        <v>6</v>
      </c>
      <c r="AI10" s="8">
        <v>6</v>
      </c>
      <c r="AJ10" s="8">
        <v>6</v>
      </c>
      <c r="AK10" s="8">
        <v>6</v>
      </c>
      <c r="AL10" s="8">
        <v>6</v>
      </c>
      <c r="AM10" s="8">
        <v>6</v>
      </c>
      <c r="AN10" s="8">
        <v>6</v>
      </c>
      <c r="AO10" s="8">
        <v>6</v>
      </c>
      <c r="AP10" s="8">
        <v>6</v>
      </c>
      <c r="AQ10" s="8">
        <v>6</v>
      </c>
      <c r="AR10" s="8">
        <v>6</v>
      </c>
      <c r="AS10" s="8">
        <v>7</v>
      </c>
      <c r="AT10" s="8">
        <v>7</v>
      </c>
      <c r="AU10" s="8">
        <v>7</v>
      </c>
      <c r="AV10" s="8">
        <v>7</v>
      </c>
      <c r="AW10" s="8">
        <v>7</v>
      </c>
      <c r="AX10" s="8">
        <v>7</v>
      </c>
      <c r="AY10" s="8">
        <v>7</v>
      </c>
      <c r="AZ10" s="8">
        <v>7</v>
      </c>
      <c r="BA10" s="8">
        <v>7</v>
      </c>
      <c r="BB10" s="8">
        <v>7</v>
      </c>
      <c r="BC10" s="8">
        <v>7</v>
      </c>
      <c r="BD10" s="8">
        <v>7</v>
      </c>
      <c r="BE10" s="8">
        <v>7</v>
      </c>
      <c r="BF10" s="8">
        <v>7</v>
      </c>
      <c r="BG10" s="8">
        <v>7</v>
      </c>
      <c r="BH10" s="8">
        <v>7</v>
      </c>
      <c r="BI10" s="8">
        <v>7</v>
      </c>
      <c r="BJ10" s="8">
        <v>7</v>
      </c>
      <c r="BK10" s="8">
        <v>7</v>
      </c>
      <c r="BL10" s="8">
        <v>7</v>
      </c>
      <c r="BM10" s="8">
        <v>7</v>
      </c>
      <c r="BN10" s="8">
        <v>7</v>
      </c>
      <c r="BO10" s="8">
        <v>7</v>
      </c>
      <c r="BP10" s="8">
        <v>7</v>
      </c>
      <c r="BQ10" s="8">
        <v>7</v>
      </c>
      <c r="BR10" s="8">
        <v>7</v>
      </c>
      <c r="BS10" s="8">
        <v>7</v>
      </c>
      <c r="BT10" s="8">
        <v>7</v>
      </c>
      <c r="BU10" s="8">
        <v>7</v>
      </c>
      <c r="BV10" s="8">
        <v>7</v>
      </c>
      <c r="BW10" s="8">
        <v>7</v>
      </c>
      <c r="BX10" s="8">
        <v>8</v>
      </c>
      <c r="BY10" s="8">
        <v>8</v>
      </c>
      <c r="BZ10" s="8">
        <v>8</v>
      </c>
      <c r="CA10" s="8">
        <v>8</v>
      </c>
      <c r="CB10" s="8">
        <v>8</v>
      </c>
      <c r="CC10" s="8">
        <v>8</v>
      </c>
      <c r="CD10" s="8">
        <v>8</v>
      </c>
      <c r="CE10" s="8">
        <v>8</v>
      </c>
      <c r="CF10" s="8">
        <v>8</v>
      </c>
      <c r="CG10" s="8">
        <v>8</v>
      </c>
      <c r="CH10" s="8">
        <v>8</v>
      </c>
      <c r="CI10" s="8">
        <v>8</v>
      </c>
      <c r="CJ10" s="8">
        <v>8</v>
      </c>
      <c r="CK10" s="8">
        <v>8</v>
      </c>
      <c r="CL10" s="8">
        <v>8</v>
      </c>
      <c r="CM10" s="8">
        <v>8</v>
      </c>
      <c r="CN10" s="8">
        <v>8</v>
      </c>
      <c r="CO10" s="8">
        <v>8</v>
      </c>
      <c r="CP10" s="8">
        <v>8</v>
      </c>
      <c r="CQ10" s="8">
        <v>8</v>
      </c>
      <c r="CR10" s="8">
        <v>8</v>
      </c>
      <c r="CS10" s="8">
        <v>8</v>
      </c>
      <c r="CT10" s="8">
        <v>8</v>
      </c>
      <c r="CU10" s="8">
        <v>8</v>
      </c>
      <c r="CV10" s="8">
        <v>8</v>
      </c>
      <c r="CW10" s="8">
        <v>8</v>
      </c>
      <c r="CX10" s="8">
        <v>8</v>
      </c>
      <c r="CY10" s="8">
        <v>8</v>
      </c>
      <c r="CZ10" s="8">
        <v>8</v>
      </c>
      <c r="DA10" s="8">
        <v>8</v>
      </c>
      <c r="DB10" s="8">
        <v>8</v>
      </c>
      <c r="DC10" s="8">
        <v>9</v>
      </c>
      <c r="DD10" s="8">
        <v>9</v>
      </c>
      <c r="DE10" s="8">
        <v>9</v>
      </c>
      <c r="DF10" s="8">
        <v>9</v>
      </c>
      <c r="DG10" s="8">
        <v>9</v>
      </c>
      <c r="DH10" s="8">
        <v>9</v>
      </c>
      <c r="DI10" s="8">
        <v>9</v>
      </c>
      <c r="DJ10" s="8">
        <v>9</v>
      </c>
      <c r="DK10" s="8">
        <v>9</v>
      </c>
      <c r="DL10" s="8">
        <v>9</v>
      </c>
      <c r="DM10" s="8">
        <v>9</v>
      </c>
      <c r="DN10" s="8">
        <v>9</v>
      </c>
      <c r="DO10" s="8">
        <v>9</v>
      </c>
      <c r="DP10" s="8">
        <v>9</v>
      </c>
      <c r="DQ10" s="8">
        <v>9</v>
      </c>
      <c r="DR10" s="8">
        <v>9</v>
      </c>
      <c r="DS10" s="8">
        <v>9</v>
      </c>
      <c r="DT10" s="8">
        <v>9</v>
      </c>
      <c r="DU10" s="8">
        <v>9</v>
      </c>
      <c r="DV10" s="8">
        <v>9</v>
      </c>
      <c r="DW10" s="8">
        <v>9</v>
      </c>
      <c r="DX10" s="8">
        <v>9</v>
      </c>
      <c r="DY10" s="8">
        <v>9</v>
      </c>
      <c r="DZ10" s="8">
        <v>9</v>
      </c>
      <c r="EA10" s="8">
        <v>9</v>
      </c>
      <c r="EB10" s="8">
        <v>9</v>
      </c>
      <c r="EC10" s="8">
        <v>9</v>
      </c>
      <c r="ED10" s="8">
        <v>9</v>
      </c>
      <c r="EE10" s="8">
        <v>9</v>
      </c>
      <c r="EF10" s="8">
        <v>9</v>
      </c>
      <c r="EG10" s="8">
        <v>10</v>
      </c>
      <c r="EH10" s="8">
        <v>10</v>
      </c>
      <c r="EI10" s="8">
        <v>10</v>
      </c>
      <c r="EJ10" s="8">
        <v>10</v>
      </c>
      <c r="EK10" s="8">
        <v>10</v>
      </c>
      <c r="EL10" s="8">
        <v>10</v>
      </c>
      <c r="EM10" s="8">
        <v>10</v>
      </c>
      <c r="EN10" s="8">
        <v>10</v>
      </c>
      <c r="EO10" s="8">
        <v>10</v>
      </c>
      <c r="EP10" s="8">
        <v>10</v>
      </c>
      <c r="EQ10" s="8">
        <v>10</v>
      </c>
      <c r="ER10" s="8">
        <v>10</v>
      </c>
      <c r="ES10" s="8">
        <v>10</v>
      </c>
      <c r="ET10" s="8">
        <v>10</v>
      </c>
      <c r="EU10" s="8">
        <v>10</v>
      </c>
      <c r="EV10" s="8">
        <v>10</v>
      </c>
      <c r="EW10" s="8">
        <v>10</v>
      </c>
      <c r="EX10" s="8">
        <v>10</v>
      </c>
      <c r="EY10" s="8">
        <v>10</v>
      </c>
      <c r="EZ10" s="8">
        <v>10</v>
      </c>
      <c r="FA10" s="8">
        <v>10</v>
      </c>
      <c r="FB10" s="8">
        <v>10</v>
      </c>
      <c r="FC10" s="8">
        <v>10</v>
      </c>
      <c r="FD10" s="8">
        <v>10</v>
      </c>
      <c r="FE10" s="8">
        <v>10</v>
      </c>
      <c r="FF10" s="8">
        <v>10</v>
      </c>
      <c r="FG10" s="8">
        <v>10</v>
      </c>
      <c r="FH10" s="8">
        <v>10</v>
      </c>
      <c r="FI10" s="8">
        <v>10</v>
      </c>
      <c r="FJ10" s="8">
        <v>10</v>
      </c>
      <c r="FK10" s="8">
        <v>10</v>
      </c>
      <c r="FL10" s="8">
        <v>11</v>
      </c>
      <c r="FM10" s="8">
        <v>11</v>
      </c>
      <c r="FN10" s="8">
        <v>11</v>
      </c>
      <c r="FO10" s="8">
        <v>11</v>
      </c>
      <c r="FP10" s="8">
        <v>11</v>
      </c>
      <c r="FQ10" s="8">
        <v>11</v>
      </c>
      <c r="FR10" s="8">
        <v>11</v>
      </c>
      <c r="FS10" s="8">
        <v>11</v>
      </c>
      <c r="FT10" s="8">
        <v>11</v>
      </c>
      <c r="FU10" s="8">
        <v>11</v>
      </c>
      <c r="FV10" s="8">
        <v>11</v>
      </c>
      <c r="FW10" s="8">
        <v>11</v>
      </c>
      <c r="FX10" s="8">
        <v>11</v>
      </c>
      <c r="FY10" s="8">
        <v>11</v>
      </c>
      <c r="FZ10" s="8">
        <v>11</v>
      </c>
      <c r="GA10" s="8">
        <v>11</v>
      </c>
      <c r="GB10" s="8">
        <v>11</v>
      </c>
      <c r="GC10" s="8">
        <v>11</v>
      </c>
      <c r="GD10" s="8">
        <v>11</v>
      </c>
      <c r="GE10" s="8">
        <v>11</v>
      </c>
      <c r="GF10" s="8">
        <v>11</v>
      </c>
      <c r="GG10" s="8">
        <v>11</v>
      </c>
      <c r="GH10" s="8">
        <v>11</v>
      </c>
      <c r="GI10" s="8">
        <v>11</v>
      </c>
      <c r="GJ10" s="8">
        <v>11</v>
      </c>
      <c r="GK10" s="8">
        <v>11</v>
      </c>
      <c r="GL10" s="8">
        <v>11</v>
      </c>
      <c r="GM10" s="8">
        <v>11</v>
      </c>
      <c r="GN10" s="8">
        <v>11</v>
      </c>
      <c r="GO10" s="8">
        <v>11</v>
      </c>
      <c r="GP10" s="8">
        <v>12</v>
      </c>
      <c r="GQ10" s="8">
        <v>12</v>
      </c>
      <c r="GR10" s="8">
        <v>12</v>
      </c>
      <c r="GS10" s="8">
        <v>12</v>
      </c>
      <c r="GT10" s="8">
        <v>12</v>
      </c>
      <c r="GU10" s="8">
        <v>12</v>
      </c>
      <c r="GV10" s="8">
        <v>12</v>
      </c>
      <c r="GW10" s="8">
        <v>12</v>
      </c>
      <c r="GX10" s="8">
        <v>12</v>
      </c>
      <c r="GY10" s="8">
        <v>12</v>
      </c>
      <c r="GZ10" s="8">
        <v>12</v>
      </c>
      <c r="HA10" s="8">
        <v>12</v>
      </c>
      <c r="HB10" s="8">
        <v>12</v>
      </c>
      <c r="HC10" s="8">
        <v>12</v>
      </c>
      <c r="HD10" s="8">
        <v>12</v>
      </c>
      <c r="HE10" s="8">
        <v>12</v>
      </c>
      <c r="HF10" s="8">
        <v>12</v>
      </c>
      <c r="HG10" s="8">
        <v>12</v>
      </c>
      <c r="HH10" s="8">
        <v>12</v>
      </c>
      <c r="HI10" s="8">
        <v>12</v>
      </c>
      <c r="HJ10" s="8">
        <v>12</v>
      </c>
      <c r="HK10" s="8">
        <v>12</v>
      </c>
      <c r="HL10" s="8">
        <v>12</v>
      </c>
      <c r="HM10" s="8">
        <v>12</v>
      </c>
      <c r="HN10" s="8">
        <v>12</v>
      </c>
      <c r="HO10" s="8">
        <v>12</v>
      </c>
      <c r="HP10" s="8">
        <v>12</v>
      </c>
      <c r="HQ10" s="8">
        <v>12</v>
      </c>
      <c r="HR10" s="8">
        <v>12</v>
      </c>
      <c r="HS10" s="8">
        <v>12</v>
      </c>
      <c r="HT10" s="8">
        <v>12</v>
      </c>
      <c r="HU10" s="8">
        <v>1</v>
      </c>
      <c r="HV10" s="8">
        <v>1</v>
      </c>
      <c r="HW10" s="8">
        <v>1</v>
      </c>
      <c r="HX10" s="8">
        <v>1</v>
      </c>
      <c r="HY10" s="8">
        <v>1</v>
      </c>
      <c r="HZ10" s="8">
        <v>1</v>
      </c>
      <c r="IA10" s="8">
        <v>1</v>
      </c>
      <c r="IB10" s="8">
        <v>1</v>
      </c>
      <c r="IC10" s="8">
        <v>1</v>
      </c>
      <c r="ID10" s="8">
        <v>1</v>
      </c>
      <c r="IE10" s="8">
        <v>1</v>
      </c>
      <c r="IF10" s="8">
        <v>1</v>
      </c>
      <c r="IG10" s="8">
        <v>1</v>
      </c>
      <c r="IH10" s="8">
        <v>1</v>
      </c>
      <c r="II10" s="8">
        <v>1</v>
      </c>
      <c r="IJ10" s="8">
        <v>1</v>
      </c>
      <c r="IK10" s="8">
        <v>1</v>
      </c>
      <c r="IL10" s="8">
        <v>1</v>
      </c>
      <c r="IM10" s="8">
        <v>1</v>
      </c>
      <c r="IN10" s="8">
        <v>1</v>
      </c>
      <c r="IO10" s="8">
        <v>1</v>
      </c>
      <c r="IP10" s="8">
        <v>1</v>
      </c>
      <c r="IQ10" s="8">
        <v>1</v>
      </c>
      <c r="IR10" s="8">
        <v>1</v>
      </c>
      <c r="IS10" s="8">
        <v>1</v>
      </c>
      <c r="IT10" s="8">
        <v>1</v>
      </c>
      <c r="IU10" s="8">
        <v>1</v>
      </c>
      <c r="IV10" s="8">
        <v>1</v>
      </c>
      <c r="IW10" s="8">
        <v>1</v>
      </c>
      <c r="IX10" s="8">
        <v>1</v>
      </c>
      <c r="IY10" s="8">
        <v>1</v>
      </c>
      <c r="IZ10" s="8">
        <v>2</v>
      </c>
      <c r="JA10" s="8">
        <v>2</v>
      </c>
      <c r="JB10" s="8">
        <v>2</v>
      </c>
      <c r="JC10" s="8">
        <v>2</v>
      </c>
      <c r="JD10" s="8">
        <v>2</v>
      </c>
      <c r="JE10" s="8">
        <v>2</v>
      </c>
      <c r="JF10" s="8">
        <v>2</v>
      </c>
      <c r="JG10" s="8">
        <v>2</v>
      </c>
      <c r="JH10" s="8">
        <v>2</v>
      </c>
      <c r="JI10" s="8">
        <v>2</v>
      </c>
      <c r="JJ10" s="8">
        <v>2</v>
      </c>
      <c r="JK10" s="8">
        <v>2</v>
      </c>
      <c r="JL10" s="8">
        <v>2</v>
      </c>
      <c r="JM10" s="8">
        <v>2</v>
      </c>
      <c r="JN10" s="8">
        <v>2</v>
      </c>
      <c r="JO10" s="8">
        <v>2</v>
      </c>
      <c r="JP10" s="8">
        <v>2</v>
      </c>
      <c r="JQ10" s="8">
        <v>2</v>
      </c>
      <c r="JR10" s="8">
        <v>2</v>
      </c>
      <c r="JS10" s="8" t="s">
        <v>143</v>
      </c>
      <c r="JT10" t="s">
        <v>29</v>
      </c>
    </row>
    <row r="11" spans="2:280" x14ac:dyDescent="0.15">
      <c r="O11" s="9">
        <f>O10</f>
        <v>43252</v>
      </c>
      <c r="P11" s="9">
        <f>O11+1</f>
        <v>43253</v>
      </c>
      <c r="Q11" s="9">
        <f t="shared" ref="Q11:BF11" si="0">P11+1</f>
        <v>43254</v>
      </c>
      <c r="R11" s="9">
        <f t="shared" si="0"/>
        <v>43255</v>
      </c>
      <c r="S11" s="9">
        <f t="shared" si="0"/>
        <v>43256</v>
      </c>
      <c r="T11" s="9">
        <f t="shared" si="0"/>
        <v>43257</v>
      </c>
      <c r="U11" s="9">
        <f t="shared" si="0"/>
        <v>43258</v>
      </c>
      <c r="V11" s="9">
        <f t="shared" si="0"/>
        <v>43259</v>
      </c>
      <c r="W11" s="9">
        <f t="shared" si="0"/>
        <v>43260</v>
      </c>
      <c r="X11" s="9">
        <f t="shared" si="0"/>
        <v>43261</v>
      </c>
      <c r="Y11" s="9">
        <f t="shared" si="0"/>
        <v>43262</v>
      </c>
      <c r="Z11" s="9">
        <f t="shared" si="0"/>
        <v>43263</v>
      </c>
      <c r="AA11" s="9">
        <f t="shared" si="0"/>
        <v>43264</v>
      </c>
      <c r="AB11" s="9">
        <f t="shared" si="0"/>
        <v>43265</v>
      </c>
      <c r="AC11" s="9">
        <f t="shared" si="0"/>
        <v>43266</v>
      </c>
      <c r="AD11" s="9">
        <f t="shared" si="0"/>
        <v>43267</v>
      </c>
      <c r="AE11" s="9">
        <f t="shared" si="0"/>
        <v>43268</v>
      </c>
      <c r="AF11" s="9">
        <f t="shared" si="0"/>
        <v>43269</v>
      </c>
      <c r="AG11" s="9">
        <f t="shared" si="0"/>
        <v>43270</v>
      </c>
      <c r="AH11" s="9">
        <f t="shared" si="0"/>
        <v>43271</v>
      </c>
      <c r="AI11" s="9">
        <f t="shared" si="0"/>
        <v>43272</v>
      </c>
      <c r="AJ11" s="9">
        <f t="shared" si="0"/>
        <v>43273</v>
      </c>
      <c r="AK11" s="9">
        <f t="shared" si="0"/>
        <v>43274</v>
      </c>
      <c r="AL11" s="9">
        <f t="shared" si="0"/>
        <v>43275</v>
      </c>
      <c r="AM11" s="9">
        <f t="shared" si="0"/>
        <v>43276</v>
      </c>
      <c r="AN11" s="9">
        <f t="shared" si="0"/>
        <v>43277</v>
      </c>
      <c r="AO11" s="9">
        <f t="shared" si="0"/>
        <v>43278</v>
      </c>
      <c r="AP11" s="9">
        <f t="shared" si="0"/>
        <v>43279</v>
      </c>
      <c r="AQ11" s="9">
        <f t="shared" si="0"/>
        <v>43280</v>
      </c>
      <c r="AR11" s="9">
        <f t="shared" si="0"/>
        <v>43281</v>
      </c>
      <c r="AS11" s="9">
        <f t="shared" si="0"/>
        <v>43282</v>
      </c>
      <c r="AT11" s="9">
        <f t="shared" si="0"/>
        <v>43283</v>
      </c>
      <c r="AU11" s="9">
        <f t="shared" si="0"/>
        <v>43284</v>
      </c>
      <c r="AV11" s="9">
        <f t="shared" si="0"/>
        <v>43285</v>
      </c>
      <c r="AW11" s="9">
        <f t="shared" si="0"/>
        <v>43286</v>
      </c>
      <c r="AX11" s="9">
        <f t="shared" si="0"/>
        <v>43287</v>
      </c>
      <c r="AY11" s="9">
        <f t="shared" si="0"/>
        <v>43288</v>
      </c>
      <c r="AZ11" s="9">
        <f t="shared" si="0"/>
        <v>43289</v>
      </c>
      <c r="BA11" s="9">
        <f t="shared" si="0"/>
        <v>43290</v>
      </c>
      <c r="BB11" s="9">
        <f t="shared" si="0"/>
        <v>43291</v>
      </c>
      <c r="BC11" s="9">
        <f t="shared" si="0"/>
        <v>43292</v>
      </c>
      <c r="BD11" s="9">
        <f t="shared" si="0"/>
        <v>43293</v>
      </c>
      <c r="BE11" s="9">
        <f t="shared" si="0"/>
        <v>43294</v>
      </c>
      <c r="BF11" s="9">
        <f t="shared" si="0"/>
        <v>43295</v>
      </c>
      <c r="BG11" s="9">
        <f t="shared" ref="BG11" si="1">BF11+1</f>
        <v>43296</v>
      </c>
      <c r="BH11" s="9">
        <f t="shared" ref="BH11" si="2">BG11+1</f>
        <v>43297</v>
      </c>
      <c r="BI11" s="9">
        <f t="shared" ref="BI11" si="3">BH11+1</f>
        <v>43298</v>
      </c>
      <c r="BJ11" s="9">
        <f t="shared" ref="BJ11" si="4">BI11+1</f>
        <v>43299</v>
      </c>
      <c r="BK11" s="9">
        <f t="shared" ref="BK11" si="5">BJ11+1</f>
        <v>43300</v>
      </c>
      <c r="BL11" s="9">
        <f t="shared" ref="BL11" si="6">BK11+1</f>
        <v>43301</v>
      </c>
      <c r="BM11" s="9">
        <f t="shared" ref="BM11" si="7">BL11+1</f>
        <v>43302</v>
      </c>
      <c r="BN11" s="9">
        <f t="shared" ref="BN11" si="8">BM11+1</f>
        <v>43303</v>
      </c>
      <c r="BO11" s="9">
        <f t="shared" ref="BO11" si="9">BN11+1</f>
        <v>43304</v>
      </c>
      <c r="BP11" s="9">
        <f t="shared" ref="BP11" si="10">BO11+1</f>
        <v>43305</v>
      </c>
      <c r="BQ11" s="9">
        <f t="shared" ref="BQ11" si="11">BP11+1</f>
        <v>43306</v>
      </c>
      <c r="BR11" s="9">
        <f t="shared" ref="BR11" si="12">BQ11+1</f>
        <v>43307</v>
      </c>
      <c r="BS11" s="9">
        <f t="shared" ref="BS11" si="13">BR11+1</f>
        <v>43308</v>
      </c>
      <c r="BT11" s="9">
        <f t="shared" ref="BT11" si="14">BS11+1</f>
        <v>43309</v>
      </c>
      <c r="BU11" s="9">
        <f t="shared" ref="BU11" si="15">BT11+1</f>
        <v>43310</v>
      </c>
      <c r="BV11" s="9">
        <f t="shared" ref="BV11" si="16">BU11+1</f>
        <v>43311</v>
      </c>
      <c r="BW11" s="9">
        <f t="shared" ref="BW11" si="17">BV11+1</f>
        <v>43312</v>
      </c>
      <c r="BX11" s="9">
        <f t="shared" ref="BX11" si="18">BW11+1</f>
        <v>43313</v>
      </c>
      <c r="BY11" s="9">
        <f t="shared" ref="BY11" si="19">BX11+1</f>
        <v>43314</v>
      </c>
      <c r="BZ11" s="9">
        <f t="shared" ref="BZ11" si="20">BY11+1</f>
        <v>43315</v>
      </c>
      <c r="CA11" s="9">
        <f t="shared" ref="CA11" si="21">BZ11+1</f>
        <v>43316</v>
      </c>
      <c r="CB11" s="9">
        <f t="shared" ref="CB11" si="22">CA11+1</f>
        <v>43317</v>
      </c>
      <c r="CC11" s="9">
        <f t="shared" ref="CC11" si="23">CB11+1</f>
        <v>43318</v>
      </c>
      <c r="CD11" s="9">
        <f t="shared" ref="CD11" si="24">CC11+1</f>
        <v>43319</v>
      </c>
      <c r="CE11" s="9">
        <f t="shared" ref="CE11" si="25">CD11+1</f>
        <v>43320</v>
      </c>
      <c r="CF11" s="9">
        <f t="shared" ref="CF11" si="26">CE11+1</f>
        <v>43321</v>
      </c>
      <c r="CG11" s="9">
        <f t="shared" ref="CG11" si="27">CF11+1</f>
        <v>43322</v>
      </c>
      <c r="CH11" s="9">
        <f t="shared" ref="CH11" si="28">CG11+1</f>
        <v>43323</v>
      </c>
      <c r="CI11" s="9">
        <f t="shared" ref="CI11" si="29">CH11+1</f>
        <v>43324</v>
      </c>
      <c r="CJ11" s="9">
        <f t="shared" ref="CJ11" si="30">CI11+1</f>
        <v>43325</v>
      </c>
      <c r="CK11" s="9">
        <f t="shared" ref="CK11" si="31">CJ11+1</f>
        <v>43326</v>
      </c>
      <c r="CL11" s="9">
        <f t="shared" ref="CL11" si="32">CK11+1</f>
        <v>43327</v>
      </c>
      <c r="CM11" s="9">
        <f t="shared" ref="CM11" si="33">CL11+1</f>
        <v>43328</v>
      </c>
      <c r="CN11" s="9">
        <f t="shared" ref="CN11" si="34">CM11+1</f>
        <v>43329</v>
      </c>
      <c r="CO11" s="9">
        <f t="shared" ref="CO11" si="35">CN11+1</f>
        <v>43330</v>
      </c>
      <c r="CP11" s="9">
        <f t="shared" ref="CP11" si="36">CO11+1</f>
        <v>43331</v>
      </c>
      <c r="CQ11" s="9">
        <f t="shared" ref="CQ11" si="37">CP11+1</f>
        <v>43332</v>
      </c>
      <c r="CR11" s="9">
        <f t="shared" ref="CR11" si="38">CQ11+1</f>
        <v>43333</v>
      </c>
      <c r="CS11" s="9">
        <f t="shared" ref="CS11" si="39">CR11+1</f>
        <v>43334</v>
      </c>
      <c r="CT11" s="9">
        <f t="shared" ref="CT11" si="40">CS11+1</f>
        <v>43335</v>
      </c>
      <c r="CU11" s="9">
        <f t="shared" ref="CU11" si="41">CT11+1</f>
        <v>43336</v>
      </c>
      <c r="CV11" s="9">
        <f t="shared" ref="CV11" si="42">CU11+1</f>
        <v>43337</v>
      </c>
      <c r="CW11" s="9">
        <f t="shared" ref="CW11" si="43">CV11+1</f>
        <v>43338</v>
      </c>
      <c r="CX11" s="9">
        <f t="shared" ref="CX11" si="44">CW11+1</f>
        <v>43339</v>
      </c>
      <c r="CY11" s="9">
        <f t="shared" ref="CY11" si="45">CX11+1</f>
        <v>43340</v>
      </c>
      <c r="CZ11" s="9">
        <f t="shared" ref="CZ11" si="46">CY11+1</f>
        <v>43341</v>
      </c>
      <c r="DA11" s="9">
        <f t="shared" ref="DA11" si="47">CZ11+1</f>
        <v>43342</v>
      </c>
      <c r="DB11" s="9">
        <f>DA11+1</f>
        <v>43343</v>
      </c>
      <c r="DC11" s="9">
        <f t="shared" ref="DC11:DF11" si="48">DB11+1</f>
        <v>43344</v>
      </c>
      <c r="DD11" s="9">
        <f t="shared" si="48"/>
        <v>43345</v>
      </c>
      <c r="DE11" s="9">
        <f t="shared" si="48"/>
        <v>43346</v>
      </c>
      <c r="DF11" s="9">
        <f t="shared" si="48"/>
        <v>43347</v>
      </c>
      <c r="DG11" s="9">
        <f t="shared" ref="DG11:EB11" si="49">DF11+1</f>
        <v>43348</v>
      </c>
      <c r="DH11" s="9">
        <f t="shared" si="49"/>
        <v>43349</v>
      </c>
      <c r="DI11" s="9">
        <f t="shared" si="49"/>
        <v>43350</v>
      </c>
      <c r="DJ11" s="9">
        <f t="shared" si="49"/>
        <v>43351</v>
      </c>
      <c r="DK11" s="9">
        <f t="shared" si="49"/>
        <v>43352</v>
      </c>
      <c r="DL11" s="9">
        <f t="shared" si="49"/>
        <v>43353</v>
      </c>
      <c r="DM11" s="9">
        <f t="shared" si="49"/>
        <v>43354</v>
      </c>
      <c r="DN11" s="9">
        <f t="shared" si="49"/>
        <v>43355</v>
      </c>
      <c r="DO11" s="9">
        <f t="shared" si="49"/>
        <v>43356</v>
      </c>
      <c r="DP11" s="9">
        <f t="shared" si="49"/>
        <v>43357</v>
      </c>
      <c r="DQ11" s="9">
        <f t="shared" si="49"/>
        <v>43358</v>
      </c>
      <c r="DR11" s="9">
        <f t="shared" si="49"/>
        <v>43359</v>
      </c>
      <c r="DS11" s="9">
        <f t="shared" si="49"/>
        <v>43360</v>
      </c>
      <c r="DT11" s="9">
        <f t="shared" si="49"/>
        <v>43361</v>
      </c>
      <c r="DU11" s="9">
        <f t="shared" si="49"/>
        <v>43362</v>
      </c>
      <c r="DV11" s="9">
        <f t="shared" si="49"/>
        <v>43363</v>
      </c>
      <c r="DW11" s="9">
        <f t="shared" si="49"/>
        <v>43364</v>
      </c>
      <c r="DX11" s="9">
        <f t="shared" si="49"/>
        <v>43365</v>
      </c>
      <c r="DY11" s="9">
        <f t="shared" si="49"/>
        <v>43366</v>
      </c>
      <c r="DZ11" s="9">
        <f t="shared" si="49"/>
        <v>43367</v>
      </c>
      <c r="EA11" s="9">
        <f t="shared" si="49"/>
        <v>43368</v>
      </c>
      <c r="EB11" s="9">
        <f t="shared" si="49"/>
        <v>43369</v>
      </c>
      <c r="EC11" s="9">
        <f t="shared" ref="EC11:EF11" si="50">EB11+1</f>
        <v>43370</v>
      </c>
      <c r="ED11" s="9">
        <f t="shared" si="50"/>
        <v>43371</v>
      </c>
      <c r="EE11" s="9">
        <f t="shared" si="50"/>
        <v>43372</v>
      </c>
      <c r="EF11" s="9">
        <f t="shared" si="50"/>
        <v>43373</v>
      </c>
      <c r="EG11" s="9">
        <f t="shared" ref="EG11" si="51">EF11+1</f>
        <v>43374</v>
      </c>
      <c r="EH11" s="9">
        <f t="shared" ref="EH11" si="52">EG11+1</f>
        <v>43375</v>
      </c>
      <c r="EI11" s="9">
        <f t="shared" ref="EI11" si="53">EH11+1</f>
        <v>43376</v>
      </c>
      <c r="EJ11" s="9">
        <f t="shared" ref="EJ11" si="54">EI11+1</f>
        <v>43377</v>
      </c>
      <c r="EK11" s="9">
        <f t="shared" ref="EK11" si="55">EJ11+1</f>
        <v>43378</v>
      </c>
      <c r="EL11" s="9">
        <f t="shared" ref="EL11" si="56">EK11+1</f>
        <v>43379</v>
      </c>
      <c r="EM11" s="9">
        <f t="shared" ref="EM11" si="57">EL11+1</f>
        <v>43380</v>
      </c>
      <c r="EN11" s="9">
        <f t="shared" ref="EN11" si="58">EM11+1</f>
        <v>43381</v>
      </c>
      <c r="EO11" s="9">
        <f t="shared" ref="EO11" si="59">EN11+1</f>
        <v>43382</v>
      </c>
      <c r="EP11" s="9">
        <f t="shared" ref="EP11" si="60">EO11+1</f>
        <v>43383</v>
      </c>
      <c r="EQ11" s="9">
        <f t="shared" ref="EQ11" si="61">EP11+1</f>
        <v>43384</v>
      </c>
      <c r="ER11" s="9">
        <f t="shared" ref="ER11" si="62">EQ11+1</f>
        <v>43385</v>
      </c>
      <c r="ES11" s="9">
        <f t="shared" ref="ES11" si="63">ER11+1</f>
        <v>43386</v>
      </c>
      <c r="ET11" s="9">
        <f t="shared" ref="ET11" si="64">ES11+1</f>
        <v>43387</v>
      </c>
      <c r="EU11" s="9">
        <f t="shared" ref="EU11" si="65">ET11+1</f>
        <v>43388</v>
      </c>
      <c r="EV11" s="9">
        <f t="shared" ref="EV11" si="66">EU11+1</f>
        <v>43389</v>
      </c>
      <c r="EW11" s="9">
        <f t="shared" ref="EW11" si="67">EV11+1</f>
        <v>43390</v>
      </c>
      <c r="EX11" s="9">
        <f t="shared" ref="EX11" si="68">EW11+1</f>
        <v>43391</v>
      </c>
      <c r="EY11" s="9">
        <f t="shared" ref="EY11" si="69">EX11+1</f>
        <v>43392</v>
      </c>
      <c r="EZ11" s="9">
        <f t="shared" ref="EZ11" si="70">EY11+1</f>
        <v>43393</v>
      </c>
      <c r="FA11" s="9">
        <f t="shared" ref="FA11" si="71">EZ11+1</f>
        <v>43394</v>
      </c>
      <c r="FB11" s="9">
        <f t="shared" ref="FB11" si="72">FA11+1</f>
        <v>43395</v>
      </c>
      <c r="FC11" s="9">
        <f t="shared" ref="FC11" si="73">FB11+1</f>
        <v>43396</v>
      </c>
      <c r="FD11" s="9">
        <f t="shared" ref="FD11" si="74">FC11+1</f>
        <v>43397</v>
      </c>
      <c r="FE11" s="9">
        <f t="shared" ref="FE11" si="75">FD11+1</f>
        <v>43398</v>
      </c>
      <c r="FF11" s="9">
        <f t="shared" ref="FF11" si="76">FE11+1</f>
        <v>43399</v>
      </c>
      <c r="FG11" s="9">
        <f t="shared" ref="FG11" si="77">FF11+1</f>
        <v>43400</v>
      </c>
      <c r="FH11" s="9">
        <f t="shared" ref="FH11" si="78">FG11+1</f>
        <v>43401</v>
      </c>
      <c r="FI11" s="9">
        <f t="shared" ref="FI11" si="79">FH11+1</f>
        <v>43402</v>
      </c>
      <c r="FJ11" s="9">
        <f t="shared" ref="FJ11" si="80">FI11+1</f>
        <v>43403</v>
      </c>
      <c r="FK11" s="9">
        <f t="shared" ref="FK11" si="81">FJ11+1</f>
        <v>43404</v>
      </c>
      <c r="FL11" s="9">
        <f t="shared" ref="FL11" si="82">FK11+1</f>
        <v>43405</v>
      </c>
      <c r="FM11" s="9">
        <f t="shared" ref="FM11" si="83">FL11+1</f>
        <v>43406</v>
      </c>
      <c r="FN11" s="9">
        <f t="shared" ref="FN11" si="84">FM11+1</f>
        <v>43407</v>
      </c>
      <c r="FO11" s="9">
        <f t="shared" ref="FO11" si="85">FN11+1</f>
        <v>43408</v>
      </c>
      <c r="FP11" s="9">
        <f t="shared" ref="FP11" si="86">FO11+1</f>
        <v>43409</v>
      </c>
      <c r="FQ11" s="9">
        <f t="shared" ref="FQ11" si="87">FP11+1</f>
        <v>43410</v>
      </c>
      <c r="FR11" s="9">
        <f t="shared" ref="FR11" si="88">FQ11+1</f>
        <v>43411</v>
      </c>
      <c r="FS11" s="9">
        <f t="shared" ref="FS11" si="89">FR11+1</f>
        <v>43412</v>
      </c>
      <c r="FT11" s="9">
        <f t="shared" ref="FT11" si="90">FS11+1</f>
        <v>43413</v>
      </c>
      <c r="FU11" s="9">
        <f t="shared" ref="FU11" si="91">FT11+1</f>
        <v>43414</v>
      </c>
      <c r="FV11" s="9">
        <f t="shared" ref="FV11" si="92">FU11+1</f>
        <v>43415</v>
      </c>
      <c r="FW11" s="9">
        <f t="shared" ref="FW11" si="93">FV11+1</f>
        <v>43416</v>
      </c>
      <c r="FX11" s="9">
        <f t="shared" ref="FX11" si="94">FW11+1</f>
        <v>43417</v>
      </c>
      <c r="FY11" s="9">
        <f t="shared" ref="FY11" si="95">FX11+1</f>
        <v>43418</v>
      </c>
      <c r="FZ11" s="9">
        <f t="shared" ref="FZ11" si="96">FY11+1</f>
        <v>43419</v>
      </c>
      <c r="GA11" s="9">
        <f t="shared" ref="GA11" si="97">FZ11+1</f>
        <v>43420</v>
      </c>
      <c r="GB11" s="9">
        <f t="shared" ref="GB11" si="98">GA11+1</f>
        <v>43421</v>
      </c>
      <c r="GC11" s="9">
        <f t="shared" ref="GC11" si="99">GB11+1</f>
        <v>43422</v>
      </c>
      <c r="GD11" s="9">
        <f t="shared" ref="GD11" si="100">GC11+1</f>
        <v>43423</v>
      </c>
      <c r="GE11" s="9">
        <f t="shared" ref="GE11" si="101">GD11+1</f>
        <v>43424</v>
      </c>
      <c r="GF11" s="9">
        <f t="shared" ref="GF11" si="102">GE11+1</f>
        <v>43425</v>
      </c>
      <c r="GG11" s="9">
        <f t="shared" ref="GG11" si="103">GF11+1</f>
        <v>43426</v>
      </c>
      <c r="GH11" s="9">
        <f t="shared" ref="GH11" si="104">GG11+1</f>
        <v>43427</v>
      </c>
      <c r="GI11" s="9">
        <f t="shared" ref="GI11" si="105">GH11+1</f>
        <v>43428</v>
      </c>
      <c r="GJ11" s="9">
        <f t="shared" ref="GJ11" si="106">GI11+1</f>
        <v>43429</v>
      </c>
      <c r="GK11" s="9">
        <f t="shared" ref="GK11" si="107">GJ11+1</f>
        <v>43430</v>
      </c>
      <c r="GL11" s="9">
        <f t="shared" ref="GL11" si="108">GK11+1</f>
        <v>43431</v>
      </c>
      <c r="GM11" s="9">
        <f t="shared" ref="GM11" si="109">GL11+1</f>
        <v>43432</v>
      </c>
      <c r="GN11" s="9">
        <f t="shared" ref="GN11" si="110">GM11+1</f>
        <v>43433</v>
      </c>
      <c r="GO11" s="9">
        <f t="shared" ref="GO11" si="111">GN11+1</f>
        <v>43434</v>
      </c>
      <c r="GP11" s="9">
        <f>GO11+1</f>
        <v>43435</v>
      </c>
      <c r="GQ11" s="9">
        <f t="shared" ref="GQ11" si="112">GP11+1</f>
        <v>43436</v>
      </c>
      <c r="GR11" s="9">
        <f t="shared" ref="GR11" si="113">GQ11+1</f>
        <v>43437</v>
      </c>
      <c r="GS11" s="9">
        <f t="shared" ref="GS11" si="114">GR11+1</f>
        <v>43438</v>
      </c>
      <c r="GT11" s="9">
        <f t="shared" ref="GT11" si="115">GS11+1</f>
        <v>43439</v>
      </c>
      <c r="GU11" s="9">
        <f t="shared" ref="GU11" si="116">GT11+1</f>
        <v>43440</v>
      </c>
      <c r="GV11" s="9">
        <f t="shared" ref="GV11" si="117">GU11+1</f>
        <v>43441</v>
      </c>
      <c r="GW11" s="9">
        <f t="shared" ref="GW11" si="118">GV11+1</f>
        <v>43442</v>
      </c>
      <c r="GX11" s="9">
        <f t="shared" ref="GX11" si="119">GW11+1</f>
        <v>43443</v>
      </c>
      <c r="GY11" s="9">
        <f>GX11+1</f>
        <v>43444</v>
      </c>
      <c r="GZ11" s="9">
        <f t="shared" ref="GZ11:JK11" si="120">GY11+1</f>
        <v>43445</v>
      </c>
      <c r="HA11" s="9">
        <f t="shared" si="120"/>
        <v>43446</v>
      </c>
      <c r="HB11" s="9">
        <f t="shared" si="120"/>
        <v>43447</v>
      </c>
      <c r="HC11" s="9">
        <f t="shared" si="120"/>
        <v>43448</v>
      </c>
      <c r="HD11" s="9">
        <f t="shared" si="120"/>
        <v>43449</v>
      </c>
      <c r="HE11" s="9">
        <f t="shared" si="120"/>
        <v>43450</v>
      </c>
      <c r="HF11" s="9">
        <f t="shared" si="120"/>
        <v>43451</v>
      </c>
      <c r="HG11" s="9">
        <f t="shared" si="120"/>
        <v>43452</v>
      </c>
      <c r="HH11" s="9">
        <f t="shared" si="120"/>
        <v>43453</v>
      </c>
      <c r="HI11" s="9">
        <f t="shared" si="120"/>
        <v>43454</v>
      </c>
      <c r="HJ11" s="9">
        <f t="shared" si="120"/>
        <v>43455</v>
      </c>
      <c r="HK11" s="9">
        <f t="shared" si="120"/>
        <v>43456</v>
      </c>
      <c r="HL11" s="9">
        <f t="shared" si="120"/>
        <v>43457</v>
      </c>
      <c r="HM11" s="9">
        <f t="shared" si="120"/>
        <v>43458</v>
      </c>
      <c r="HN11" s="9">
        <f t="shared" si="120"/>
        <v>43459</v>
      </c>
      <c r="HO11" s="9">
        <f t="shared" si="120"/>
        <v>43460</v>
      </c>
      <c r="HP11" s="9">
        <f t="shared" si="120"/>
        <v>43461</v>
      </c>
      <c r="HQ11" s="9">
        <f t="shared" si="120"/>
        <v>43462</v>
      </c>
      <c r="HR11" s="9">
        <f t="shared" si="120"/>
        <v>43463</v>
      </c>
      <c r="HS11" s="9">
        <f t="shared" si="120"/>
        <v>43464</v>
      </c>
      <c r="HT11" s="9">
        <f t="shared" si="120"/>
        <v>43465</v>
      </c>
      <c r="HU11" s="9">
        <f t="shared" si="120"/>
        <v>43466</v>
      </c>
      <c r="HV11" s="9">
        <f t="shared" si="120"/>
        <v>43467</v>
      </c>
      <c r="HW11" s="9">
        <f t="shared" si="120"/>
        <v>43468</v>
      </c>
      <c r="HX11" s="9">
        <f t="shared" si="120"/>
        <v>43469</v>
      </c>
      <c r="HY11" s="9">
        <f t="shared" si="120"/>
        <v>43470</v>
      </c>
      <c r="HZ11" s="9">
        <f t="shared" si="120"/>
        <v>43471</v>
      </c>
      <c r="IA11" s="9">
        <f t="shared" si="120"/>
        <v>43472</v>
      </c>
      <c r="IB11" s="9">
        <f t="shared" si="120"/>
        <v>43473</v>
      </c>
      <c r="IC11" s="9">
        <f t="shared" si="120"/>
        <v>43474</v>
      </c>
      <c r="ID11" s="9">
        <f t="shared" si="120"/>
        <v>43475</v>
      </c>
      <c r="IE11" s="9">
        <f t="shared" si="120"/>
        <v>43476</v>
      </c>
      <c r="IF11" s="9">
        <f t="shared" si="120"/>
        <v>43477</v>
      </c>
      <c r="IG11" s="9">
        <f t="shared" si="120"/>
        <v>43478</v>
      </c>
      <c r="IH11" s="9">
        <f t="shared" si="120"/>
        <v>43479</v>
      </c>
      <c r="II11" s="9">
        <f t="shared" si="120"/>
        <v>43480</v>
      </c>
      <c r="IJ11" s="9">
        <f t="shared" si="120"/>
        <v>43481</v>
      </c>
      <c r="IK11" s="9">
        <f t="shared" si="120"/>
        <v>43482</v>
      </c>
      <c r="IL11" s="9">
        <f t="shared" si="120"/>
        <v>43483</v>
      </c>
      <c r="IM11" s="9">
        <f t="shared" si="120"/>
        <v>43484</v>
      </c>
      <c r="IN11" s="9">
        <f t="shared" si="120"/>
        <v>43485</v>
      </c>
      <c r="IO11" s="9">
        <f t="shared" si="120"/>
        <v>43486</v>
      </c>
      <c r="IP11" s="9">
        <f t="shared" si="120"/>
        <v>43487</v>
      </c>
      <c r="IQ11" s="9">
        <f t="shared" si="120"/>
        <v>43488</v>
      </c>
      <c r="IR11" s="9">
        <f t="shared" si="120"/>
        <v>43489</v>
      </c>
      <c r="IS11" s="9">
        <f t="shared" si="120"/>
        <v>43490</v>
      </c>
      <c r="IT11" s="9">
        <f t="shared" si="120"/>
        <v>43491</v>
      </c>
      <c r="IU11" s="9">
        <f t="shared" si="120"/>
        <v>43492</v>
      </c>
      <c r="IV11" s="9">
        <f t="shared" si="120"/>
        <v>43493</v>
      </c>
      <c r="IW11" s="9">
        <f t="shared" si="120"/>
        <v>43494</v>
      </c>
      <c r="IX11" s="9">
        <f t="shared" si="120"/>
        <v>43495</v>
      </c>
      <c r="IY11" s="9">
        <f t="shared" si="120"/>
        <v>43496</v>
      </c>
      <c r="IZ11" s="9">
        <f t="shared" si="120"/>
        <v>43497</v>
      </c>
      <c r="JA11" s="9">
        <f t="shared" si="120"/>
        <v>43498</v>
      </c>
      <c r="JB11" s="9">
        <f t="shared" si="120"/>
        <v>43499</v>
      </c>
      <c r="JC11" s="9">
        <f t="shared" si="120"/>
        <v>43500</v>
      </c>
      <c r="JD11" s="9">
        <f t="shared" si="120"/>
        <v>43501</v>
      </c>
      <c r="JE11" s="9">
        <f t="shared" si="120"/>
        <v>43502</v>
      </c>
      <c r="JF11" s="9">
        <f t="shared" si="120"/>
        <v>43503</v>
      </c>
      <c r="JG11" s="9">
        <f t="shared" si="120"/>
        <v>43504</v>
      </c>
      <c r="JH11" s="9">
        <f t="shared" si="120"/>
        <v>43505</v>
      </c>
      <c r="JI11" s="9">
        <f t="shared" si="120"/>
        <v>43506</v>
      </c>
      <c r="JJ11" s="9">
        <f t="shared" si="120"/>
        <v>43507</v>
      </c>
      <c r="JK11" s="9">
        <f t="shared" si="120"/>
        <v>43508</v>
      </c>
      <c r="JL11" s="9">
        <f t="shared" ref="JL11:JS11" si="121">JK11+1</f>
        <v>43509</v>
      </c>
      <c r="JM11" s="9">
        <f t="shared" si="121"/>
        <v>43510</v>
      </c>
      <c r="JN11" s="9">
        <f t="shared" si="121"/>
        <v>43511</v>
      </c>
      <c r="JO11" s="9">
        <f t="shared" si="121"/>
        <v>43512</v>
      </c>
      <c r="JP11" s="9">
        <f t="shared" si="121"/>
        <v>43513</v>
      </c>
      <c r="JQ11" s="9">
        <f t="shared" si="121"/>
        <v>43514</v>
      </c>
      <c r="JR11" s="9">
        <f t="shared" si="121"/>
        <v>43515</v>
      </c>
      <c r="JS11" s="9">
        <f t="shared" si="121"/>
        <v>43516</v>
      </c>
      <c r="JT11" t="s">
        <v>29</v>
      </c>
    </row>
    <row r="12" spans="2:280" ht="28.5" customHeight="1" x14ac:dyDescent="0.15">
      <c r="B12" s="144" t="s">
        <v>0</v>
      </c>
      <c r="C12" s="145"/>
      <c r="D12" s="34" t="s">
        <v>28</v>
      </c>
      <c r="E12" s="35"/>
      <c r="F12" s="35"/>
      <c r="G12" s="36"/>
      <c r="H12" s="36" t="s">
        <v>174</v>
      </c>
      <c r="I12" s="32" t="s">
        <v>163</v>
      </c>
      <c r="J12" s="32" t="s">
        <v>135</v>
      </c>
      <c r="K12" s="32" t="s">
        <v>142</v>
      </c>
      <c r="L12" s="32" t="s">
        <v>134</v>
      </c>
      <c r="M12" s="46" t="s">
        <v>162</v>
      </c>
      <c r="O12" s="10" t="str">
        <f t="shared" ref="O12:BF12" si="122">TEXT(O11,"aaa")</f>
        <v>金</v>
      </c>
      <c r="P12" s="10" t="str">
        <f t="shared" si="122"/>
        <v>土</v>
      </c>
      <c r="Q12" s="10" t="str">
        <f t="shared" si="122"/>
        <v>日</v>
      </c>
      <c r="R12" s="10" t="str">
        <f t="shared" si="122"/>
        <v>月</v>
      </c>
      <c r="S12" s="10" t="str">
        <f t="shared" si="122"/>
        <v>火</v>
      </c>
      <c r="T12" s="10" t="str">
        <f t="shared" si="122"/>
        <v>水</v>
      </c>
      <c r="U12" s="10" t="str">
        <f t="shared" si="122"/>
        <v>木</v>
      </c>
      <c r="V12" s="10" t="str">
        <f t="shared" si="122"/>
        <v>金</v>
      </c>
      <c r="W12" s="10" t="str">
        <f t="shared" si="122"/>
        <v>土</v>
      </c>
      <c r="X12" s="10" t="str">
        <f t="shared" si="122"/>
        <v>日</v>
      </c>
      <c r="Y12" s="10" t="str">
        <f t="shared" si="122"/>
        <v>月</v>
      </c>
      <c r="Z12" s="10" t="str">
        <f t="shared" si="122"/>
        <v>火</v>
      </c>
      <c r="AA12" s="10" t="str">
        <f t="shared" si="122"/>
        <v>水</v>
      </c>
      <c r="AB12" s="10" t="str">
        <f t="shared" si="122"/>
        <v>木</v>
      </c>
      <c r="AC12" s="10" t="str">
        <f t="shared" si="122"/>
        <v>金</v>
      </c>
      <c r="AD12" s="10" t="str">
        <f t="shared" si="122"/>
        <v>土</v>
      </c>
      <c r="AE12" s="10" t="str">
        <f t="shared" si="122"/>
        <v>日</v>
      </c>
      <c r="AF12" s="10" t="str">
        <f t="shared" si="122"/>
        <v>月</v>
      </c>
      <c r="AG12" s="10" t="str">
        <f t="shared" si="122"/>
        <v>火</v>
      </c>
      <c r="AH12" s="10" t="str">
        <f t="shared" si="122"/>
        <v>水</v>
      </c>
      <c r="AI12" s="10" t="str">
        <f t="shared" si="122"/>
        <v>木</v>
      </c>
      <c r="AJ12" s="10" t="str">
        <f t="shared" si="122"/>
        <v>金</v>
      </c>
      <c r="AK12" s="10" t="str">
        <f t="shared" si="122"/>
        <v>土</v>
      </c>
      <c r="AL12" s="10" t="str">
        <f t="shared" si="122"/>
        <v>日</v>
      </c>
      <c r="AM12" s="10" t="str">
        <f t="shared" si="122"/>
        <v>月</v>
      </c>
      <c r="AN12" s="10" t="str">
        <f t="shared" si="122"/>
        <v>火</v>
      </c>
      <c r="AO12" s="10" t="str">
        <f t="shared" si="122"/>
        <v>水</v>
      </c>
      <c r="AP12" s="10" t="str">
        <f t="shared" si="122"/>
        <v>木</v>
      </c>
      <c r="AQ12" s="10" t="str">
        <f t="shared" si="122"/>
        <v>金</v>
      </c>
      <c r="AR12" s="10" t="str">
        <f t="shared" si="122"/>
        <v>土</v>
      </c>
      <c r="AS12" s="10" t="str">
        <f t="shared" si="122"/>
        <v>日</v>
      </c>
      <c r="AT12" s="10" t="str">
        <f t="shared" si="122"/>
        <v>月</v>
      </c>
      <c r="AU12" s="10" t="str">
        <f t="shared" si="122"/>
        <v>火</v>
      </c>
      <c r="AV12" s="10" t="str">
        <f t="shared" si="122"/>
        <v>水</v>
      </c>
      <c r="AW12" s="10" t="str">
        <f t="shared" si="122"/>
        <v>木</v>
      </c>
      <c r="AX12" s="10" t="str">
        <f t="shared" si="122"/>
        <v>金</v>
      </c>
      <c r="AY12" s="10" t="str">
        <f t="shared" si="122"/>
        <v>土</v>
      </c>
      <c r="AZ12" s="10" t="str">
        <f t="shared" si="122"/>
        <v>日</v>
      </c>
      <c r="BA12" s="10" t="str">
        <f t="shared" si="122"/>
        <v>月</v>
      </c>
      <c r="BB12" s="10" t="str">
        <f t="shared" si="122"/>
        <v>火</v>
      </c>
      <c r="BC12" s="10" t="str">
        <f t="shared" si="122"/>
        <v>水</v>
      </c>
      <c r="BD12" s="10" t="str">
        <f t="shared" si="122"/>
        <v>木</v>
      </c>
      <c r="BE12" s="10" t="str">
        <f t="shared" si="122"/>
        <v>金</v>
      </c>
      <c r="BF12" s="10" t="str">
        <f t="shared" si="122"/>
        <v>土</v>
      </c>
      <c r="BG12" s="10" t="str">
        <f t="shared" ref="BG12:DB12" si="123">TEXT(BG11,"aaa")</f>
        <v>日</v>
      </c>
      <c r="BH12" s="10" t="str">
        <f t="shared" si="123"/>
        <v>月</v>
      </c>
      <c r="BI12" s="10" t="str">
        <f t="shared" si="123"/>
        <v>火</v>
      </c>
      <c r="BJ12" s="10" t="str">
        <f t="shared" si="123"/>
        <v>水</v>
      </c>
      <c r="BK12" s="10" t="str">
        <f t="shared" si="123"/>
        <v>木</v>
      </c>
      <c r="BL12" s="10" t="str">
        <f t="shared" si="123"/>
        <v>金</v>
      </c>
      <c r="BM12" s="10" t="str">
        <f t="shared" si="123"/>
        <v>土</v>
      </c>
      <c r="BN12" s="10" t="str">
        <f t="shared" si="123"/>
        <v>日</v>
      </c>
      <c r="BO12" s="10" t="str">
        <f t="shared" si="123"/>
        <v>月</v>
      </c>
      <c r="BP12" s="10" t="str">
        <f t="shared" si="123"/>
        <v>火</v>
      </c>
      <c r="BQ12" s="10" t="str">
        <f t="shared" si="123"/>
        <v>水</v>
      </c>
      <c r="BR12" s="10" t="str">
        <f t="shared" si="123"/>
        <v>木</v>
      </c>
      <c r="BS12" s="10" t="str">
        <f t="shared" si="123"/>
        <v>金</v>
      </c>
      <c r="BT12" s="10" t="str">
        <f t="shared" si="123"/>
        <v>土</v>
      </c>
      <c r="BU12" s="10" t="str">
        <f t="shared" si="123"/>
        <v>日</v>
      </c>
      <c r="BV12" s="10" t="str">
        <f t="shared" si="123"/>
        <v>月</v>
      </c>
      <c r="BW12" s="10" t="str">
        <f t="shared" si="123"/>
        <v>火</v>
      </c>
      <c r="BX12" s="10" t="str">
        <f t="shared" si="123"/>
        <v>水</v>
      </c>
      <c r="BY12" s="10" t="str">
        <f t="shared" si="123"/>
        <v>木</v>
      </c>
      <c r="BZ12" s="10" t="str">
        <f t="shared" si="123"/>
        <v>金</v>
      </c>
      <c r="CA12" s="10" t="str">
        <f t="shared" si="123"/>
        <v>土</v>
      </c>
      <c r="CB12" s="10" t="str">
        <f t="shared" si="123"/>
        <v>日</v>
      </c>
      <c r="CC12" s="10" t="str">
        <f t="shared" si="123"/>
        <v>月</v>
      </c>
      <c r="CD12" s="10" t="str">
        <f t="shared" si="123"/>
        <v>火</v>
      </c>
      <c r="CE12" s="10" t="str">
        <f t="shared" si="123"/>
        <v>水</v>
      </c>
      <c r="CF12" s="10" t="str">
        <f t="shared" si="123"/>
        <v>木</v>
      </c>
      <c r="CG12" s="10" t="str">
        <f t="shared" si="123"/>
        <v>金</v>
      </c>
      <c r="CH12" s="10" t="str">
        <f t="shared" si="123"/>
        <v>土</v>
      </c>
      <c r="CI12" s="10" t="str">
        <f t="shared" si="123"/>
        <v>日</v>
      </c>
      <c r="CJ12" s="10" t="str">
        <f t="shared" si="123"/>
        <v>月</v>
      </c>
      <c r="CK12" s="10" t="str">
        <f t="shared" si="123"/>
        <v>火</v>
      </c>
      <c r="CL12" s="10" t="str">
        <f t="shared" si="123"/>
        <v>水</v>
      </c>
      <c r="CM12" s="10" t="str">
        <f t="shared" si="123"/>
        <v>木</v>
      </c>
      <c r="CN12" s="10" t="str">
        <f t="shared" si="123"/>
        <v>金</v>
      </c>
      <c r="CO12" s="10" t="str">
        <f t="shared" si="123"/>
        <v>土</v>
      </c>
      <c r="CP12" s="10" t="str">
        <f t="shared" si="123"/>
        <v>日</v>
      </c>
      <c r="CQ12" s="10" t="str">
        <f t="shared" si="123"/>
        <v>月</v>
      </c>
      <c r="CR12" s="10" t="str">
        <f t="shared" si="123"/>
        <v>火</v>
      </c>
      <c r="CS12" s="10" t="str">
        <f t="shared" si="123"/>
        <v>水</v>
      </c>
      <c r="CT12" s="10" t="str">
        <f t="shared" si="123"/>
        <v>木</v>
      </c>
      <c r="CU12" s="10" t="str">
        <f t="shared" si="123"/>
        <v>金</v>
      </c>
      <c r="CV12" s="10" t="str">
        <f t="shared" si="123"/>
        <v>土</v>
      </c>
      <c r="CW12" s="10" t="str">
        <f t="shared" si="123"/>
        <v>日</v>
      </c>
      <c r="CX12" s="10" t="str">
        <f t="shared" si="123"/>
        <v>月</v>
      </c>
      <c r="CY12" s="10" t="str">
        <f t="shared" si="123"/>
        <v>火</v>
      </c>
      <c r="CZ12" s="10" t="str">
        <f t="shared" si="123"/>
        <v>水</v>
      </c>
      <c r="DA12" s="10" t="str">
        <f t="shared" si="123"/>
        <v>木</v>
      </c>
      <c r="DB12" s="10" t="str">
        <f t="shared" si="123"/>
        <v>金</v>
      </c>
      <c r="DC12" s="10" t="str">
        <f t="shared" ref="DC12:DF12" si="124">TEXT(DC11,"aaa")</f>
        <v>土</v>
      </c>
      <c r="DD12" s="10" t="str">
        <f t="shared" si="124"/>
        <v>日</v>
      </c>
      <c r="DE12" s="10" t="str">
        <f t="shared" si="124"/>
        <v>月</v>
      </c>
      <c r="DF12" s="10" t="str">
        <f t="shared" si="124"/>
        <v>火</v>
      </c>
      <c r="DG12" s="10" t="str">
        <f t="shared" ref="DG12:EB12" si="125">TEXT(DG11,"aaa")</f>
        <v>水</v>
      </c>
      <c r="DH12" s="10" t="str">
        <f t="shared" si="125"/>
        <v>木</v>
      </c>
      <c r="DI12" s="10" t="str">
        <f t="shared" si="125"/>
        <v>金</v>
      </c>
      <c r="DJ12" s="10" t="str">
        <f t="shared" si="125"/>
        <v>土</v>
      </c>
      <c r="DK12" s="10" t="str">
        <f t="shared" si="125"/>
        <v>日</v>
      </c>
      <c r="DL12" s="10" t="str">
        <f t="shared" si="125"/>
        <v>月</v>
      </c>
      <c r="DM12" s="10" t="str">
        <f t="shared" si="125"/>
        <v>火</v>
      </c>
      <c r="DN12" s="10" t="str">
        <f t="shared" si="125"/>
        <v>水</v>
      </c>
      <c r="DO12" s="10" t="str">
        <f t="shared" si="125"/>
        <v>木</v>
      </c>
      <c r="DP12" s="10" t="str">
        <f t="shared" si="125"/>
        <v>金</v>
      </c>
      <c r="DQ12" s="10" t="str">
        <f t="shared" si="125"/>
        <v>土</v>
      </c>
      <c r="DR12" s="10" t="str">
        <f t="shared" si="125"/>
        <v>日</v>
      </c>
      <c r="DS12" s="10" t="str">
        <f t="shared" si="125"/>
        <v>月</v>
      </c>
      <c r="DT12" s="10" t="str">
        <f t="shared" si="125"/>
        <v>火</v>
      </c>
      <c r="DU12" s="10" t="str">
        <f t="shared" si="125"/>
        <v>水</v>
      </c>
      <c r="DV12" s="10" t="str">
        <f t="shared" si="125"/>
        <v>木</v>
      </c>
      <c r="DW12" s="10" t="str">
        <f t="shared" si="125"/>
        <v>金</v>
      </c>
      <c r="DX12" s="10" t="str">
        <f t="shared" si="125"/>
        <v>土</v>
      </c>
      <c r="DY12" s="10" t="str">
        <f t="shared" si="125"/>
        <v>日</v>
      </c>
      <c r="DZ12" s="10" t="str">
        <f t="shared" si="125"/>
        <v>月</v>
      </c>
      <c r="EA12" s="10" t="str">
        <f t="shared" si="125"/>
        <v>火</v>
      </c>
      <c r="EB12" s="10" t="str">
        <f t="shared" si="125"/>
        <v>水</v>
      </c>
      <c r="EC12" s="10" t="str">
        <f t="shared" ref="EC12:EF12" si="126">TEXT(EC11,"aaa")</f>
        <v>木</v>
      </c>
      <c r="ED12" s="10" t="str">
        <f t="shared" si="126"/>
        <v>金</v>
      </c>
      <c r="EE12" s="10" t="str">
        <f t="shared" si="126"/>
        <v>土</v>
      </c>
      <c r="EF12" s="10" t="str">
        <f t="shared" si="126"/>
        <v>日</v>
      </c>
      <c r="EG12" s="10" t="str">
        <f t="shared" ref="EG12:FI12" si="127">TEXT(EG11,"aaa")</f>
        <v>月</v>
      </c>
      <c r="EH12" s="10" t="str">
        <f t="shared" si="127"/>
        <v>火</v>
      </c>
      <c r="EI12" s="10" t="str">
        <f t="shared" si="127"/>
        <v>水</v>
      </c>
      <c r="EJ12" s="10" t="str">
        <f t="shared" si="127"/>
        <v>木</v>
      </c>
      <c r="EK12" s="10" t="str">
        <f t="shared" si="127"/>
        <v>金</v>
      </c>
      <c r="EL12" s="10" t="str">
        <f t="shared" si="127"/>
        <v>土</v>
      </c>
      <c r="EM12" s="10" t="str">
        <f t="shared" si="127"/>
        <v>日</v>
      </c>
      <c r="EN12" s="10" t="str">
        <f t="shared" si="127"/>
        <v>月</v>
      </c>
      <c r="EO12" s="10" t="str">
        <f t="shared" si="127"/>
        <v>火</v>
      </c>
      <c r="EP12" s="10" t="str">
        <f t="shared" si="127"/>
        <v>水</v>
      </c>
      <c r="EQ12" s="10" t="str">
        <f t="shared" si="127"/>
        <v>木</v>
      </c>
      <c r="ER12" s="10" t="str">
        <f t="shared" si="127"/>
        <v>金</v>
      </c>
      <c r="ES12" s="10" t="str">
        <f t="shared" si="127"/>
        <v>土</v>
      </c>
      <c r="ET12" s="10" t="str">
        <f t="shared" si="127"/>
        <v>日</v>
      </c>
      <c r="EU12" s="10" t="str">
        <f t="shared" si="127"/>
        <v>月</v>
      </c>
      <c r="EV12" s="10" t="str">
        <f t="shared" si="127"/>
        <v>火</v>
      </c>
      <c r="EW12" s="10" t="str">
        <f t="shared" si="127"/>
        <v>水</v>
      </c>
      <c r="EX12" s="10" t="str">
        <f t="shared" si="127"/>
        <v>木</v>
      </c>
      <c r="EY12" s="10" t="str">
        <f t="shared" si="127"/>
        <v>金</v>
      </c>
      <c r="EZ12" s="10" t="str">
        <f t="shared" si="127"/>
        <v>土</v>
      </c>
      <c r="FA12" s="10" t="str">
        <f t="shared" si="127"/>
        <v>日</v>
      </c>
      <c r="FB12" s="10" t="str">
        <f t="shared" si="127"/>
        <v>月</v>
      </c>
      <c r="FC12" s="10" t="str">
        <f t="shared" si="127"/>
        <v>火</v>
      </c>
      <c r="FD12" s="10" t="str">
        <f t="shared" si="127"/>
        <v>水</v>
      </c>
      <c r="FE12" s="10" t="str">
        <f t="shared" si="127"/>
        <v>木</v>
      </c>
      <c r="FF12" s="10" t="str">
        <f t="shared" si="127"/>
        <v>金</v>
      </c>
      <c r="FG12" s="10" t="str">
        <f t="shared" si="127"/>
        <v>土</v>
      </c>
      <c r="FH12" s="10" t="str">
        <f t="shared" si="127"/>
        <v>日</v>
      </c>
      <c r="FI12" s="10" t="str">
        <f t="shared" si="127"/>
        <v>月</v>
      </c>
      <c r="FJ12" s="10" t="str">
        <f t="shared" ref="FJ12:JS12" si="128">TEXT(FJ11,"aaa")</f>
        <v>火</v>
      </c>
      <c r="FK12" s="10" t="str">
        <f t="shared" si="128"/>
        <v>水</v>
      </c>
      <c r="FL12" s="10" t="str">
        <f t="shared" ref="FL12:IV12" si="129">TEXT(FL11,"aaa")</f>
        <v>木</v>
      </c>
      <c r="FM12" s="10" t="str">
        <f t="shared" si="129"/>
        <v>金</v>
      </c>
      <c r="FN12" s="10" t="str">
        <f t="shared" si="129"/>
        <v>土</v>
      </c>
      <c r="FO12" s="10" t="str">
        <f t="shared" si="129"/>
        <v>日</v>
      </c>
      <c r="FP12" s="10" t="str">
        <f t="shared" si="129"/>
        <v>月</v>
      </c>
      <c r="FQ12" s="10" t="str">
        <f t="shared" si="129"/>
        <v>火</v>
      </c>
      <c r="FR12" s="10" t="str">
        <f t="shared" si="129"/>
        <v>水</v>
      </c>
      <c r="FS12" s="10" t="str">
        <f t="shared" si="129"/>
        <v>木</v>
      </c>
      <c r="FT12" s="10" t="str">
        <f t="shared" si="129"/>
        <v>金</v>
      </c>
      <c r="FU12" s="10" t="str">
        <f t="shared" si="129"/>
        <v>土</v>
      </c>
      <c r="FV12" s="10" t="str">
        <f t="shared" si="129"/>
        <v>日</v>
      </c>
      <c r="FW12" s="10" t="str">
        <f t="shared" si="129"/>
        <v>月</v>
      </c>
      <c r="FX12" s="10" t="str">
        <f t="shared" si="129"/>
        <v>火</v>
      </c>
      <c r="FY12" s="10" t="str">
        <f t="shared" si="129"/>
        <v>水</v>
      </c>
      <c r="FZ12" s="10" t="str">
        <f t="shared" si="129"/>
        <v>木</v>
      </c>
      <c r="GA12" s="10" t="str">
        <f t="shared" si="129"/>
        <v>金</v>
      </c>
      <c r="GB12" s="10" t="str">
        <f t="shared" si="129"/>
        <v>土</v>
      </c>
      <c r="GC12" s="10" t="str">
        <f t="shared" si="129"/>
        <v>日</v>
      </c>
      <c r="GD12" s="10" t="str">
        <f t="shared" si="129"/>
        <v>月</v>
      </c>
      <c r="GE12" s="10" t="str">
        <f t="shared" si="129"/>
        <v>火</v>
      </c>
      <c r="GF12" s="10" t="str">
        <f t="shared" si="129"/>
        <v>水</v>
      </c>
      <c r="GG12" s="10" t="str">
        <f t="shared" si="129"/>
        <v>木</v>
      </c>
      <c r="GH12" s="10" t="str">
        <f t="shared" si="129"/>
        <v>金</v>
      </c>
      <c r="GI12" s="10" t="str">
        <f t="shared" si="129"/>
        <v>土</v>
      </c>
      <c r="GJ12" s="10" t="str">
        <f t="shared" si="129"/>
        <v>日</v>
      </c>
      <c r="GK12" s="10" t="str">
        <f t="shared" si="129"/>
        <v>月</v>
      </c>
      <c r="GL12" s="10" t="str">
        <f t="shared" si="129"/>
        <v>火</v>
      </c>
      <c r="GM12" s="10" t="str">
        <f t="shared" si="129"/>
        <v>水</v>
      </c>
      <c r="GN12" s="10" t="str">
        <f t="shared" si="129"/>
        <v>木</v>
      </c>
      <c r="GO12" s="10" t="str">
        <f t="shared" si="129"/>
        <v>金</v>
      </c>
      <c r="GP12" s="10" t="str">
        <f t="shared" si="129"/>
        <v>土</v>
      </c>
      <c r="GQ12" s="10" t="str">
        <f t="shared" si="129"/>
        <v>日</v>
      </c>
      <c r="GR12" s="10" t="str">
        <f t="shared" si="129"/>
        <v>月</v>
      </c>
      <c r="GS12" s="10" t="str">
        <f t="shared" si="129"/>
        <v>火</v>
      </c>
      <c r="GT12" s="10" t="str">
        <f t="shared" si="129"/>
        <v>水</v>
      </c>
      <c r="GU12" s="10" t="str">
        <f t="shared" si="129"/>
        <v>木</v>
      </c>
      <c r="GV12" s="10" t="str">
        <f t="shared" si="129"/>
        <v>金</v>
      </c>
      <c r="GW12" s="10" t="str">
        <f t="shared" si="129"/>
        <v>土</v>
      </c>
      <c r="GX12" s="10" t="str">
        <f t="shared" si="129"/>
        <v>日</v>
      </c>
      <c r="GY12" s="10" t="str">
        <f t="shared" si="129"/>
        <v>月</v>
      </c>
      <c r="GZ12" s="10" t="str">
        <f t="shared" si="129"/>
        <v>火</v>
      </c>
      <c r="HA12" s="10" t="str">
        <f t="shared" si="129"/>
        <v>水</v>
      </c>
      <c r="HB12" s="10" t="str">
        <f t="shared" ref="HB12:IS12" si="130">TEXT(HB11,"aaa")</f>
        <v>木</v>
      </c>
      <c r="HC12" s="10" t="str">
        <f t="shared" si="130"/>
        <v>金</v>
      </c>
      <c r="HD12" s="10" t="str">
        <f t="shared" si="130"/>
        <v>土</v>
      </c>
      <c r="HE12" s="10" t="str">
        <f t="shared" si="130"/>
        <v>日</v>
      </c>
      <c r="HF12" s="10" t="str">
        <f t="shared" si="130"/>
        <v>月</v>
      </c>
      <c r="HG12" s="10" t="str">
        <f t="shared" si="130"/>
        <v>火</v>
      </c>
      <c r="HH12" s="10" t="str">
        <f t="shared" si="130"/>
        <v>水</v>
      </c>
      <c r="HI12" s="10" t="str">
        <f t="shared" si="130"/>
        <v>木</v>
      </c>
      <c r="HJ12" s="10" t="str">
        <f t="shared" si="130"/>
        <v>金</v>
      </c>
      <c r="HK12" s="10" t="str">
        <f t="shared" si="130"/>
        <v>土</v>
      </c>
      <c r="HL12" s="10" t="str">
        <f t="shared" si="130"/>
        <v>日</v>
      </c>
      <c r="HM12" s="10" t="str">
        <f t="shared" si="130"/>
        <v>月</v>
      </c>
      <c r="HN12" s="10" t="str">
        <f t="shared" si="130"/>
        <v>火</v>
      </c>
      <c r="HO12" s="10" t="str">
        <f t="shared" si="130"/>
        <v>水</v>
      </c>
      <c r="HP12" s="10" t="str">
        <f t="shared" si="130"/>
        <v>木</v>
      </c>
      <c r="HQ12" s="10" t="str">
        <f t="shared" si="130"/>
        <v>金</v>
      </c>
      <c r="HR12" s="10" t="str">
        <f t="shared" si="130"/>
        <v>土</v>
      </c>
      <c r="HS12" s="10" t="str">
        <f t="shared" si="130"/>
        <v>日</v>
      </c>
      <c r="HT12" s="10" t="str">
        <f t="shared" si="130"/>
        <v>月</v>
      </c>
      <c r="HU12" s="10" t="str">
        <f t="shared" si="130"/>
        <v>火</v>
      </c>
      <c r="HV12" s="10" t="str">
        <f t="shared" si="130"/>
        <v>水</v>
      </c>
      <c r="HW12" s="10" t="str">
        <f t="shared" si="130"/>
        <v>木</v>
      </c>
      <c r="HX12" s="10" t="str">
        <f t="shared" si="130"/>
        <v>金</v>
      </c>
      <c r="HY12" s="10" t="str">
        <f t="shared" si="130"/>
        <v>土</v>
      </c>
      <c r="HZ12" s="10" t="str">
        <f t="shared" si="130"/>
        <v>日</v>
      </c>
      <c r="IA12" s="10" t="str">
        <f t="shared" si="130"/>
        <v>月</v>
      </c>
      <c r="IB12" s="10" t="str">
        <f t="shared" si="130"/>
        <v>火</v>
      </c>
      <c r="IC12" s="10" t="str">
        <f t="shared" si="130"/>
        <v>水</v>
      </c>
      <c r="ID12" s="10" t="str">
        <f t="shared" si="130"/>
        <v>木</v>
      </c>
      <c r="IE12" s="10" t="str">
        <f t="shared" si="130"/>
        <v>金</v>
      </c>
      <c r="IF12" s="10" t="str">
        <f t="shared" si="130"/>
        <v>土</v>
      </c>
      <c r="IG12" s="10" t="str">
        <f t="shared" si="130"/>
        <v>日</v>
      </c>
      <c r="IH12" s="10" t="str">
        <f t="shared" si="130"/>
        <v>月</v>
      </c>
      <c r="II12" s="10" t="str">
        <f t="shared" si="130"/>
        <v>火</v>
      </c>
      <c r="IJ12" s="10" t="str">
        <f t="shared" si="130"/>
        <v>水</v>
      </c>
      <c r="IK12" s="10" t="str">
        <f t="shared" si="130"/>
        <v>木</v>
      </c>
      <c r="IL12" s="10" t="str">
        <f t="shared" si="130"/>
        <v>金</v>
      </c>
      <c r="IM12" s="10" t="str">
        <f t="shared" si="130"/>
        <v>土</v>
      </c>
      <c r="IN12" s="10" t="str">
        <f t="shared" si="130"/>
        <v>日</v>
      </c>
      <c r="IO12" s="10" t="str">
        <f t="shared" si="130"/>
        <v>月</v>
      </c>
      <c r="IP12" s="10" t="str">
        <f t="shared" si="130"/>
        <v>火</v>
      </c>
      <c r="IQ12" s="10" t="str">
        <f t="shared" si="130"/>
        <v>水</v>
      </c>
      <c r="IR12" s="10" t="str">
        <f t="shared" si="130"/>
        <v>木</v>
      </c>
      <c r="IS12" s="10" t="str">
        <f t="shared" si="130"/>
        <v>金</v>
      </c>
      <c r="IT12" s="10" t="str">
        <f t="shared" si="129"/>
        <v>土</v>
      </c>
      <c r="IU12" s="10" t="str">
        <f t="shared" si="129"/>
        <v>日</v>
      </c>
      <c r="IV12" s="10" t="str">
        <f t="shared" si="129"/>
        <v>月</v>
      </c>
      <c r="IW12" s="10" t="str">
        <f t="shared" ref="IW12:JR12" si="131">TEXT(IW11,"aaa")</f>
        <v>火</v>
      </c>
      <c r="IX12" s="10" t="str">
        <f t="shared" ref="IX12:JQ12" si="132">TEXT(IX11,"aaa")</f>
        <v>水</v>
      </c>
      <c r="IY12" s="10" t="str">
        <f t="shared" si="132"/>
        <v>木</v>
      </c>
      <c r="IZ12" s="10" t="str">
        <f t="shared" si="132"/>
        <v>金</v>
      </c>
      <c r="JA12" s="10" t="str">
        <f t="shared" si="132"/>
        <v>土</v>
      </c>
      <c r="JB12" s="10" t="str">
        <f t="shared" si="132"/>
        <v>日</v>
      </c>
      <c r="JC12" s="10" t="str">
        <f t="shared" si="132"/>
        <v>月</v>
      </c>
      <c r="JD12" s="10" t="str">
        <f t="shared" si="132"/>
        <v>火</v>
      </c>
      <c r="JE12" s="10" t="str">
        <f t="shared" si="132"/>
        <v>水</v>
      </c>
      <c r="JF12" s="10" t="str">
        <f t="shared" si="132"/>
        <v>木</v>
      </c>
      <c r="JG12" s="10" t="str">
        <f t="shared" si="132"/>
        <v>金</v>
      </c>
      <c r="JH12" s="10" t="str">
        <f t="shared" si="132"/>
        <v>土</v>
      </c>
      <c r="JI12" s="10" t="str">
        <f t="shared" si="132"/>
        <v>日</v>
      </c>
      <c r="JJ12" s="10" t="str">
        <f t="shared" si="132"/>
        <v>月</v>
      </c>
      <c r="JK12" s="10" t="str">
        <f t="shared" si="132"/>
        <v>火</v>
      </c>
      <c r="JL12" s="10" t="str">
        <f t="shared" si="132"/>
        <v>水</v>
      </c>
      <c r="JM12" s="10" t="str">
        <f t="shared" si="132"/>
        <v>木</v>
      </c>
      <c r="JN12" s="10" t="str">
        <f t="shared" si="132"/>
        <v>金</v>
      </c>
      <c r="JO12" s="10" t="str">
        <f t="shared" si="132"/>
        <v>土</v>
      </c>
      <c r="JP12" s="10" t="str">
        <f t="shared" si="132"/>
        <v>日</v>
      </c>
      <c r="JQ12" s="10" t="str">
        <f t="shared" si="132"/>
        <v>月</v>
      </c>
      <c r="JR12" s="10" t="str">
        <f t="shared" si="131"/>
        <v>火</v>
      </c>
      <c r="JS12" s="10" t="str">
        <f t="shared" si="128"/>
        <v>水</v>
      </c>
      <c r="JT12" t="s">
        <v>29</v>
      </c>
    </row>
    <row r="13" spans="2:280" x14ac:dyDescent="0.15">
      <c r="B13" s="30">
        <v>1</v>
      </c>
      <c r="C13" s="30">
        <v>1</v>
      </c>
      <c r="D13" s="42" t="s">
        <v>150</v>
      </c>
      <c r="E13" s="40" t="s">
        <v>128</v>
      </c>
      <c r="F13" s="40" t="s">
        <v>126</v>
      </c>
      <c r="G13" s="40"/>
      <c r="H13" s="41" t="s">
        <v>175</v>
      </c>
      <c r="I13" s="48" t="s">
        <v>167</v>
      </c>
      <c r="J13" s="48" t="s">
        <v>165</v>
      </c>
      <c r="K13" s="40" t="s">
        <v>188</v>
      </c>
      <c r="L13" s="40"/>
      <c r="M13" s="47">
        <f t="shared" ref="M13" si="133">SUM(O13:JS13)</f>
        <v>0</v>
      </c>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c r="FH13" s="11"/>
      <c r="FI13" s="11"/>
      <c r="FJ13" s="11"/>
      <c r="FK13" s="11"/>
      <c r="FL13" s="11"/>
      <c r="FM13" s="11"/>
      <c r="FN13" s="11"/>
      <c r="FO13" s="11"/>
      <c r="FP13" s="11"/>
      <c r="FQ13" s="11"/>
      <c r="FR13" s="11"/>
      <c r="FS13" s="11"/>
      <c r="FT13" s="11"/>
      <c r="FU13" s="11"/>
      <c r="FV13" s="11"/>
      <c r="FW13" s="11"/>
      <c r="FX13" s="11"/>
      <c r="FY13" s="11"/>
      <c r="FZ13" s="11"/>
      <c r="GA13" s="11"/>
      <c r="GB13" s="11"/>
      <c r="GC13" s="11"/>
      <c r="GD13" s="11"/>
      <c r="GE13" s="11"/>
      <c r="GF13" s="11"/>
      <c r="GG13" s="11"/>
      <c r="GH13" s="11"/>
      <c r="GI13" s="11"/>
      <c r="GJ13" s="11"/>
      <c r="GK13" s="11"/>
      <c r="GL13" s="11"/>
      <c r="GM13" s="11"/>
      <c r="GN13" s="11"/>
      <c r="GO13" s="11"/>
      <c r="GP13" s="11"/>
      <c r="GQ13" s="11"/>
      <c r="GR13" s="11"/>
      <c r="GS13" s="11"/>
      <c r="GT13" s="11"/>
      <c r="GU13" s="11"/>
      <c r="GV13" s="11"/>
      <c r="GW13" s="11"/>
      <c r="GX13" s="11"/>
      <c r="GY13" s="11"/>
      <c r="GZ13" s="11"/>
      <c r="HA13" s="11"/>
      <c r="HB13" s="11"/>
      <c r="HC13" s="11"/>
      <c r="HD13" s="11"/>
      <c r="HE13" s="11"/>
      <c r="HF13" s="11"/>
      <c r="HG13" s="11"/>
      <c r="HH13" s="11"/>
      <c r="HI13" s="11"/>
      <c r="HJ13" s="11"/>
      <c r="HK13" s="11"/>
      <c r="HL13" s="11"/>
      <c r="HM13" s="11"/>
      <c r="HN13" s="11"/>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c r="IS13" s="11"/>
      <c r="IT13" s="11"/>
      <c r="IU13" s="11"/>
      <c r="IV13" s="11"/>
      <c r="IW13" s="11"/>
      <c r="IX13" s="11"/>
      <c r="IY13" s="11"/>
      <c r="IZ13" s="11"/>
      <c r="JA13" s="11"/>
      <c r="JB13" s="11"/>
      <c r="JC13" s="11"/>
      <c r="JD13" s="11"/>
      <c r="JE13" s="11"/>
      <c r="JF13" s="11"/>
      <c r="JG13" s="11"/>
      <c r="JH13" s="11"/>
      <c r="JI13" s="11"/>
      <c r="JJ13" s="11"/>
      <c r="JK13" s="11"/>
      <c r="JL13" s="11"/>
      <c r="JM13" s="11"/>
      <c r="JN13" s="11"/>
      <c r="JO13" s="11"/>
      <c r="JP13" s="11"/>
      <c r="JQ13" s="11"/>
      <c r="JR13" s="11"/>
      <c r="JS13" s="11"/>
      <c r="JT13" t="s">
        <v>29</v>
      </c>
    </row>
    <row r="14" spans="2:280" x14ac:dyDescent="0.15">
      <c r="B14" s="30"/>
      <c r="C14" s="30"/>
      <c r="D14" s="42" t="s">
        <v>161</v>
      </c>
      <c r="E14" s="40"/>
      <c r="F14" s="40" t="s">
        <v>123</v>
      </c>
      <c r="G14" s="40"/>
      <c r="H14" s="41" t="s">
        <v>175</v>
      </c>
      <c r="I14" s="48" t="s">
        <v>167</v>
      </c>
      <c r="J14" s="48" t="s">
        <v>165</v>
      </c>
      <c r="K14" s="40" t="s">
        <v>188</v>
      </c>
      <c r="L14" s="40"/>
      <c r="M14" s="47">
        <f>SUM(O14:JS14)</f>
        <v>0</v>
      </c>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c r="FH14" s="11"/>
      <c r="FI14" s="11"/>
      <c r="FJ14" s="11"/>
      <c r="FK14" s="11"/>
      <c r="FL14" s="11"/>
      <c r="FM14" s="11"/>
      <c r="FN14" s="11"/>
      <c r="FO14" s="11"/>
      <c r="FP14" s="11"/>
      <c r="FQ14" s="11"/>
      <c r="FR14" s="11"/>
      <c r="FS14" s="11"/>
      <c r="FT14" s="11"/>
      <c r="FU14" s="11"/>
      <c r="FV14" s="11"/>
      <c r="FW14" s="11"/>
      <c r="FX14" s="11"/>
      <c r="FY14" s="11"/>
      <c r="FZ14" s="11"/>
      <c r="GA14" s="11"/>
      <c r="GB14" s="11"/>
      <c r="GC14" s="11"/>
      <c r="GD14" s="11"/>
      <c r="GE14" s="11"/>
      <c r="GF14" s="11"/>
      <c r="GG14" s="11"/>
      <c r="GH14" s="11"/>
      <c r="GI14" s="11"/>
      <c r="GJ14" s="11"/>
      <c r="GK14" s="11"/>
      <c r="GL14" s="11"/>
      <c r="GM14" s="11"/>
      <c r="GN14" s="11"/>
      <c r="GO14" s="11"/>
      <c r="GP14" s="11"/>
      <c r="GQ14" s="11"/>
      <c r="GR14" s="11"/>
      <c r="GS14" s="11"/>
      <c r="GT14" s="11"/>
      <c r="GU14" s="11"/>
      <c r="GV14" s="11"/>
      <c r="GW14" s="11"/>
      <c r="GX14" s="11"/>
      <c r="GY14" s="11"/>
      <c r="GZ14" s="11"/>
      <c r="HA14" s="11"/>
      <c r="HB14" s="11"/>
      <c r="HC14" s="11"/>
      <c r="HD14" s="11"/>
      <c r="HE14" s="11"/>
      <c r="HF14" s="11"/>
      <c r="HG14" s="11"/>
      <c r="HH14" s="11"/>
      <c r="HI14" s="11"/>
      <c r="HJ14" s="11"/>
      <c r="HK14" s="11"/>
      <c r="HL14" s="11"/>
      <c r="HM14" s="11"/>
      <c r="HN14" s="11"/>
      <c r="HO14" s="11"/>
      <c r="HP14" s="11"/>
      <c r="HQ14" s="11"/>
      <c r="HR14" s="11"/>
      <c r="HS14" s="11"/>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c r="IS14" s="11"/>
      <c r="IT14" s="11"/>
      <c r="IU14" s="11"/>
      <c r="IV14" s="11"/>
      <c r="IW14" s="11"/>
      <c r="IX14" s="11"/>
      <c r="IY14" s="11"/>
      <c r="IZ14" s="11"/>
      <c r="JA14" s="11"/>
      <c r="JB14" s="11"/>
      <c r="JC14" s="11"/>
      <c r="JD14" s="11"/>
      <c r="JE14" s="11"/>
      <c r="JF14" s="11"/>
      <c r="JG14" s="11"/>
      <c r="JH14" s="11"/>
      <c r="JI14" s="11"/>
      <c r="JJ14" s="11"/>
      <c r="JK14" s="11"/>
      <c r="JL14" s="11"/>
      <c r="JM14" s="11"/>
      <c r="JN14" s="11"/>
      <c r="JO14" s="11"/>
      <c r="JP14" s="11"/>
      <c r="JQ14" s="11"/>
      <c r="JR14" s="11"/>
      <c r="JS14" s="11"/>
      <c r="JT14" t="s">
        <v>29</v>
      </c>
    </row>
    <row r="15" spans="2:280" x14ac:dyDescent="0.15">
      <c r="B15" s="30"/>
      <c r="C15" s="30"/>
      <c r="D15" s="42"/>
      <c r="E15" s="40"/>
      <c r="F15" s="40"/>
      <c r="G15" s="40"/>
      <c r="H15" s="41"/>
      <c r="I15" s="48" t="s">
        <v>167</v>
      </c>
      <c r="J15" s="48"/>
      <c r="K15" s="40"/>
      <c r="L15" s="40"/>
      <c r="M15" s="47">
        <f t="shared" ref="M15:M78" si="134">SUM(O15:JS15)</f>
        <v>0</v>
      </c>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c r="FH15" s="11"/>
      <c r="FI15" s="11"/>
      <c r="FJ15" s="11"/>
      <c r="FK15" s="11"/>
      <c r="FL15" s="11"/>
      <c r="FM15" s="11"/>
      <c r="FN15" s="11"/>
      <c r="FO15" s="11"/>
      <c r="FP15" s="11"/>
      <c r="FQ15" s="11"/>
      <c r="FR15" s="11"/>
      <c r="FS15" s="11"/>
      <c r="FT15" s="11"/>
      <c r="FU15" s="11"/>
      <c r="FV15" s="11"/>
      <c r="FW15" s="11"/>
      <c r="FX15" s="11"/>
      <c r="FY15" s="11"/>
      <c r="FZ15" s="11"/>
      <c r="GA15" s="11"/>
      <c r="GB15" s="11"/>
      <c r="GC15" s="11"/>
      <c r="GD15" s="11"/>
      <c r="GE15" s="11"/>
      <c r="GF15" s="11"/>
      <c r="GG15" s="11"/>
      <c r="GH15" s="11"/>
      <c r="GI15" s="11"/>
      <c r="GJ15" s="11"/>
      <c r="GK15" s="11"/>
      <c r="GL15" s="11"/>
      <c r="GM15" s="11"/>
      <c r="GN15" s="11"/>
      <c r="GO15" s="11"/>
      <c r="GP15" s="11"/>
      <c r="GQ15" s="11"/>
      <c r="GR15" s="11"/>
      <c r="GS15" s="11"/>
      <c r="GT15" s="11"/>
      <c r="GU15" s="11"/>
      <c r="GV15" s="11"/>
      <c r="GW15" s="11"/>
      <c r="GX15" s="11"/>
      <c r="GY15" s="11"/>
      <c r="GZ15" s="11"/>
      <c r="HA15" s="11"/>
      <c r="HB15" s="11"/>
      <c r="HC15" s="11"/>
      <c r="HD15" s="11"/>
      <c r="HE15" s="11"/>
      <c r="HF15" s="11"/>
      <c r="HG15" s="11"/>
      <c r="HH15" s="11"/>
      <c r="HI15" s="11"/>
      <c r="HJ15" s="11"/>
      <c r="HK15" s="11"/>
      <c r="HL15" s="11"/>
      <c r="HM15" s="11"/>
      <c r="HN15" s="11"/>
      <c r="HO15" s="11"/>
      <c r="HP15" s="11"/>
      <c r="HQ15" s="11"/>
      <c r="HR15" s="11"/>
      <c r="HS15" s="11"/>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c r="IS15" s="11"/>
      <c r="IT15" s="11"/>
      <c r="IU15" s="11"/>
      <c r="IV15" s="11"/>
      <c r="IW15" s="11"/>
      <c r="IX15" s="11"/>
      <c r="IY15" s="11"/>
      <c r="IZ15" s="11"/>
      <c r="JA15" s="11"/>
      <c r="JB15" s="11"/>
      <c r="JC15" s="11"/>
      <c r="JD15" s="11"/>
      <c r="JE15" s="11"/>
      <c r="JF15" s="11"/>
      <c r="JG15" s="11"/>
      <c r="JH15" s="11"/>
      <c r="JI15" s="11"/>
      <c r="JJ15" s="11"/>
      <c r="JK15" s="11"/>
      <c r="JL15" s="11"/>
      <c r="JM15" s="11"/>
      <c r="JN15" s="11"/>
      <c r="JO15" s="11"/>
      <c r="JP15" s="11"/>
      <c r="JQ15" s="11"/>
      <c r="JR15" s="11"/>
      <c r="JS15" s="11"/>
      <c r="JT15" t="s">
        <v>29</v>
      </c>
    </row>
    <row r="16" spans="2:280" x14ac:dyDescent="0.15">
      <c r="B16" s="30"/>
      <c r="C16" s="30"/>
      <c r="D16" s="42"/>
      <c r="E16" s="40"/>
      <c r="F16" s="40"/>
      <c r="G16" s="40"/>
      <c r="H16" s="41"/>
      <c r="I16" s="48"/>
      <c r="J16" s="48"/>
      <c r="K16" s="50"/>
      <c r="L16" s="40"/>
      <c r="M16" s="47">
        <f t="shared" si="134"/>
        <v>0</v>
      </c>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c r="FZ16" s="11"/>
      <c r="GA16" s="11"/>
      <c r="GB16" s="11"/>
      <c r="GC16" s="11"/>
      <c r="GD16" s="11"/>
      <c r="GE16" s="11"/>
      <c r="GF16" s="11"/>
      <c r="GG16" s="11"/>
      <c r="GH16" s="11"/>
      <c r="GI16" s="11"/>
      <c r="GJ16" s="11"/>
      <c r="GK16" s="11"/>
      <c r="GL16" s="11"/>
      <c r="GM16" s="11"/>
      <c r="GN16" s="11"/>
      <c r="GO16" s="11"/>
      <c r="GP16" s="11"/>
      <c r="GQ16" s="11"/>
      <c r="GR16" s="11"/>
      <c r="GS16" s="11"/>
      <c r="GT16" s="11"/>
      <c r="GU16" s="11"/>
      <c r="GV16" s="11"/>
      <c r="GW16" s="11"/>
      <c r="GX16" s="11"/>
      <c r="GY16" s="11"/>
      <c r="GZ16" s="11"/>
      <c r="HA16" s="11"/>
      <c r="HB16" s="11"/>
      <c r="HC16" s="11"/>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c r="IS16" s="11"/>
      <c r="IT16" s="11"/>
      <c r="IU16" s="11"/>
      <c r="IV16" s="11"/>
      <c r="IW16" s="11"/>
      <c r="IX16" s="11"/>
      <c r="IY16" s="11"/>
      <c r="IZ16" s="11"/>
      <c r="JA16" s="11"/>
      <c r="JB16" s="11"/>
      <c r="JC16" s="11"/>
      <c r="JD16" s="11"/>
      <c r="JE16" s="11"/>
      <c r="JF16" s="11"/>
      <c r="JG16" s="11"/>
      <c r="JH16" s="11"/>
      <c r="JI16" s="11"/>
      <c r="JJ16" s="11"/>
      <c r="JK16" s="11"/>
      <c r="JL16" s="11"/>
      <c r="JM16" s="11"/>
      <c r="JN16" s="11"/>
      <c r="JO16" s="11"/>
      <c r="JP16" s="11"/>
      <c r="JQ16" s="11"/>
      <c r="JR16" s="11"/>
      <c r="JS16" s="11"/>
      <c r="JT16" t="s">
        <v>29</v>
      </c>
    </row>
    <row r="17" spans="2:280" x14ac:dyDescent="0.15">
      <c r="B17" s="30"/>
      <c r="C17" s="30"/>
      <c r="D17" s="42"/>
      <c r="E17" s="40"/>
      <c r="F17" s="40" t="s">
        <v>151</v>
      </c>
      <c r="G17" s="76">
        <v>5</v>
      </c>
      <c r="H17" s="41" t="s">
        <v>175</v>
      </c>
      <c r="I17" s="77" t="str">
        <f>VLOOKUP($G17,課題整理_0609!$B$8:$M$100,7,FALSE)</f>
        <v>～6月4週目</v>
      </c>
      <c r="J17" s="77" t="str">
        <f>VLOOKUP($G17,課題整理_0609!$B$8:$M$100,5,FALSE)</f>
        <v>完了</v>
      </c>
      <c r="K17" s="49" t="s">
        <v>160</v>
      </c>
      <c r="L17" s="40"/>
      <c r="M17" s="47">
        <f t="shared" si="134"/>
        <v>0</v>
      </c>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t="s">
        <v>29</v>
      </c>
    </row>
    <row r="18" spans="2:280" x14ac:dyDescent="0.15">
      <c r="B18" s="30"/>
      <c r="C18" s="30"/>
      <c r="D18" s="42"/>
      <c r="E18" s="40"/>
      <c r="F18" s="40"/>
      <c r="G18" s="76">
        <v>6</v>
      </c>
      <c r="H18" s="41" t="s">
        <v>175</v>
      </c>
      <c r="I18" s="77" t="str">
        <f>VLOOKUP($G18,課題整理_0609!$B$8:$M$100,7,FALSE)</f>
        <v>～6月4週目</v>
      </c>
      <c r="J18" s="77" t="str">
        <f>VLOOKUP($G18,課題整理_0609!$B$8:$M$100,5,FALSE)</f>
        <v>完了</v>
      </c>
      <c r="K18" s="49" t="s">
        <v>160</v>
      </c>
      <c r="L18" s="40"/>
      <c r="M18" s="47">
        <f t="shared" si="134"/>
        <v>0</v>
      </c>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t="s">
        <v>29</v>
      </c>
    </row>
    <row r="19" spans="2:280" x14ac:dyDescent="0.15">
      <c r="B19" s="30"/>
      <c r="C19" s="30"/>
      <c r="D19" s="42"/>
      <c r="E19" s="40"/>
      <c r="F19" s="40"/>
      <c r="G19" s="76">
        <v>11</v>
      </c>
      <c r="H19" s="41" t="s">
        <v>175</v>
      </c>
      <c r="I19" s="77" t="str">
        <f>VLOOKUP($G19,課題整理_0609!$B$8:$M$100,7,FALSE)</f>
        <v>～6月4週目</v>
      </c>
      <c r="J19" s="77" t="str">
        <f>VLOOKUP($G19,課題整理_0609!$B$8:$M$100,5,FALSE)</f>
        <v>完了</v>
      </c>
      <c r="K19" s="49" t="s">
        <v>160</v>
      </c>
      <c r="L19" s="40"/>
      <c r="M19" s="47">
        <f t="shared" si="134"/>
        <v>0</v>
      </c>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s="11"/>
      <c r="IY19" s="11"/>
      <c r="IZ19" s="11"/>
      <c r="JA19" s="11"/>
      <c r="JB19" s="11"/>
      <c r="JC19" s="11"/>
      <c r="JD19" s="11"/>
      <c r="JE19" s="11"/>
      <c r="JF19" s="11"/>
      <c r="JG19" s="11"/>
      <c r="JH19" s="11"/>
      <c r="JI19" s="11"/>
      <c r="JJ19" s="11"/>
      <c r="JK19" s="11"/>
      <c r="JL19" s="11"/>
      <c r="JM19" s="11"/>
      <c r="JN19" s="11"/>
      <c r="JO19" s="11"/>
      <c r="JP19" s="11"/>
      <c r="JQ19" s="11"/>
      <c r="JR19" s="11"/>
      <c r="JS19" s="11"/>
      <c r="JT19" t="s">
        <v>29</v>
      </c>
    </row>
    <row r="20" spans="2:280" x14ac:dyDescent="0.15">
      <c r="B20" s="30"/>
      <c r="C20" s="30"/>
      <c r="D20" s="42"/>
      <c r="E20" s="40"/>
      <c r="F20" s="40"/>
      <c r="G20" s="76">
        <v>18</v>
      </c>
      <c r="H20" s="41" t="s">
        <v>184</v>
      </c>
      <c r="I20" s="77" t="str">
        <f>VLOOKUP($G20,課題整理_0609!$B$8:$M$100,7,FALSE)</f>
        <v>～6月4週目</v>
      </c>
      <c r="J20" s="77" t="str">
        <f>VLOOKUP($G20,課題整理_0609!$B$8:$M$100,5,FALSE)</f>
        <v>完了</v>
      </c>
      <c r="K20" s="49" t="s">
        <v>160</v>
      </c>
      <c r="L20" s="40"/>
      <c r="M20" s="47">
        <f t="shared" si="134"/>
        <v>4</v>
      </c>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v>1.5</v>
      </c>
      <c r="AP20" s="11"/>
      <c r="AQ20" s="11">
        <v>1.5</v>
      </c>
      <c r="AR20" s="11"/>
      <c r="AS20" s="11">
        <v>1</v>
      </c>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t="s">
        <v>29</v>
      </c>
    </row>
    <row r="21" spans="2:280" x14ac:dyDescent="0.15">
      <c r="B21" s="30"/>
      <c r="C21" s="30"/>
      <c r="D21" s="42"/>
      <c r="E21" s="40"/>
      <c r="F21" s="40"/>
      <c r="G21" s="76">
        <v>20</v>
      </c>
      <c r="H21" s="41" t="s">
        <v>175</v>
      </c>
      <c r="I21" s="77" t="str">
        <f>VLOOKUP($G21,課題整理_0609!$B$8:$M$100,7,FALSE)</f>
        <v>～6月4週目</v>
      </c>
      <c r="J21" s="77" t="str">
        <f>VLOOKUP($G21,課題整理_0609!$B$8:$M$100,5,FALSE)</f>
        <v>完了</v>
      </c>
      <c r="K21" s="49" t="s">
        <v>160</v>
      </c>
      <c r="L21" s="40"/>
      <c r="M21" s="47">
        <f t="shared" si="134"/>
        <v>0</v>
      </c>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c r="CD21" s="11"/>
      <c r="CE21" s="11"/>
      <c r="CF21" s="11"/>
      <c r="CG21" s="11"/>
      <c r="CH21" s="11"/>
      <c r="CI21" s="11"/>
      <c r="CJ21" s="11"/>
      <c r="CK21" s="11"/>
      <c r="CL21" s="11"/>
      <c r="CM21" s="11"/>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11"/>
      <c r="EI21" s="11"/>
      <c r="EJ21" s="11"/>
      <c r="EK21" s="11"/>
      <c r="EL21" s="11"/>
      <c r="EM21" s="11"/>
      <c r="EN21" s="11"/>
      <c r="EO21" s="11"/>
      <c r="EP21" s="11"/>
      <c r="EQ21" s="11"/>
      <c r="ER21" s="11"/>
      <c r="ES21" s="11"/>
      <c r="ET21" s="11"/>
      <c r="EU21" s="11"/>
      <c r="EV21" s="11"/>
      <c r="EW21" s="11"/>
      <c r="EX21" s="11"/>
      <c r="EY21" s="11"/>
      <c r="EZ21" s="11"/>
      <c r="FA21" s="11"/>
      <c r="FB21" s="11"/>
      <c r="FC21" s="11"/>
      <c r="FD21" s="11"/>
      <c r="FE21" s="11"/>
      <c r="FF21" s="11"/>
      <c r="FG21" s="11"/>
      <c r="FH21" s="11"/>
      <c r="FI21" s="11"/>
      <c r="FJ21" s="11"/>
      <c r="FK21" s="11"/>
      <c r="FL21" s="11"/>
      <c r="FM21" s="11"/>
      <c r="FN21" s="11"/>
      <c r="FO21" s="11"/>
      <c r="FP21" s="11"/>
      <c r="FQ21" s="11"/>
      <c r="FR21" s="11"/>
      <c r="FS21" s="11"/>
      <c r="FT21" s="11"/>
      <c r="FU21" s="11"/>
      <c r="FV21" s="11"/>
      <c r="FW21" s="11"/>
      <c r="FX21" s="11"/>
      <c r="FY21" s="11"/>
      <c r="FZ21" s="11"/>
      <c r="GA21" s="11"/>
      <c r="GB21" s="11"/>
      <c r="GC21" s="11"/>
      <c r="GD21" s="11"/>
      <c r="GE21" s="11"/>
      <c r="GF21" s="11"/>
      <c r="GG21" s="11"/>
      <c r="GH21" s="11"/>
      <c r="GI21" s="11"/>
      <c r="GJ21" s="11"/>
      <c r="GK21" s="11"/>
      <c r="GL21" s="11"/>
      <c r="GM21" s="11"/>
      <c r="GN21" s="11"/>
      <c r="GO21" s="11"/>
      <c r="GP21" s="11"/>
      <c r="GQ21" s="11"/>
      <c r="GR21" s="11"/>
      <c r="GS21" s="11"/>
      <c r="GT21" s="11"/>
      <c r="GU21" s="11"/>
      <c r="GV21" s="11"/>
      <c r="GW21" s="11"/>
      <c r="GX21" s="11"/>
      <c r="GY21" s="11"/>
      <c r="GZ21" s="11"/>
      <c r="HA21" s="11"/>
      <c r="HB21" s="11"/>
      <c r="HC21" s="11"/>
      <c r="HD21" s="11"/>
      <c r="HE21" s="11"/>
      <c r="HF21" s="11"/>
      <c r="HG21" s="11"/>
      <c r="HH21" s="11"/>
      <c r="HI21" s="11"/>
      <c r="HJ21" s="11"/>
      <c r="HK21" s="11"/>
      <c r="HL21" s="11"/>
      <c r="HM21" s="11"/>
      <c r="HN21" s="11"/>
      <c r="HO21" s="11"/>
      <c r="HP21" s="11"/>
      <c r="HQ21" s="11"/>
      <c r="HR21" s="11"/>
      <c r="HS21" s="11"/>
      <c r="HT21" s="11"/>
      <c r="HU21" s="11"/>
      <c r="HV21" s="11"/>
      <c r="HW21" s="11"/>
      <c r="HX21" s="11"/>
      <c r="HY21" s="11"/>
      <c r="HZ21" s="11"/>
      <c r="IA21" s="11"/>
      <c r="IB21" s="11"/>
      <c r="IC21" s="11"/>
      <c r="ID21" s="11"/>
      <c r="IE21" s="11"/>
      <c r="IF21" s="11"/>
      <c r="IG21" s="11"/>
      <c r="IH21" s="11"/>
      <c r="II21" s="11"/>
      <c r="IJ21" s="11"/>
      <c r="IK21" s="11"/>
      <c r="IL21" s="11"/>
      <c r="IM21" s="11"/>
      <c r="IN21" s="11"/>
      <c r="IO21" s="11"/>
      <c r="IP21" s="11"/>
      <c r="IQ21" s="11"/>
      <c r="IR21" s="11"/>
      <c r="IS21" s="11"/>
      <c r="IT21" s="11"/>
      <c r="IU21" s="11"/>
      <c r="IV21" s="11"/>
      <c r="IW21" s="11"/>
      <c r="IX21" s="11"/>
      <c r="IY21" s="11"/>
      <c r="IZ21" s="11"/>
      <c r="JA21" s="11"/>
      <c r="JB21" s="11"/>
      <c r="JC21" s="11"/>
      <c r="JD21" s="11"/>
      <c r="JE21" s="11"/>
      <c r="JF21" s="11"/>
      <c r="JG21" s="11"/>
      <c r="JH21" s="11"/>
      <c r="JI21" s="11"/>
      <c r="JJ21" s="11"/>
      <c r="JK21" s="11"/>
      <c r="JL21" s="11"/>
      <c r="JM21" s="11"/>
      <c r="JN21" s="11"/>
      <c r="JO21" s="11"/>
      <c r="JP21" s="11"/>
      <c r="JQ21" s="11"/>
      <c r="JR21" s="11"/>
      <c r="JS21" s="11"/>
      <c r="JT21" t="s">
        <v>29</v>
      </c>
    </row>
    <row r="22" spans="2:280" x14ac:dyDescent="0.15">
      <c r="B22" s="30"/>
      <c r="C22" s="30"/>
      <c r="D22" s="42"/>
      <c r="E22" s="40"/>
      <c r="F22" s="40"/>
      <c r="G22" s="76">
        <v>21</v>
      </c>
      <c r="H22" s="41" t="s">
        <v>175</v>
      </c>
      <c r="I22" s="77" t="str">
        <f>VLOOKUP($G22,課題整理_0609!$B$8:$M$100,7,FALSE)</f>
        <v>リリース後対応</v>
      </c>
      <c r="J22" s="77" t="str">
        <f>VLOOKUP($G22,課題整理_0609!$B$8:$M$100,5,FALSE)</f>
        <v>保留</v>
      </c>
      <c r="K22" s="49" t="s">
        <v>160</v>
      </c>
      <c r="L22" s="40" t="s">
        <v>164</v>
      </c>
      <c r="M22" s="47">
        <f t="shared" si="134"/>
        <v>0</v>
      </c>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c r="CO22" s="11"/>
      <c r="CP22" s="11"/>
      <c r="CQ22" s="11"/>
      <c r="CR22" s="11"/>
      <c r="CS22" s="11"/>
      <c r="CT22" s="11"/>
      <c r="CU22" s="11"/>
      <c r="CV22" s="11"/>
      <c r="CW22" s="11"/>
      <c r="CX22" s="11"/>
      <c r="CY22" s="11"/>
      <c r="CZ22" s="11"/>
      <c r="DA22" s="11"/>
      <c r="DB22" s="11"/>
      <c r="DC22" s="11"/>
      <c r="DD22" s="11"/>
      <c r="DE22" s="11"/>
      <c r="DF22" s="11"/>
      <c r="DG22" s="11"/>
      <c r="DH22" s="11"/>
      <c r="DI22" s="11"/>
      <c r="DJ22" s="11"/>
      <c r="DK22" s="11"/>
      <c r="DL22" s="11"/>
      <c r="DM22" s="11"/>
      <c r="DN22" s="11"/>
      <c r="DO22" s="11"/>
      <c r="DP22" s="11"/>
      <c r="DQ22" s="11"/>
      <c r="DR22" s="11"/>
      <c r="DS22" s="11"/>
      <c r="DT22" s="11"/>
      <c r="DU22" s="11"/>
      <c r="DV22" s="11"/>
      <c r="DW22" s="11"/>
      <c r="DX22" s="11"/>
      <c r="DY22" s="11"/>
      <c r="DZ22" s="11"/>
      <c r="EA22" s="11"/>
      <c r="EB22" s="11"/>
      <c r="EC22" s="11"/>
      <c r="ED22" s="11"/>
      <c r="EE22" s="11"/>
      <c r="EF22" s="11"/>
      <c r="EG22" s="11"/>
      <c r="EH22" s="11"/>
      <c r="EI22" s="11"/>
      <c r="EJ22" s="11"/>
      <c r="EK22" s="11"/>
      <c r="EL22" s="11"/>
      <c r="EM22" s="11"/>
      <c r="EN22" s="11"/>
      <c r="EO22" s="11"/>
      <c r="EP22" s="11"/>
      <c r="EQ22" s="11"/>
      <c r="ER22" s="11"/>
      <c r="ES22" s="11"/>
      <c r="ET22" s="11"/>
      <c r="EU22" s="11"/>
      <c r="EV22" s="11"/>
      <c r="EW22" s="11"/>
      <c r="EX22" s="11"/>
      <c r="EY22" s="11"/>
      <c r="EZ22" s="11"/>
      <c r="FA22" s="11"/>
      <c r="FB22" s="11"/>
      <c r="FC22" s="11"/>
      <c r="FD22" s="11"/>
      <c r="FE22" s="11"/>
      <c r="FF22" s="11"/>
      <c r="FG22" s="11"/>
      <c r="FH22" s="11"/>
      <c r="FI22" s="11"/>
      <c r="FJ22" s="11"/>
      <c r="FK22" s="11"/>
      <c r="FL22" s="11"/>
      <c r="FM22" s="11"/>
      <c r="FN22" s="11"/>
      <c r="FO22" s="11"/>
      <c r="FP22" s="11"/>
      <c r="FQ22" s="11"/>
      <c r="FR22" s="11"/>
      <c r="FS22" s="11"/>
      <c r="FT22" s="11"/>
      <c r="FU22" s="11"/>
      <c r="FV22" s="11"/>
      <c r="FW22" s="11"/>
      <c r="FX22" s="11"/>
      <c r="FY22" s="11"/>
      <c r="FZ22" s="11"/>
      <c r="GA22" s="11"/>
      <c r="GB22" s="11"/>
      <c r="GC22" s="11"/>
      <c r="GD22" s="11"/>
      <c r="GE22" s="11"/>
      <c r="GF22" s="11"/>
      <c r="GG22" s="11"/>
      <c r="GH22" s="11"/>
      <c r="GI22" s="11"/>
      <c r="GJ22" s="11"/>
      <c r="GK22" s="11"/>
      <c r="GL22" s="11"/>
      <c r="GM22" s="11"/>
      <c r="GN22" s="11"/>
      <c r="GO22" s="11"/>
      <c r="GP22" s="11"/>
      <c r="GQ22" s="11"/>
      <c r="GR22" s="11"/>
      <c r="GS22" s="11"/>
      <c r="GT22" s="11"/>
      <c r="GU22" s="11"/>
      <c r="GV22" s="11"/>
      <c r="GW22" s="11"/>
      <c r="GX22" s="11"/>
      <c r="GY22" s="11"/>
      <c r="GZ22" s="11"/>
      <c r="HA22" s="11"/>
      <c r="HB22" s="11"/>
      <c r="HC22" s="11"/>
      <c r="HD22" s="11"/>
      <c r="HE22" s="11"/>
      <c r="HF22" s="11"/>
      <c r="HG22" s="11"/>
      <c r="HH22" s="11"/>
      <c r="HI22" s="11"/>
      <c r="HJ22" s="11"/>
      <c r="HK22" s="11"/>
      <c r="HL22" s="11"/>
      <c r="HM22" s="11"/>
      <c r="HN22" s="11"/>
      <c r="HO22" s="11"/>
      <c r="HP22" s="11"/>
      <c r="HQ22" s="11"/>
      <c r="HR22" s="11"/>
      <c r="HS22" s="11"/>
      <c r="HT22" s="11"/>
      <c r="HU22" s="11"/>
      <c r="HV22" s="11"/>
      <c r="HW22" s="11"/>
      <c r="HX22" s="11"/>
      <c r="HY22" s="11"/>
      <c r="HZ22" s="11"/>
      <c r="IA22" s="11"/>
      <c r="IB22" s="11"/>
      <c r="IC22" s="11"/>
      <c r="ID22" s="11"/>
      <c r="IE22" s="11"/>
      <c r="IF22" s="11"/>
      <c r="IG22" s="11"/>
      <c r="IH22" s="11"/>
      <c r="II22" s="11"/>
      <c r="IJ22" s="11"/>
      <c r="IK22" s="11"/>
      <c r="IL22" s="11"/>
      <c r="IM22" s="11"/>
      <c r="IN22" s="11"/>
      <c r="IO22" s="11"/>
      <c r="IP22" s="11"/>
      <c r="IQ22" s="11"/>
      <c r="IR22" s="11"/>
      <c r="IS22" s="11"/>
      <c r="IT22" s="11"/>
      <c r="IU22" s="11"/>
      <c r="IV22" s="11"/>
      <c r="IW22" s="11"/>
      <c r="IX22" s="11"/>
      <c r="IY22" s="11"/>
      <c r="IZ22" s="11"/>
      <c r="JA22" s="11"/>
      <c r="JB22" s="11"/>
      <c r="JC22" s="11"/>
      <c r="JD22" s="11"/>
      <c r="JE22" s="11"/>
      <c r="JF22" s="11"/>
      <c r="JG22" s="11"/>
      <c r="JH22" s="11"/>
      <c r="JI22" s="11"/>
      <c r="JJ22" s="11"/>
      <c r="JK22" s="11"/>
      <c r="JL22" s="11"/>
      <c r="JM22" s="11"/>
      <c r="JN22" s="11"/>
      <c r="JO22" s="11"/>
      <c r="JP22" s="11"/>
      <c r="JQ22" s="11"/>
      <c r="JR22" s="11"/>
      <c r="JS22" s="11"/>
      <c r="JT22" t="s">
        <v>29</v>
      </c>
    </row>
    <row r="23" spans="2:280" x14ac:dyDescent="0.15">
      <c r="B23" s="30"/>
      <c r="C23" s="30"/>
      <c r="D23" s="42"/>
      <c r="E23" s="40"/>
      <c r="F23" s="40"/>
      <c r="G23" s="76">
        <v>23</v>
      </c>
      <c r="H23" s="41" t="s">
        <v>183</v>
      </c>
      <c r="I23" s="77" t="str">
        <f>VLOOKUP($G23,課題整理_0609!$B$8:$M$100,7,FALSE)</f>
        <v>～6月4週目</v>
      </c>
      <c r="J23" s="77" t="str">
        <f>VLOOKUP($G23,課題整理_0609!$B$8:$M$100,5,FALSE)</f>
        <v>完了</v>
      </c>
      <c r="K23" s="49" t="s">
        <v>160</v>
      </c>
      <c r="L23" s="40"/>
      <c r="M23" s="47">
        <f t="shared" si="134"/>
        <v>0</v>
      </c>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11"/>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c r="EN23" s="11"/>
      <c r="EO23" s="11"/>
      <c r="EP23" s="11"/>
      <c r="EQ23" s="11"/>
      <c r="ER23" s="11"/>
      <c r="ES23" s="11"/>
      <c r="ET23" s="11"/>
      <c r="EU23" s="11"/>
      <c r="EV23" s="11"/>
      <c r="EW23" s="11"/>
      <c r="EX23" s="11"/>
      <c r="EY23" s="11"/>
      <c r="EZ23" s="11"/>
      <c r="FA23" s="11"/>
      <c r="FB23" s="11"/>
      <c r="FC23" s="11"/>
      <c r="FD23" s="11"/>
      <c r="FE23" s="11"/>
      <c r="FF23" s="11"/>
      <c r="FG23" s="11"/>
      <c r="FH23" s="11"/>
      <c r="FI23" s="11"/>
      <c r="FJ23" s="11"/>
      <c r="FK23" s="11"/>
      <c r="FL23" s="11"/>
      <c r="FM23" s="11"/>
      <c r="FN23" s="11"/>
      <c r="FO23" s="11"/>
      <c r="FP23" s="11"/>
      <c r="FQ23" s="11"/>
      <c r="FR23" s="11"/>
      <c r="FS23" s="11"/>
      <c r="FT23" s="11"/>
      <c r="FU23" s="11"/>
      <c r="FV23" s="11"/>
      <c r="FW23" s="11"/>
      <c r="FX23" s="11"/>
      <c r="FY23" s="11"/>
      <c r="FZ23" s="11"/>
      <c r="GA23" s="11"/>
      <c r="GB23" s="11"/>
      <c r="GC23" s="11"/>
      <c r="GD23" s="11"/>
      <c r="GE23" s="11"/>
      <c r="GF23" s="11"/>
      <c r="GG23" s="11"/>
      <c r="GH23" s="11"/>
      <c r="GI23" s="11"/>
      <c r="GJ23" s="11"/>
      <c r="GK23" s="11"/>
      <c r="GL23" s="11"/>
      <c r="GM23" s="11"/>
      <c r="GN23" s="11"/>
      <c r="GO23" s="11"/>
      <c r="GP23" s="11"/>
      <c r="GQ23" s="11"/>
      <c r="GR23" s="11"/>
      <c r="GS23" s="11"/>
      <c r="GT23" s="11"/>
      <c r="GU23" s="11"/>
      <c r="GV23" s="11"/>
      <c r="GW23" s="11"/>
      <c r="GX23" s="11"/>
      <c r="GY23" s="11"/>
      <c r="GZ23" s="11"/>
      <c r="HA23" s="11"/>
      <c r="HB23" s="11"/>
      <c r="HC23" s="11"/>
      <c r="HD23" s="11"/>
      <c r="HE23" s="11"/>
      <c r="HF23" s="11"/>
      <c r="HG23" s="11"/>
      <c r="HH23" s="11"/>
      <c r="HI23" s="11"/>
      <c r="HJ23" s="11"/>
      <c r="HK23" s="11"/>
      <c r="HL23" s="11"/>
      <c r="HM23" s="11"/>
      <c r="HN23" s="11"/>
      <c r="HO23" s="11"/>
      <c r="HP23" s="11"/>
      <c r="HQ23" s="11"/>
      <c r="HR23" s="11"/>
      <c r="HS23" s="11"/>
      <c r="HT23" s="11"/>
      <c r="HU23" s="11"/>
      <c r="HV23" s="11"/>
      <c r="HW23" s="11"/>
      <c r="HX23" s="11"/>
      <c r="HY23" s="11"/>
      <c r="HZ23" s="11"/>
      <c r="IA23" s="11"/>
      <c r="IB23" s="11"/>
      <c r="IC23" s="11"/>
      <c r="ID23" s="11"/>
      <c r="IE23" s="11"/>
      <c r="IF23" s="11"/>
      <c r="IG23" s="11"/>
      <c r="IH23" s="11"/>
      <c r="II23" s="11"/>
      <c r="IJ23" s="11"/>
      <c r="IK23" s="11"/>
      <c r="IL23" s="11"/>
      <c r="IM23" s="11"/>
      <c r="IN23" s="11"/>
      <c r="IO23" s="11"/>
      <c r="IP23" s="11"/>
      <c r="IQ23" s="11"/>
      <c r="IR23" s="11"/>
      <c r="IS23" s="11"/>
      <c r="IT23" s="11"/>
      <c r="IU23" s="11"/>
      <c r="IV23" s="11"/>
      <c r="IW23" s="11"/>
      <c r="IX23" s="11"/>
      <c r="IY23" s="11"/>
      <c r="IZ23" s="11"/>
      <c r="JA23" s="11"/>
      <c r="JB23" s="11"/>
      <c r="JC23" s="11"/>
      <c r="JD23" s="11"/>
      <c r="JE23" s="11"/>
      <c r="JF23" s="11"/>
      <c r="JG23" s="11"/>
      <c r="JH23" s="11"/>
      <c r="JI23" s="11"/>
      <c r="JJ23" s="11"/>
      <c r="JK23" s="11"/>
      <c r="JL23" s="11"/>
      <c r="JM23" s="11"/>
      <c r="JN23" s="11"/>
      <c r="JO23" s="11"/>
      <c r="JP23" s="11"/>
      <c r="JQ23" s="11"/>
      <c r="JR23" s="11"/>
      <c r="JS23" s="11"/>
      <c r="JT23" t="s">
        <v>29</v>
      </c>
    </row>
    <row r="24" spans="2:280" x14ac:dyDescent="0.15">
      <c r="B24" s="30"/>
      <c r="C24" s="30"/>
      <c r="D24" s="42"/>
      <c r="E24" s="40"/>
      <c r="F24" s="40"/>
      <c r="G24" s="76">
        <v>24</v>
      </c>
      <c r="H24" s="41" t="s">
        <v>183</v>
      </c>
      <c r="I24" s="77" t="str">
        <f>VLOOKUP($G24,課題整理_0609!$B$8:$M$100,7,FALSE)</f>
        <v>～9月4週目</v>
      </c>
      <c r="J24" s="77" t="str">
        <f>VLOOKUP($G24,課題整理_0609!$B$8:$M$100,5,FALSE)</f>
        <v>リリース後対応</v>
      </c>
      <c r="K24" s="49" t="s">
        <v>160</v>
      </c>
      <c r="L24" s="40"/>
      <c r="M24" s="47">
        <f t="shared" si="134"/>
        <v>0</v>
      </c>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c r="EK24" s="11"/>
      <c r="EL24" s="11"/>
      <c r="EM24" s="11"/>
      <c r="EN24" s="11"/>
      <c r="EO24" s="11"/>
      <c r="EP24" s="11"/>
      <c r="EQ24" s="11"/>
      <c r="ER24" s="11"/>
      <c r="ES24" s="11"/>
      <c r="ET24" s="11"/>
      <c r="EU24" s="11"/>
      <c r="EV24" s="11"/>
      <c r="EW24" s="11"/>
      <c r="EX24" s="11"/>
      <c r="EY24" s="11"/>
      <c r="EZ24" s="11"/>
      <c r="FA24" s="11"/>
      <c r="FB24" s="11"/>
      <c r="FC24" s="11"/>
      <c r="FD24" s="11"/>
      <c r="FE24" s="11"/>
      <c r="FF24" s="11"/>
      <c r="FG24" s="11"/>
      <c r="FH24" s="11"/>
      <c r="FI24" s="11"/>
      <c r="FJ24" s="11"/>
      <c r="FK24" s="11"/>
      <c r="FL24" s="11"/>
      <c r="FM24" s="11"/>
      <c r="FN24" s="11"/>
      <c r="FO24" s="11"/>
      <c r="FP24" s="11"/>
      <c r="FQ24" s="11"/>
      <c r="FR24" s="11"/>
      <c r="FS24" s="11"/>
      <c r="FT24" s="11"/>
      <c r="FU24" s="11"/>
      <c r="FV24" s="11"/>
      <c r="FW24" s="11"/>
      <c r="FX24" s="11"/>
      <c r="FY24" s="11"/>
      <c r="FZ24" s="11"/>
      <c r="GA24" s="11"/>
      <c r="GB24" s="11"/>
      <c r="GC24" s="11"/>
      <c r="GD24" s="11"/>
      <c r="GE24" s="11"/>
      <c r="GF24" s="11"/>
      <c r="GG24" s="11"/>
      <c r="GH24" s="11"/>
      <c r="GI24" s="11"/>
      <c r="GJ24" s="11"/>
      <c r="GK24" s="11"/>
      <c r="GL24" s="11"/>
      <c r="GM24" s="11"/>
      <c r="GN24" s="11"/>
      <c r="GO24" s="11"/>
      <c r="GP24" s="11"/>
      <c r="GQ24" s="11"/>
      <c r="GR24" s="11"/>
      <c r="GS24" s="11"/>
      <c r="GT24" s="11"/>
      <c r="GU24" s="11"/>
      <c r="GV24" s="11"/>
      <c r="GW24" s="11"/>
      <c r="GX24" s="11"/>
      <c r="GY24" s="11"/>
      <c r="GZ24" s="11"/>
      <c r="HA24" s="11"/>
      <c r="HB24" s="11"/>
      <c r="HC24" s="11"/>
      <c r="HD24" s="11"/>
      <c r="HE24" s="11"/>
      <c r="HF24" s="11"/>
      <c r="HG24" s="11"/>
      <c r="HH24" s="11"/>
      <c r="HI24" s="11"/>
      <c r="HJ24" s="11"/>
      <c r="HK24" s="11"/>
      <c r="HL24" s="11"/>
      <c r="HM24" s="11"/>
      <c r="HN24" s="11"/>
      <c r="HO24" s="11"/>
      <c r="HP24" s="11"/>
      <c r="HQ24" s="11"/>
      <c r="HR24" s="11"/>
      <c r="HS24" s="11"/>
      <c r="HT24" s="11"/>
      <c r="HU24" s="11"/>
      <c r="HV24" s="11"/>
      <c r="HW24" s="11"/>
      <c r="HX24" s="11"/>
      <c r="HY24" s="11"/>
      <c r="HZ24" s="11"/>
      <c r="IA24" s="11"/>
      <c r="IB24" s="11"/>
      <c r="IC24" s="11"/>
      <c r="ID24" s="11"/>
      <c r="IE24" s="11"/>
      <c r="IF24" s="11"/>
      <c r="IG24" s="11"/>
      <c r="IH24" s="11"/>
      <c r="II24" s="11"/>
      <c r="IJ24" s="11"/>
      <c r="IK24" s="11"/>
      <c r="IL24" s="11"/>
      <c r="IM24" s="11"/>
      <c r="IN24" s="11"/>
      <c r="IO24" s="11"/>
      <c r="IP24" s="11"/>
      <c r="IQ24" s="11"/>
      <c r="IR24" s="11"/>
      <c r="IS24" s="11"/>
      <c r="IT24" s="11"/>
      <c r="IU24" s="11"/>
      <c r="IV24" s="11"/>
      <c r="IW24" s="11"/>
      <c r="IX24" s="11"/>
      <c r="IY24" s="11"/>
      <c r="IZ24" s="11"/>
      <c r="JA24" s="11"/>
      <c r="JB24" s="11"/>
      <c r="JC24" s="11"/>
      <c r="JD24" s="11"/>
      <c r="JE24" s="11"/>
      <c r="JF24" s="11"/>
      <c r="JG24" s="11"/>
      <c r="JH24" s="11"/>
      <c r="JI24" s="11"/>
      <c r="JJ24" s="11"/>
      <c r="JK24" s="11"/>
      <c r="JL24" s="11"/>
      <c r="JM24" s="11"/>
      <c r="JN24" s="11"/>
      <c r="JO24" s="11"/>
      <c r="JP24" s="11"/>
      <c r="JQ24" s="11"/>
      <c r="JR24" s="11"/>
      <c r="JS24" s="11"/>
      <c r="JT24" t="s">
        <v>29</v>
      </c>
    </row>
    <row r="25" spans="2:280" x14ac:dyDescent="0.15">
      <c r="B25" s="30"/>
      <c r="C25" s="30"/>
      <c r="D25" s="42"/>
      <c r="E25" s="40"/>
      <c r="F25" s="40"/>
      <c r="G25" s="40"/>
      <c r="H25" s="41"/>
      <c r="I25" s="48"/>
      <c r="J25" s="48"/>
      <c r="K25" s="49"/>
      <c r="L25" s="40"/>
      <c r="M25" s="47">
        <f t="shared" si="134"/>
        <v>0</v>
      </c>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c r="CG25" s="11"/>
      <c r="CH25" s="11"/>
      <c r="CI25" s="11"/>
      <c r="CJ25" s="11"/>
      <c r="CK25" s="11"/>
      <c r="CL25" s="11"/>
      <c r="CM25" s="11"/>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c r="EK25" s="11"/>
      <c r="EL25" s="11"/>
      <c r="EM25" s="11"/>
      <c r="EN25" s="11"/>
      <c r="EO25" s="11"/>
      <c r="EP25" s="11"/>
      <c r="EQ25" s="11"/>
      <c r="ER25" s="11"/>
      <c r="ES25" s="11"/>
      <c r="ET25" s="11"/>
      <c r="EU25" s="11"/>
      <c r="EV25" s="11"/>
      <c r="EW25" s="11"/>
      <c r="EX25" s="11"/>
      <c r="EY25" s="11"/>
      <c r="EZ25" s="11"/>
      <c r="FA25" s="11"/>
      <c r="FB25" s="11"/>
      <c r="FC25" s="11"/>
      <c r="FD25" s="11"/>
      <c r="FE25" s="11"/>
      <c r="FF25" s="11"/>
      <c r="FG25" s="11"/>
      <c r="FH25" s="11"/>
      <c r="FI25" s="11"/>
      <c r="FJ25" s="11"/>
      <c r="FK25" s="11"/>
      <c r="FL25" s="11"/>
      <c r="FM25" s="11"/>
      <c r="FN25" s="11"/>
      <c r="FO25" s="11"/>
      <c r="FP25" s="11"/>
      <c r="FQ25" s="11"/>
      <c r="FR25" s="11"/>
      <c r="FS25" s="11"/>
      <c r="FT25" s="11"/>
      <c r="FU25" s="11"/>
      <c r="FV25" s="11"/>
      <c r="FW25" s="11"/>
      <c r="FX25" s="11"/>
      <c r="FY25" s="11"/>
      <c r="FZ25" s="11"/>
      <c r="GA25" s="11"/>
      <c r="GB25" s="11"/>
      <c r="GC25" s="11"/>
      <c r="GD25" s="11"/>
      <c r="GE25" s="11"/>
      <c r="GF25" s="11"/>
      <c r="GG25" s="11"/>
      <c r="GH25" s="11"/>
      <c r="GI25" s="11"/>
      <c r="GJ25" s="11"/>
      <c r="GK25" s="11"/>
      <c r="GL25" s="11"/>
      <c r="GM25" s="11"/>
      <c r="GN25" s="11"/>
      <c r="GO25" s="11"/>
      <c r="GP25" s="11"/>
      <c r="GQ25" s="11"/>
      <c r="GR25" s="11"/>
      <c r="GS25" s="11"/>
      <c r="GT25" s="11"/>
      <c r="GU25" s="11"/>
      <c r="GV25" s="11"/>
      <c r="GW25" s="11"/>
      <c r="GX25" s="11"/>
      <c r="GY25" s="11"/>
      <c r="GZ25" s="11"/>
      <c r="HA25" s="11"/>
      <c r="HB25" s="11"/>
      <c r="HC25" s="11"/>
      <c r="HD25" s="11"/>
      <c r="HE25" s="11"/>
      <c r="HF25" s="11"/>
      <c r="HG25" s="11"/>
      <c r="HH25" s="11"/>
      <c r="HI25" s="11"/>
      <c r="HJ25" s="11"/>
      <c r="HK25" s="11"/>
      <c r="HL25" s="11"/>
      <c r="HM25" s="11"/>
      <c r="HN25" s="11"/>
      <c r="HO25" s="11"/>
      <c r="HP25" s="11"/>
      <c r="HQ25" s="11"/>
      <c r="HR25" s="11"/>
      <c r="HS25" s="11"/>
      <c r="HT25" s="11"/>
      <c r="HU25" s="11"/>
      <c r="HV25" s="11"/>
      <c r="HW25" s="11"/>
      <c r="HX25" s="11"/>
      <c r="HY25" s="11"/>
      <c r="HZ25" s="11"/>
      <c r="IA25" s="11"/>
      <c r="IB25" s="11"/>
      <c r="IC25" s="11"/>
      <c r="ID25" s="11"/>
      <c r="IE25" s="11"/>
      <c r="IF25" s="11"/>
      <c r="IG25" s="11"/>
      <c r="IH25" s="11"/>
      <c r="II25" s="11"/>
      <c r="IJ25" s="11"/>
      <c r="IK25" s="11"/>
      <c r="IL25" s="11"/>
      <c r="IM25" s="11"/>
      <c r="IN25" s="11"/>
      <c r="IO25" s="11"/>
      <c r="IP25" s="11"/>
      <c r="IQ25" s="11"/>
      <c r="IR25" s="11"/>
      <c r="IS25" s="11"/>
      <c r="IT25" s="11"/>
      <c r="IU25" s="11"/>
      <c r="IV25" s="11"/>
      <c r="IW25" s="11"/>
      <c r="IX25" s="11"/>
      <c r="IY25" s="11"/>
      <c r="IZ25" s="11"/>
      <c r="JA25" s="11"/>
      <c r="JB25" s="11"/>
      <c r="JC25" s="11"/>
      <c r="JD25" s="11"/>
      <c r="JE25" s="11"/>
      <c r="JF25" s="11"/>
      <c r="JG25" s="11"/>
      <c r="JH25" s="11"/>
      <c r="JI25" s="11"/>
      <c r="JJ25" s="11"/>
      <c r="JK25" s="11"/>
      <c r="JL25" s="11"/>
      <c r="JM25" s="11"/>
      <c r="JN25" s="11"/>
      <c r="JO25" s="11"/>
      <c r="JP25" s="11"/>
      <c r="JQ25" s="11"/>
      <c r="JR25" s="11"/>
      <c r="JS25" s="11"/>
      <c r="JT25" t="s">
        <v>29</v>
      </c>
    </row>
    <row r="26" spans="2:280" x14ac:dyDescent="0.15">
      <c r="B26" s="30"/>
      <c r="C26" s="30"/>
      <c r="D26" s="42"/>
      <c r="E26" s="40"/>
      <c r="F26" s="40"/>
      <c r="G26" s="40"/>
      <c r="H26" s="41"/>
      <c r="I26" s="48"/>
      <c r="J26" s="48"/>
      <c r="K26" s="40"/>
      <c r="L26" s="40"/>
      <c r="M26" s="47">
        <f t="shared" si="134"/>
        <v>0</v>
      </c>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c r="EN26" s="11"/>
      <c r="EO26" s="11"/>
      <c r="EP26" s="11"/>
      <c r="EQ26" s="11"/>
      <c r="ER26" s="11"/>
      <c r="ES26" s="11"/>
      <c r="ET26" s="11"/>
      <c r="EU26" s="11"/>
      <c r="EV26" s="11"/>
      <c r="EW26" s="11"/>
      <c r="EX26" s="11"/>
      <c r="EY26" s="11"/>
      <c r="EZ26" s="11"/>
      <c r="FA26" s="11"/>
      <c r="FB26" s="11"/>
      <c r="FC26" s="11"/>
      <c r="FD26" s="11"/>
      <c r="FE26" s="11"/>
      <c r="FF26" s="11"/>
      <c r="FG26" s="11"/>
      <c r="FH26" s="11"/>
      <c r="FI26" s="11"/>
      <c r="FJ26" s="11"/>
      <c r="FK26" s="11"/>
      <c r="FL26" s="11"/>
      <c r="FM26" s="11"/>
      <c r="FN26" s="11"/>
      <c r="FO26" s="11"/>
      <c r="FP26" s="11"/>
      <c r="FQ26" s="11"/>
      <c r="FR26" s="11"/>
      <c r="FS26" s="11"/>
      <c r="FT26" s="11"/>
      <c r="FU26" s="11"/>
      <c r="FV26" s="11"/>
      <c r="FW26" s="11"/>
      <c r="FX26" s="11"/>
      <c r="FY26" s="11"/>
      <c r="FZ26" s="11"/>
      <c r="GA26" s="11"/>
      <c r="GB26" s="11"/>
      <c r="GC26" s="11"/>
      <c r="GD26" s="11"/>
      <c r="GE26" s="11"/>
      <c r="GF26" s="11"/>
      <c r="GG26" s="11"/>
      <c r="GH26" s="11"/>
      <c r="GI26" s="11"/>
      <c r="GJ26" s="11"/>
      <c r="GK26" s="11"/>
      <c r="GL26" s="11"/>
      <c r="GM26" s="11"/>
      <c r="GN26" s="11"/>
      <c r="GO26" s="11"/>
      <c r="GP26" s="11"/>
      <c r="GQ26" s="11"/>
      <c r="GR26" s="11"/>
      <c r="GS26" s="11"/>
      <c r="GT26" s="11"/>
      <c r="GU26" s="11"/>
      <c r="GV26" s="11"/>
      <c r="GW26" s="11"/>
      <c r="GX26" s="11"/>
      <c r="GY26" s="11"/>
      <c r="GZ26" s="11"/>
      <c r="HA26" s="11"/>
      <c r="HB26" s="11"/>
      <c r="HC26" s="11"/>
      <c r="HD26" s="11"/>
      <c r="HE26" s="11"/>
      <c r="HF26" s="11"/>
      <c r="HG26" s="11"/>
      <c r="HH26" s="11"/>
      <c r="HI26" s="11"/>
      <c r="HJ26" s="11"/>
      <c r="HK26" s="11"/>
      <c r="HL26" s="11"/>
      <c r="HM26" s="11"/>
      <c r="HN26" s="11"/>
      <c r="HO26" s="11"/>
      <c r="HP26" s="11"/>
      <c r="HQ26" s="11"/>
      <c r="HR26" s="11"/>
      <c r="HS26" s="11"/>
      <c r="HT26" s="11"/>
      <c r="HU26" s="11"/>
      <c r="HV26" s="11"/>
      <c r="HW26" s="11"/>
      <c r="HX26" s="11"/>
      <c r="HY26" s="11"/>
      <c r="HZ26" s="11"/>
      <c r="IA26" s="11"/>
      <c r="IB26" s="11"/>
      <c r="IC26" s="11"/>
      <c r="ID26" s="11"/>
      <c r="IE26" s="11"/>
      <c r="IF26" s="11"/>
      <c r="IG26" s="11"/>
      <c r="IH26" s="11"/>
      <c r="II26" s="11"/>
      <c r="IJ26" s="11"/>
      <c r="IK26" s="11"/>
      <c r="IL26" s="11"/>
      <c r="IM26" s="11"/>
      <c r="IN26" s="11"/>
      <c r="IO26" s="11"/>
      <c r="IP26" s="11"/>
      <c r="IQ26" s="11"/>
      <c r="IR26" s="11"/>
      <c r="IS26" s="11"/>
      <c r="IT26" s="11"/>
      <c r="IU26" s="11"/>
      <c r="IV26" s="11"/>
      <c r="IW26" s="11"/>
      <c r="IX26" s="11"/>
      <c r="IY26" s="11"/>
      <c r="IZ26" s="11"/>
      <c r="JA26" s="11"/>
      <c r="JB26" s="11"/>
      <c r="JC26" s="11"/>
      <c r="JD26" s="11"/>
      <c r="JE26" s="11"/>
      <c r="JF26" s="11"/>
      <c r="JG26" s="11"/>
      <c r="JH26" s="11"/>
      <c r="JI26" s="11"/>
      <c r="JJ26" s="11"/>
      <c r="JK26" s="11"/>
      <c r="JL26" s="11"/>
      <c r="JM26" s="11"/>
      <c r="JN26" s="11"/>
      <c r="JO26" s="11"/>
      <c r="JP26" s="11"/>
      <c r="JQ26" s="11"/>
      <c r="JR26" s="11"/>
      <c r="JS26" s="11"/>
      <c r="JT26" t="s">
        <v>29</v>
      </c>
    </row>
    <row r="27" spans="2:280" x14ac:dyDescent="0.15">
      <c r="B27" s="30"/>
      <c r="C27" s="30">
        <v>2</v>
      </c>
      <c r="D27" s="42"/>
      <c r="E27" s="40" t="s">
        <v>129</v>
      </c>
      <c r="F27" s="40" t="s">
        <v>136</v>
      </c>
      <c r="G27" s="40"/>
      <c r="H27" s="41" t="s">
        <v>175</v>
      </c>
      <c r="I27" s="41" t="s">
        <v>166</v>
      </c>
      <c r="J27" s="48"/>
      <c r="K27" s="40"/>
      <c r="L27" s="40"/>
      <c r="M27" s="47">
        <f t="shared" si="134"/>
        <v>0</v>
      </c>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c r="IZ27" s="11"/>
      <c r="JA27" s="11"/>
      <c r="JB27" s="11"/>
      <c r="JC27" s="11"/>
      <c r="JD27" s="11"/>
      <c r="JE27" s="11"/>
      <c r="JF27" s="11"/>
      <c r="JG27" s="11"/>
      <c r="JH27" s="11"/>
      <c r="JI27" s="11"/>
      <c r="JJ27" s="11"/>
      <c r="JK27" s="11"/>
      <c r="JL27" s="11"/>
      <c r="JM27" s="11"/>
      <c r="JN27" s="11"/>
      <c r="JO27" s="11"/>
      <c r="JP27" s="11"/>
      <c r="JQ27" s="11"/>
      <c r="JR27" s="11"/>
      <c r="JS27" s="11"/>
      <c r="JT27" t="s">
        <v>29</v>
      </c>
    </row>
    <row r="28" spans="2:280" x14ac:dyDescent="0.15">
      <c r="B28" s="30"/>
      <c r="C28" s="30"/>
      <c r="D28" s="42"/>
      <c r="E28" s="40"/>
      <c r="F28" s="40" t="s">
        <v>151</v>
      </c>
      <c r="G28" s="76">
        <v>2</v>
      </c>
      <c r="H28" s="41" t="s">
        <v>175</v>
      </c>
      <c r="I28" s="77" t="str">
        <f>VLOOKUP($G28,課題整理_0609!$B$8:$M$100,7,FALSE)</f>
        <v>～9月3週目</v>
      </c>
      <c r="J28" s="77" t="str">
        <f>VLOOKUP($G28,課題整理_0609!$B$8:$M$100,5,FALSE)</f>
        <v>リリース後対応</v>
      </c>
      <c r="K28" s="50" t="s">
        <v>160</v>
      </c>
      <c r="L28" s="40"/>
      <c r="M28" s="47">
        <f t="shared" si="134"/>
        <v>0</v>
      </c>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t="s">
        <v>29</v>
      </c>
    </row>
    <row r="29" spans="2:280" x14ac:dyDescent="0.15">
      <c r="B29" s="30"/>
      <c r="C29" s="30"/>
      <c r="D29" s="42"/>
      <c r="E29" s="40"/>
      <c r="F29" s="40"/>
      <c r="G29" s="76">
        <v>7</v>
      </c>
      <c r="H29" s="41" t="s">
        <v>175</v>
      </c>
      <c r="I29" s="77" t="str">
        <f>VLOOKUP($G29,課題整理_0609!$B$8:$M$100,7,FALSE)</f>
        <v>～9月3週目</v>
      </c>
      <c r="J29" s="77" t="str">
        <f>VLOOKUP($G29,課題整理_0609!$B$8:$M$100,5,FALSE)</f>
        <v>完了</v>
      </c>
      <c r="K29" s="50" t="s">
        <v>160</v>
      </c>
      <c r="L29" s="40"/>
      <c r="M29" s="47">
        <f t="shared" si="134"/>
        <v>0.5</v>
      </c>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v>0.5</v>
      </c>
      <c r="CQ29" s="11"/>
      <c r="CR29" s="11"/>
      <c r="CS29" s="11"/>
      <c r="CT29" s="11"/>
      <c r="CU29" s="11"/>
      <c r="CV29" s="11"/>
      <c r="CW29" s="11"/>
      <c r="CX29" s="11"/>
      <c r="CY29" s="11"/>
      <c r="CZ29" s="11"/>
      <c r="DA29" s="11"/>
      <c r="DB29" s="11"/>
      <c r="DC29" s="11"/>
      <c r="DD29" s="11"/>
      <c r="DE29" s="11"/>
      <c r="DF29" s="11"/>
      <c r="DG29" s="11"/>
      <c r="DH29" s="11"/>
      <c r="DI29" s="11"/>
      <c r="DJ29" s="11"/>
      <c r="DK29" s="11"/>
      <c r="DL29" s="11"/>
      <c r="DM29" s="11"/>
      <c r="DN29" s="11"/>
      <c r="DO29" s="11"/>
      <c r="DP29" s="11"/>
      <c r="DQ29" s="11"/>
      <c r="DR29" s="11"/>
      <c r="DS29" s="11"/>
      <c r="DT29" s="11"/>
      <c r="DU29" s="11"/>
      <c r="DV29" s="11"/>
      <c r="DW29" s="11"/>
      <c r="DX29" s="11"/>
      <c r="DY29" s="11"/>
      <c r="DZ29" s="11"/>
      <c r="EA29" s="11"/>
      <c r="EB29" s="11"/>
      <c r="EC29" s="11"/>
      <c r="ED29" s="11"/>
      <c r="EE29" s="11"/>
      <c r="EF29" s="11"/>
      <c r="EG29" s="11"/>
      <c r="EH29" s="11"/>
      <c r="EI29" s="11"/>
      <c r="EJ29" s="11"/>
      <c r="EK29" s="11"/>
      <c r="EL29" s="11"/>
      <c r="EM29" s="11"/>
      <c r="EN29" s="11"/>
      <c r="EO29" s="11"/>
      <c r="EP29" s="11"/>
      <c r="EQ29" s="11"/>
      <c r="ER29" s="11"/>
      <c r="ES29" s="11"/>
      <c r="ET29" s="11"/>
      <c r="EU29" s="11"/>
      <c r="EV29" s="11"/>
      <c r="EW29" s="11"/>
      <c r="EX29" s="11"/>
      <c r="EY29" s="11"/>
      <c r="EZ29" s="11"/>
      <c r="FA29" s="11"/>
      <c r="FB29" s="11"/>
      <c r="FC29" s="11"/>
      <c r="FD29" s="11"/>
      <c r="FE29" s="11"/>
      <c r="FF29" s="11"/>
      <c r="FG29" s="11"/>
      <c r="FH29" s="11"/>
      <c r="FI29" s="11"/>
      <c r="FJ29" s="11"/>
      <c r="FK29" s="11"/>
      <c r="FL29" s="11"/>
      <c r="FM29" s="11"/>
      <c r="FN29" s="11"/>
      <c r="FO29" s="11"/>
      <c r="FP29" s="11"/>
      <c r="FQ29" s="11"/>
      <c r="FR29" s="11"/>
      <c r="FS29" s="11"/>
      <c r="FT29" s="11"/>
      <c r="FU29" s="11"/>
      <c r="FV29" s="11"/>
      <c r="FW29" s="11"/>
      <c r="FX29" s="11"/>
      <c r="FY29" s="11"/>
      <c r="FZ29" s="11"/>
      <c r="GA29" s="11"/>
      <c r="GB29" s="11"/>
      <c r="GC29" s="11"/>
      <c r="GD29" s="11"/>
      <c r="GE29" s="11"/>
      <c r="GF29" s="11"/>
      <c r="GG29" s="11"/>
      <c r="GH29" s="11"/>
      <c r="GI29" s="11"/>
      <c r="GJ29" s="11"/>
      <c r="GK29" s="11"/>
      <c r="GL29" s="11"/>
      <c r="GM29" s="11"/>
      <c r="GN29" s="11"/>
      <c r="GO29" s="11"/>
      <c r="GP29" s="11"/>
      <c r="GQ29" s="11"/>
      <c r="GR29" s="11"/>
      <c r="GS29" s="11"/>
      <c r="GT29" s="11"/>
      <c r="GU29" s="11"/>
      <c r="GV29" s="11"/>
      <c r="GW29" s="11"/>
      <c r="GX29" s="11"/>
      <c r="GY29" s="11"/>
      <c r="GZ29" s="11"/>
      <c r="HA29" s="11"/>
      <c r="HB29" s="11"/>
      <c r="HC29" s="11"/>
      <c r="HD29" s="11"/>
      <c r="HE29" s="11"/>
      <c r="HF29" s="11"/>
      <c r="HG29" s="11"/>
      <c r="HH29" s="11"/>
      <c r="HI29" s="11"/>
      <c r="HJ29" s="11"/>
      <c r="HK29" s="11"/>
      <c r="HL29" s="11"/>
      <c r="HM29" s="11"/>
      <c r="HN29" s="11"/>
      <c r="HO29" s="11"/>
      <c r="HP29" s="11"/>
      <c r="HQ29" s="11"/>
      <c r="HR29" s="11"/>
      <c r="HS29" s="11"/>
      <c r="HT29" s="11"/>
      <c r="HU29" s="11"/>
      <c r="HV29" s="11"/>
      <c r="HW29" s="11"/>
      <c r="HX29" s="11"/>
      <c r="HY29" s="11"/>
      <c r="HZ29" s="11"/>
      <c r="IA29" s="11"/>
      <c r="IB29" s="11"/>
      <c r="IC29" s="11"/>
      <c r="ID29" s="11"/>
      <c r="IE29" s="11"/>
      <c r="IF29" s="11"/>
      <c r="IG29" s="11"/>
      <c r="IH29" s="11"/>
      <c r="II29" s="11"/>
      <c r="IJ29" s="11"/>
      <c r="IK29" s="11"/>
      <c r="IL29" s="11"/>
      <c r="IM29" s="11"/>
      <c r="IN29" s="11"/>
      <c r="IO29" s="11"/>
      <c r="IP29" s="11"/>
      <c r="IQ29" s="11"/>
      <c r="IR29" s="11"/>
      <c r="IS29" s="11"/>
      <c r="IT29" s="11"/>
      <c r="IU29" s="11"/>
      <c r="IV29" s="11"/>
      <c r="IW29" s="11"/>
      <c r="IX29" s="11"/>
      <c r="IY29" s="11"/>
      <c r="IZ29" s="11"/>
      <c r="JA29" s="11"/>
      <c r="JB29" s="11"/>
      <c r="JC29" s="11"/>
      <c r="JD29" s="11"/>
      <c r="JE29" s="11"/>
      <c r="JF29" s="11"/>
      <c r="JG29" s="11"/>
      <c r="JH29" s="11"/>
      <c r="JI29" s="11"/>
      <c r="JJ29" s="11"/>
      <c r="JK29" s="11"/>
      <c r="JL29" s="11"/>
      <c r="JM29" s="11"/>
      <c r="JN29" s="11"/>
      <c r="JO29" s="11"/>
      <c r="JP29" s="11"/>
      <c r="JQ29" s="11"/>
      <c r="JR29" s="11"/>
      <c r="JS29" s="11"/>
      <c r="JT29" t="s">
        <v>29</v>
      </c>
    </row>
    <row r="30" spans="2:280" x14ac:dyDescent="0.15">
      <c r="B30" s="30"/>
      <c r="C30" s="30"/>
      <c r="D30" s="42"/>
      <c r="E30" s="40"/>
      <c r="F30" s="40"/>
      <c r="G30" s="76">
        <v>8</v>
      </c>
      <c r="H30" s="41" t="s">
        <v>175</v>
      </c>
      <c r="I30" s="77" t="str">
        <f>VLOOKUP($G30,課題整理_0609!$B$8:$M$100,7,FALSE)</f>
        <v>～7月3週目</v>
      </c>
      <c r="J30" s="77" t="str">
        <f>VLOOKUP($G30,課題整理_0609!$B$8:$M$100,5,FALSE)</f>
        <v>完了</v>
      </c>
      <c r="K30" s="50" t="s">
        <v>160</v>
      </c>
      <c r="L30" s="40"/>
      <c r="M30" s="47">
        <f t="shared" si="134"/>
        <v>15.5</v>
      </c>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v>10.5</v>
      </c>
      <c r="BG30" s="11">
        <v>2</v>
      </c>
      <c r="BH30" s="11">
        <v>3</v>
      </c>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c r="FE30" s="11"/>
      <c r="FF30" s="11"/>
      <c r="FG30" s="11"/>
      <c r="FH30" s="11"/>
      <c r="FI30" s="11"/>
      <c r="FJ30" s="11"/>
      <c r="FK30" s="11"/>
      <c r="FL30" s="11"/>
      <c r="FM30" s="11"/>
      <c r="FN30" s="11"/>
      <c r="FO30" s="11"/>
      <c r="FP30" s="11"/>
      <c r="FQ30" s="11"/>
      <c r="FR30" s="11"/>
      <c r="FS30" s="11"/>
      <c r="FT30" s="11"/>
      <c r="FU30" s="11"/>
      <c r="FV30" s="11"/>
      <c r="FW30" s="11"/>
      <c r="FX30" s="11"/>
      <c r="FY30" s="11"/>
      <c r="FZ30" s="11"/>
      <c r="GA30" s="11"/>
      <c r="GB30" s="11"/>
      <c r="GC30" s="11"/>
      <c r="GD30" s="11"/>
      <c r="GE30" s="11"/>
      <c r="GF30" s="11"/>
      <c r="GG30" s="11"/>
      <c r="GH30" s="11"/>
      <c r="GI30" s="11"/>
      <c r="GJ30" s="11"/>
      <c r="GK30" s="11"/>
      <c r="GL30" s="11"/>
      <c r="GM30" s="11"/>
      <c r="GN30" s="11"/>
      <c r="GO30" s="11"/>
      <c r="GP30" s="11"/>
      <c r="GQ30" s="11"/>
      <c r="GR30" s="11"/>
      <c r="GS30" s="11"/>
      <c r="GT30" s="11"/>
      <c r="GU30" s="11"/>
      <c r="GV30" s="11"/>
      <c r="GW30" s="11"/>
      <c r="GX30" s="11"/>
      <c r="GY30" s="11"/>
      <c r="GZ30" s="11"/>
      <c r="HA30" s="11"/>
      <c r="HB30" s="11"/>
      <c r="HC30" s="11"/>
      <c r="HD30" s="11"/>
      <c r="HE30" s="11"/>
      <c r="HF30" s="11"/>
      <c r="HG30" s="11"/>
      <c r="HH30" s="11"/>
      <c r="HI30" s="11"/>
      <c r="HJ30" s="11"/>
      <c r="HK30" s="11"/>
      <c r="HL30" s="11"/>
      <c r="HM30" s="11"/>
      <c r="HN30" s="11"/>
      <c r="HO30" s="11"/>
      <c r="HP30" s="11"/>
      <c r="HQ30" s="11"/>
      <c r="HR30" s="11"/>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c r="IS30" s="11"/>
      <c r="IT30" s="11"/>
      <c r="IU30" s="11"/>
      <c r="IV30" s="11"/>
      <c r="IW30" s="11"/>
      <c r="IX30" s="11"/>
      <c r="IY30" s="11"/>
      <c r="IZ30" s="11"/>
      <c r="JA30" s="11"/>
      <c r="JB30" s="11"/>
      <c r="JC30" s="11"/>
      <c r="JD30" s="11"/>
      <c r="JE30" s="11"/>
      <c r="JF30" s="11"/>
      <c r="JG30" s="11"/>
      <c r="JH30" s="11"/>
      <c r="JI30" s="11"/>
      <c r="JJ30" s="11"/>
      <c r="JK30" s="11"/>
      <c r="JL30" s="11"/>
      <c r="JM30" s="11"/>
      <c r="JN30" s="11"/>
      <c r="JO30" s="11"/>
      <c r="JP30" s="11"/>
      <c r="JQ30" s="11"/>
      <c r="JR30" s="11"/>
      <c r="JS30" s="11"/>
      <c r="JT30" t="s">
        <v>29</v>
      </c>
    </row>
    <row r="31" spans="2:280" x14ac:dyDescent="0.15">
      <c r="B31" s="30"/>
      <c r="C31" s="30"/>
      <c r="D31" s="42"/>
      <c r="E31" s="40"/>
      <c r="F31" s="40"/>
      <c r="G31" s="76">
        <v>12</v>
      </c>
      <c r="H31" s="41" t="s">
        <v>175</v>
      </c>
      <c r="I31" s="77" t="str">
        <f>VLOOKUP($G31,課題整理_0609!$B$8:$M$100,7,FALSE)</f>
        <v>～9月2週目</v>
      </c>
      <c r="J31" s="77" t="str">
        <f>VLOOKUP($G31,課題整理_0609!$B$8:$M$100,5,FALSE)</f>
        <v>完了</v>
      </c>
      <c r="K31" s="50" t="s">
        <v>160</v>
      </c>
      <c r="L31" s="40"/>
      <c r="M31" s="47">
        <f t="shared" si="134"/>
        <v>73</v>
      </c>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v>0.5</v>
      </c>
      <c r="CQ31" s="11"/>
      <c r="CR31" s="11"/>
      <c r="CS31" s="11"/>
      <c r="CT31" s="11"/>
      <c r="CU31" s="11"/>
      <c r="CV31" s="11"/>
      <c r="CW31" s="11"/>
      <c r="CX31" s="11"/>
      <c r="CY31" s="11">
        <v>1.5</v>
      </c>
      <c r="CZ31" s="11">
        <v>1</v>
      </c>
      <c r="DA31" s="11">
        <v>1.5</v>
      </c>
      <c r="DB31" s="11">
        <v>6</v>
      </c>
      <c r="DC31" s="11">
        <v>3</v>
      </c>
      <c r="DD31" s="11">
        <v>7.5</v>
      </c>
      <c r="DE31" s="11"/>
      <c r="DF31" s="11"/>
      <c r="DG31" s="11"/>
      <c r="DH31" s="11"/>
      <c r="DI31" s="11"/>
      <c r="DJ31" s="11">
        <v>1</v>
      </c>
      <c r="DK31" s="11">
        <v>1</v>
      </c>
      <c r="DL31" s="11">
        <v>1.5</v>
      </c>
      <c r="DM31" s="11">
        <v>8</v>
      </c>
      <c r="DN31" s="11"/>
      <c r="DO31" s="11"/>
      <c r="DP31" s="11">
        <v>2</v>
      </c>
      <c r="DQ31" s="11">
        <v>5.5</v>
      </c>
      <c r="DR31" s="11"/>
      <c r="DS31" s="11"/>
      <c r="DT31" s="11"/>
      <c r="DU31" s="11"/>
      <c r="DV31" s="11"/>
      <c r="DW31" s="11">
        <v>1</v>
      </c>
      <c r="DX31" s="11">
        <v>5.5</v>
      </c>
      <c r="DY31" s="11">
        <v>1.5</v>
      </c>
      <c r="DZ31" s="11">
        <v>7.5</v>
      </c>
      <c r="EA31" s="11"/>
      <c r="EB31" s="11"/>
      <c r="EC31" s="11"/>
      <c r="ED31" s="11">
        <v>1</v>
      </c>
      <c r="EE31" s="11">
        <v>10</v>
      </c>
      <c r="EF31" s="11">
        <v>4</v>
      </c>
      <c r="EG31" s="11">
        <v>2</v>
      </c>
      <c r="EH31" s="11">
        <v>0.5</v>
      </c>
      <c r="EI31" s="11"/>
      <c r="EJ31" s="11"/>
      <c r="EK31" s="11"/>
      <c r="EL31" s="11"/>
      <c r="EM31" s="11"/>
      <c r="EN31" s="11"/>
      <c r="EO31" s="11"/>
      <c r="EP31" s="11"/>
      <c r="EQ31" s="11"/>
      <c r="ER31" s="11"/>
      <c r="ES31" s="11"/>
      <c r="ET31" s="11"/>
      <c r="EU31" s="11"/>
      <c r="EV31" s="11"/>
      <c r="EW31" s="11"/>
      <c r="EX31" s="11"/>
      <c r="EY31" s="11"/>
      <c r="EZ31" s="11"/>
      <c r="FA31" s="11"/>
      <c r="FB31" s="11"/>
      <c r="FC31" s="11"/>
      <c r="FD31" s="11"/>
      <c r="FE31" s="11"/>
      <c r="FF31" s="11"/>
      <c r="FG31" s="11"/>
      <c r="FH31" s="11"/>
      <c r="FI31" s="11"/>
      <c r="FJ31" s="11"/>
      <c r="FK31" s="11"/>
      <c r="FL31" s="11"/>
      <c r="FM31" s="11"/>
      <c r="FN31" s="11"/>
      <c r="FO31" s="11"/>
      <c r="FP31" s="11"/>
      <c r="FQ31" s="11"/>
      <c r="FR31" s="11"/>
      <c r="FS31" s="11"/>
      <c r="FT31" s="11"/>
      <c r="FU31" s="11"/>
      <c r="FV31" s="11"/>
      <c r="FW31" s="11"/>
      <c r="FX31" s="11"/>
      <c r="FY31" s="11"/>
      <c r="FZ31" s="11"/>
      <c r="GA31" s="11"/>
      <c r="GB31" s="11"/>
      <c r="GC31" s="11"/>
      <c r="GD31" s="11"/>
      <c r="GE31" s="11"/>
      <c r="GF31" s="11"/>
      <c r="GG31" s="11"/>
      <c r="GH31" s="11"/>
      <c r="GI31" s="11"/>
      <c r="GJ31" s="11"/>
      <c r="GK31" s="11"/>
      <c r="GL31" s="11"/>
      <c r="GM31" s="11"/>
      <c r="GN31" s="11"/>
      <c r="GO31" s="11"/>
      <c r="GP31" s="11"/>
      <c r="GQ31" s="11"/>
      <c r="GR31" s="11"/>
      <c r="GS31" s="11"/>
      <c r="GT31" s="11"/>
      <c r="GU31" s="11"/>
      <c r="GV31" s="11"/>
      <c r="GW31" s="11"/>
      <c r="GX31" s="11"/>
      <c r="GY31" s="11"/>
      <c r="GZ31" s="11"/>
      <c r="HA31" s="11"/>
      <c r="HB31" s="11"/>
      <c r="HC31" s="11"/>
      <c r="HD31" s="11"/>
      <c r="HE31" s="11"/>
      <c r="HF31" s="11"/>
      <c r="HG31" s="11"/>
      <c r="HH31" s="11"/>
      <c r="HI31" s="11"/>
      <c r="HJ31" s="11"/>
      <c r="HK31" s="11"/>
      <c r="HL31" s="11"/>
      <c r="HM31" s="11"/>
      <c r="HN31" s="11"/>
      <c r="HO31" s="11"/>
      <c r="HP31" s="11"/>
      <c r="HQ31" s="11"/>
      <c r="HR31" s="11"/>
      <c r="HS31" s="11"/>
      <c r="HT31" s="11"/>
      <c r="HU31" s="11"/>
      <c r="HV31" s="11"/>
      <c r="HW31" s="11"/>
      <c r="HX31" s="11"/>
      <c r="HY31" s="11"/>
      <c r="HZ31" s="11"/>
      <c r="IA31" s="11"/>
      <c r="IB31" s="11"/>
      <c r="IC31" s="11"/>
      <c r="ID31" s="11"/>
      <c r="IE31" s="11"/>
      <c r="IF31" s="11"/>
      <c r="IG31" s="11"/>
      <c r="IH31" s="11"/>
      <c r="II31" s="11"/>
      <c r="IJ31" s="11"/>
      <c r="IK31" s="11"/>
      <c r="IL31" s="11"/>
      <c r="IM31" s="11"/>
      <c r="IN31" s="11"/>
      <c r="IO31" s="11"/>
      <c r="IP31" s="11"/>
      <c r="IQ31" s="11"/>
      <c r="IR31" s="11"/>
      <c r="IS31" s="11"/>
      <c r="IT31" s="11"/>
      <c r="IU31" s="11"/>
      <c r="IV31" s="11"/>
      <c r="IW31" s="11"/>
      <c r="IX31" s="11"/>
      <c r="IY31" s="11"/>
      <c r="IZ31" s="11"/>
      <c r="JA31" s="11"/>
      <c r="JB31" s="11"/>
      <c r="JC31" s="11"/>
      <c r="JD31" s="11"/>
      <c r="JE31" s="11"/>
      <c r="JF31" s="11"/>
      <c r="JG31" s="11"/>
      <c r="JH31" s="11"/>
      <c r="JI31" s="11"/>
      <c r="JJ31" s="11"/>
      <c r="JK31" s="11"/>
      <c r="JL31" s="11"/>
      <c r="JM31" s="11"/>
      <c r="JN31" s="11"/>
      <c r="JO31" s="11"/>
      <c r="JP31" s="11"/>
      <c r="JQ31" s="11"/>
      <c r="JR31" s="11"/>
      <c r="JS31" s="11"/>
      <c r="JT31" t="s">
        <v>29</v>
      </c>
    </row>
    <row r="32" spans="2:280" x14ac:dyDescent="0.15">
      <c r="B32" s="30"/>
      <c r="C32" s="30"/>
      <c r="D32" s="42"/>
      <c r="E32" s="40"/>
      <c r="F32" s="40"/>
      <c r="G32" s="76">
        <v>13</v>
      </c>
      <c r="H32" s="41" t="s">
        <v>175</v>
      </c>
      <c r="I32" s="77" t="str">
        <f>VLOOKUP($G32,課題整理_0609!$B$8:$M$100,7,FALSE)</f>
        <v>～7月3週目</v>
      </c>
      <c r="J32" s="77" t="str">
        <f>VLOOKUP($G32,課題整理_0609!$B$8:$M$100,5,FALSE)</f>
        <v>完了</v>
      </c>
      <c r="K32" s="50" t="s">
        <v>160</v>
      </c>
      <c r="L32" s="40"/>
      <c r="M32" s="47">
        <f t="shared" si="134"/>
        <v>52</v>
      </c>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v>4</v>
      </c>
      <c r="BI32" s="11"/>
      <c r="BJ32" s="11"/>
      <c r="BK32" s="11"/>
      <c r="BL32" s="11"/>
      <c r="BM32" s="11">
        <v>6</v>
      </c>
      <c r="BN32" s="11"/>
      <c r="BO32" s="11"/>
      <c r="BP32" s="11">
        <v>2</v>
      </c>
      <c r="BQ32" s="11">
        <v>1</v>
      </c>
      <c r="BR32" s="11">
        <v>1</v>
      </c>
      <c r="BS32" s="11">
        <v>1</v>
      </c>
      <c r="BT32" s="11"/>
      <c r="BU32" s="11">
        <v>2</v>
      </c>
      <c r="BV32" s="11">
        <f>4.5+7.5</f>
        <v>12</v>
      </c>
      <c r="BW32" s="11"/>
      <c r="BX32" s="11"/>
      <c r="BY32" s="11">
        <v>1.5</v>
      </c>
      <c r="BZ32" s="11"/>
      <c r="CA32" s="11">
        <v>8.5</v>
      </c>
      <c r="CB32" s="11"/>
      <c r="CC32" s="11">
        <v>0.5</v>
      </c>
      <c r="CD32" s="11"/>
      <c r="CE32" s="11"/>
      <c r="CF32" s="11"/>
      <c r="CG32" s="11"/>
      <c r="CH32" s="11"/>
      <c r="CI32" s="11"/>
      <c r="CJ32" s="11"/>
      <c r="CK32" s="11"/>
      <c r="CL32" s="11"/>
      <c r="CM32" s="11">
        <v>2</v>
      </c>
      <c r="CN32" s="11">
        <v>2.5</v>
      </c>
      <c r="CO32" s="11">
        <v>8</v>
      </c>
      <c r="CP32" s="11"/>
      <c r="CQ32" s="11"/>
      <c r="CR32" s="11"/>
      <c r="CS32" s="11"/>
      <c r="CT32" s="11"/>
      <c r="CU32" s="11"/>
      <c r="CV32" s="11"/>
      <c r="CW32" s="11"/>
      <c r="CX32" s="11"/>
      <c r="CY32" s="11"/>
      <c r="CZ32" s="11"/>
      <c r="DA32" s="11"/>
      <c r="DB32" s="11"/>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11"/>
      <c r="EI32" s="11"/>
      <c r="EJ32" s="11"/>
      <c r="EK32" s="11"/>
      <c r="EL32" s="11"/>
      <c r="EM32" s="11"/>
      <c r="EN32" s="11"/>
      <c r="EO32" s="11"/>
      <c r="EP32" s="11"/>
      <c r="EQ32" s="11"/>
      <c r="ER32" s="11"/>
      <c r="ES32" s="11"/>
      <c r="ET32" s="11"/>
      <c r="EU32" s="11"/>
      <c r="EV32" s="11"/>
      <c r="EW32" s="11"/>
      <c r="EX32" s="11"/>
      <c r="EY32" s="11"/>
      <c r="EZ32" s="11"/>
      <c r="FA32" s="11"/>
      <c r="FB32" s="11"/>
      <c r="FC32" s="11"/>
      <c r="FD32" s="11"/>
      <c r="FE32" s="11"/>
      <c r="FF32" s="11"/>
      <c r="FG32" s="11"/>
      <c r="FH32" s="11"/>
      <c r="FI32" s="11"/>
      <c r="FJ32" s="11"/>
      <c r="FK32" s="11"/>
      <c r="FL32" s="11"/>
      <c r="FM32" s="11"/>
      <c r="FN32" s="11"/>
      <c r="FO32" s="11"/>
      <c r="FP32" s="11"/>
      <c r="FQ32" s="11"/>
      <c r="FR32" s="11"/>
      <c r="FS32" s="11"/>
      <c r="FT32" s="11"/>
      <c r="FU32" s="11"/>
      <c r="FV32" s="11"/>
      <c r="FW32" s="11"/>
      <c r="FX32" s="11"/>
      <c r="FY32" s="11"/>
      <c r="FZ32" s="11"/>
      <c r="GA32" s="11"/>
      <c r="GB32" s="11"/>
      <c r="GC32" s="11"/>
      <c r="GD32" s="11"/>
      <c r="GE32" s="11"/>
      <c r="GF32" s="11"/>
      <c r="GG32" s="11"/>
      <c r="GH32" s="11"/>
      <c r="GI32" s="11"/>
      <c r="GJ32" s="11"/>
      <c r="GK32" s="11"/>
      <c r="GL32" s="11"/>
      <c r="GM32" s="11"/>
      <c r="GN32" s="11"/>
      <c r="GO32" s="11"/>
      <c r="GP32" s="11"/>
      <c r="GQ32" s="11"/>
      <c r="GR32" s="11"/>
      <c r="GS32" s="11"/>
      <c r="GT32" s="11"/>
      <c r="GU32" s="11"/>
      <c r="GV32" s="11"/>
      <c r="GW32" s="11"/>
      <c r="GX32" s="11"/>
      <c r="GY32" s="11"/>
      <c r="GZ32" s="11"/>
      <c r="HA32" s="11"/>
      <c r="HB32" s="11"/>
      <c r="HC32" s="11"/>
      <c r="HD32" s="11"/>
      <c r="HE32" s="11"/>
      <c r="HF32" s="11"/>
      <c r="HG32" s="11"/>
      <c r="HH32" s="11"/>
      <c r="HI32" s="11"/>
      <c r="HJ32" s="11"/>
      <c r="HK32" s="11"/>
      <c r="HL32" s="11"/>
      <c r="HM32" s="11"/>
      <c r="HN32" s="11"/>
      <c r="HO32" s="11"/>
      <c r="HP32" s="11"/>
      <c r="HQ32" s="11"/>
      <c r="HR32" s="11"/>
      <c r="HS32" s="11"/>
      <c r="HT32" s="11"/>
      <c r="HU32" s="11"/>
      <c r="HV32" s="11"/>
      <c r="HW32" s="11"/>
      <c r="HX32" s="11"/>
      <c r="HY32" s="11"/>
      <c r="HZ32" s="11"/>
      <c r="IA32" s="11"/>
      <c r="IB32" s="11"/>
      <c r="IC32" s="11"/>
      <c r="ID32" s="11"/>
      <c r="IE32" s="11"/>
      <c r="IF32" s="11"/>
      <c r="IG32" s="11"/>
      <c r="IH32" s="11"/>
      <c r="II32" s="11"/>
      <c r="IJ32" s="11"/>
      <c r="IK32" s="11"/>
      <c r="IL32" s="11"/>
      <c r="IM32" s="11"/>
      <c r="IN32" s="11"/>
      <c r="IO32" s="11"/>
      <c r="IP32" s="11"/>
      <c r="IQ32" s="11"/>
      <c r="IR32" s="11"/>
      <c r="IS32" s="11"/>
      <c r="IT32" s="11"/>
      <c r="IU32" s="11"/>
      <c r="IV32" s="11"/>
      <c r="IW32" s="11"/>
      <c r="IX32" s="11"/>
      <c r="IY32" s="11"/>
      <c r="IZ32" s="11"/>
      <c r="JA32" s="11"/>
      <c r="JB32" s="11"/>
      <c r="JC32" s="11"/>
      <c r="JD32" s="11"/>
      <c r="JE32" s="11"/>
      <c r="JF32" s="11"/>
      <c r="JG32" s="11"/>
      <c r="JH32" s="11"/>
      <c r="JI32" s="11"/>
      <c r="JJ32" s="11"/>
      <c r="JK32" s="11"/>
      <c r="JL32" s="11"/>
      <c r="JM32" s="11"/>
      <c r="JN32" s="11"/>
      <c r="JO32" s="11"/>
      <c r="JP32" s="11"/>
      <c r="JQ32" s="11"/>
      <c r="JR32" s="11"/>
      <c r="JS32" s="11"/>
      <c r="JT32" t="s">
        <v>29</v>
      </c>
    </row>
    <row r="33" spans="2:280" x14ac:dyDescent="0.15">
      <c r="B33" s="30"/>
      <c r="C33" s="30"/>
      <c r="D33" s="42"/>
      <c r="E33" s="40"/>
      <c r="F33" s="40"/>
      <c r="G33" s="76">
        <v>14</v>
      </c>
      <c r="H33" s="41" t="s">
        <v>175</v>
      </c>
      <c r="I33" s="77" t="str">
        <f>VLOOKUP($G33,課題整理_0609!$B$8:$M$100,7,FALSE)</f>
        <v>～7月4週目</v>
      </c>
      <c r="J33" s="77" t="str">
        <f>VLOOKUP($G33,課題整理_0609!$B$8:$M$100,5,FALSE)</f>
        <v>完了</v>
      </c>
      <c r="K33" s="50" t="s">
        <v>160</v>
      </c>
      <c r="L33" s="40"/>
      <c r="M33" s="47">
        <f t="shared" si="134"/>
        <v>3</v>
      </c>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v>3</v>
      </c>
      <c r="CQ33" s="11"/>
      <c r="CR33" s="11"/>
      <c r="CS33" s="11"/>
      <c r="CT33" s="11"/>
      <c r="CU33" s="11"/>
      <c r="CV33" s="11"/>
      <c r="CW33" s="11"/>
      <c r="CX33" s="11"/>
      <c r="CY33" s="11"/>
      <c r="CZ33" s="11"/>
      <c r="DA33" s="11"/>
      <c r="DB33" s="11"/>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11"/>
      <c r="EI33" s="11"/>
      <c r="EJ33" s="11"/>
      <c r="EK33" s="11"/>
      <c r="EL33" s="11"/>
      <c r="EM33" s="11"/>
      <c r="EN33" s="11"/>
      <c r="EO33" s="11"/>
      <c r="EP33" s="11"/>
      <c r="EQ33" s="11"/>
      <c r="ER33" s="11"/>
      <c r="ES33" s="11"/>
      <c r="ET33" s="11"/>
      <c r="EU33" s="11"/>
      <c r="EV33" s="11"/>
      <c r="EW33" s="11"/>
      <c r="EX33" s="11"/>
      <c r="EY33" s="11"/>
      <c r="EZ33" s="11"/>
      <c r="FA33" s="11"/>
      <c r="FB33" s="11"/>
      <c r="FC33" s="11"/>
      <c r="FD33" s="11"/>
      <c r="FE33" s="11"/>
      <c r="FF33" s="11"/>
      <c r="FG33" s="11"/>
      <c r="FH33" s="11"/>
      <c r="FI33" s="11"/>
      <c r="FJ33" s="11"/>
      <c r="FK33" s="11"/>
      <c r="FL33" s="11"/>
      <c r="FM33" s="11"/>
      <c r="FN33" s="11"/>
      <c r="FO33" s="11"/>
      <c r="FP33" s="11"/>
      <c r="FQ33" s="11"/>
      <c r="FR33" s="11"/>
      <c r="FS33" s="11"/>
      <c r="FT33" s="11"/>
      <c r="FU33" s="11"/>
      <c r="FV33" s="11"/>
      <c r="FW33" s="11"/>
      <c r="FX33" s="11"/>
      <c r="FY33" s="11"/>
      <c r="FZ33" s="11"/>
      <c r="GA33" s="11"/>
      <c r="GB33" s="11"/>
      <c r="GC33" s="11"/>
      <c r="GD33" s="11"/>
      <c r="GE33" s="11"/>
      <c r="GF33" s="11"/>
      <c r="GG33" s="11"/>
      <c r="GH33" s="11"/>
      <c r="GI33" s="11"/>
      <c r="GJ33" s="11"/>
      <c r="GK33" s="11"/>
      <c r="GL33" s="11"/>
      <c r="GM33" s="11"/>
      <c r="GN33" s="11"/>
      <c r="GO33" s="11"/>
      <c r="GP33" s="11"/>
      <c r="GQ33" s="11"/>
      <c r="GR33" s="11"/>
      <c r="GS33" s="11"/>
      <c r="GT33" s="11"/>
      <c r="GU33" s="11"/>
      <c r="GV33" s="11"/>
      <c r="GW33" s="11"/>
      <c r="GX33" s="11"/>
      <c r="GY33" s="11"/>
      <c r="GZ33" s="11"/>
      <c r="HA33" s="11"/>
      <c r="HB33" s="11"/>
      <c r="HC33" s="11"/>
      <c r="HD33" s="11"/>
      <c r="HE33" s="11"/>
      <c r="HF33" s="11"/>
      <c r="HG33" s="11"/>
      <c r="HH33" s="11"/>
      <c r="HI33" s="11"/>
      <c r="HJ33" s="11"/>
      <c r="HK33" s="11"/>
      <c r="HL33" s="11"/>
      <c r="HM33" s="11"/>
      <c r="HN33" s="11"/>
      <c r="HO33" s="11"/>
      <c r="HP33" s="11"/>
      <c r="HQ33" s="11"/>
      <c r="HR33" s="11"/>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c r="IS33" s="11"/>
      <c r="IT33" s="11"/>
      <c r="IU33" s="11"/>
      <c r="IV33" s="11"/>
      <c r="IW33" s="11"/>
      <c r="IX33" s="11"/>
      <c r="IY33" s="11"/>
      <c r="IZ33" s="11"/>
      <c r="JA33" s="11"/>
      <c r="JB33" s="11"/>
      <c r="JC33" s="11"/>
      <c r="JD33" s="11"/>
      <c r="JE33" s="11"/>
      <c r="JF33" s="11"/>
      <c r="JG33" s="11"/>
      <c r="JH33" s="11"/>
      <c r="JI33" s="11"/>
      <c r="JJ33" s="11"/>
      <c r="JK33" s="11"/>
      <c r="JL33" s="11"/>
      <c r="JM33" s="11"/>
      <c r="JN33" s="11"/>
      <c r="JO33" s="11"/>
      <c r="JP33" s="11"/>
      <c r="JQ33" s="11"/>
      <c r="JR33" s="11"/>
      <c r="JS33" s="11"/>
      <c r="JT33" t="s">
        <v>29</v>
      </c>
    </row>
    <row r="34" spans="2:280" x14ac:dyDescent="0.15">
      <c r="B34" s="30"/>
      <c r="C34" s="30"/>
      <c r="D34" s="42"/>
      <c r="E34" s="40"/>
      <c r="F34" s="40"/>
      <c r="G34" s="76">
        <v>15</v>
      </c>
      <c r="H34" s="41" t="s">
        <v>175</v>
      </c>
      <c r="I34" s="77" t="str">
        <f>VLOOKUP($G34,課題整理_0609!$B$8:$M$100,7,FALSE)</f>
        <v>～7月1週目（余裕があれば）</v>
      </c>
      <c r="J34" s="77" t="str">
        <f>VLOOKUP($G34,課題整理_0609!$B$8:$M$100,5,FALSE)</f>
        <v>完了</v>
      </c>
      <c r="K34" s="50" t="s">
        <v>160</v>
      </c>
      <c r="L34" s="40"/>
      <c r="M34" s="47">
        <f t="shared" si="134"/>
        <v>2</v>
      </c>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v>2</v>
      </c>
      <c r="BB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11"/>
      <c r="CB34" s="11"/>
      <c r="CC34" s="11"/>
      <c r="CD34" s="11"/>
      <c r="CE34" s="11"/>
      <c r="CF34" s="11"/>
      <c r="CG34" s="11"/>
      <c r="CH34" s="11"/>
      <c r="CI34" s="11"/>
      <c r="CJ34" s="11"/>
      <c r="CK34" s="11"/>
      <c r="CL34" s="11"/>
      <c r="CM34" s="11"/>
      <c r="CN34" s="11"/>
      <c r="CO34" s="11"/>
      <c r="CP34" s="11"/>
      <c r="CQ34" s="11"/>
      <c r="CR34" s="11"/>
      <c r="CS34" s="11"/>
      <c r="CT34" s="11"/>
      <c r="CU34" s="11"/>
      <c r="CV34" s="11"/>
      <c r="CW34" s="11"/>
      <c r="CX34" s="11"/>
      <c r="CY34" s="11"/>
      <c r="CZ34" s="11"/>
      <c r="DA34" s="11"/>
      <c r="DB34" s="11"/>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11"/>
      <c r="EH34" s="11"/>
      <c r="EI34" s="11"/>
      <c r="EJ34" s="11"/>
      <c r="EK34" s="11"/>
      <c r="EL34" s="11"/>
      <c r="EM34" s="11"/>
      <c r="EN34" s="11"/>
      <c r="EO34" s="11"/>
      <c r="EP34" s="11"/>
      <c r="EQ34" s="11"/>
      <c r="ER34" s="11"/>
      <c r="ES34" s="11"/>
      <c r="ET34" s="11"/>
      <c r="EU34" s="11"/>
      <c r="EV34" s="11"/>
      <c r="EW34" s="11"/>
      <c r="EX34" s="11"/>
      <c r="EY34" s="11"/>
      <c r="EZ34" s="11"/>
      <c r="FA34" s="11"/>
      <c r="FB34" s="11"/>
      <c r="FC34" s="11"/>
      <c r="FD34" s="11"/>
      <c r="FE34" s="11"/>
      <c r="FF34" s="11"/>
      <c r="FG34" s="11"/>
      <c r="FH34" s="11"/>
      <c r="FI34" s="11"/>
      <c r="FJ34" s="11"/>
      <c r="FK34" s="11"/>
      <c r="FL34" s="11"/>
      <c r="FM34" s="11"/>
      <c r="FN34" s="11"/>
      <c r="FO34" s="11"/>
      <c r="FP34" s="11"/>
      <c r="FQ34" s="11"/>
      <c r="FR34" s="11"/>
      <c r="FS34" s="11"/>
      <c r="FT34" s="11"/>
      <c r="FU34" s="11"/>
      <c r="FV34" s="11"/>
      <c r="FW34" s="11"/>
      <c r="FX34" s="11"/>
      <c r="FY34" s="11"/>
      <c r="FZ34" s="11"/>
      <c r="GA34" s="11"/>
      <c r="GB34" s="11"/>
      <c r="GC34" s="11"/>
      <c r="GD34" s="11"/>
      <c r="GE34" s="11"/>
      <c r="GF34" s="11"/>
      <c r="GG34" s="11"/>
      <c r="GH34" s="11"/>
      <c r="GI34" s="11"/>
      <c r="GJ34" s="11"/>
      <c r="GK34" s="11"/>
      <c r="GL34" s="11"/>
      <c r="GM34" s="11"/>
      <c r="GN34" s="11"/>
      <c r="GO34" s="11"/>
      <c r="GP34" s="11"/>
      <c r="GQ34" s="11"/>
      <c r="GR34" s="11"/>
      <c r="GS34" s="11"/>
      <c r="GT34" s="11"/>
      <c r="GU34" s="11"/>
      <c r="GV34" s="11"/>
      <c r="GW34" s="11"/>
      <c r="GX34" s="11"/>
      <c r="GY34" s="11"/>
      <c r="GZ34" s="11"/>
      <c r="HA34" s="11"/>
      <c r="HB34" s="11"/>
      <c r="HC34" s="11"/>
      <c r="HD34" s="11"/>
      <c r="HE34" s="11"/>
      <c r="HF34" s="11"/>
      <c r="HG34" s="11"/>
      <c r="HH34" s="11"/>
      <c r="HI34" s="11"/>
      <c r="HJ34" s="11"/>
      <c r="HK34" s="11"/>
      <c r="HL34" s="11"/>
      <c r="HM34" s="11"/>
      <c r="HN34" s="11"/>
      <c r="HO34" s="11"/>
      <c r="HP34" s="11"/>
      <c r="HQ34" s="11"/>
      <c r="HR34" s="11"/>
      <c r="HS34" s="11"/>
      <c r="HT34" s="11"/>
      <c r="HU34" s="11"/>
      <c r="HV34" s="11"/>
      <c r="HW34" s="11"/>
      <c r="HX34" s="11"/>
      <c r="HY34" s="11"/>
      <c r="HZ34" s="11"/>
      <c r="IA34" s="11"/>
      <c r="IB34" s="11"/>
      <c r="IC34" s="11"/>
      <c r="ID34" s="11"/>
      <c r="IE34" s="11"/>
      <c r="IF34" s="11"/>
      <c r="IG34" s="11"/>
      <c r="IH34" s="11"/>
      <c r="II34" s="11"/>
      <c r="IJ34" s="11"/>
      <c r="IK34" s="11"/>
      <c r="IL34" s="11"/>
      <c r="IM34" s="11"/>
      <c r="IN34" s="11"/>
      <c r="IO34" s="11"/>
      <c r="IP34" s="11"/>
      <c r="IQ34" s="11"/>
      <c r="IR34" s="11"/>
      <c r="IS34" s="11"/>
      <c r="IT34" s="11"/>
      <c r="IU34" s="11"/>
      <c r="IV34" s="11"/>
      <c r="IW34" s="11"/>
      <c r="IX34" s="11"/>
      <c r="IY34" s="11"/>
      <c r="IZ34" s="11"/>
      <c r="JA34" s="11"/>
      <c r="JB34" s="11"/>
      <c r="JC34" s="11"/>
      <c r="JD34" s="11"/>
      <c r="JE34" s="11"/>
      <c r="JF34" s="11"/>
      <c r="JG34" s="11"/>
      <c r="JH34" s="11"/>
      <c r="JI34" s="11"/>
      <c r="JJ34" s="11"/>
      <c r="JK34" s="11"/>
      <c r="JL34" s="11"/>
      <c r="JM34" s="11"/>
      <c r="JN34" s="11"/>
      <c r="JO34" s="11"/>
      <c r="JP34" s="11"/>
      <c r="JQ34" s="11"/>
      <c r="JR34" s="11"/>
      <c r="JS34" s="11"/>
      <c r="JT34" t="s">
        <v>29</v>
      </c>
    </row>
    <row r="35" spans="2:280" x14ac:dyDescent="0.15">
      <c r="B35" s="30"/>
      <c r="C35" s="30"/>
      <c r="D35" s="42"/>
      <c r="E35" s="40"/>
      <c r="F35" s="40"/>
      <c r="G35" s="76">
        <v>16</v>
      </c>
      <c r="H35" s="41" t="s">
        <v>175</v>
      </c>
      <c r="I35" s="77" t="str">
        <f>VLOOKUP($G35,課題整理_0609!$B$8:$M$100,7,FALSE)</f>
        <v>～7月4週目</v>
      </c>
      <c r="J35" s="77" t="str">
        <f>VLOOKUP($G35,課題整理_0609!$B$8:$M$100,5,FALSE)</f>
        <v>完了</v>
      </c>
      <c r="K35" s="50" t="s">
        <v>160</v>
      </c>
      <c r="L35" s="40"/>
      <c r="M35" s="47">
        <f t="shared" si="134"/>
        <v>3</v>
      </c>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v>3</v>
      </c>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c r="EN35" s="11"/>
      <c r="EO35" s="11"/>
      <c r="EP35" s="11"/>
      <c r="EQ35" s="11"/>
      <c r="ER35" s="11"/>
      <c r="ES35" s="11"/>
      <c r="ET35" s="11"/>
      <c r="EU35" s="11"/>
      <c r="EV35" s="11"/>
      <c r="EW35" s="11"/>
      <c r="EX35" s="11"/>
      <c r="EY35" s="11"/>
      <c r="EZ35" s="11"/>
      <c r="FA35" s="11"/>
      <c r="FB35" s="11"/>
      <c r="FC35" s="11"/>
      <c r="FD35" s="11"/>
      <c r="FE35" s="11"/>
      <c r="FF35" s="11"/>
      <c r="FG35" s="11"/>
      <c r="FH35" s="11"/>
      <c r="FI35" s="11"/>
      <c r="FJ35" s="11"/>
      <c r="FK35" s="11"/>
      <c r="FL35" s="11"/>
      <c r="FM35" s="11"/>
      <c r="FN35" s="11"/>
      <c r="FO35" s="11"/>
      <c r="FP35" s="11"/>
      <c r="FQ35" s="11"/>
      <c r="FR35" s="11"/>
      <c r="FS35" s="11"/>
      <c r="FT35" s="11"/>
      <c r="FU35" s="11"/>
      <c r="FV35" s="11"/>
      <c r="FW35" s="11"/>
      <c r="FX35" s="11"/>
      <c r="FY35" s="11"/>
      <c r="FZ35" s="11"/>
      <c r="GA35" s="11"/>
      <c r="GB35" s="11"/>
      <c r="GC35" s="11"/>
      <c r="GD35" s="11"/>
      <c r="GE35" s="11"/>
      <c r="GF35" s="11"/>
      <c r="GG35" s="11"/>
      <c r="GH35" s="11"/>
      <c r="GI35" s="11"/>
      <c r="GJ35" s="11"/>
      <c r="GK35" s="11"/>
      <c r="GL35" s="11"/>
      <c r="GM35" s="11"/>
      <c r="GN35" s="11"/>
      <c r="GO35" s="11"/>
      <c r="GP35" s="11"/>
      <c r="GQ35" s="11"/>
      <c r="GR35" s="11"/>
      <c r="GS35" s="11"/>
      <c r="GT35" s="11"/>
      <c r="GU35" s="11"/>
      <c r="GV35" s="11"/>
      <c r="GW35" s="11"/>
      <c r="GX35" s="11"/>
      <c r="GY35" s="11"/>
      <c r="GZ35" s="11"/>
      <c r="HA35" s="11"/>
      <c r="HB35" s="11"/>
      <c r="HC35" s="11"/>
      <c r="HD35" s="11"/>
      <c r="HE35" s="11"/>
      <c r="HF35" s="11"/>
      <c r="HG35" s="11"/>
      <c r="HH35" s="11"/>
      <c r="HI35" s="11"/>
      <c r="HJ35" s="11"/>
      <c r="HK35" s="11"/>
      <c r="HL35" s="11"/>
      <c r="HM35" s="11"/>
      <c r="HN35" s="11"/>
      <c r="HO35" s="11"/>
      <c r="HP35" s="11"/>
      <c r="HQ35" s="11"/>
      <c r="HR35" s="11"/>
      <c r="HS35" s="11"/>
      <c r="HT35" s="11"/>
      <c r="HU35" s="11"/>
      <c r="HV35" s="11"/>
      <c r="HW35" s="11"/>
      <c r="HX35" s="11"/>
      <c r="HY35" s="11"/>
      <c r="HZ35" s="11"/>
      <c r="IA35" s="11"/>
      <c r="IB35" s="11"/>
      <c r="IC35" s="11"/>
      <c r="ID35" s="11"/>
      <c r="IE35" s="11"/>
      <c r="IF35" s="11"/>
      <c r="IG35" s="11"/>
      <c r="IH35" s="11"/>
      <c r="II35" s="11"/>
      <c r="IJ35" s="11"/>
      <c r="IK35" s="11"/>
      <c r="IL35" s="11"/>
      <c r="IM35" s="11"/>
      <c r="IN35" s="11"/>
      <c r="IO35" s="11"/>
      <c r="IP35" s="11"/>
      <c r="IQ35" s="11"/>
      <c r="IR35" s="11"/>
      <c r="IS35" s="11"/>
      <c r="IT35" s="11"/>
      <c r="IU35" s="11"/>
      <c r="IV35" s="11"/>
      <c r="IW35" s="11"/>
      <c r="IX35" s="11"/>
      <c r="IY35" s="11"/>
      <c r="IZ35" s="11"/>
      <c r="JA35" s="11"/>
      <c r="JB35" s="11"/>
      <c r="JC35" s="11"/>
      <c r="JD35" s="11"/>
      <c r="JE35" s="11"/>
      <c r="JF35" s="11"/>
      <c r="JG35" s="11"/>
      <c r="JH35" s="11"/>
      <c r="JI35" s="11"/>
      <c r="JJ35" s="11"/>
      <c r="JK35" s="11"/>
      <c r="JL35" s="11"/>
      <c r="JM35" s="11"/>
      <c r="JN35" s="11"/>
      <c r="JO35" s="11"/>
      <c r="JP35" s="11"/>
      <c r="JQ35" s="11"/>
      <c r="JR35" s="11"/>
      <c r="JS35" s="11"/>
      <c r="JT35" t="s">
        <v>29</v>
      </c>
    </row>
    <row r="36" spans="2:280" x14ac:dyDescent="0.15">
      <c r="B36" s="30"/>
      <c r="C36" s="30"/>
      <c r="D36" s="42"/>
      <c r="E36" s="40"/>
      <c r="F36" s="40"/>
      <c r="G36" s="76">
        <v>17</v>
      </c>
      <c r="H36" s="41" t="s">
        <v>175</v>
      </c>
      <c r="I36" s="77" t="str">
        <f>VLOOKUP($G36,課題整理_0609!$B$8:$M$100,7,FALSE)</f>
        <v>～7月1週目</v>
      </c>
      <c r="J36" s="77" t="str">
        <f>VLOOKUP($G36,課題整理_0609!$B$8:$M$100,5,FALSE)</f>
        <v>完了</v>
      </c>
      <c r="K36" s="50" t="s">
        <v>160</v>
      </c>
      <c r="L36" s="40"/>
      <c r="M36" s="47">
        <f t="shared" si="134"/>
        <v>15</v>
      </c>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v>2</v>
      </c>
      <c r="AZ36" s="11">
        <v>13</v>
      </c>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HZ36" s="11"/>
      <c r="IA36" s="11"/>
      <c r="IB36" s="11"/>
      <c r="IC36" s="11"/>
      <c r="ID36" s="11"/>
      <c r="IE36" s="11"/>
      <c r="IF36" s="11"/>
      <c r="IG36" s="11"/>
      <c r="IH36" s="11"/>
      <c r="II36" s="11"/>
      <c r="IJ36" s="11"/>
      <c r="IK36" s="11"/>
      <c r="IL36" s="11"/>
      <c r="IM36" s="11"/>
      <c r="IN36" s="11"/>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1"/>
      <c r="JR36" s="11"/>
      <c r="JS36" s="11"/>
      <c r="JT36" t="s">
        <v>29</v>
      </c>
    </row>
    <row r="37" spans="2:280" x14ac:dyDescent="0.15">
      <c r="B37" s="30"/>
      <c r="C37" s="30"/>
      <c r="D37" s="42"/>
      <c r="E37" s="40"/>
      <c r="F37" s="40"/>
      <c r="G37" s="76">
        <v>19</v>
      </c>
      <c r="H37" s="41" t="s">
        <v>175</v>
      </c>
      <c r="I37" s="77" t="str">
        <f>VLOOKUP($G37,課題整理_0609!$B$8:$M$100,7,FALSE)</f>
        <v>リリース後対応</v>
      </c>
      <c r="J37" s="77" t="str">
        <f>VLOOKUP($G37,課題整理_0609!$B$8:$M$100,5,FALSE)</f>
        <v>リリース後対応</v>
      </c>
      <c r="K37" s="50" t="s">
        <v>160</v>
      </c>
      <c r="L37" s="40"/>
      <c r="M37" s="47">
        <f t="shared" si="134"/>
        <v>0</v>
      </c>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HZ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t="s">
        <v>29</v>
      </c>
    </row>
    <row r="38" spans="2:280" x14ac:dyDescent="0.15">
      <c r="B38" s="30"/>
      <c r="C38" s="30"/>
      <c r="D38" s="42"/>
      <c r="E38" s="40"/>
      <c r="F38" s="40"/>
      <c r="G38" s="76">
        <v>22</v>
      </c>
      <c r="H38" s="41" t="s">
        <v>175</v>
      </c>
      <c r="I38" s="77" t="str">
        <f>VLOOKUP($G38,課題整理_0609!$B$8:$M$100,7,FALSE)</f>
        <v>～9月2週目</v>
      </c>
      <c r="J38" s="77" t="str">
        <f>VLOOKUP($G38,課題整理_0609!$B$8:$M$100,5,FALSE)</f>
        <v>完了</v>
      </c>
      <c r="K38" s="50" t="s">
        <v>160</v>
      </c>
      <c r="L38" s="40"/>
      <c r="M38" s="47">
        <f t="shared" si="134"/>
        <v>3.5</v>
      </c>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11"/>
      <c r="CC38" s="11"/>
      <c r="CD38" s="11"/>
      <c r="CE38" s="11"/>
      <c r="CF38" s="11"/>
      <c r="CG38" s="11"/>
      <c r="CH38" s="11"/>
      <c r="CI38" s="11"/>
      <c r="CJ38" s="11"/>
      <c r="CK38" s="11"/>
      <c r="CL38" s="11"/>
      <c r="CM38" s="11"/>
      <c r="CN38" s="11"/>
      <c r="CO38" s="11"/>
      <c r="CP38" s="11"/>
      <c r="CQ38" s="11"/>
      <c r="CR38" s="11"/>
      <c r="CS38" s="11"/>
      <c r="CT38" s="11"/>
      <c r="CU38" s="11"/>
      <c r="CV38" s="11">
        <v>3.5</v>
      </c>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11"/>
      <c r="ET38" s="11"/>
      <c r="EU38" s="11"/>
      <c r="EV38" s="11"/>
      <c r="EW38" s="11"/>
      <c r="EX38" s="11"/>
      <c r="EY38" s="11"/>
      <c r="EZ38" s="11"/>
      <c r="FA38" s="11"/>
      <c r="FB38" s="11"/>
      <c r="FC38" s="11"/>
      <c r="FD38" s="11"/>
      <c r="FE38" s="11"/>
      <c r="FF38" s="11"/>
      <c r="FG38" s="11"/>
      <c r="FH38" s="11"/>
      <c r="FI38" s="11"/>
      <c r="FJ38" s="11"/>
      <c r="FK38" s="11"/>
      <c r="FL38" s="11"/>
      <c r="FM38" s="11"/>
      <c r="FN38" s="11"/>
      <c r="FO38" s="11"/>
      <c r="FP38" s="11"/>
      <c r="FQ38" s="11"/>
      <c r="FR38" s="11"/>
      <c r="FS38" s="11"/>
      <c r="FT38" s="11"/>
      <c r="FU38" s="11"/>
      <c r="FV38" s="11"/>
      <c r="FW38" s="11"/>
      <c r="FX38" s="11"/>
      <c r="FY38" s="11"/>
      <c r="FZ38" s="11"/>
      <c r="GA38" s="11"/>
      <c r="GB38" s="11"/>
      <c r="GC38" s="11"/>
      <c r="GD38" s="11"/>
      <c r="GE38" s="11"/>
      <c r="GF38" s="11"/>
      <c r="GG38" s="11"/>
      <c r="GH38" s="11"/>
      <c r="GI38" s="11"/>
      <c r="GJ38" s="11"/>
      <c r="GK38" s="11"/>
      <c r="GL38" s="11"/>
      <c r="GM38" s="11"/>
      <c r="GN38" s="11"/>
      <c r="GO38" s="11"/>
      <c r="GP38" s="11"/>
      <c r="GQ38" s="11"/>
      <c r="GR38" s="11"/>
      <c r="GS38" s="11"/>
      <c r="GT38" s="11"/>
      <c r="GU38" s="11"/>
      <c r="GV38" s="11"/>
      <c r="GW38" s="11"/>
      <c r="GX38" s="11"/>
      <c r="GY38" s="11"/>
      <c r="GZ38" s="11"/>
      <c r="HA38" s="11"/>
      <c r="HB38" s="11"/>
      <c r="HC38" s="11"/>
      <c r="HD38" s="11"/>
      <c r="HE38" s="11"/>
      <c r="HF38" s="11"/>
      <c r="HG38" s="11"/>
      <c r="HH38" s="11"/>
      <c r="HI38" s="11"/>
      <c r="HJ38" s="11"/>
      <c r="HK38" s="11"/>
      <c r="HL38" s="11"/>
      <c r="HM38" s="11"/>
      <c r="HN38" s="11"/>
      <c r="HO38" s="11"/>
      <c r="HP38" s="11"/>
      <c r="HQ38" s="11"/>
      <c r="HR38" s="11"/>
      <c r="HS38" s="11"/>
      <c r="HT38" s="11"/>
      <c r="HU38" s="11"/>
      <c r="HV38" s="11"/>
      <c r="HW38" s="11"/>
      <c r="HX38" s="11"/>
      <c r="HY38" s="11"/>
      <c r="HZ38" s="11"/>
      <c r="IA38" s="11"/>
      <c r="IB38" s="11"/>
      <c r="IC38" s="11"/>
      <c r="ID38" s="11"/>
      <c r="IE38" s="11"/>
      <c r="IF38" s="11"/>
      <c r="IG38" s="11"/>
      <c r="IH38" s="11"/>
      <c r="II38" s="11"/>
      <c r="IJ38" s="11"/>
      <c r="IK38" s="11"/>
      <c r="IL38" s="11"/>
      <c r="IM38" s="11"/>
      <c r="IN38" s="11"/>
      <c r="IO38" s="11"/>
      <c r="IP38" s="11"/>
      <c r="IQ38" s="11"/>
      <c r="IR38" s="11"/>
      <c r="IS38" s="11"/>
      <c r="IT38" s="11"/>
      <c r="IU38" s="11"/>
      <c r="IV38" s="11"/>
      <c r="IW38" s="11"/>
      <c r="IX38" s="11"/>
      <c r="IY38" s="11"/>
      <c r="IZ38" s="11"/>
      <c r="JA38" s="11"/>
      <c r="JB38" s="11"/>
      <c r="JC38" s="11"/>
      <c r="JD38" s="11"/>
      <c r="JE38" s="11"/>
      <c r="JF38" s="11"/>
      <c r="JG38" s="11"/>
      <c r="JH38" s="11"/>
      <c r="JI38" s="11"/>
      <c r="JJ38" s="11"/>
      <c r="JK38" s="11"/>
      <c r="JL38" s="11"/>
      <c r="JM38" s="11"/>
      <c r="JN38" s="11"/>
      <c r="JO38" s="11"/>
      <c r="JP38" s="11"/>
      <c r="JQ38" s="11"/>
      <c r="JR38" s="11"/>
      <c r="JS38" s="11"/>
      <c r="JT38" t="s">
        <v>29</v>
      </c>
    </row>
    <row r="39" spans="2:280" x14ac:dyDescent="0.15">
      <c r="B39" s="30"/>
      <c r="C39" s="30"/>
      <c r="D39" s="42"/>
      <c r="E39" s="40"/>
      <c r="F39" s="40"/>
      <c r="G39" s="76">
        <v>25</v>
      </c>
      <c r="H39" s="41" t="s">
        <v>194</v>
      </c>
      <c r="I39" s="77" t="str">
        <f>VLOOKUP($G39,課題整理_0609!$B$8:$M$100,7,FALSE)</f>
        <v>～9月4週目</v>
      </c>
      <c r="J39" s="77" t="str">
        <f>VLOOKUP($G39,課題整理_0609!$B$8:$M$100,5,FALSE)</f>
        <v>完了</v>
      </c>
      <c r="K39" s="50" t="s">
        <v>160</v>
      </c>
      <c r="L39" s="40"/>
      <c r="M39" s="47">
        <f t="shared" si="134"/>
        <v>0</v>
      </c>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c r="CH39" s="11"/>
      <c r="CI39" s="11"/>
      <c r="CJ39" s="11"/>
      <c r="CK39" s="11"/>
      <c r="CL39" s="11"/>
      <c r="CM39" s="11"/>
      <c r="CN39" s="11"/>
      <c r="CO39" s="11"/>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c r="EN39" s="11"/>
      <c r="EO39" s="11"/>
      <c r="EP39" s="11"/>
      <c r="EQ39" s="11"/>
      <c r="ER39" s="11"/>
      <c r="ES39" s="11"/>
      <c r="ET39" s="11"/>
      <c r="EU39" s="11"/>
      <c r="EV39" s="11"/>
      <c r="EW39" s="11"/>
      <c r="EX39" s="11"/>
      <c r="EY39" s="11"/>
      <c r="EZ39" s="11"/>
      <c r="FA39" s="11"/>
      <c r="FB39" s="11"/>
      <c r="FC39" s="11"/>
      <c r="FD39" s="11"/>
      <c r="FE39" s="11"/>
      <c r="FF39" s="11"/>
      <c r="FG39" s="11"/>
      <c r="FH39" s="11"/>
      <c r="FI39" s="11"/>
      <c r="FJ39" s="11"/>
      <c r="FK39" s="11"/>
      <c r="FL39" s="11"/>
      <c r="FM39" s="11"/>
      <c r="FN39" s="11"/>
      <c r="FO39" s="11"/>
      <c r="FP39" s="11"/>
      <c r="FQ39" s="11"/>
      <c r="FR39" s="11"/>
      <c r="FS39" s="11"/>
      <c r="FT39" s="11"/>
      <c r="FU39" s="11"/>
      <c r="FV39" s="11"/>
      <c r="FW39" s="11"/>
      <c r="FX39" s="11"/>
      <c r="FY39" s="11"/>
      <c r="FZ39" s="11"/>
      <c r="GA39" s="11"/>
      <c r="GB39" s="11"/>
      <c r="GC39" s="11"/>
      <c r="GD39" s="11"/>
      <c r="GE39" s="11"/>
      <c r="GF39" s="11"/>
      <c r="GG39" s="11"/>
      <c r="GH39" s="11"/>
      <c r="GI39" s="11"/>
      <c r="GJ39" s="11"/>
      <c r="GK39" s="11"/>
      <c r="GL39" s="11"/>
      <c r="GM39" s="11"/>
      <c r="GN39" s="11"/>
      <c r="GO39" s="11"/>
      <c r="GP39" s="11"/>
      <c r="GQ39" s="11"/>
      <c r="GR39" s="11"/>
      <c r="GS39" s="11"/>
      <c r="GT39" s="11"/>
      <c r="GU39" s="11"/>
      <c r="GV39" s="11"/>
      <c r="GW39" s="11"/>
      <c r="GX39" s="11"/>
      <c r="GY39" s="11"/>
      <c r="GZ39" s="11"/>
      <c r="HA39" s="11"/>
      <c r="HB39" s="11"/>
      <c r="HC39" s="11"/>
      <c r="HD39" s="11"/>
      <c r="HE39" s="11"/>
      <c r="HF39" s="11"/>
      <c r="HG39" s="11"/>
      <c r="HH39" s="11"/>
      <c r="HI39" s="11"/>
      <c r="HJ39" s="11"/>
      <c r="HK39" s="11"/>
      <c r="HL39" s="11"/>
      <c r="HM39" s="11"/>
      <c r="HN39" s="11"/>
      <c r="HO39" s="11"/>
      <c r="HP39" s="11"/>
      <c r="HQ39" s="11"/>
      <c r="HR39" s="11"/>
      <c r="HS39" s="11"/>
      <c r="HT39" s="11"/>
      <c r="HU39" s="11"/>
      <c r="HV39" s="11"/>
      <c r="HW39" s="11"/>
      <c r="HX39" s="11"/>
      <c r="HY39" s="11"/>
      <c r="HZ39" s="11"/>
      <c r="IA39" s="11"/>
      <c r="IB39" s="11"/>
      <c r="IC39" s="11"/>
      <c r="ID39" s="11"/>
      <c r="IE39" s="11"/>
      <c r="IF39" s="11"/>
      <c r="IG39" s="11"/>
      <c r="IH39" s="11"/>
      <c r="II39" s="11"/>
      <c r="IJ39" s="11"/>
      <c r="IK39" s="11"/>
      <c r="IL39" s="11"/>
      <c r="IM39" s="11"/>
      <c r="IN39" s="11"/>
      <c r="IO39" s="11"/>
      <c r="IP39" s="11"/>
      <c r="IQ39" s="11"/>
      <c r="IR39" s="11"/>
      <c r="IS39" s="11"/>
      <c r="IT39" s="11"/>
      <c r="IU39" s="11"/>
      <c r="IV39" s="11"/>
      <c r="IW39" s="11"/>
      <c r="IX39" s="11"/>
      <c r="IY39" s="11"/>
      <c r="IZ39" s="11"/>
      <c r="JA39" s="11"/>
      <c r="JB39" s="11"/>
      <c r="JC39" s="11"/>
      <c r="JD39" s="11"/>
      <c r="JE39" s="11"/>
      <c r="JF39" s="11"/>
      <c r="JG39" s="11"/>
      <c r="JH39" s="11"/>
      <c r="JI39" s="11"/>
      <c r="JJ39" s="11"/>
      <c r="JK39" s="11"/>
      <c r="JL39" s="11"/>
      <c r="JM39" s="11"/>
      <c r="JN39" s="11"/>
      <c r="JO39" s="11"/>
      <c r="JP39" s="11"/>
      <c r="JQ39" s="11"/>
      <c r="JR39" s="11"/>
      <c r="JS39" s="11"/>
      <c r="JT39" t="s">
        <v>29</v>
      </c>
    </row>
    <row r="40" spans="2:280" x14ac:dyDescent="0.15">
      <c r="B40" s="30"/>
      <c r="C40" s="30"/>
      <c r="D40" s="42"/>
      <c r="E40" s="40"/>
      <c r="F40" s="40"/>
      <c r="G40" s="40"/>
      <c r="H40" s="41"/>
      <c r="I40" s="41"/>
      <c r="J40" s="48"/>
      <c r="K40" s="40"/>
      <c r="L40" s="40"/>
      <c r="M40" s="47">
        <f t="shared" si="134"/>
        <v>0</v>
      </c>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c r="CO40" s="11"/>
      <c r="CP40" s="11"/>
      <c r="CQ40" s="11"/>
      <c r="CR40" s="11"/>
      <c r="CS40" s="11"/>
      <c r="CT40" s="11"/>
      <c r="CU40" s="11"/>
      <c r="CV40" s="11"/>
      <c r="CW40" s="11"/>
      <c r="CX40" s="11"/>
      <c r="CY40" s="11"/>
      <c r="CZ40" s="11"/>
      <c r="DA40" s="11"/>
      <c r="DB40" s="11"/>
      <c r="DC40" s="11"/>
      <c r="DD40" s="11"/>
      <c r="DE40" s="11"/>
      <c r="DF40" s="11"/>
      <c r="DG40" s="11"/>
      <c r="DH40" s="11"/>
      <c r="DI40" s="11"/>
      <c r="DJ40" s="11"/>
      <c r="DK40" s="11"/>
      <c r="DL40" s="11"/>
      <c r="DM40" s="11"/>
      <c r="DN40" s="11"/>
      <c r="DO40" s="11"/>
      <c r="DP40" s="11"/>
      <c r="DQ40" s="11"/>
      <c r="DR40" s="11"/>
      <c r="DS40" s="11"/>
      <c r="DT40" s="11"/>
      <c r="DU40" s="11"/>
      <c r="DV40" s="11"/>
      <c r="DW40" s="11"/>
      <c r="DX40" s="11"/>
      <c r="DY40" s="11"/>
      <c r="DZ40" s="11"/>
      <c r="EA40" s="11"/>
      <c r="EB40" s="11"/>
      <c r="EC40" s="11"/>
      <c r="ED40" s="11"/>
      <c r="EE40" s="11"/>
      <c r="EF40" s="11"/>
      <c r="EG40" s="11"/>
      <c r="EH40" s="11"/>
      <c r="EI40" s="11"/>
      <c r="EJ40" s="11"/>
      <c r="EK40" s="11"/>
      <c r="EL40" s="11"/>
      <c r="EM40" s="11"/>
      <c r="EN40" s="11"/>
      <c r="EO40" s="11"/>
      <c r="EP40" s="11"/>
      <c r="EQ40" s="11"/>
      <c r="ER40" s="11"/>
      <c r="ES40" s="11"/>
      <c r="ET40" s="11"/>
      <c r="EU40" s="11"/>
      <c r="EV40" s="11"/>
      <c r="EW40" s="11"/>
      <c r="EX40" s="11"/>
      <c r="EY40" s="11"/>
      <c r="EZ40" s="11"/>
      <c r="FA40" s="11"/>
      <c r="FB40" s="11"/>
      <c r="FC40" s="11"/>
      <c r="FD40" s="11"/>
      <c r="FE40" s="11"/>
      <c r="FF40" s="11"/>
      <c r="FG40" s="11"/>
      <c r="FH40" s="11"/>
      <c r="FI40" s="11"/>
      <c r="FJ40" s="11"/>
      <c r="FK40" s="11"/>
      <c r="FL40" s="11"/>
      <c r="FM40" s="11"/>
      <c r="FN40" s="11"/>
      <c r="FO40" s="11"/>
      <c r="FP40" s="11"/>
      <c r="FQ40" s="11"/>
      <c r="FR40" s="11"/>
      <c r="FS40" s="11"/>
      <c r="FT40" s="11"/>
      <c r="FU40" s="11"/>
      <c r="FV40" s="11"/>
      <c r="FW40" s="11"/>
      <c r="FX40" s="11"/>
      <c r="FY40" s="11"/>
      <c r="FZ40" s="11"/>
      <c r="GA40" s="11"/>
      <c r="GB40" s="11"/>
      <c r="GC40" s="11"/>
      <c r="GD40" s="11"/>
      <c r="GE40" s="11"/>
      <c r="GF40" s="11"/>
      <c r="GG40" s="11"/>
      <c r="GH40" s="11"/>
      <c r="GI40" s="11"/>
      <c r="GJ40" s="11"/>
      <c r="GK40" s="11"/>
      <c r="GL40" s="11"/>
      <c r="GM40" s="11"/>
      <c r="GN40" s="11"/>
      <c r="GO40" s="11"/>
      <c r="GP40" s="11"/>
      <c r="GQ40" s="11"/>
      <c r="GR40" s="11"/>
      <c r="GS40" s="11"/>
      <c r="GT40" s="11"/>
      <c r="GU40" s="11"/>
      <c r="GV40" s="11"/>
      <c r="GW40" s="11"/>
      <c r="GX40" s="11"/>
      <c r="GY40" s="11"/>
      <c r="GZ40" s="11"/>
      <c r="HA40" s="11"/>
      <c r="HB40" s="11"/>
      <c r="HC40" s="11"/>
      <c r="HD40" s="11"/>
      <c r="HE40" s="11"/>
      <c r="HF40" s="11"/>
      <c r="HG40" s="11"/>
      <c r="HH40" s="11"/>
      <c r="HI40" s="11"/>
      <c r="HJ40" s="11"/>
      <c r="HK40" s="11"/>
      <c r="HL40" s="11"/>
      <c r="HM40" s="11"/>
      <c r="HN40" s="11"/>
      <c r="HO40" s="11"/>
      <c r="HP40" s="11"/>
      <c r="HQ40" s="11"/>
      <c r="HR40" s="11"/>
      <c r="HS40" s="11"/>
      <c r="HT40" s="11"/>
      <c r="HU40" s="11"/>
      <c r="HV40" s="11"/>
      <c r="HW40" s="11"/>
      <c r="HX40" s="11"/>
      <c r="HY40" s="11"/>
      <c r="HZ40" s="11"/>
      <c r="IA40" s="11"/>
      <c r="IB40" s="11"/>
      <c r="IC40" s="11"/>
      <c r="ID40" s="11"/>
      <c r="IE40" s="11"/>
      <c r="IF40" s="11"/>
      <c r="IG40" s="11"/>
      <c r="IH40" s="11"/>
      <c r="II40" s="11"/>
      <c r="IJ40" s="11"/>
      <c r="IK40" s="11"/>
      <c r="IL40" s="11"/>
      <c r="IM40" s="11"/>
      <c r="IN40" s="11"/>
      <c r="IO40" s="11"/>
      <c r="IP40" s="11"/>
      <c r="IQ40" s="11"/>
      <c r="IR40" s="11"/>
      <c r="IS40" s="11"/>
      <c r="IT40" s="11"/>
      <c r="IU40" s="11"/>
      <c r="IV40" s="11"/>
      <c r="IW40" s="11"/>
      <c r="IX40" s="11"/>
      <c r="IY40" s="11"/>
      <c r="IZ40" s="11"/>
      <c r="JA40" s="11"/>
      <c r="JB40" s="11"/>
      <c r="JC40" s="11"/>
      <c r="JD40" s="11"/>
      <c r="JE40" s="11"/>
      <c r="JF40" s="11"/>
      <c r="JG40" s="11"/>
      <c r="JH40" s="11"/>
      <c r="JI40" s="11"/>
      <c r="JJ40" s="11"/>
      <c r="JK40" s="11"/>
      <c r="JL40" s="11"/>
      <c r="JM40" s="11"/>
      <c r="JN40" s="11"/>
      <c r="JO40" s="11"/>
      <c r="JP40" s="11"/>
      <c r="JQ40" s="11"/>
      <c r="JR40" s="11"/>
      <c r="JS40" s="11"/>
      <c r="JT40" t="s">
        <v>29</v>
      </c>
    </row>
    <row r="41" spans="2:280" x14ac:dyDescent="0.15">
      <c r="B41" s="30"/>
      <c r="C41" s="30"/>
      <c r="D41" s="42"/>
      <c r="E41" s="40" t="s">
        <v>379</v>
      </c>
      <c r="F41" s="40"/>
      <c r="G41" s="40"/>
      <c r="H41" s="41"/>
      <c r="I41" s="41"/>
      <c r="J41" s="48"/>
      <c r="K41" s="40"/>
      <c r="L41" s="40"/>
      <c r="M41" s="47">
        <f t="shared" si="134"/>
        <v>3</v>
      </c>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c r="DA41" s="11"/>
      <c r="DB41" s="11"/>
      <c r="DC41" s="11"/>
      <c r="DD41" s="11"/>
      <c r="DE41" s="11"/>
      <c r="DF41" s="11"/>
      <c r="DG41" s="11"/>
      <c r="DH41" s="11"/>
      <c r="DI41" s="11"/>
      <c r="DJ41" s="11"/>
      <c r="DK41" s="11"/>
      <c r="DL41" s="11"/>
      <c r="DM41" s="11"/>
      <c r="DN41" s="11"/>
      <c r="DO41" s="11"/>
      <c r="DP41" s="11"/>
      <c r="DQ41" s="11"/>
      <c r="DR41" s="11"/>
      <c r="DS41" s="11"/>
      <c r="DT41" s="11"/>
      <c r="DU41" s="11"/>
      <c r="DV41" s="11"/>
      <c r="DW41" s="11"/>
      <c r="DX41" s="11"/>
      <c r="DY41" s="11"/>
      <c r="DZ41" s="11"/>
      <c r="EA41" s="11"/>
      <c r="EB41" s="11"/>
      <c r="EC41" s="11"/>
      <c r="ED41" s="11"/>
      <c r="EE41" s="11"/>
      <c r="EF41" s="11"/>
      <c r="EG41" s="11"/>
      <c r="EH41" s="11"/>
      <c r="EI41" s="11"/>
      <c r="EJ41" s="11"/>
      <c r="EK41" s="11"/>
      <c r="EL41" s="11">
        <v>3</v>
      </c>
      <c r="EM41" s="11"/>
      <c r="EN41" s="11"/>
      <c r="EO41" s="11"/>
      <c r="EP41" s="11"/>
      <c r="EQ41" s="11"/>
      <c r="ER41" s="11"/>
      <c r="ES41" s="11"/>
      <c r="ET41" s="11"/>
      <c r="EU41" s="11"/>
      <c r="EV41" s="11"/>
      <c r="EW41" s="11"/>
      <c r="EX41" s="11"/>
      <c r="EY41" s="11"/>
      <c r="EZ41" s="11"/>
      <c r="FA41" s="11"/>
      <c r="FB41" s="11"/>
      <c r="FC41" s="11"/>
      <c r="FD41" s="11"/>
      <c r="FE41" s="11"/>
      <c r="FF41" s="11"/>
      <c r="FG41" s="11"/>
      <c r="FH41" s="11"/>
      <c r="FI41" s="11"/>
      <c r="FJ41" s="11"/>
      <c r="FK41" s="11"/>
      <c r="FL41" s="11"/>
      <c r="FM41" s="11"/>
      <c r="FN41" s="11"/>
      <c r="FO41" s="11"/>
      <c r="FP41" s="11"/>
      <c r="FQ41" s="11"/>
      <c r="FR41" s="11"/>
      <c r="FS41" s="11"/>
      <c r="FT41" s="11"/>
      <c r="FU41" s="11"/>
      <c r="FV41" s="11"/>
      <c r="FW41" s="11"/>
      <c r="FX41" s="11"/>
      <c r="FY41" s="11"/>
      <c r="FZ41" s="11"/>
      <c r="GA41" s="11"/>
      <c r="GB41" s="11"/>
      <c r="GC41" s="11"/>
      <c r="GD41" s="11"/>
      <c r="GE41" s="11"/>
      <c r="GF41" s="11"/>
      <c r="GG41" s="11"/>
      <c r="GH41" s="11"/>
      <c r="GI41" s="11"/>
      <c r="GJ41" s="11"/>
      <c r="GK41" s="11"/>
      <c r="GL41" s="11"/>
      <c r="GM41" s="11"/>
      <c r="GN41" s="11"/>
      <c r="GO41" s="11"/>
      <c r="GP41" s="11"/>
      <c r="GQ41" s="11"/>
      <c r="GR41" s="11"/>
      <c r="GS41" s="11"/>
      <c r="GT41" s="11"/>
      <c r="GU41" s="11"/>
      <c r="GV41" s="11"/>
      <c r="GW41" s="11"/>
      <c r="GX41" s="11"/>
      <c r="GY41" s="11"/>
      <c r="GZ41" s="11"/>
      <c r="HA41" s="11"/>
      <c r="HB41" s="11"/>
      <c r="HC41" s="11"/>
      <c r="HD41" s="11"/>
      <c r="HE41" s="11"/>
      <c r="HF41" s="11"/>
      <c r="HG41" s="11"/>
      <c r="HH41" s="11"/>
      <c r="HI41" s="11"/>
      <c r="HJ41" s="11"/>
      <c r="HK41" s="11"/>
      <c r="HL41" s="11"/>
      <c r="HM41" s="11"/>
      <c r="HN41" s="11"/>
      <c r="HO41" s="11"/>
      <c r="HP41" s="11"/>
      <c r="HQ41" s="11"/>
      <c r="HR41" s="11"/>
      <c r="HS41" s="11"/>
      <c r="HT41" s="11"/>
      <c r="HU41" s="11"/>
      <c r="HV41" s="11"/>
      <c r="HW41" s="11"/>
      <c r="HX41" s="11"/>
      <c r="HY41" s="11"/>
      <c r="HZ41" s="11"/>
      <c r="IA41" s="11"/>
      <c r="IB41" s="11"/>
      <c r="IC41" s="11"/>
      <c r="ID41" s="11"/>
      <c r="IE41" s="11"/>
      <c r="IF41" s="11"/>
      <c r="IG41" s="11"/>
      <c r="IH41" s="11"/>
      <c r="II41" s="11"/>
      <c r="IJ41" s="11"/>
      <c r="IK41" s="11"/>
      <c r="IL41" s="11"/>
      <c r="IM41" s="11"/>
      <c r="IN41" s="11"/>
      <c r="IO41" s="11"/>
      <c r="IP41" s="11"/>
      <c r="IQ41" s="11"/>
      <c r="IR41" s="11"/>
      <c r="IS41" s="11"/>
      <c r="IT41" s="11"/>
      <c r="IU41" s="11"/>
      <c r="IV41" s="11"/>
      <c r="IW41" s="11"/>
      <c r="IX41" s="11"/>
      <c r="IY41" s="11"/>
      <c r="IZ41" s="11"/>
      <c r="JA41" s="11"/>
      <c r="JB41" s="11"/>
      <c r="JC41" s="11"/>
      <c r="JD41" s="11"/>
      <c r="JE41" s="11"/>
      <c r="JF41" s="11"/>
      <c r="JG41" s="11"/>
      <c r="JH41" s="11"/>
      <c r="JI41" s="11"/>
      <c r="JJ41" s="11"/>
      <c r="JK41" s="11"/>
      <c r="JL41" s="11"/>
      <c r="JM41" s="11"/>
      <c r="JN41" s="11"/>
      <c r="JO41" s="11"/>
      <c r="JP41" s="11"/>
      <c r="JQ41" s="11"/>
      <c r="JR41" s="11"/>
      <c r="JS41" s="11"/>
      <c r="JT41" t="s">
        <v>29</v>
      </c>
    </row>
    <row r="42" spans="2:280" x14ac:dyDescent="0.15">
      <c r="B42" s="30"/>
      <c r="C42" s="30"/>
      <c r="D42" s="42"/>
      <c r="E42" s="40" t="s">
        <v>380</v>
      </c>
      <c r="F42" s="40"/>
      <c r="G42" s="40"/>
      <c r="H42" s="41"/>
      <c r="I42" s="41"/>
      <c r="J42" s="48"/>
      <c r="K42" s="40"/>
      <c r="L42" s="40"/>
      <c r="M42" s="47">
        <f t="shared" si="134"/>
        <v>0</v>
      </c>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s="11"/>
      <c r="EI42" s="11"/>
      <c r="EJ42" s="11"/>
      <c r="EK42" s="11"/>
      <c r="EL42" s="11"/>
      <c r="EM42" s="11"/>
      <c r="EN42" s="11"/>
      <c r="EO42" s="11"/>
      <c r="EP42" s="11"/>
      <c r="EQ42" s="11"/>
      <c r="ER42" s="11"/>
      <c r="ES42" s="11"/>
      <c r="ET42" s="11"/>
      <c r="EU42" s="11"/>
      <c r="EV42" s="11"/>
      <c r="EW42" s="11"/>
      <c r="EX42" s="11"/>
      <c r="EY42" s="11"/>
      <c r="EZ42" s="11"/>
      <c r="FA42" s="11"/>
      <c r="FB42" s="11"/>
      <c r="FC42" s="11"/>
      <c r="FD42" s="11"/>
      <c r="FE42" s="11"/>
      <c r="FF42" s="11"/>
      <c r="FG42" s="11"/>
      <c r="FH42" s="11"/>
      <c r="FI42" s="11"/>
      <c r="FJ42" s="11"/>
      <c r="FK42" s="11"/>
      <c r="FL42" s="11"/>
      <c r="FM42" s="11"/>
      <c r="FN42" s="11"/>
      <c r="FO42" s="11"/>
      <c r="FP42" s="11"/>
      <c r="FQ42" s="11"/>
      <c r="FR42" s="11"/>
      <c r="FS42" s="11"/>
      <c r="FT42" s="11"/>
      <c r="FU42" s="11"/>
      <c r="FV42" s="11"/>
      <c r="FW42" s="11"/>
      <c r="FX42" s="11"/>
      <c r="FY42" s="11"/>
      <c r="FZ42" s="11"/>
      <c r="GA42" s="11"/>
      <c r="GB42" s="11"/>
      <c r="GC42" s="11"/>
      <c r="GD42" s="11"/>
      <c r="GE42" s="11"/>
      <c r="GF42" s="11"/>
      <c r="GG42" s="11"/>
      <c r="GH42" s="11"/>
      <c r="GI42" s="11"/>
      <c r="GJ42" s="11"/>
      <c r="GK42" s="11"/>
      <c r="GL42" s="11"/>
      <c r="GM42" s="11"/>
      <c r="GN42" s="11"/>
      <c r="GO42" s="11"/>
      <c r="GP42" s="11"/>
      <c r="GQ42" s="11"/>
      <c r="GR42" s="11"/>
      <c r="GS42" s="11"/>
      <c r="GT42" s="11"/>
      <c r="GU42" s="11"/>
      <c r="GV42" s="11"/>
      <c r="GW42" s="11"/>
      <c r="GX42" s="11"/>
      <c r="GY42" s="11"/>
      <c r="GZ42" s="11"/>
      <c r="HA42" s="11"/>
      <c r="HB42" s="11"/>
      <c r="HC42" s="11"/>
      <c r="HD42" s="11"/>
      <c r="HE42" s="11"/>
      <c r="HF42" s="11"/>
      <c r="HG42" s="11"/>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t="s">
        <v>29</v>
      </c>
    </row>
    <row r="43" spans="2:280" x14ac:dyDescent="0.15">
      <c r="B43" s="30"/>
      <c r="C43" s="30"/>
      <c r="D43" s="42"/>
      <c r="E43" s="40" t="s">
        <v>381</v>
      </c>
      <c r="F43" s="40" t="s">
        <v>382</v>
      </c>
      <c r="G43" s="40"/>
      <c r="H43" s="41"/>
      <c r="I43" s="41"/>
      <c r="J43" s="48" t="s">
        <v>189</v>
      </c>
      <c r="K43" s="40"/>
      <c r="L43" s="84" t="s">
        <v>452</v>
      </c>
      <c r="M43" s="47">
        <f t="shared" si="134"/>
        <v>42.5</v>
      </c>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11"/>
      <c r="EM43" s="11"/>
      <c r="EN43" s="11"/>
      <c r="EO43" s="11"/>
      <c r="EP43" s="11"/>
      <c r="EQ43" s="11"/>
      <c r="ER43" s="11"/>
      <c r="ES43" s="11"/>
      <c r="ET43" s="11">
        <v>1</v>
      </c>
      <c r="EU43" s="11">
        <v>1.5</v>
      </c>
      <c r="EV43" s="11">
        <v>1</v>
      </c>
      <c r="EW43" s="11">
        <v>2</v>
      </c>
      <c r="EX43" s="11">
        <v>3.5</v>
      </c>
      <c r="EY43" s="11">
        <v>5.5</v>
      </c>
      <c r="EZ43" s="11">
        <v>2.5</v>
      </c>
      <c r="FA43" s="11">
        <v>7</v>
      </c>
      <c r="FB43" s="11">
        <v>1.5</v>
      </c>
      <c r="FC43" s="11">
        <v>1</v>
      </c>
      <c r="FD43" s="11"/>
      <c r="FE43" s="11"/>
      <c r="FF43" s="11"/>
      <c r="FG43" s="11">
        <v>7.5</v>
      </c>
      <c r="FH43" s="11"/>
      <c r="FI43" s="11"/>
      <c r="FJ43" s="11"/>
      <c r="FK43" s="11"/>
      <c r="FL43" s="11"/>
      <c r="FM43" s="11"/>
      <c r="FN43" s="11"/>
      <c r="FO43" s="11"/>
      <c r="FP43" s="11"/>
      <c r="FQ43" s="11"/>
      <c r="FR43" s="11"/>
      <c r="FS43" s="11"/>
      <c r="FT43" s="11"/>
      <c r="FU43" s="11"/>
      <c r="FV43" s="11"/>
      <c r="FW43" s="11"/>
      <c r="FX43" s="11"/>
      <c r="FY43" s="11"/>
      <c r="FZ43" s="11"/>
      <c r="GA43" s="11"/>
      <c r="GB43" s="11"/>
      <c r="GC43" s="11"/>
      <c r="GD43" s="11"/>
      <c r="GE43" s="11"/>
      <c r="GF43" s="11"/>
      <c r="GG43" s="11"/>
      <c r="GH43" s="11"/>
      <c r="GI43" s="11"/>
      <c r="GJ43" s="11"/>
      <c r="GK43" s="11"/>
      <c r="GL43" s="11"/>
      <c r="GM43" s="11"/>
      <c r="GN43" s="11"/>
      <c r="GO43" s="11"/>
      <c r="GP43" s="11"/>
      <c r="GQ43" s="11"/>
      <c r="GR43" s="11"/>
      <c r="GS43" s="11"/>
      <c r="GT43" s="11"/>
      <c r="GU43" s="11"/>
      <c r="GV43" s="11"/>
      <c r="GW43" s="11"/>
      <c r="GX43" s="11"/>
      <c r="GY43" s="11"/>
      <c r="GZ43" s="11"/>
      <c r="HA43" s="11"/>
      <c r="HB43" s="11"/>
      <c r="HC43" s="11"/>
      <c r="HD43" s="11"/>
      <c r="HE43" s="11">
        <v>1.5</v>
      </c>
      <c r="HF43" s="11">
        <v>7</v>
      </c>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t="s">
        <v>29</v>
      </c>
    </row>
    <row r="44" spans="2:280" x14ac:dyDescent="0.15">
      <c r="B44" s="30"/>
      <c r="C44" s="30"/>
      <c r="D44" s="42"/>
      <c r="E44" s="40"/>
      <c r="F44" s="40" t="s">
        <v>383</v>
      </c>
      <c r="G44" s="40"/>
      <c r="H44" s="41"/>
      <c r="I44" s="41"/>
      <c r="J44" s="48" t="s">
        <v>189</v>
      </c>
      <c r="K44" s="40"/>
      <c r="L44" s="40"/>
      <c r="M44" s="47">
        <f t="shared" si="134"/>
        <v>0</v>
      </c>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s="11"/>
      <c r="EI44" s="11"/>
      <c r="EJ44" s="11"/>
      <c r="EK44" s="11"/>
      <c r="EL44" s="11"/>
      <c r="EM44" s="11"/>
      <c r="EN44" s="11"/>
      <c r="EO44" s="11"/>
      <c r="EP44" s="11"/>
      <c r="EQ44" s="11"/>
      <c r="ER44" s="11"/>
      <c r="ES44" s="11"/>
      <c r="ET44" s="11"/>
      <c r="EU44" s="11"/>
      <c r="EV44" s="11"/>
      <c r="EW44" s="11"/>
      <c r="EX44" s="11"/>
      <c r="EY44" s="11"/>
      <c r="EZ44" s="11"/>
      <c r="FA44" s="11"/>
      <c r="FB44" s="11"/>
      <c r="FC44" s="11"/>
      <c r="FD44" s="11"/>
      <c r="FE44" s="11"/>
      <c r="FF44" s="11"/>
      <c r="FG44" s="11"/>
      <c r="FH44" s="11"/>
      <c r="FI44" s="11"/>
      <c r="FJ44" s="11"/>
      <c r="FK44" s="11"/>
      <c r="FL44" s="11"/>
      <c r="FM44" s="11"/>
      <c r="FN44" s="11"/>
      <c r="FO44" s="11"/>
      <c r="FP44" s="11"/>
      <c r="FQ44" s="11"/>
      <c r="FR44" s="11"/>
      <c r="FS44" s="11"/>
      <c r="FT44" s="11"/>
      <c r="FU44" s="11"/>
      <c r="FV44" s="11"/>
      <c r="FW44" s="11"/>
      <c r="FX44" s="11"/>
      <c r="FY44" s="11"/>
      <c r="FZ44" s="11"/>
      <c r="GA44" s="11"/>
      <c r="GB44" s="11"/>
      <c r="GC44" s="11"/>
      <c r="GD44" s="11"/>
      <c r="GE44" s="11"/>
      <c r="GF44" s="11"/>
      <c r="GG44" s="11"/>
      <c r="GH44" s="11"/>
      <c r="GI44" s="11"/>
      <c r="GJ44" s="11"/>
      <c r="GK44" s="11"/>
      <c r="GL44" s="11"/>
      <c r="GM44" s="11"/>
      <c r="GN44" s="11"/>
      <c r="GO44" s="11"/>
      <c r="GP44" s="11"/>
      <c r="GQ44" s="11"/>
      <c r="GR44" s="11"/>
      <c r="GS44" s="11"/>
      <c r="GT44" s="11"/>
      <c r="GU44" s="11"/>
      <c r="GV44" s="11"/>
      <c r="GW44" s="11"/>
      <c r="GX44" s="11"/>
      <c r="GY44" s="11"/>
      <c r="GZ44" s="11"/>
      <c r="HA44" s="11"/>
      <c r="HB44" s="11"/>
      <c r="HC44" s="11"/>
      <c r="HD44" s="11"/>
      <c r="HE44" s="11"/>
      <c r="HF44" s="11"/>
      <c r="HG44" s="11"/>
      <c r="HH44" s="11"/>
      <c r="HI44" s="11"/>
      <c r="HJ44" s="11"/>
      <c r="HK44" s="11"/>
      <c r="HL44" s="11"/>
      <c r="HM44" s="11"/>
      <c r="HN44" s="11"/>
      <c r="HO44" s="11"/>
      <c r="HP44" s="11"/>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c r="IS44" s="11"/>
      <c r="IT44" s="11"/>
      <c r="IU44" s="11"/>
      <c r="IV44" s="11"/>
      <c r="IW44" s="11"/>
      <c r="IX44" s="11"/>
      <c r="IY44" s="11"/>
      <c r="IZ44" s="11"/>
      <c r="JA44" s="11"/>
      <c r="JB44" s="11"/>
      <c r="JC44" s="11"/>
      <c r="JD44" s="11"/>
      <c r="JE44" s="11"/>
      <c r="JF44" s="11"/>
      <c r="JG44" s="11"/>
      <c r="JH44" s="11"/>
      <c r="JI44" s="11"/>
      <c r="JJ44" s="11"/>
      <c r="JK44" s="11"/>
      <c r="JL44" s="11"/>
      <c r="JM44" s="11"/>
      <c r="JN44" s="11"/>
      <c r="JO44" s="11"/>
      <c r="JP44" s="11"/>
      <c r="JQ44" s="11"/>
      <c r="JR44" s="11"/>
      <c r="JS44" s="11"/>
      <c r="JT44" t="s">
        <v>29</v>
      </c>
    </row>
    <row r="45" spans="2:280" x14ac:dyDescent="0.15">
      <c r="B45" s="30"/>
      <c r="C45" s="30"/>
      <c r="D45" s="42"/>
      <c r="E45" s="40"/>
      <c r="F45" s="40" t="s">
        <v>384</v>
      </c>
      <c r="G45" s="40"/>
      <c r="H45" s="41"/>
      <c r="I45" s="41"/>
      <c r="J45" s="48" t="s">
        <v>189</v>
      </c>
      <c r="K45" s="40"/>
      <c r="L45" s="40"/>
      <c r="M45" s="47">
        <f t="shared" si="134"/>
        <v>0</v>
      </c>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c r="JK45" s="11"/>
      <c r="JL45" s="11"/>
      <c r="JM45" s="11"/>
      <c r="JN45" s="11"/>
      <c r="JO45" s="11"/>
      <c r="JP45" s="11"/>
      <c r="JQ45" s="11"/>
      <c r="JR45" s="11"/>
      <c r="JS45" s="11"/>
      <c r="JT45" t="s">
        <v>29</v>
      </c>
    </row>
    <row r="46" spans="2:280" x14ac:dyDescent="0.15">
      <c r="B46" s="30"/>
      <c r="C46" s="30"/>
      <c r="D46" s="42"/>
      <c r="E46" s="40"/>
      <c r="F46" s="40" t="s">
        <v>385</v>
      </c>
      <c r="G46" s="40"/>
      <c r="H46" s="41"/>
      <c r="I46" s="41"/>
      <c r="J46" s="48" t="s">
        <v>189</v>
      </c>
      <c r="K46" s="40"/>
      <c r="L46" s="40"/>
      <c r="M46" s="47">
        <f t="shared" si="134"/>
        <v>0</v>
      </c>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t="s">
        <v>29</v>
      </c>
    </row>
    <row r="47" spans="2:280" x14ac:dyDescent="0.15">
      <c r="B47" s="30"/>
      <c r="C47" s="30"/>
      <c r="D47" s="42"/>
      <c r="E47" s="40"/>
      <c r="F47" s="40" t="s">
        <v>386</v>
      </c>
      <c r="G47" s="40"/>
      <c r="H47" s="41"/>
      <c r="I47" s="41"/>
      <c r="J47" s="48" t="s">
        <v>189</v>
      </c>
      <c r="K47" s="40"/>
      <c r="L47" s="40"/>
      <c r="M47" s="47">
        <f t="shared" si="134"/>
        <v>0</v>
      </c>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s="11"/>
      <c r="EI47" s="11"/>
      <c r="EJ47" s="11"/>
      <c r="EK47" s="11"/>
      <c r="EL47" s="11"/>
      <c r="EM47" s="11"/>
      <c r="EN47" s="11"/>
      <c r="EO47" s="11"/>
      <c r="EP47" s="11"/>
      <c r="EQ47" s="11"/>
      <c r="ER47" s="11"/>
      <c r="ES47" s="11"/>
      <c r="ET47" s="11"/>
      <c r="EU47" s="11"/>
      <c r="EV47" s="11"/>
      <c r="EW47" s="11"/>
      <c r="EX47" s="11"/>
      <c r="EY47" s="11"/>
      <c r="EZ47" s="11"/>
      <c r="FA47" s="11"/>
      <c r="FB47" s="11"/>
      <c r="FC47" s="11"/>
      <c r="FD47" s="11"/>
      <c r="FE47" s="11"/>
      <c r="FF47" s="11"/>
      <c r="FG47" s="11"/>
      <c r="FH47" s="11"/>
      <c r="FI47" s="11"/>
      <c r="FJ47" s="11"/>
      <c r="FK47" s="11"/>
      <c r="FL47" s="11"/>
      <c r="FM47" s="11"/>
      <c r="FN47" s="11"/>
      <c r="FO47" s="11"/>
      <c r="FP47" s="11"/>
      <c r="FQ47" s="11"/>
      <c r="FR47" s="11"/>
      <c r="FS47" s="11"/>
      <c r="FT47" s="11"/>
      <c r="FU47" s="11"/>
      <c r="FV47" s="11"/>
      <c r="FW47" s="11"/>
      <c r="FX47" s="11"/>
      <c r="FY47" s="11"/>
      <c r="FZ47" s="11"/>
      <c r="GA47" s="11"/>
      <c r="GB47" s="11"/>
      <c r="GC47" s="11"/>
      <c r="GD47" s="11"/>
      <c r="GE47" s="11"/>
      <c r="GF47" s="11"/>
      <c r="GG47" s="11"/>
      <c r="GH47" s="11"/>
      <c r="GI47" s="11"/>
      <c r="GJ47" s="11"/>
      <c r="GK47" s="11"/>
      <c r="GL47" s="11"/>
      <c r="GM47" s="11"/>
      <c r="GN47" s="11"/>
      <c r="GO47" s="11"/>
      <c r="GP47" s="11"/>
      <c r="GQ47" s="11"/>
      <c r="GR47" s="11"/>
      <c r="GS47" s="11"/>
      <c r="GT47" s="11"/>
      <c r="GU47" s="11"/>
      <c r="GV47" s="11"/>
      <c r="GW47" s="11"/>
      <c r="GX47" s="11"/>
      <c r="GY47" s="11"/>
      <c r="GZ47" s="11"/>
      <c r="HA47" s="11"/>
      <c r="HB47" s="11"/>
      <c r="HC47" s="11"/>
      <c r="HD47" s="11"/>
      <c r="HE47" s="11"/>
      <c r="HF47" s="11"/>
      <c r="HG47" s="11"/>
      <c r="HH47" s="11"/>
      <c r="HI47" s="11"/>
      <c r="HJ47" s="11"/>
      <c r="HK47" s="11"/>
      <c r="HL47" s="11"/>
      <c r="HM47" s="11"/>
      <c r="HN47" s="11"/>
      <c r="HO47" s="11"/>
      <c r="HP47" s="11"/>
      <c r="HQ47" s="11"/>
      <c r="HR47" s="11"/>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c r="IS47" s="11"/>
      <c r="IT47" s="11"/>
      <c r="IU47" s="11"/>
      <c r="IV47" s="11"/>
      <c r="IW47" s="11"/>
      <c r="IX47" s="11"/>
      <c r="IY47" s="11"/>
      <c r="IZ47" s="11"/>
      <c r="JA47" s="11"/>
      <c r="JB47" s="11"/>
      <c r="JC47" s="11"/>
      <c r="JD47" s="11"/>
      <c r="JE47" s="11"/>
      <c r="JF47" s="11"/>
      <c r="JG47" s="11"/>
      <c r="JH47" s="11"/>
      <c r="JI47" s="11"/>
      <c r="JJ47" s="11"/>
      <c r="JK47" s="11"/>
      <c r="JL47" s="11"/>
      <c r="JM47" s="11"/>
      <c r="JN47" s="11"/>
      <c r="JO47" s="11"/>
      <c r="JP47" s="11"/>
      <c r="JQ47" s="11"/>
      <c r="JR47" s="11"/>
      <c r="JS47" s="11"/>
      <c r="JT47" t="s">
        <v>29</v>
      </c>
    </row>
    <row r="48" spans="2:280" x14ac:dyDescent="0.15">
      <c r="B48" s="30"/>
      <c r="C48" s="30"/>
      <c r="D48" s="42"/>
      <c r="E48" s="40"/>
      <c r="F48" s="40" t="s">
        <v>387</v>
      </c>
      <c r="G48" s="40"/>
      <c r="H48" s="41"/>
      <c r="I48" s="41"/>
      <c r="J48" s="48" t="s">
        <v>189</v>
      </c>
      <c r="K48" s="40"/>
      <c r="L48" s="40"/>
      <c r="M48" s="47">
        <f t="shared" si="134"/>
        <v>3</v>
      </c>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11"/>
      <c r="EM48" s="11"/>
      <c r="EN48" s="11"/>
      <c r="EO48" s="11">
        <v>1</v>
      </c>
      <c r="EP48" s="11">
        <v>1</v>
      </c>
      <c r="EQ48" s="11">
        <v>1</v>
      </c>
      <c r="ER48" s="11"/>
      <c r="ES48" s="11"/>
      <c r="ET48" s="11"/>
      <c r="EU48" s="11"/>
      <c r="EV48" s="11"/>
      <c r="EW48" s="11"/>
      <c r="EX48" s="11"/>
      <c r="EY48" s="11"/>
      <c r="EZ48" s="11"/>
      <c r="FA48" s="11"/>
      <c r="FB48" s="11"/>
      <c r="FC48" s="11"/>
      <c r="FD48" s="11"/>
      <c r="FE48" s="11"/>
      <c r="FF48" s="11"/>
      <c r="FG48" s="11"/>
      <c r="FH48" s="11"/>
      <c r="FI48" s="11"/>
      <c r="FJ48" s="11"/>
      <c r="FK48" s="11"/>
      <c r="FL48" s="11"/>
      <c r="FM48" s="11"/>
      <c r="FN48" s="11"/>
      <c r="FO48" s="11"/>
      <c r="FP48" s="11"/>
      <c r="FQ48" s="11"/>
      <c r="FR48" s="11"/>
      <c r="FS48" s="11"/>
      <c r="FT48" s="11"/>
      <c r="FU48" s="11"/>
      <c r="FV48" s="11"/>
      <c r="FW48" s="11"/>
      <c r="FX48" s="11"/>
      <c r="FY48" s="11"/>
      <c r="FZ48" s="11"/>
      <c r="GA48" s="11"/>
      <c r="GB48" s="11"/>
      <c r="GC48" s="11"/>
      <c r="GD48" s="11"/>
      <c r="GE48" s="11"/>
      <c r="GF48" s="11"/>
      <c r="GG48" s="11"/>
      <c r="GH48" s="11"/>
      <c r="GI48" s="11"/>
      <c r="GJ48" s="11"/>
      <c r="GK48" s="11"/>
      <c r="GL48" s="11"/>
      <c r="GM48" s="11"/>
      <c r="GN48" s="11"/>
      <c r="GO48" s="11"/>
      <c r="GP48" s="11"/>
      <c r="GQ48" s="11"/>
      <c r="GR48" s="11"/>
      <c r="GS48" s="11"/>
      <c r="GT48" s="11"/>
      <c r="GU48" s="11"/>
      <c r="GV48" s="11"/>
      <c r="GW48" s="11"/>
      <c r="GX48" s="11"/>
      <c r="GY48" s="11"/>
      <c r="GZ48" s="11"/>
      <c r="HA48" s="11"/>
      <c r="HB48" s="11"/>
      <c r="HC48" s="11"/>
      <c r="HD48" s="11"/>
      <c r="HE48" s="11"/>
      <c r="HF48" s="11"/>
      <c r="HG48" s="11"/>
      <c r="HH48" s="11"/>
      <c r="HI48" s="11"/>
      <c r="HJ48" s="11"/>
      <c r="HK48" s="11"/>
      <c r="HL48" s="11"/>
      <c r="HM48" s="11"/>
      <c r="HN48" s="11"/>
      <c r="HO48" s="11"/>
      <c r="HP48" s="11"/>
      <c r="HQ48" s="11"/>
      <c r="HR48" s="11"/>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c r="IS48" s="11"/>
      <c r="IT48" s="11"/>
      <c r="IU48" s="11"/>
      <c r="IV48" s="11"/>
      <c r="IW48" s="11"/>
      <c r="IX48" s="11"/>
      <c r="IY48" s="11"/>
      <c r="IZ48" s="11"/>
      <c r="JA48" s="11"/>
      <c r="JB48" s="11"/>
      <c r="JC48" s="11"/>
      <c r="JD48" s="11"/>
      <c r="JE48" s="11"/>
      <c r="JF48" s="11"/>
      <c r="JG48" s="11"/>
      <c r="JH48" s="11"/>
      <c r="JI48" s="11"/>
      <c r="JJ48" s="11"/>
      <c r="JK48" s="11"/>
      <c r="JL48" s="11"/>
      <c r="JM48" s="11"/>
      <c r="JN48" s="11"/>
      <c r="JO48" s="11"/>
      <c r="JP48" s="11"/>
      <c r="JQ48" s="11"/>
      <c r="JR48" s="11"/>
      <c r="JS48" s="11"/>
      <c r="JT48" t="s">
        <v>29</v>
      </c>
    </row>
    <row r="49" spans="2:280" x14ac:dyDescent="0.15">
      <c r="B49" s="30"/>
      <c r="C49" s="30"/>
      <c r="D49" s="42"/>
      <c r="E49" s="40"/>
      <c r="F49" s="40" t="s">
        <v>388</v>
      </c>
      <c r="G49" s="40"/>
      <c r="H49" s="41"/>
      <c r="I49" s="41"/>
      <c r="J49" s="48" t="s">
        <v>189</v>
      </c>
      <c r="K49" s="40"/>
      <c r="L49" s="40"/>
      <c r="M49" s="47">
        <f t="shared" si="134"/>
        <v>0</v>
      </c>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c r="DF49" s="11"/>
      <c r="DG49" s="11"/>
      <c r="DH49" s="11"/>
      <c r="DI49" s="11"/>
      <c r="DJ49" s="11"/>
      <c r="DK49" s="11"/>
      <c r="DL49" s="11"/>
      <c r="DM49" s="11"/>
      <c r="DN49" s="11"/>
      <c r="DO49" s="11"/>
      <c r="DP49" s="11"/>
      <c r="DQ49" s="11"/>
      <c r="DR49" s="11"/>
      <c r="DS49" s="11"/>
      <c r="DT49" s="11"/>
      <c r="DU49" s="11"/>
      <c r="DV49" s="11"/>
      <c r="DW49" s="11"/>
      <c r="DX49" s="11"/>
      <c r="DY49" s="11"/>
      <c r="DZ49" s="11"/>
      <c r="EA49" s="11"/>
      <c r="EB49" s="11"/>
      <c r="EC49" s="11"/>
      <c r="ED49" s="11"/>
      <c r="EE49" s="11"/>
      <c r="EF49" s="11"/>
      <c r="EG49" s="11"/>
      <c r="EH49" s="11"/>
      <c r="EI49" s="11"/>
      <c r="EJ49" s="11"/>
      <c r="EK49" s="11"/>
      <c r="EL49" s="11"/>
      <c r="EM49" s="11"/>
      <c r="EN49" s="11"/>
      <c r="EO49" s="11"/>
      <c r="EP49" s="11"/>
      <c r="EQ49" s="11"/>
      <c r="ER49" s="11"/>
      <c r="ES49" s="11"/>
      <c r="ET49" s="11"/>
      <c r="EU49" s="11"/>
      <c r="EV49" s="11"/>
      <c r="EW49" s="11"/>
      <c r="EX49" s="11"/>
      <c r="EY49" s="11"/>
      <c r="EZ49" s="11"/>
      <c r="FA49" s="11"/>
      <c r="FB49" s="11"/>
      <c r="FC49" s="11"/>
      <c r="FD49" s="11"/>
      <c r="FE49" s="11"/>
      <c r="FF49" s="11"/>
      <c r="FG49" s="11"/>
      <c r="FH49" s="11"/>
      <c r="FI49" s="11"/>
      <c r="FJ49" s="11"/>
      <c r="FK49" s="11"/>
      <c r="FL49" s="11"/>
      <c r="FM49" s="11"/>
      <c r="FN49" s="11"/>
      <c r="FO49" s="11"/>
      <c r="FP49" s="11"/>
      <c r="FQ49" s="11"/>
      <c r="FR49" s="11"/>
      <c r="FS49" s="11"/>
      <c r="FT49" s="11"/>
      <c r="FU49" s="11"/>
      <c r="FV49" s="11"/>
      <c r="FW49" s="11"/>
      <c r="FX49" s="11"/>
      <c r="FY49" s="11"/>
      <c r="FZ49" s="11"/>
      <c r="GA49" s="11"/>
      <c r="GB49" s="11"/>
      <c r="GC49" s="11"/>
      <c r="GD49" s="11"/>
      <c r="GE49" s="11"/>
      <c r="GF49" s="11"/>
      <c r="GG49" s="11"/>
      <c r="GH49" s="11"/>
      <c r="GI49" s="11"/>
      <c r="GJ49" s="11"/>
      <c r="GK49" s="11"/>
      <c r="GL49" s="11"/>
      <c r="GM49" s="11"/>
      <c r="GN49" s="11"/>
      <c r="GO49" s="11"/>
      <c r="GP49" s="11"/>
      <c r="GQ49" s="11"/>
      <c r="GR49" s="11"/>
      <c r="GS49" s="11"/>
      <c r="GT49" s="11"/>
      <c r="GU49" s="11"/>
      <c r="GV49" s="11"/>
      <c r="GW49" s="11"/>
      <c r="GX49" s="11"/>
      <c r="GY49" s="11"/>
      <c r="GZ49" s="11"/>
      <c r="HA49" s="11"/>
      <c r="HB49" s="11"/>
      <c r="HC49" s="11"/>
      <c r="HD49" s="11"/>
      <c r="HE49" s="11"/>
      <c r="HF49" s="11"/>
      <c r="HG49" s="11"/>
      <c r="HH49" s="11"/>
      <c r="HI49" s="11"/>
      <c r="HJ49" s="11"/>
      <c r="HK49" s="11"/>
      <c r="HL49" s="11"/>
      <c r="HM49" s="11"/>
      <c r="HN49" s="11"/>
      <c r="HO49" s="11"/>
      <c r="HP49" s="11"/>
      <c r="HQ49" s="11"/>
      <c r="HR49" s="11"/>
      <c r="HS49" s="11"/>
      <c r="HT49" s="11"/>
      <c r="HU49" s="11"/>
      <c r="HV49" s="11"/>
      <c r="HW49" s="11"/>
      <c r="HX49" s="11"/>
      <c r="HY49" s="11"/>
      <c r="HZ49" s="11"/>
      <c r="IA49" s="11"/>
      <c r="IB49" s="11"/>
      <c r="IC49" s="11"/>
      <c r="ID49" s="11"/>
      <c r="IE49" s="11"/>
      <c r="IF49" s="11"/>
      <c r="IG49" s="11"/>
      <c r="IH49" s="11"/>
      <c r="II49" s="11"/>
      <c r="IJ49" s="11"/>
      <c r="IK49" s="11"/>
      <c r="IL49" s="11"/>
      <c r="IM49" s="11"/>
      <c r="IN49" s="11"/>
      <c r="IO49" s="11"/>
      <c r="IP49" s="11"/>
      <c r="IQ49" s="11"/>
      <c r="IR49" s="11"/>
      <c r="IS49" s="11"/>
      <c r="IT49" s="11"/>
      <c r="IU49" s="11"/>
      <c r="IV49" s="11"/>
      <c r="IW49" s="11"/>
      <c r="IX49" s="11"/>
      <c r="IY49" s="11"/>
      <c r="IZ49" s="11"/>
      <c r="JA49" s="11"/>
      <c r="JB49" s="11"/>
      <c r="JC49" s="11"/>
      <c r="JD49" s="11"/>
      <c r="JE49" s="11"/>
      <c r="JF49" s="11"/>
      <c r="JG49" s="11"/>
      <c r="JH49" s="11"/>
      <c r="JI49" s="11"/>
      <c r="JJ49" s="11"/>
      <c r="JK49" s="11"/>
      <c r="JL49" s="11"/>
      <c r="JM49" s="11"/>
      <c r="JN49" s="11"/>
      <c r="JO49" s="11"/>
      <c r="JP49" s="11"/>
      <c r="JQ49" s="11"/>
      <c r="JR49" s="11"/>
      <c r="JS49" s="11"/>
      <c r="JT49" t="s">
        <v>29</v>
      </c>
    </row>
    <row r="50" spans="2:280" x14ac:dyDescent="0.15">
      <c r="B50" s="30"/>
      <c r="C50" s="30"/>
      <c r="D50" s="42"/>
      <c r="E50" s="40"/>
      <c r="F50" s="40"/>
      <c r="G50" s="40"/>
      <c r="H50" s="41"/>
      <c r="I50" s="41"/>
      <c r="J50" s="48"/>
      <c r="K50" s="40"/>
      <c r="L50" s="40"/>
      <c r="M50" s="47">
        <f t="shared" si="134"/>
        <v>0</v>
      </c>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11"/>
      <c r="CB50" s="11"/>
      <c r="CC50" s="11"/>
      <c r="CD50" s="11"/>
      <c r="CE50" s="11"/>
      <c r="CF50" s="11"/>
      <c r="CG50" s="11"/>
      <c r="CH50" s="11"/>
      <c r="CI50" s="11"/>
      <c r="CJ50" s="11"/>
      <c r="CK50" s="11"/>
      <c r="CL50" s="11"/>
      <c r="CM50" s="11"/>
      <c r="CN50" s="11"/>
      <c r="CO50" s="11"/>
      <c r="CP50" s="11"/>
      <c r="CQ50" s="11"/>
      <c r="CR50" s="11"/>
      <c r="CS50" s="11"/>
      <c r="CT50" s="11"/>
      <c r="CU50" s="11"/>
      <c r="CV50" s="11"/>
      <c r="CW50" s="11"/>
      <c r="CX50" s="11"/>
      <c r="CY50" s="11"/>
      <c r="CZ50" s="11"/>
      <c r="DA50" s="11"/>
      <c r="DB50" s="11"/>
      <c r="DC50" s="11"/>
      <c r="DD50" s="11"/>
      <c r="DE50" s="11"/>
      <c r="DF50" s="11"/>
      <c r="DG50" s="11"/>
      <c r="DH50" s="11"/>
      <c r="DI50" s="11"/>
      <c r="DJ50" s="11"/>
      <c r="DK50" s="11"/>
      <c r="DL50" s="11"/>
      <c r="DM50" s="11"/>
      <c r="DN50" s="11"/>
      <c r="DO50" s="11"/>
      <c r="DP50" s="11"/>
      <c r="DQ50" s="11"/>
      <c r="DR50" s="11"/>
      <c r="DS50" s="11"/>
      <c r="DT50" s="11"/>
      <c r="DU50" s="11"/>
      <c r="DV50" s="11"/>
      <c r="DW50" s="11"/>
      <c r="DX50" s="11"/>
      <c r="DY50" s="11"/>
      <c r="DZ50" s="11"/>
      <c r="EA50" s="11"/>
      <c r="EB50" s="11"/>
      <c r="EC50" s="11"/>
      <c r="ED50" s="11"/>
      <c r="EE50" s="11"/>
      <c r="EF50" s="11"/>
      <c r="EG50" s="11"/>
      <c r="EH50" s="11"/>
      <c r="EI50" s="11"/>
      <c r="EJ50" s="11"/>
      <c r="EK50" s="11"/>
      <c r="EL50" s="11"/>
      <c r="EM50" s="11"/>
      <c r="EN50" s="11"/>
      <c r="EO50" s="11"/>
      <c r="EP50" s="11"/>
      <c r="EQ50" s="11"/>
      <c r="ER50" s="11"/>
      <c r="ES50" s="11"/>
      <c r="ET50" s="11"/>
      <c r="EU50" s="11"/>
      <c r="EV50" s="11"/>
      <c r="EW50" s="11"/>
      <c r="EX50" s="11"/>
      <c r="EY50" s="11"/>
      <c r="EZ50" s="11"/>
      <c r="FA50" s="11"/>
      <c r="FB50" s="11"/>
      <c r="FC50" s="11"/>
      <c r="FD50" s="11"/>
      <c r="FE50" s="11"/>
      <c r="FF50" s="11"/>
      <c r="FG50" s="11"/>
      <c r="FH50" s="11"/>
      <c r="FI50" s="11"/>
      <c r="FJ50" s="11"/>
      <c r="FK50" s="11"/>
      <c r="FL50" s="11"/>
      <c r="FM50" s="11"/>
      <c r="FN50" s="11"/>
      <c r="FO50" s="11"/>
      <c r="FP50" s="11"/>
      <c r="FQ50" s="11"/>
      <c r="FR50" s="11"/>
      <c r="FS50" s="11"/>
      <c r="FT50" s="11"/>
      <c r="FU50" s="11"/>
      <c r="FV50" s="11"/>
      <c r="FW50" s="11"/>
      <c r="FX50" s="11"/>
      <c r="FY50" s="11"/>
      <c r="FZ50" s="11"/>
      <c r="GA50" s="11"/>
      <c r="GB50" s="11"/>
      <c r="GC50" s="11"/>
      <c r="GD50" s="11"/>
      <c r="GE50" s="11"/>
      <c r="GF50" s="11"/>
      <c r="GG50" s="11"/>
      <c r="GH50" s="11"/>
      <c r="GI50" s="11"/>
      <c r="GJ50" s="11"/>
      <c r="GK50" s="11"/>
      <c r="GL50" s="11"/>
      <c r="GM50" s="11"/>
      <c r="GN50" s="11"/>
      <c r="GO50" s="11"/>
      <c r="GP50" s="11"/>
      <c r="GQ50" s="11"/>
      <c r="GR50" s="11"/>
      <c r="GS50" s="11"/>
      <c r="GT50" s="11"/>
      <c r="GU50" s="11"/>
      <c r="GV50" s="11"/>
      <c r="GW50" s="11"/>
      <c r="GX50" s="11"/>
      <c r="GY50" s="11"/>
      <c r="GZ50" s="11"/>
      <c r="HA50" s="11"/>
      <c r="HB50" s="11"/>
      <c r="HC50" s="11"/>
      <c r="HD50" s="11"/>
      <c r="HE50" s="11"/>
      <c r="HF50" s="11"/>
      <c r="HG50" s="11"/>
      <c r="HH50" s="11"/>
      <c r="HI50" s="11"/>
      <c r="HJ50" s="11"/>
      <c r="HK50" s="11"/>
      <c r="HL50" s="11"/>
      <c r="HM50" s="11"/>
      <c r="HN50" s="11"/>
      <c r="HO50" s="11"/>
      <c r="HP50" s="11"/>
      <c r="HQ50" s="11"/>
      <c r="HR50" s="11"/>
      <c r="HS50" s="11"/>
      <c r="HT50" s="11"/>
      <c r="HU50" s="11"/>
      <c r="HV50" s="11"/>
      <c r="HW50" s="11"/>
      <c r="HX50" s="11"/>
      <c r="HY50" s="11"/>
      <c r="HZ50" s="11"/>
      <c r="IA50" s="11"/>
      <c r="IB50" s="11"/>
      <c r="IC50" s="11"/>
      <c r="ID50" s="11"/>
      <c r="IE50" s="11"/>
      <c r="IF50" s="11"/>
      <c r="IG50" s="11"/>
      <c r="IH50" s="11"/>
      <c r="II50" s="11"/>
      <c r="IJ50" s="11"/>
      <c r="IK50" s="11"/>
      <c r="IL50" s="11"/>
      <c r="IM50" s="11"/>
      <c r="IN50" s="11"/>
      <c r="IO50" s="11"/>
      <c r="IP50" s="11"/>
      <c r="IQ50" s="11"/>
      <c r="IR50" s="11"/>
      <c r="IS50" s="11"/>
      <c r="IT50" s="11"/>
      <c r="IU50" s="11"/>
      <c r="IV50" s="11"/>
      <c r="IW50" s="11"/>
      <c r="IX50" s="11"/>
      <c r="IY50" s="11"/>
      <c r="IZ50" s="11"/>
      <c r="JA50" s="11"/>
      <c r="JB50" s="11"/>
      <c r="JC50" s="11"/>
      <c r="JD50" s="11"/>
      <c r="JE50" s="11"/>
      <c r="JF50" s="11"/>
      <c r="JG50" s="11"/>
      <c r="JH50" s="11"/>
      <c r="JI50" s="11"/>
      <c r="JJ50" s="11"/>
      <c r="JK50" s="11"/>
      <c r="JL50" s="11"/>
      <c r="JM50" s="11"/>
      <c r="JN50" s="11"/>
      <c r="JO50" s="11"/>
      <c r="JP50" s="11"/>
      <c r="JQ50" s="11"/>
      <c r="JR50" s="11"/>
      <c r="JS50" s="11"/>
      <c r="JT50" t="s">
        <v>29</v>
      </c>
    </row>
    <row r="51" spans="2:280" x14ac:dyDescent="0.15">
      <c r="B51" s="30"/>
      <c r="C51" s="30"/>
      <c r="D51" s="42"/>
      <c r="E51" s="40"/>
      <c r="F51" s="80" t="s">
        <v>392</v>
      </c>
      <c r="G51" s="40"/>
      <c r="H51" s="41"/>
      <c r="I51" s="41"/>
      <c r="J51" s="48" t="s">
        <v>156</v>
      </c>
      <c r="K51" s="40"/>
      <c r="L51" s="83" t="s">
        <v>452</v>
      </c>
      <c r="M51" s="47">
        <f t="shared" si="134"/>
        <v>67.5</v>
      </c>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11"/>
      <c r="CF51" s="11"/>
      <c r="CG51" s="11"/>
      <c r="CH51" s="11"/>
      <c r="CI51" s="11"/>
      <c r="CJ51" s="11"/>
      <c r="CK51" s="11"/>
      <c r="CL51" s="11"/>
      <c r="CM51" s="11"/>
      <c r="CN51" s="11"/>
      <c r="CO51" s="11"/>
      <c r="CP51" s="11"/>
      <c r="CQ51" s="11"/>
      <c r="CR51" s="11"/>
      <c r="CS51" s="11"/>
      <c r="CT51" s="11"/>
      <c r="CU51" s="11"/>
      <c r="CV51" s="11"/>
      <c r="CW51" s="11"/>
      <c r="CX51" s="11"/>
      <c r="CY51" s="11"/>
      <c r="CZ51" s="11"/>
      <c r="DA51" s="11"/>
      <c r="DB51" s="11"/>
      <c r="DC51" s="11"/>
      <c r="DD51" s="11"/>
      <c r="DE51" s="11"/>
      <c r="DF51" s="11"/>
      <c r="DG51" s="11"/>
      <c r="DH51" s="11"/>
      <c r="DI51" s="11"/>
      <c r="DJ51" s="11"/>
      <c r="DK51" s="11"/>
      <c r="DL51" s="11"/>
      <c r="DM51" s="11"/>
      <c r="DN51" s="11"/>
      <c r="DO51" s="11"/>
      <c r="DP51" s="11"/>
      <c r="DQ51" s="11"/>
      <c r="DR51" s="11"/>
      <c r="DS51" s="11"/>
      <c r="DT51" s="11"/>
      <c r="DU51" s="11"/>
      <c r="DV51" s="11"/>
      <c r="DW51" s="11"/>
      <c r="DX51" s="11"/>
      <c r="DY51" s="11"/>
      <c r="DZ51" s="11"/>
      <c r="EA51" s="11"/>
      <c r="EB51" s="11"/>
      <c r="EC51" s="11"/>
      <c r="ED51" s="11"/>
      <c r="EE51" s="11"/>
      <c r="EF51" s="11"/>
      <c r="EG51" s="11"/>
      <c r="EH51" s="11"/>
      <c r="EI51" s="11"/>
      <c r="EJ51" s="11"/>
      <c r="EK51" s="11"/>
      <c r="EL51" s="11"/>
      <c r="EM51" s="11"/>
      <c r="EN51" s="11"/>
      <c r="EO51" s="11"/>
      <c r="EP51" s="11"/>
      <c r="EQ51" s="11"/>
      <c r="ER51" s="11"/>
      <c r="ES51" s="11"/>
      <c r="ET51" s="11"/>
      <c r="EU51" s="11"/>
      <c r="EV51" s="11"/>
      <c r="EW51" s="11"/>
      <c r="EX51" s="11"/>
      <c r="EY51" s="11"/>
      <c r="EZ51" s="11"/>
      <c r="FA51" s="11"/>
      <c r="FB51" s="11"/>
      <c r="FC51" s="11"/>
      <c r="FD51" s="11"/>
      <c r="FE51" s="11"/>
      <c r="FF51" s="11"/>
      <c r="FG51" s="11"/>
      <c r="FH51" s="11"/>
      <c r="FI51" s="11"/>
      <c r="FJ51" s="11"/>
      <c r="FK51" s="11"/>
      <c r="FL51" s="11"/>
      <c r="FM51" s="11"/>
      <c r="FN51" s="11"/>
      <c r="FO51" s="11"/>
      <c r="FP51" s="11"/>
      <c r="FQ51" s="11"/>
      <c r="FR51" s="11"/>
      <c r="FS51" s="11"/>
      <c r="FT51" s="11"/>
      <c r="FU51" s="11">
        <v>4.5</v>
      </c>
      <c r="FV51" s="11">
        <v>1.5</v>
      </c>
      <c r="FW51" s="11">
        <v>1.5</v>
      </c>
      <c r="FX51" s="11"/>
      <c r="FY51" s="11"/>
      <c r="FZ51" s="11"/>
      <c r="GA51" s="11"/>
      <c r="GB51" s="11">
        <v>1</v>
      </c>
      <c r="GC51" s="11">
        <v>5</v>
      </c>
      <c r="GD51" s="11"/>
      <c r="GE51" s="11"/>
      <c r="GF51" s="11"/>
      <c r="GG51" s="11"/>
      <c r="GH51" s="11">
        <v>3.5</v>
      </c>
      <c r="GI51" s="11"/>
      <c r="GJ51" s="11"/>
      <c r="GK51" s="11"/>
      <c r="GL51" s="11"/>
      <c r="GM51" s="11"/>
      <c r="GN51" s="11"/>
      <c r="GO51" s="11"/>
      <c r="GP51" s="11">
        <v>4</v>
      </c>
      <c r="GQ51" s="11">
        <v>5</v>
      </c>
      <c r="GR51" s="11"/>
      <c r="GS51" s="11"/>
      <c r="GT51" s="11"/>
      <c r="GU51" s="11">
        <v>1.5</v>
      </c>
      <c r="GV51" s="11">
        <v>2.5</v>
      </c>
      <c r="GW51" s="11"/>
      <c r="GX51" s="11"/>
      <c r="GY51" s="11">
        <v>2.5</v>
      </c>
      <c r="GZ51" s="11">
        <v>2</v>
      </c>
      <c r="HA51" s="11"/>
      <c r="HB51" s="11"/>
      <c r="HC51" s="11"/>
      <c r="HD51" s="11"/>
      <c r="HE51" s="11"/>
      <c r="HF51" s="11"/>
      <c r="HG51" s="11">
        <v>1.5</v>
      </c>
      <c r="HH51" s="11">
        <v>1</v>
      </c>
      <c r="HI51" s="11"/>
      <c r="HJ51" s="11"/>
      <c r="HK51" s="11"/>
      <c r="HL51" s="11">
        <v>1</v>
      </c>
      <c r="HM51" s="11"/>
      <c r="HN51" s="11"/>
      <c r="HO51" s="11"/>
      <c r="HP51" s="11"/>
      <c r="HQ51" s="11"/>
      <c r="HR51" s="11">
        <v>5.5</v>
      </c>
      <c r="HS51" s="11">
        <v>4</v>
      </c>
      <c r="HT51" s="11">
        <v>3</v>
      </c>
      <c r="HU51" s="11">
        <v>7</v>
      </c>
      <c r="HV51" s="11">
        <v>3.5</v>
      </c>
      <c r="HW51" s="11">
        <v>6.5</v>
      </c>
      <c r="HX51" s="11"/>
      <c r="HY51" s="11"/>
      <c r="HZ51" s="11"/>
      <c r="IA51" s="11"/>
      <c r="IB51" s="11"/>
      <c r="IC51" s="11"/>
      <c r="ID51" s="11"/>
      <c r="IE51" s="11"/>
      <c r="IF51" s="11"/>
      <c r="IG51" s="11"/>
      <c r="IH51" s="11"/>
      <c r="II51" s="11"/>
      <c r="IJ51" s="11"/>
      <c r="IK51" s="11"/>
      <c r="IL51" s="11"/>
      <c r="IM51" s="11"/>
      <c r="IN51" s="11"/>
      <c r="IO51" s="11"/>
      <c r="IP51" s="11"/>
      <c r="IQ51" s="11"/>
      <c r="IR51" s="11"/>
      <c r="IS51" s="11"/>
      <c r="IT51" s="11"/>
      <c r="IU51" s="11"/>
      <c r="IV51" s="11"/>
      <c r="IW51" s="11"/>
      <c r="IX51" s="11"/>
      <c r="IY51" s="11"/>
      <c r="IZ51" s="11"/>
      <c r="JA51" s="11"/>
      <c r="JB51" s="11"/>
      <c r="JC51" s="11"/>
      <c r="JD51" s="11"/>
      <c r="JE51" s="11"/>
      <c r="JF51" s="11"/>
      <c r="JG51" s="11"/>
      <c r="JH51" s="11"/>
      <c r="JI51" s="11"/>
      <c r="JJ51" s="11"/>
      <c r="JK51" s="11"/>
      <c r="JL51" s="11"/>
      <c r="JM51" s="11"/>
      <c r="JN51" s="11"/>
      <c r="JO51" s="11"/>
      <c r="JP51" s="11"/>
      <c r="JQ51" s="11"/>
      <c r="JR51" s="11"/>
      <c r="JS51" s="11"/>
      <c r="JT51" t="s">
        <v>29</v>
      </c>
    </row>
    <row r="52" spans="2:280" x14ac:dyDescent="0.15">
      <c r="B52" s="30"/>
      <c r="C52" s="30"/>
      <c r="D52" s="42"/>
      <c r="E52" s="40"/>
      <c r="F52" s="81" t="s">
        <v>393</v>
      </c>
      <c r="G52" s="40"/>
      <c r="H52" s="41"/>
      <c r="I52" s="41"/>
      <c r="J52" s="48" t="s">
        <v>156</v>
      </c>
      <c r="K52" s="40"/>
      <c r="L52" s="40"/>
      <c r="M52" s="47">
        <f t="shared" si="134"/>
        <v>0</v>
      </c>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c r="CE52" s="11"/>
      <c r="CF52" s="11"/>
      <c r="CG52" s="11"/>
      <c r="CH52" s="11"/>
      <c r="CI52" s="11"/>
      <c r="CJ52" s="11"/>
      <c r="CK52" s="11"/>
      <c r="CL52" s="11"/>
      <c r="CM52" s="11"/>
      <c r="CN52" s="11"/>
      <c r="CO52" s="11"/>
      <c r="CP52" s="11"/>
      <c r="CQ52" s="11"/>
      <c r="CR52" s="11"/>
      <c r="CS52" s="11"/>
      <c r="CT52" s="11"/>
      <c r="CU52" s="11"/>
      <c r="CV52" s="11"/>
      <c r="CW52" s="11"/>
      <c r="CX52" s="11"/>
      <c r="CY52" s="11"/>
      <c r="CZ52" s="11"/>
      <c r="DA52" s="11"/>
      <c r="DB52" s="11"/>
      <c r="DC52" s="11"/>
      <c r="DD52" s="11"/>
      <c r="DE52" s="11"/>
      <c r="DF52" s="11"/>
      <c r="DG52" s="11"/>
      <c r="DH52" s="11"/>
      <c r="DI52" s="11"/>
      <c r="DJ52" s="11"/>
      <c r="DK52" s="11"/>
      <c r="DL52" s="11"/>
      <c r="DM52" s="11"/>
      <c r="DN52" s="11"/>
      <c r="DO52" s="11"/>
      <c r="DP52" s="11"/>
      <c r="DQ52" s="11"/>
      <c r="DR52" s="11"/>
      <c r="DS52" s="11"/>
      <c r="DT52" s="11"/>
      <c r="DU52" s="11"/>
      <c r="DV52" s="11"/>
      <c r="DW52" s="11"/>
      <c r="DX52" s="11"/>
      <c r="DY52" s="11"/>
      <c r="DZ52" s="11"/>
      <c r="EA52" s="11"/>
      <c r="EB52" s="11"/>
      <c r="EC52" s="11"/>
      <c r="ED52" s="11"/>
      <c r="EE52" s="11"/>
      <c r="EF52" s="11"/>
      <c r="EG52" s="11"/>
      <c r="EH52" s="11"/>
      <c r="EI52" s="11"/>
      <c r="EJ52" s="11"/>
      <c r="EK52" s="11"/>
      <c r="EL52" s="11"/>
      <c r="EM52" s="11"/>
      <c r="EN52" s="11"/>
      <c r="EO52" s="11"/>
      <c r="EP52" s="11"/>
      <c r="EQ52" s="11"/>
      <c r="ER52" s="11"/>
      <c r="ES52" s="11"/>
      <c r="ET52" s="11"/>
      <c r="EU52" s="11"/>
      <c r="EV52" s="11"/>
      <c r="EW52" s="11"/>
      <c r="EX52" s="11"/>
      <c r="EY52" s="11"/>
      <c r="EZ52" s="11"/>
      <c r="FA52" s="11"/>
      <c r="FB52" s="11"/>
      <c r="FC52" s="11"/>
      <c r="FD52" s="11"/>
      <c r="FE52" s="11"/>
      <c r="FF52" s="11"/>
      <c r="FG52" s="11"/>
      <c r="FH52" s="11"/>
      <c r="FI52" s="11"/>
      <c r="FJ52" s="11"/>
      <c r="FK52" s="11"/>
      <c r="FL52" s="11"/>
      <c r="FM52" s="11"/>
      <c r="FN52" s="11"/>
      <c r="FO52" s="11"/>
      <c r="FP52" s="11"/>
      <c r="FQ52" s="11"/>
      <c r="FR52" s="11"/>
      <c r="FS52" s="11"/>
      <c r="FT52" s="11"/>
      <c r="FU52" s="11"/>
      <c r="FV52" s="11"/>
      <c r="FW52" s="11"/>
      <c r="FX52" s="11"/>
      <c r="FY52" s="11"/>
      <c r="FZ52" s="11"/>
      <c r="GA52" s="11"/>
      <c r="GB52" s="11"/>
      <c r="GC52" s="11"/>
      <c r="GD52" s="11"/>
      <c r="GE52" s="11"/>
      <c r="GF52" s="11"/>
      <c r="GG52" s="11"/>
      <c r="GH52" s="11"/>
      <c r="GI52" s="11"/>
      <c r="GJ52" s="11"/>
      <c r="GK52" s="11"/>
      <c r="GL52" s="11"/>
      <c r="GM52" s="11"/>
      <c r="GN52" s="11"/>
      <c r="GO52" s="11"/>
      <c r="GP52" s="11"/>
      <c r="GQ52" s="11"/>
      <c r="GR52" s="11"/>
      <c r="GS52" s="11"/>
      <c r="GT52" s="11"/>
      <c r="GU52" s="11"/>
      <c r="GV52" s="11"/>
      <c r="GW52" s="11"/>
      <c r="GX52" s="11"/>
      <c r="GY52" s="11"/>
      <c r="GZ52" s="11"/>
      <c r="HA52" s="11"/>
      <c r="HB52" s="11"/>
      <c r="HC52" s="11"/>
      <c r="HD52" s="11"/>
      <c r="HE52" s="11"/>
      <c r="HF52" s="11"/>
      <c r="HG52" s="11"/>
      <c r="HH52" s="11"/>
      <c r="HI52" s="11"/>
      <c r="HJ52" s="11"/>
      <c r="HK52" s="11"/>
      <c r="HL52" s="11"/>
      <c r="HM52" s="11"/>
      <c r="HN52" s="11"/>
      <c r="HO52" s="11"/>
      <c r="HP52" s="11"/>
      <c r="HQ52" s="11"/>
      <c r="HR52" s="11"/>
      <c r="HS52" s="11"/>
      <c r="HT52" s="11"/>
      <c r="HU52" s="11"/>
      <c r="HV52" s="11"/>
      <c r="HW52" s="11"/>
      <c r="HX52" s="11"/>
      <c r="HY52" s="11"/>
      <c r="HZ52" s="11"/>
      <c r="IA52" s="11"/>
      <c r="IB52" s="11"/>
      <c r="IC52" s="11"/>
      <c r="ID52" s="11"/>
      <c r="IE52" s="11"/>
      <c r="IF52" s="11"/>
      <c r="IG52" s="11"/>
      <c r="IH52" s="11"/>
      <c r="II52" s="11"/>
      <c r="IJ52" s="11"/>
      <c r="IK52" s="11"/>
      <c r="IL52" s="11"/>
      <c r="IM52" s="11"/>
      <c r="IN52" s="11"/>
      <c r="IO52" s="11"/>
      <c r="IP52" s="11"/>
      <c r="IQ52" s="11"/>
      <c r="IR52" s="11"/>
      <c r="IS52" s="11"/>
      <c r="IT52" s="11"/>
      <c r="IU52" s="11"/>
      <c r="IV52" s="11"/>
      <c r="IW52" s="11"/>
      <c r="IX52" s="11"/>
      <c r="IY52" s="11"/>
      <c r="IZ52" s="11"/>
      <c r="JA52" s="11"/>
      <c r="JB52" s="11"/>
      <c r="JC52" s="11"/>
      <c r="JD52" s="11"/>
      <c r="JE52" s="11"/>
      <c r="JF52" s="11"/>
      <c r="JG52" s="11"/>
      <c r="JH52" s="11"/>
      <c r="JI52" s="11"/>
      <c r="JJ52" s="11"/>
      <c r="JK52" s="11"/>
      <c r="JL52" s="11"/>
      <c r="JM52" s="11"/>
      <c r="JN52" s="11"/>
      <c r="JO52" s="11"/>
      <c r="JP52" s="11"/>
      <c r="JQ52" s="11"/>
      <c r="JR52" s="11"/>
      <c r="JS52" s="11"/>
      <c r="JT52" t="s">
        <v>29</v>
      </c>
    </row>
    <row r="53" spans="2:280" x14ac:dyDescent="0.15">
      <c r="B53" s="30"/>
      <c r="C53" s="30"/>
      <c r="D53" s="42"/>
      <c r="E53" s="40"/>
      <c r="F53" s="81" t="s">
        <v>394</v>
      </c>
      <c r="G53" s="40"/>
      <c r="H53" s="41"/>
      <c r="I53" s="41"/>
      <c r="J53" s="48" t="s">
        <v>156</v>
      </c>
      <c r="K53" s="40"/>
      <c r="L53" s="40"/>
      <c r="M53" s="47">
        <f t="shared" si="134"/>
        <v>0</v>
      </c>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11"/>
      <c r="EM53" s="11"/>
      <c r="EN53" s="11"/>
      <c r="EO53" s="11"/>
      <c r="EP53" s="11"/>
      <c r="EQ53" s="11"/>
      <c r="ER53" s="11"/>
      <c r="ES53" s="11"/>
      <c r="ET53" s="11"/>
      <c r="EU53" s="11"/>
      <c r="EV53" s="11"/>
      <c r="EW53" s="11"/>
      <c r="EX53" s="11"/>
      <c r="EY53" s="11"/>
      <c r="EZ53" s="11"/>
      <c r="FA53" s="11"/>
      <c r="FB53" s="11"/>
      <c r="FC53" s="11"/>
      <c r="FD53" s="11"/>
      <c r="FE53" s="11"/>
      <c r="FF53" s="11"/>
      <c r="FG53" s="11"/>
      <c r="FH53" s="11"/>
      <c r="FI53" s="11"/>
      <c r="FJ53" s="11"/>
      <c r="FK53" s="11"/>
      <c r="FL53" s="11"/>
      <c r="FM53" s="11"/>
      <c r="FN53" s="11"/>
      <c r="FO53" s="11"/>
      <c r="FP53" s="11"/>
      <c r="FQ53" s="11"/>
      <c r="FR53" s="11"/>
      <c r="FS53" s="11"/>
      <c r="FT53" s="11"/>
      <c r="FU53" s="11"/>
      <c r="FV53" s="11"/>
      <c r="FW53" s="11"/>
      <c r="FX53" s="11"/>
      <c r="FY53" s="11"/>
      <c r="FZ53" s="11"/>
      <c r="GA53" s="11"/>
      <c r="GB53" s="11"/>
      <c r="GC53" s="11"/>
      <c r="GD53" s="11"/>
      <c r="GE53" s="11"/>
      <c r="GF53" s="11"/>
      <c r="GG53" s="11"/>
      <c r="GH53" s="11"/>
      <c r="GI53" s="11"/>
      <c r="GJ53" s="11"/>
      <c r="GK53" s="11"/>
      <c r="GL53" s="11"/>
      <c r="GM53" s="11"/>
      <c r="GN53" s="11"/>
      <c r="GO53" s="11"/>
      <c r="GP53" s="11"/>
      <c r="GQ53" s="11"/>
      <c r="GR53" s="11"/>
      <c r="GS53" s="11"/>
      <c r="GT53" s="11"/>
      <c r="GU53" s="11"/>
      <c r="GV53" s="11"/>
      <c r="GW53" s="11"/>
      <c r="GX53" s="11"/>
      <c r="GY53" s="11"/>
      <c r="GZ53" s="11"/>
      <c r="HA53" s="11"/>
      <c r="HB53" s="11"/>
      <c r="HC53" s="11"/>
      <c r="HD53" s="11"/>
      <c r="HE53" s="11"/>
      <c r="HF53" s="11"/>
      <c r="HG53" s="11"/>
      <c r="HH53" s="11"/>
      <c r="HI53" s="11"/>
      <c r="HJ53" s="11"/>
      <c r="HK53" s="11"/>
      <c r="HL53" s="11"/>
      <c r="HM53" s="11"/>
      <c r="HN53" s="11"/>
      <c r="HO53" s="11"/>
      <c r="HP53" s="11"/>
      <c r="HQ53" s="11"/>
      <c r="HR53" s="11"/>
      <c r="HS53" s="11"/>
      <c r="HT53" s="11"/>
      <c r="HU53" s="11"/>
      <c r="HV53" s="11"/>
      <c r="HW53" s="11"/>
      <c r="HX53" s="11"/>
      <c r="HY53" s="11"/>
      <c r="HZ53" s="11"/>
      <c r="IA53" s="11"/>
      <c r="IB53" s="11"/>
      <c r="IC53" s="11"/>
      <c r="ID53" s="11"/>
      <c r="IE53" s="11"/>
      <c r="IF53" s="11"/>
      <c r="IG53" s="11"/>
      <c r="IH53" s="11"/>
      <c r="II53" s="11"/>
      <c r="IJ53" s="11"/>
      <c r="IK53" s="11"/>
      <c r="IL53" s="11"/>
      <c r="IM53" s="11"/>
      <c r="IN53" s="11"/>
      <c r="IO53" s="11"/>
      <c r="IP53" s="11"/>
      <c r="IQ53" s="11"/>
      <c r="IR53" s="11"/>
      <c r="IS53" s="11"/>
      <c r="IT53" s="11"/>
      <c r="IU53" s="11"/>
      <c r="IV53" s="11"/>
      <c r="IW53" s="11"/>
      <c r="IX53" s="11"/>
      <c r="IY53" s="11"/>
      <c r="IZ53" s="11"/>
      <c r="JA53" s="11"/>
      <c r="JB53" s="11"/>
      <c r="JC53" s="11"/>
      <c r="JD53" s="11"/>
      <c r="JE53" s="11"/>
      <c r="JF53" s="11"/>
      <c r="JG53" s="11"/>
      <c r="JH53" s="11"/>
      <c r="JI53" s="11"/>
      <c r="JJ53" s="11"/>
      <c r="JK53" s="11"/>
      <c r="JL53" s="11"/>
      <c r="JM53" s="11"/>
      <c r="JN53" s="11"/>
      <c r="JO53" s="11"/>
      <c r="JP53" s="11"/>
      <c r="JQ53" s="11"/>
      <c r="JR53" s="11"/>
      <c r="JS53" s="11"/>
      <c r="JT53" t="s">
        <v>29</v>
      </c>
    </row>
    <row r="54" spans="2:280" x14ac:dyDescent="0.15">
      <c r="B54" s="30"/>
      <c r="C54" s="30"/>
      <c r="D54" s="42"/>
      <c r="E54" s="40"/>
      <c r="F54" s="81" t="s">
        <v>395</v>
      </c>
      <c r="G54" s="40"/>
      <c r="H54" s="41"/>
      <c r="I54" s="41"/>
      <c r="J54" s="48" t="s">
        <v>156</v>
      </c>
      <c r="K54" s="40"/>
      <c r="L54" s="40"/>
      <c r="M54" s="47">
        <f t="shared" si="134"/>
        <v>0</v>
      </c>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HZ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s="11"/>
      <c r="IY54" s="11"/>
      <c r="IZ54" s="11"/>
      <c r="JA54" s="11"/>
      <c r="JB54" s="11"/>
      <c r="JC54" s="11"/>
      <c r="JD54" s="11"/>
      <c r="JE54" s="11"/>
      <c r="JF54" s="11"/>
      <c r="JG54" s="11"/>
      <c r="JH54" s="11"/>
      <c r="JI54" s="11"/>
      <c r="JJ54" s="11"/>
      <c r="JK54" s="11"/>
      <c r="JL54" s="11"/>
      <c r="JM54" s="11"/>
      <c r="JN54" s="11"/>
      <c r="JO54" s="11"/>
      <c r="JP54" s="11"/>
      <c r="JQ54" s="11"/>
      <c r="JR54" s="11"/>
      <c r="JS54" s="11"/>
      <c r="JT54" t="s">
        <v>29</v>
      </c>
    </row>
    <row r="55" spans="2:280" x14ac:dyDescent="0.15">
      <c r="B55" s="30"/>
      <c r="C55" s="30"/>
      <c r="D55" s="42"/>
      <c r="E55" s="40"/>
      <c r="F55" s="81" t="s">
        <v>396</v>
      </c>
      <c r="G55" s="40"/>
      <c r="H55" s="41"/>
      <c r="I55" s="41"/>
      <c r="J55" s="48" t="s">
        <v>156</v>
      </c>
      <c r="K55" s="40"/>
      <c r="L55" s="40"/>
      <c r="M55" s="47">
        <f t="shared" si="134"/>
        <v>0</v>
      </c>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t="s">
        <v>29</v>
      </c>
    </row>
    <row r="56" spans="2:280" x14ac:dyDescent="0.15">
      <c r="B56" s="30"/>
      <c r="C56" s="30"/>
      <c r="D56" s="42"/>
      <c r="E56" s="40"/>
      <c r="F56" s="81" t="s">
        <v>397</v>
      </c>
      <c r="G56" s="40"/>
      <c r="H56" s="41"/>
      <c r="I56" s="41"/>
      <c r="J56" s="48" t="s">
        <v>156</v>
      </c>
      <c r="K56" s="40"/>
      <c r="L56" s="40"/>
      <c r="M56" s="47">
        <f t="shared" si="134"/>
        <v>0</v>
      </c>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c r="BQ56" s="11"/>
      <c r="BR56" s="11"/>
      <c r="BS56" s="11"/>
      <c r="BT56" s="11"/>
      <c r="BU56" s="11"/>
      <c r="BV56" s="11"/>
      <c r="BW56" s="11"/>
      <c r="BX56" s="11"/>
      <c r="BY56" s="11"/>
      <c r="BZ56" s="11"/>
      <c r="CA56" s="11"/>
      <c r="CB56" s="11"/>
      <c r="CC56" s="11"/>
      <c r="CD56" s="11"/>
      <c r="CE56" s="11"/>
      <c r="CF56" s="11"/>
      <c r="CG56" s="11"/>
      <c r="CH56" s="11"/>
      <c r="CI56" s="11"/>
      <c r="CJ56" s="11"/>
      <c r="CK56" s="11"/>
      <c r="CL56" s="11"/>
      <c r="CM56" s="11"/>
      <c r="CN56" s="11"/>
      <c r="CO56" s="11"/>
      <c r="CP56" s="11"/>
      <c r="CQ56" s="11"/>
      <c r="CR56" s="11"/>
      <c r="CS56" s="11"/>
      <c r="CT56" s="11"/>
      <c r="CU56" s="11"/>
      <c r="CV56" s="11"/>
      <c r="CW56" s="11"/>
      <c r="CX56" s="11"/>
      <c r="CY56" s="11"/>
      <c r="CZ56" s="11"/>
      <c r="DA56" s="11"/>
      <c r="DB56" s="11"/>
      <c r="DC56" s="11"/>
      <c r="DD56" s="11"/>
      <c r="DE56" s="11"/>
      <c r="DF56" s="11"/>
      <c r="DG56" s="11"/>
      <c r="DH56" s="11"/>
      <c r="DI56" s="11"/>
      <c r="DJ56" s="11"/>
      <c r="DK56" s="11"/>
      <c r="DL56" s="11"/>
      <c r="DM56" s="11"/>
      <c r="DN56" s="11"/>
      <c r="DO56" s="11"/>
      <c r="DP56" s="11"/>
      <c r="DQ56" s="11"/>
      <c r="DR56" s="11"/>
      <c r="DS56" s="11"/>
      <c r="DT56" s="11"/>
      <c r="DU56" s="11"/>
      <c r="DV56" s="11"/>
      <c r="DW56" s="11"/>
      <c r="DX56" s="11"/>
      <c r="DY56" s="11"/>
      <c r="DZ56" s="11"/>
      <c r="EA56" s="11"/>
      <c r="EB56" s="11"/>
      <c r="EC56" s="11"/>
      <c r="ED56" s="11"/>
      <c r="EE56" s="11"/>
      <c r="EF56" s="11"/>
      <c r="EG56" s="11"/>
      <c r="EH56" s="11"/>
      <c r="EI56" s="11"/>
      <c r="EJ56" s="11"/>
      <c r="EK56" s="11"/>
      <c r="EL56" s="11"/>
      <c r="EM56" s="11"/>
      <c r="EN56" s="11"/>
      <c r="EO56" s="11"/>
      <c r="EP56" s="11"/>
      <c r="EQ56" s="11"/>
      <c r="ER56" s="11"/>
      <c r="ES56" s="11"/>
      <c r="ET56" s="11"/>
      <c r="EU56" s="11"/>
      <c r="EV56" s="11"/>
      <c r="EW56" s="11"/>
      <c r="EX56" s="11"/>
      <c r="EY56" s="11"/>
      <c r="EZ56" s="11"/>
      <c r="FA56" s="11"/>
      <c r="FB56" s="11"/>
      <c r="FC56" s="11"/>
      <c r="FD56" s="11"/>
      <c r="FE56" s="11"/>
      <c r="FF56" s="11"/>
      <c r="FG56" s="11"/>
      <c r="FH56" s="11"/>
      <c r="FI56" s="11"/>
      <c r="FJ56" s="11"/>
      <c r="FK56" s="11"/>
      <c r="FL56" s="11"/>
      <c r="FM56" s="11"/>
      <c r="FN56" s="11"/>
      <c r="FO56" s="11"/>
      <c r="FP56" s="11"/>
      <c r="FQ56" s="11"/>
      <c r="FR56" s="11"/>
      <c r="FS56" s="11"/>
      <c r="FT56" s="11"/>
      <c r="FU56" s="11"/>
      <c r="FV56" s="11"/>
      <c r="FW56" s="11"/>
      <c r="FX56" s="11"/>
      <c r="FY56" s="11"/>
      <c r="FZ56" s="11"/>
      <c r="GA56" s="11"/>
      <c r="GB56" s="11"/>
      <c r="GC56" s="11"/>
      <c r="GD56" s="11"/>
      <c r="GE56" s="11"/>
      <c r="GF56" s="11"/>
      <c r="GG56" s="11"/>
      <c r="GH56" s="11"/>
      <c r="GI56" s="11"/>
      <c r="GJ56" s="11"/>
      <c r="GK56" s="11"/>
      <c r="GL56" s="11"/>
      <c r="GM56" s="11"/>
      <c r="GN56" s="11"/>
      <c r="GO56" s="11"/>
      <c r="GP56" s="11"/>
      <c r="GQ56" s="11"/>
      <c r="GR56" s="11"/>
      <c r="GS56" s="11"/>
      <c r="GT56" s="11"/>
      <c r="GU56" s="11"/>
      <c r="GV56" s="11"/>
      <c r="GW56" s="11"/>
      <c r="GX56" s="11"/>
      <c r="GY56" s="11"/>
      <c r="GZ56" s="11"/>
      <c r="HA56" s="11"/>
      <c r="HB56" s="11"/>
      <c r="HC56" s="11"/>
      <c r="HD56" s="11"/>
      <c r="HE56" s="11"/>
      <c r="HF56" s="11"/>
      <c r="HG56" s="11"/>
      <c r="HH56" s="11"/>
      <c r="HI56" s="11"/>
      <c r="HJ56" s="11"/>
      <c r="HK56" s="11"/>
      <c r="HL56" s="11"/>
      <c r="HM56" s="11"/>
      <c r="HN56" s="11"/>
      <c r="HO56" s="11"/>
      <c r="HP56" s="11"/>
      <c r="HQ56" s="11"/>
      <c r="HR56" s="11"/>
      <c r="HS56" s="11"/>
      <c r="HT56" s="11"/>
      <c r="HU56" s="11"/>
      <c r="HV56" s="11"/>
      <c r="HW56" s="11"/>
      <c r="HX56" s="11"/>
      <c r="HY56" s="11"/>
      <c r="HZ56" s="11"/>
      <c r="IA56" s="11"/>
      <c r="IB56" s="11"/>
      <c r="IC56" s="11"/>
      <c r="ID56" s="11"/>
      <c r="IE56" s="11"/>
      <c r="IF56" s="11"/>
      <c r="IG56" s="11"/>
      <c r="IH56" s="11"/>
      <c r="II56" s="11"/>
      <c r="IJ56" s="11"/>
      <c r="IK56" s="11"/>
      <c r="IL56" s="11"/>
      <c r="IM56" s="11"/>
      <c r="IN56" s="11"/>
      <c r="IO56" s="11"/>
      <c r="IP56" s="11"/>
      <c r="IQ56" s="11"/>
      <c r="IR56" s="11"/>
      <c r="IS56" s="11"/>
      <c r="IT56" s="11"/>
      <c r="IU56" s="11"/>
      <c r="IV56" s="11"/>
      <c r="IW56" s="11"/>
      <c r="IX56" s="11"/>
      <c r="IY56" s="11"/>
      <c r="IZ56" s="11"/>
      <c r="JA56" s="11"/>
      <c r="JB56" s="11"/>
      <c r="JC56" s="11"/>
      <c r="JD56" s="11"/>
      <c r="JE56" s="11"/>
      <c r="JF56" s="11"/>
      <c r="JG56" s="11"/>
      <c r="JH56" s="11"/>
      <c r="JI56" s="11"/>
      <c r="JJ56" s="11"/>
      <c r="JK56" s="11"/>
      <c r="JL56" s="11"/>
      <c r="JM56" s="11"/>
      <c r="JN56" s="11"/>
      <c r="JO56" s="11"/>
      <c r="JP56" s="11"/>
      <c r="JQ56" s="11"/>
      <c r="JR56" s="11"/>
      <c r="JS56" s="11"/>
      <c r="JT56" t="s">
        <v>29</v>
      </c>
    </row>
    <row r="57" spans="2:280" x14ac:dyDescent="0.15">
      <c r="B57" s="30"/>
      <c r="C57" s="30"/>
      <c r="D57" s="42"/>
      <c r="E57" s="40"/>
      <c r="F57" s="81" t="s">
        <v>398</v>
      </c>
      <c r="G57" s="40"/>
      <c r="H57" s="41"/>
      <c r="I57" s="41"/>
      <c r="J57" s="48" t="s">
        <v>156</v>
      </c>
      <c r="K57" s="40"/>
      <c r="L57" s="40"/>
      <c r="M57" s="47">
        <f t="shared" si="134"/>
        <v>0</v>
      </c>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11"/>
      <c r="CC57" s="11"/>
      <c r="CD57" s="11"/>
      <c r="CE57" s="11"/>
      <c r="CF57" s="11"/>
      <c r="CG57" s="11"/>
      <c r="CH57" s="11"/>
      <c r="CI57" s="11"/>
      <c r="CJ57" s="11"/>
      <c r="CK57" s="11"/>
      <c r="CL57" s="11"/>
      <c r="CM57" s="11"/>
      <c r="CN57" s="11"/>
      <c r="CO57" s="11"/>
      <c r="CP57" s="11"/>
      <c r="CQ57" s="11"/>
      <c r="CR57" s="11"/>
      <c r="CS57" s="11"/>
      <c r="CT57" s="11"/>
      <c r="CU57" s="11"/>
      <c r="CV57" s="11"/>
      <c r="CW57" s="11"/>
      <c r="CX57" s="11"/>
      <c r="CY57" s="11"/>
      <c r="CZ57" s="11"/>
      <c r="DA57" s="11"/>
      <c r="DB57" s="11"/>
      <c r="DC57" s="11"/>
      <c r="DD57" s="11"/>
      <c r="DE57" s="11"/>
      <c r="DF57" s="11"/>
      <c r="DG57" s="11"/>
      <c r="DH57" s="11"/>
      <c r="DI57" s="11"/>
      <c r="DJ57" s="11"/>
      <c r="DK57" s="11"/>
      <c r="DL57" s="11"/>
      <c r="DM57" s="11"/>
      <c r="DN57" s="11"/>
      <c r="DO57" s="11"/>
      <c r="DP57" s="11"/>
      <c r="DQ57" s="11"/>
      <c r="DR57" s="11"/>
      <c r="DS57" s="11"/>
      <c r="DT57" s="11"/>
      <c r="DU57" s="11"/>
      <c r="DV57" s="11"/>
      <c r="DW57" s="11"/>
      <c r="DX57" s="11"/>
      <c r="DY57" s="11"/>
      <c r="DZ57" s="11"/>
      <c r="EA57" s="11"/>
      <c r="EB57" s="11"/>
      <c r="EC57" s="11"/>
      <c r="ED57" s="11"/>
      <c r="EE57" s="11"/>
      <c r="EF57" s="11"/>
      <c r="EG57" s="11"/>
      <c r="EH57" s="11"/>
      <c r="EI57" s="11"/>
      <c r="EJ57" s="11"/>
      <c r="EK57" s="11"/>
      <c r="EL57" s="11"/>
      <c r="EM57" s="11"/>
      <c r="EN57" s="11"/>
      <c r="EO57" s="11"/>
      <c r="EP57" s="11"/>
      <c r="EQ57" s="11"/>
      <c r="ER57" s="11"/>
      <c r="ES57" s="11"/>
      <c r="ET57" s="11"/>
      <c r="EU57" s="11"/>
      <c r="EV57" s="11"/>
      <c r="EW57" s="11"/>
      <c r="EX57" s="11"/>
      <c r="EY57" s="11"/>
      <c r="EZ57" s="11"/>
      <c r="FA57" s="11"/>
      <c r="FB57" s="11"/>
      <c r="FC57" s="11"/>
      <c r="FD57" s="11"/>
      <c r="FE57" s="11"/>
      <c r="FF57" s="11"/>
      <c r="FG57" s="11"/>
      <c r="FH57" s="11"/>
      <c r="FI57" s="11"/>
      <c r="FJ57" s="11"/>
      <c r="FK57" s="11"/>
      <c r="FL57" s="11"/>
      <c r="FM57" s="11"/>
      <c r="FN57" s="11"/>
      <c r="FO57" s="11"/>
      <c r="FP57" s="11"/>
      <c r="FQ57" s="11"/>
      <c r="FR57" s="11"/>
      <c r="FS57" s="11"/>
      <c r="FT57" s="11"/>
      <c r="FU57" s="11"/>
      <c r="FV57" s="11"/>
      <c r="FW57" s="11"/>
      <c r="FX57" s="11"/>
      <c r="FY57" s="11"/>
      <c r="FZ57" s="11"/>
      <c r="GA57" s="11"/>
      <c r="GB57" s="11"/>
      <c r="GC57" s="11"/>
      <c r="GD57" s="11"/>
      <c r="GE57" s="11"/>
      <c r="GF57" s="11"/>
      <c r="GG57" s="11"/>
      <c r="GH57" s="11"/>
      <c r="GI57" s="11"/>
      <c r="GJ57" s="11"/>
      <c r="GK57" s="11"/>
      <c r="GL57" s="11"/>
      <c r="GM57" s="11"/>
      <c r="GN57" s="11"/>
      <c r="GO57" s="11"/>
      <c r="GP57" s="11"/>
      <c r="GQ57" s="11"/>
      <c r="GR57" s="11"/>
      <c r="GS57" s="11"/>
      <c r="GT57" s="11"/>
      <c r="GU57" s="11"/>
      <c r="GV57" s="11"/>
      <c r="GW57" s="11"/>
      <c r="GX57" s="11"/>
      <c r="GY57" s="11"/>
      <c r="GZ57" s="11"/>
      <c r="HA57" s="11"/>
      <c r="HB57" s="11"/>
      <c r="HC57" s="11"/>
      <c r="HD57" s="11"/>
      <c r="HE57" s="11"/>
      <c r="HF57" s="11"/>
      <c r="HG57" s="11"/>
      <c r="HH57" s="11"/>
      <c r="HI57" s="11"/>
      <c r="HJ57" s="11"/>
      <c r="HK57" s="11"/>
      <c r="HL57" s="11"/>
      <c r="HM57" s="11"/>
      <c r="HN57" s="11"/>
      <c r="HO57" s="11"/>
      <c r="HP57" s="11"/>
      <c r="HQ57" s="11"/>
      <c r="HR57" s="11"/>
      <c r="HS57" s="11"/>
      <c r="HT57" s="11"/>
      <c r="HU57" s="11"/>
      <c r="HV57" s="11"/>
      <c r="HW57" s="11"/>
      <c r="HX57" s="11"/>
      <c r="HY57" s="11"/>
      <c r="HZ57" s="11"/>
      <c r="IA57" s="11"/>
      <c r="IB57" s="11"/>
      <c r="IC57" s="11"/>
      <c r="ID57" s="11"/>
      <c r="IE57" s="11"/>
      <c r="IF57" s="11"/>
      <c r="IG57" s="11"/>
      <c r="IH57" s="11"/>
      <c r="II57" s="11"/>
      <c r="IJ57" s="11"/>
      <c r="IK57" s="11"/>
      <c r="IL57" s="11"/>
      <c r="IM57" s="11"/>
      <c r="IN57" s="11"/>
      <c r="IO57" s="11"/>
      <c r="IP57" s="11"/>
      <c r="IQ57" s="11"/>
      <c r="IR57" s="11"/>
      <c r="IS57" s="11"/>
      <c r="IT57" s="11"/>
      <c r="IU57" s="11"/>
      <c r="IV57" s="11"/>
      <c r="IW57" s="11"/>
      <c r="IX57" s="11"/>
      <c r="IY57" s="11"/>
      <c r="IZ57" s="11"/>
      <c r="JA57" s="11"/>
      <c r="JB57" s="11"/>
      <c r="JC57" s="11"/>
      <c r="JD57" s="11"/>
      <c r="JE57" s="11"/>
      <c r="JF57" s="11"/>
      <c r="JG57" s="11"/>
      <c r="JH57" s="11"/>
      <c r="JI57" s="11"/>
      <c r="JJ57" s="11"/>
      <c r="JK57" s="11"/>
      <c r="JL57" s="11"/>
      <c r="JM57" s="11"/>
      <c r="JN57" s="11"/>
      <c r="JO57" s="11"/>
      <c r="JP57" s="11"/>
      <c r="JQ57" s="11"/>
      <c r="JR57" s="11"/>
      <c r="JS57" s="11"/>
      <c r="JT57" t="s">
        <v>29</v>
      </c>
    </row>
    <row r="58" spans="2:280" x14ac:dyDescent="0.15">
      <c r="B58" s="30"/>
      <c r="C58" s="30"/>
      <c r="D58" s="42"/>
      <c r="E58" s="40"/>
      <c r="F58" s="81" t="s">
        <v>399</v>
      </c>
      <c r="G58" s="40"/>
      <c r="H58" s="41"/>
      <c r="I58" s="41"/>
      <c r="J58" s="48" t="s">
        <v>156</v>
      </c>
      <c r="K58" s="40"/>
      <c r="L58" s="40"/>
      <c r="M58" s="47">
        <f t="shared" si="134"/>
        <v>0</v>
      </c>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1"/>
      <c r="DV58" s="11"/>
      <c r="DW58" s="11"/>
      <c r="DX58" s="11"/>
      <c r="DY58" s="11"/>
      <c r="DZ58" s="11"/>
      <c r="EA58" s="11"/>
      <c r="EB58" s="11"/>
      <c r="EC58" s="11"/>
      <c r="ED58" s="11"/>
      <c r="EE58" s="11"/>
      <c r="EF58" s="11"/>
      <c r="EG58" s="11"/>
      <c r="EH58" s="11"/>
      <c r="EI58" s="11"/>
      <c r="EJ58" s="11"/>
      <c r="EK58" s="11"/>
      <c r="EL58" s="11"/>
      <c r="EM58" s="11"/>
      <c r="EN58" s="11"/>
      <c r="EO58" s="11"/>
      <c r="EP58" s="11"/>
      <c r="EQ58" s="11"/>
      <c r="ER58" s="11"/>
      <c r="ES58" s="11"/>
      <c r="ET58" s="11"/>
      <c r="EU58" s="11"/>
      <c r="EV58" s="11"/>
      <c r="EW58" s="11"/>
      <c r="EX58" s="11"/>
      <c r="EY58" s="11"/>
      <c r="EZ58" s="11"/>
      <c r="FA58" s="11"/>
      <c r="FB58" s="11"/>
      <c r="FC58" s="11"/>
      <c r="FD58" s="11"/>
      <c r="FE58" s="11"/>
      <c r="FF58" s="11"/>
      <c r="FG58" s="11"/>
      <c r="FH58" s="11"/>
      <c r="FI58" s="11"/>
      <c r="FJ58" s="11"/>
      <c r="FK58" s="11"/>
      <c r="FL58" s="11"/>
      <c r="FM58" s="11"/>
      <c r="FN58" s="11"/>
      <c r="FO58" s="11"/>
      <c r="FP58" s="11"/>
      <c r="FQ58" s="11"/>
      <c r="FR58" s="11"/>
      <c r="FS58" s="11"/>
      <c r="FT58" s="11"/>
      <c r="FU58" s="11"/>
      <c r="FV58" s="11"/>
      <c r="FW58" s="11"/>
      <c r="FX58" s="11"/>
      <c r="FY58" s="11"/>
      <c r="FZ58" s="11"/>
      <c r="GA58" s="11"/>
      <c r="GB58" s="11"/>
      <c r="GC58" s="11"/>
      <c r="GD58" s="11"/>
      <c r="GE58" s="11"/>
      <c r="GF58" s="11"/>
      <c r="GG58" s="11"/>
      <c r="GH58" s="11"/>
      <c r="GI58" s="11"/>
      <c r="GJ58" s="11"/>
      <c r="GK58" s="11"/>
      <c r="GL58" s="11"/>
      <c r="GM58" s="11"/>
      <c r="GN58" s="11"/>
      <c r="GO58" s="11"/>
      <c r="GP58" s="11"/>
      <c r="GQ58" s="11"/>
      <c r="GR58" s="11"/>
      <c r="GS58" s="11"/>
      <c r="GT58" s="11"/>
      <c r="GU58" s="11"/>
      <c r="GV58" s="11"/>
      <c r="GW58" s="11"/>
      <c r="GX58" s="11"/>
      <c r="GY58" s="11"/>
      <c r="GZ58" s="11"/>
      <c r="HA58" s="11"/>
      <c r="HB58" s="11"/>
      <c r="HC58" s="11"/>
      <c r="HD58" s="11"/>
      <c r="HE58" s="11"/>
      <c r="HF58" s="11"/>
      <c r="HG58" s="11"/>
      <c r="HH58" s="11"/>
      <c r="HI58" s="11"/>
      <c r="HJ58" s="11"/>
      <c r="HK58" s="11"/>
      <c r="HL58" s="11"/>
      <c r="HM58" s="11"/>
      <c r="HN58" s="11"/>
      <c r="HO58" s="11"/>
      <c r="HP58" s="11"/>
      <c r="HQ58" s="11"/>
      <c r="HR58" s="11"/>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c r="IS58" s="11"/>
      <c r="IT58" s="11"/>
      <c r="IU58" s="11"/>
      <c r="IV58" s="11"/>
      <c r="IW58" s="11"/>
      <c r="IX58" s="11"/>
      <c r="IY58" s="11"/>
      <c r="IZ58" s="11"/>
      <c r="JA58" s="11"/>
      <c r="JB58" s="11"/>
      <c r="JC58" s="11"/>
      <c r="JD58" s="11"/>
      <c r="JE58" s="11"/>
      <c r="JF58" s="11"/>
      <c r="JG58" s="11"/>
      <c r="JH58" s="11"/>
      <c r="JI58" s="11"/>
      <c r="JJ58" s="11"/>
      <c r="JK58" s="11"/>
      <c r="JL58" s="11"/>
      <c r="JM58" s="11"/>
      <c r="JN58" s="11"/>
      <c r="JO58" s="11"/>
      <c r="JP58" s="11"/>
      <c r="JQ58" s="11"/>
      <c r="JR58" s="11"/>
      <c r="JS58" s="11"/>
      <c r="JT58" t="s">
        <v>29</v>
      </c>
    </row>
    <row r="59" spans="2:280" x14ac:dyDescent="0.15">
      <c r="B59" s="30"/>
      <c r="C59" s="30"/>
      <c r="D59" s="42"/>
      <c r="E59" s="40"/>
      <c r="F59" s="81" t="s">
        <v>400</v>
      </c>
      <c r="G59" s="40"/>
      <c r="H59" s="41"/>
      <c r="I59" s="41"/>
      <c r="J59" s="48" t="s">
        <v>156</v>
      </c>
      <c r="K59" s="40"/>
      <c r="L59" s="40"/>
      <c r="M59" s="47">
        <f t="shared" si="134"/>
        <v>0</v>
      </c>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c r="DA59" s="11"/>
      <c r="DB59" s="11"/>
      <c r="DC59" s="11"/>
      <c r="DD59" s="11"/>
      <c r="DE59" s="11"/>
      <c r="DF59" s="11"/>
      <c r="DG59" s="11"/>
      <c r="DH59" s="11"/>
      <c r="DI59" s="11"/>
      <c r="DJ59" s="11"/>
      <c r="DK59" s="11"/>
      <c r="DL59" s="11"/>
      <c r="DM59" s="11"/>
      <c r="DN59" s="11"/>
      <c r="DO59" s="11"/>
      <c r="DP59" s="11"/>
      <c r="DQ59" s="11"/>
      <c r="DR59" s="11"/>
      <c r="DS59" s="11"/>
      <c r="DT59" s="11"/>
      <c r="DU59" s="11"/>
      <c r="DV59" s="11"/>
      <c r="DW59" s="11"/>
      <c r="DX59" s="11"/>
      <c r="DY59" s="11"/>
      <c r="DZ59" s="11"/>
      <c r="EA59" s="11"/>
      <c r="EB59" s="11"/>
      <c r="EC59" s="11"/>
      <c r="ED59" s="11"/>
      <c r="EE59" s="11"/>
      <c r="EF59" s="11"/>
      <c r="EG59" s="11"/>
      <c r="EH59" s="11"/>
      <c r="EI59" s="11"/>
      <c r="EJ59" s="11"/>
      <c r="EK59" s="11"/>
      <c r="EL59" s="11"/>
      <c r="EM59" s="11"/>
      <c r="EN59" s="11"/>
      <c r="EO59" s="11"/>
      <c r="EP59" s="11"/>
      <c r="EQ59" s="11"/>
      <c r="ER59" s="11"/>
      <c r="ES59" s="11"/>
      <c r="ET59" s="11"/>
      <c r="EU59" s="11"/>
      <c r="EV59" s="11"/>
      <c r="EW59" s="11"/>
      <c r="EX59" s="11"/>
      <c r="EY59" s="11"/>
      <c r="EZ59" s="11"/>
      <c r="FA59" s="11"/>
      <c r="FB59" s="11"/>
      <c r="FC59" s="11"/>
      <c r="FD59" s="11"/>
      <c r="FE59" s="11"/>
      <c r="FF59" s="11"/>
      <c r="FG59" s="11"/>
      <c r="FH59" s="11"/>
      <c r="FI59" s="11"/>
      <c r="FJ59" s="11"/>
      <c r="FK59" s="11"/>
      <c r="FL59" s="11"/>
      <c r="FM59" s="11"/>
      <c r="FN59" s="11"/>
      <c r="FO59" s="11"/>
      <c r="FP59" s="11"/>
      <c r="FQ59" s="11"/>
      <c r="FR59" s="11"/>
      <c r="FS59" s="11"/>
      <c r="FT59" s="11"/>
      <c r="FU59" s="11"/>
      <c r="FV59" s="11"/>
      <c r="FW59" s="11"/>
      <c r="FX59" s="11"/>
      <c r="FY59" s="11"/>
      <c r="FZ59" s="11"/>
      <c r="GA59" s="11"/>
      <c r="GB59" s="11"/>
      <c r="GC59" s="11"/>
      <c r="GD59" s="11"/>
      <c r="GE59" s="11"/>
      <c r="GF59" s="11"/>
      <c r="GG59" s="11"/>
      <c r="GH59" s="11"/>
      <c r="GI59" s="11"/>
      <c r="GJ59" s="11"/>
      <c r="GK59" s="11"/>
      <c r="GL59" s="11"/>
      <c r="GM59" s="11"/>
      <c r="GN59" s="11"/>
      <c r="GO59" s="11"/>
      <c r="GP59" s="11"/>
      <c r="GQ59" s="11"/>
      <c r="GR59" s="11"/>
      <c r="GS59" s="11"/>
      <c r="GT59" s="11"/>
      <c r="GU59" s="11"/>
      <c r="GV59" s="11"/>
      <c r="GW59" s="11"/>
      <c r="GX59" s="11"/>
      <c r="GY59" s="11"/>
      <c r="GZ59" s="11"/>
      <c r="HA59" s="11"/>
      <c r="HB59" s="11"/>
      <c r="HC59" s="11"/>
      <c r="HD59" s="11"/>
      <c r="HE59" s="11"/>
      <c r="HF59" s="11"/>
      <c r="HG59" s="11"/>
      <c r="HH59" s="11"/>
      <c r="HI59" s="11"/>
      <c r="HJ59" s="11"/>
      <c r="HK59" s="11"/>
      <c r="HL59" s="11"/>
      <c r="HM59" s="11"/>
      <c r="HN59" s="11"/>
      <c r="HO59" s="11"/>
      <c r="HP59" s="11"/>
      <c r="HQ59" s="11"/>
      <c r="HR59" s="11"/>
      <c r="HS59" s="11"/>
      <c r="HT59" s="11"/>
      <c r="HU59" s="11"/>
      <c r="HV59" s="11"/>
      <c r="HW59" s="11"/>
      <c r="HX59" s="11"/>
      <c r="HY59" s="11"/>
      <c r="HZ59" s="11"/>
      <c r="IA59" s="11"/>
      <c r="IB59" s="11"/>
      <c r="IC59" s="11"/>
      <c r="ID59" s="11"/>
      <c r="IE59" s="11"/>
      <c r="IF59" s="11"/>
      <c r="IG59" s="11"/>
      <c r="IH59" s="11"/>
      <c r="II59" s="11"/>
      <c r="IJ59" s="11"/>
      <c r="IK59" s="11"/>
      <c r="IL59" s="11"/>
      <c r="IM59" s="11"/>
      <c r="IN59" s="11"/>
      <c r="IO59" s="11"/>
      <c r="IP59" s="11"/>
      <c r="IQ59" s="11"/>
      <c r="IR59" s="11"/>
      <c r="IS59" s="11"/>
      <c r="IT59" s="11"/>
      <c r="IU59" s="11"/>
      <c r="IV59" s="11"/>
      <c r="IW59" s="11"/>
      <c r="IX59" s="11"/>
      <c r="IY59" s="11"/>
      <c r="IZ59" s="11"/>
      <c r="JA59" s="11"/>
      <c r="JB59" s="11"/>
      <c r="JC59" s="11"/>
      <c r="JD59" s="11"/>
      <c r="JE59" s="11"/>
      <c r="JF59" s="11"/>
      <c r="JG59" s="11"/>
      <c r="JH59" s="11"/>
      <c r="JI59" s="11"/>
      <c r="JJ59" s="11"/>
      <c r="JK59" s="11"/>
      <c r="JL59" s="11"/>
      <c r="JM59" s="11"/>
      <c r="JN59" s="11"/>
      <c r="JO59" s="11"/>
      <c r="JP59" s="11"/>
      <c r="JQ59" s="11"/>
      <c r="JR59" s="11"/>
      <c r="JS59" s="11"/>
      <c r="JT59" t="s">
        <v>29</v>
      </c>
    </row>
    <row r="60" spans="2:280" x14ac:dyDescent="0.15">
      <c r="B60" s="30"/>
      <c r="C60" s="30"/>
      <c r="D60" s="42"/>
      <c r="E60" s="40"/>
      <c r="F60" s="81" t="s">
        <v>401</v>
      </c>
      <c r="G60" s="40"/>
      <c r="H60" s="41"/>
      <c r="I60" s="41"/>
      <c r="J60" s="48" t="s">
        <v>156</v>
      </c>
      <c r="K60" s="40"/>
      <c r="L60" s="40"/>
      <c r="M60" s="47">
        <f t="shared" si="134"/>
        <v>0</v>
      </c>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s="11"/>
      <c r="DF60" s="11"/>
      <c r="DG60" s="11"/>
      <c r="DH60" s="11"/>
      <c r="DI60" s="11"/>
      <c r="DJ60" s="11"/>
      <c r="DK60" s="11"/>
      <c r="DL60" s="11"/>
      <c r="DM60" s="11"/>
      <c r="DN60" s="11"/>
      <c r="DO60" s="11"/>
      <c r="DP60" s="11"/>
      <c r="DQ60" s="11"/>
      <c r="DR60" s="11"/>
      <c r="DS60" s="11"/>
      <c r="DT60" s="11"/>
      <c r="DU60" s="11"/>
      <c r="DV60" s="11"/>
      <c r="DW60" s="11"/>
      <c r="DX60" s="11"/>
      <c r="DY60" s="11"/>
      <c r="DZ60" s="11"/>
      <c r="EA60" s="11"/>
      <c r="EB60" s="11"/>
      <c r="EC60" s="11"/>
      <c r="ED60" s="11"/>
      <c r="EE60" s="11"/>
      <c r="EF60" s="11"/>
      <c r="EG60" s="11"/>
      <c r="EH60" s="11"/>
      <c r="EI60" s="11"/>
      <c r="EJ60" s="11"/>
      <c r="EK60" s="11"/>
      <c r="EL60" s="11"/>
      <c r="EM60" s="11"/>
      <c r="EN60" s="11"/>
      <c r="EO60" s="11"/>
      <c r="EP60" s="11"/>
      <c r="EQ60" s="11"/>
      <c r="ER60" s="11"/>
      <c r="ES60" s="11"/>
      <c r="ET60" s="11"/>
      <c r="EU60" s="11"/>
      <c r="EV60" s="11"/>
      <c r="EW60" s="11"/>
      <c r="EX60" s="11"/>
      <c r="EY60" s="11"/>
      <c r="EZ60" s="11"/>
      <c r="FA60" s="11"/>
      <c r="FB60" s="11"/>
      <c r="FC60" s="11"/>
      <c r="FD60" s="11"/>
      <c r="FE60" s="11"/>
      <c r="FF60" s="11"/>
      <c r="FG60" s="11"/>
      <c r="FH60" s="11"/>
      <c r="FI60" s="11"/>
      <c r="FJ60" s="11"/>
      <c r="FK60" s="11"/>
      <c r="FL60" s="11"/>
      <c r="FM60" s="11"/>
      <c r="FN60" s="11"/>
      <c r="FO60" s="11"/>
      <c r="FP60" s="11"/>
      <c r="FQ60" s="11"/>
      <c r="FR60" s="11"/>
      <c r="FS60" s="11"/>
      <c r="FT60" s="11"/>
      <c r="FU60" s="11"/>
      <c r="FV60" s="11"/>
      <c r="FW60" s="11"/>
      <c r="FX60" s="11"/>
      <c r="FY60" s="11"/>
      <c r="FZ60" s="11"/>
      <c r="GA60" s="11"/>
      <c r="GB60" s="11"/>
      <c r="GC60" s="11"/>
      <c r="GD60" s="11"/>
      <c r="GE60" s="11"/>
      <c r="GF60" s="11"/>
      <c r="GG60" s="11"/>
      <c r="GH60" s="11"/>
      <c r="GI60" s="11"/>
      <c r="GJ60" s="11"/>
      <c r="GK60" s="11"/>
      <c r="GL60" s="11"/>
      <c r="GM60" s="11"/>
      <c r="GN60" s="11"/>
      <c r="GO60" s="11"/>
      <c r="GP60" s="11"/>
      <c r="GQ60" s="11"/>
      <c r="GR60" s="11"/>
      <c r="GS60" s="11"/>
      <c r="GT60" s="11"/>
      <c r="GU60" s="11"/>
      <c r="GV60" s="11"/>
      <c r="GW60" s="11"/>
      <c r="GX60" s="11"/>
      <c r="GY60" s="11"/>
      <c r="GZ60" s="11"/>
      <c r="HA60" s="11"/>
      <c r="HB60" s="11"/>
      <c r="HC60" s="11"/>
      <c r="HD60" s="11"/>
      <c r="HE60" s="11"/>
      <c r="HF60" s="11"/>
      <c r="HG60" s="11"/>
      <c r="HH60" s="11"/>
      <c r="HI60" s="11"/>
      <c r="HJ60" s="11"/>
      <c r="HK60" s="11"/>
      <c r="HL60" s="11"/>
      <c r="HM60" s="11"/>
      <c r="HN60" s="11"/>
      <c r="HO60" s="11"/>
      <c r="HP60" s="11"/>
      <c r="HQ60" s="11"/>
      <c r="HR60" s="11"/>
      <c r="HS60" s="11"/>
      <c r="HT60" s="11"/>
      <c r="HU60" s="11"/>
      <c r="HV60" s="11"/>
      <c r="HW60" s="11"/>
      <c r="HX60" s="11"/>
      <c r="HY60" s="11"/>
      <c r="HZ60" s="11"/>
      <c r="IA60" s="11"/>
      <c r="IB60" s="11"/>
      <c r="IC60" s="11"/>
      <c r="ID60" s="11"/>
      <c r="IE60" s="11"/>
      <c r="IF60" s="11"/>
      <c r="IG60" s="11"/>
      <c r="IH60" s="11"/>
      <c r="II60" s="11"/>
      <c r="IJ60" s="11"/>
      <c r="IK60" s="11"/>
      <c r="IL60" s="11"/>
      <c r="IM60" s="11"/>
      <c r="IN60" s="11"/>
      <c r="IO60" s="11"/>
      <c r="IP60" s="11"/>
      <c r="IQ60" s="11"/>
      <c r="IR60" s="11"/>
      <c r="IS60" s="11"/>
      <c r="IT60" s="11"/>
      <c r="IU60" s="11"/>
      <c r="IV60" s="11"/>
      <c r="IW60" s="11"/>
      <c r="IX60" s="11"/>
      <c r="IY60" s="11"/>
      <c r="IZ60" s="11"/>
      <c r="JA60" s="11"/>
      <c r="JB60" s="11"/>
      <c r="JC60" s="11"/>
      <c r="JD60" s="11"/>
      <c r="JE60" s="11"/>
      <c r="JF60" s="11"/>
      <c r="JG60" s="11"/>
      <c r="JH60" s="11"/>
      <c r="JI60" s="11"/>
      <c r="JJ60" s="11"/>
      <c r="JK60" s="11"/>
      <c r="JL60" s="11"/>
      <c r="JM60" s="11"/>
      <c r="JN60" s="11"/>
      <c r="JO60" s="11"/>
      <c r="JP60" s="11"/>
      <c r="JQ60" s="11"/>
      <c r="JR60" s="11"/>
      <c r="JS60" s="11"/>
      <c r="JT60" t="s">
        <v>29</v>
      </c>
    </row>
    <row r="61" spans="2:280" x14ac:dyDescent="0.15">
      <c r="B61" s="30"/>
      <c r="C61" s="30"/>
      <c r="D61" s="42"/>
      <c r="E61" s="40"/>
      <c r="F61" s="81" t="s">
        <v>402</v>
      </c>
      <c r="G61" s="40"/>
      <c r="H61" s="41"/>
      <c r="I61" s="41"/>
      <c r="J61" s="48" t="s">
        <v>156</v>
      </c>
      <c r="K61" s="40"/>
      <c r="L61" s="40"/>
      <c r="M61" s="47">
        <f t="shared" si="134"/>
        <v>0</v>
      </c>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c r="DA61" s="11"/>
      <c r="DB61" s="11"/>
      <c r="DC61" s="11"/>
      <c r="DD61" s="11"/>
      <c r="DE61" s="11"/>
      <c r="DF61" s="11"/>
      <c r="DG61" s="11"/>
      <c r="DH61" s="11"/>
      <c r="DI61" s="11"/>
      <c r="DJ61" s="11"/>
      <c r="DK61" s="11"/>
      <c r="DL61" s="11"/>
      <c r="DM61" s="11"/>
      <c r="DN61" s="11"/>
      <c r="DO61" s="11"/>
      <c r="DP61" s="11"/>
      <c r="DQ61" s="11"/>
      <c r="DR61" s="11"/>
      <c r="DS61" s="11"/>
      <c r="DT61" s="11"/>
      <c r="DU61" s="11"/>
      <c r="DV61" s="11"/>
      <c r="DW61" s="11"/>
      <c r="DX61" s="11"/>
      <c r="DY61" s="11"/>
      <c r="DZ61" s="11"/>
      <c r="EA61" s="11"/>
      <c r="EB61" s="11"/>
      <c r="EC61" s="11"/>
      <c r="ED61" s="11"/>
      <c r="EE61" s="11"/>
      <c r="EF61" s="11"/>
      <c r="EG61" s="11"/>
      <c r="EH61" s="11"/>
      <c r="EI61" s="11"/>
      <c r="EJ61" s="11"/>
      <c r="EK61" s="11"/>
      <c r="EL61" s="11"/>
      <c r="EM61" s="11"/>
      <c r="EN61" s="11"/>
      <c r="EO61" s="11"/>
      <c r="EP61" s="11"/>
      <c r="EQ61" s="11"/>
      <c r="ER61" s="11"/>
      <c r="ES61" s="11"/>
      <c r="ET61" s="11"/>
      <c r="EU61" s="11"/>
      <c r="EV61" s="11"/>
      <c r="EW61" s="11"/>
      <c r="EX61" s="11"/>
      <c r="EY61" s="11"/>
      <c r="EZ61" s="11"/>
      <c r="FA61" s="11"/>
      <c r="FB61" s="11"/>
      <c r="FC61" s="11"/>
      <c r="FD61" s="11"/>
      <c r="FE61" s="11"/>
      <c r="FF61" s="11"/>
      <c r="FG61" s="11"/>
      <c r="FH61" s="11"/>
      <c r="FI61" s="11"/>
      <c r="FJ61" s="11"/>
      <c r="FK61" s="11"/>
      <c r="FL61" s="11"/>
      <c r="FM61" s="11"/>
      <c r="FN61" s="11"/>
      <c r="FO61" s="11"/>
      <c r="FP61" s="11"/>
      <c r="FQ61" s="11"/>
      <c r="FR61" s="11"/>
      <c r="FS61" s="11"/>
      <c r="FT61" s="11"/>
      <c r="FU61" s="11"/>
      <c r="FV61" s="11"/>
      <c r="FW61" s="11"/>
      <c r="FX61" s="11"/>
      <c r="FY61" s="11"/>
      <c r="FZ61" s="11"/>
      <c r="GA61" s="11"/>
      <c r="GB61" s="11"/>
      <c r="GC61" s="11"/>
      <c r="GD61" s="11"/>
      <c r="GE61" s="11"/>
      <c r="GF61" s="11"/>
      <c r="GG61" s="11"/>
      <c r="GH61" s="11"/>
      <c r="GI61" s="11"/>
      <c r="GJ61" s="11"/>
      <c r="GK61" s="11"/>
      <c r="GL61" s="11"/>
      <c r="GM61" s="11"/>
      <c r="GN61" s="11"/>
      <c r="GO61" s="11"/>
      <c r="GP61" s="11"/>
      <c r="GQ61" s="11"/>
      <c r="GR61" s="11"/>
      <c r="GS61" s="11"/>
      <c r="GT61" s="11"/>
      <c r="GU61" s="11"/>
      <c r="GV61" s="11"/>
      <c r="GW61" s="11"/>
      <c r="GX61" s="11"/>
      <c r="GY61" s="11"/>
      <c r="GZ61" s="11"/>
      <c r="HA61" s="11"/>
      <c r="HB61" s="11"/>
      <c r="HC61" s="11"/>
      <c r="HD61" s="11"/>
      <c r="HE61" s="11"/>
      <c r="HF61" s="11"/>
      <c r="HG61" s="11"/>
      <c r="HH61" s="11"/>
      <c r="HI61" s="11"/>
      <c r="HJ61" s="11"/>
      <c r="HK61" s="11"/>
      <c r="HL61" s="11"/>
      <c r="HM61" s="11"/>
      <c r="HN61" s="11"/>
      <c r="HO61" s="11"/>
      <c r="HP61" s="11"/>
      <c r="HQ61" s="11"/>
      <c r="HR61" s="11"/>
      <c r="HS61" s="11"/>
      <c r="HT61" s="11"/>
      <c r="HU61" s="11"/>
      <c r="HV61" s="11"/>
      <c r="HW61" s="11"/>
      <c r="HX61" s="11"/>
      <c r="HY61" s="11"/>
      <c r="HZ61" s="11"/>
      <c r="IA61" s="11"/>
      <c r="IB61" s="11"/>
      <c r="IC61" s="11"/>
      <c r="ID61" s="11"/>
      <c r="IE61" s="11"/>
      <c r="IF61" s="11"/>
      <c r="IG61" s="11"/>
      <c r="IH61" s="11"/>
      <c r="II61" s="11"/>
      <c r="IJ61" s="11"/>
      <c r="IK61" s="11"/>
      <c r="IL61" s="11"/>
      <c r="IM61" s="11"/>
      <c r="IN61" s="11"/>
      <c r="IO61" s="11"/>
      <c r="IP61" s="11"/>
      <c r="IQ61" s="11"/>
      <c r="IR61" s="11"/>
      <c r="IS61" s="11"/>
      <c r="IT61" s="11"/>
      <c r="IU61" s="11"/>
      <c r="IV61" s="11"/>
      <c r="IW61" s="11"/>
      <c r="IX61" s="11"/>
      <c r="IY61" s="11"/>
      <c r="IZ61" s="11"/>
      <c r="JA61" s="11"/>
      <c r="JB61" s="11"/>
      <c r="JC61" s="11"/>
      <c r="JD61" s="11"/>
      <c r="JE61" s="11"/>
      <c r="JF61" s="11"/>
      <c r="JG61" s="11"/>
      <c r="JH61" s="11"/>
      <c r="JI61" s="11"/>
      <c r="JJ61" s="11"/>
      <c r="JK61" s="11"/>
      <c r="JL61" s="11"/>
      <c r="JM61" s="11"/>
      <c r="JN61" s="11"/>
      <c r="JO61" s="11"/>
      <c r="JP61" s="11"/>
      <c r="JQ61" s="11"/>
      <c r="JR61" s="11"/>
      <c r="JS61" s="11"/>
      <c r="JT61" t="s">
        <v>29</v>
      </c>
    </row>
    <row r="62" spans="2:280" x14ac:dyDescent="0.15">
      <c r="B62" s="30"/>
      <c r="C62" s="30"/>
      <c r="D62" s="42"/>
      <c r="E62" s="40"/>
      <c r="F62" s="81" t="s">
        <v>403</v>
      </c>
      <c r="G62" s="40"/>
      <c r="H62" s="41"/>
      <c r="I62" s="41"/>
      <c r="J62" s="48" t="s">
        <v>156</v>
      </c>
      <c r="K62" s="40"/>
      <c r="L62" s="40"/>
      <c r="M62" s="47">
        <f t="shared" si="134"/>
        <v>0</v>
      </c>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s="11"/>
      <c r="DF62" s="11"/>
      <c r="DG62" s="11"/>
      <c r="DH62" s="11"/>
      <c r="DI62" s="11"/>
      <c r="DJ62" s="11"/>
      <c r="DK62" s="11"/>
      <c r="DL62" s="11"/>
      <c r="DM62" s="11"/>
      <c r="DN62" s="11"/>
      <c r="DO62" s="11"/>
      <c r="DP62" s="11"/>
      <c r="DQ62" s="11"/>
      <c r="DR62" s="11"/>
      <c r="DS62" s="11"/>
      <c r="DT62" s="11"/>
      <c r="DU62" s="11"/>
      <c r="DV62" s="11"/>
      <c r="DW62" s="11"/>
      <c r="DX62" s="11"/>
      <c r="DY62" s="11"/>
      <c r="DZ62" s="11"/>
      <c r="EA62" s="11"/>
      <c r="EB62" s="11"/>
      <c r="EC62" s="11"/>
      <c r="ED62" s="11"/>
      <c r="EE62" s="11"/>
      <c r="EF62" s="11"/>
      <c r="EG62" s="11"/>
      <c r="EH62" s="11"/>
      <c r="EI62" s="11"/>
      <c r="EJ62" s="11"/>
      <c r="EK62" s="11"/>
      <c r="EL62" s="11"/>
      <c r="EM62" s="11"/>
      <c r="EN62" s="11"/>
      <c r="EO62" s="11"/>
      <c r="EP62" s="11"/>
      <c r="EQ62" s="11"/>
      <c r="ER62" s="11"/>
      <c r="ES62" s="11"/>
      <c r="ET62" s="11"/>
      <c r="EU62" s="11"/>
      <c r="EV62" s="11"/>
      <c r="EW62" s="11"/>
      <c r="EX62" s="11"/>
      <c r="EY62" s="11"/>
      <c r="EZ62" s="11"/>
      <c r="FA62" s="11"/>
      <c r="FB62" s="11"/>
      <c r="FC62" s="11"/>
      <c r="FD62" s="11"/>
      <c r="FE62" s="11"/>
      <c r="FF62" s="11"/>
      <c r="FG62" s="11"/>
      <c r="FH62" s="11"/>
      <c r="FI62" s="11"/>
      <c r="FJ62" s="11"/>
      <c r="FK62" s="11"/>
      <c r="FL62" s="11"/>
      <c r="FM62" s="11"/>
      <c r="FN62" s="11"/>
      <c r="FO62" s="11"/>
      <c r="FP62" s="11"/>
      <c r="FQ62" s="11"/>
      <c r="FR62" s="11"/>
      <c r="FS62" s="11"/>
      <c r="FT62" s="11"/>
      <c r="FU62" s="11"/>
      <c r="FV62" s="11"/>
      <c r="FW62" s="11"/>
      <c r="FX62" s="11"/>
      <c r="FY62" s="11"/>
      <c r="FZ62" s="11"/>
      <c r="GA62" s="11"/>
      <c r="GB62" s="11"/>
      <c r="GC62" s="11"/>
      <c r="GD62" s="11"/>
      <c r="GE62" s="11"/>
      <c r="GF62" s="11"/>
      <c r="GG62" s="11"/>
      <c r="GH62" s="11"/>
      <c r="GI62" s="11"/>
      <c r="GJ62" s="11"/>
      <c r="GK62" s="11"/>
      <c r="GL62" s="11"/>
      <c r="GM62" s="11"/>
      <c r="GN62" s="11"/>
      <c r="GO62" s="11"/>
      <c r="GP62" s="11"/>
      <c r="GQ62" s="11"/>
      <c r="GR62" s="11"/>
      <c r="GS62" s="11"/>
      <c r="GT62" s="11"/>
      <c r="GU62" s="11"/>
      <c r="GV62" s="11"/>
      <c r="GW62" s="11"/>
      <c r="GX62" s="11"/>
      <c r="GY62" s="11"/>
      <c r="GZ62" s="11"/>
      <c r="HA62" s="11"/>
      <c r="HB62" s="11"/>
      <c r="HC62" s="11"/>
      <c r="HD62" s="11"/>
      <c r="HE62" s="11"/>
      <c r="HF62" s="11"/>
      <c r="HG62" s="11"/>
      <c r="HH62" s="11"/>
      <c r="HI62" s="11"/>
      <c r="HJ62" s="11"/>
      <c r="HK62" s="11"/>
      <c r="HL62" s="11"/>
      <c r="HM62" s="11"/>
      <c r="HN62" s="11"/>
      <c r="HO62" s="11"/>
      <c r="HP62" s="11"/>
      <c r="HQ62" s="11"/>
      <c r="HR62" s="11"/>
      <c r="HS62" s="11"/>
      <c r="HT62" s="11"/>
      <c r="HU62" s="11"/>
      <c r="HV62" s="11"/>
      <c r="HW62" s="11"/>
      <c r="HX62" s="11"/>
      <c r="HY62" s="11"/>
      <c r="HZ62" s="11"/>
      <c r="IA62" s="11"/>
      <c r="IB62" s="11"/>
      <c r="IC62" s="11"/>
      <c r="ID62" s="11"/>
      <c r="IE62" s="11"/>
      <c r="IF62" s="11"/>
      <c r="IG62" s="11"/>
      <c r="IH62" s="11"/>
      <c r="II62" s="11"/>
      <c r="IJ62" s="11"/>
      <c r="IK62" s="11"/>
      <c r="IL62" s="11"/>
      <c r="IM62" s="11"/>
      <c r="IN62" s="11"/>
      <c r="IO62" s="11"/>
      <c r="IP62" s="11"/>
      <c r="IQ62" s="11"/>
      <c r="IR62" s="11"/>
      <c r="IS62" s="11"/>
      <c r="IT62" s="11"/>
      <c r="IU62" s="11"/>
      <c r="IV62" s="11"/>
      <c r="IW62" s="11"/>
      <c r="IX62" s="11"/>
      <c r="IY62" s="11"/>
      <c r="IZ62" s="11"/>
      <c r="JA62" s="11"/>
      <c r="JB62" s="11"/>
      <c r="JC62" s="11"/>
      <c r="JD62" s="11"/>
      <c r="JE62" s="11"/>
      <c r="JF62" s="11"/>
      <c r="JG62" s="11"/>
      <c r="JH62" s="11"/>
      <c r="JI62" s="11"/>
      <c r="JJ62" s="11"/>
      <c r="JK62" s="11"/>
      <c r="JL62" s="11"/>
      <c r="JM62" s="11"/>
      <c r="JN62" s="11"/>
      <c r="JO62" s="11"/>
      <c r="JP62" s="11"/>
      <c r="JQ62" s="11"/>
      <c r="JR62" s="11"/>
      <c r="JS62" s="11"/>
      <c r="JT62" t="s">
        <v>29</v>
      </c>
    </row>
    <row r="63" spans="2:280" x14ac:dyDescent="0.15">
      <c r="B63" s="30"/>
      <c r="C63" s="30"/>
      <c r="D63" s="42"/>
      <c r="E63" s="40"/>
      <c r="F63" s="81" t="s">
        <v>404</v>
      </c>
      <c r="G63" s="40"/>
      <c r="H63" s="41"/>
      <c r="I63" s="41"/>
      <c r="J63" s="48" t="s">
        <v>156</v>
      </c>
      <c r="K63" s="40"/>
      <c r="L63" s="40"/>
      <c r="M63" s="47">
        <f t="shared" si="134"/>
        <v>0</v>
      </c>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c r="IZ63" s="11"/>
      <c r="JA63" s="11"/>
      <c r="JB63" s="11"/>
      <c r="JC63" s="11"/>
      <c r="JD63" s="11"/>
      <c r="JE63" s="11"/>
      <c r="JF63" s="11"/>
      <c r="JG63" s="11"/>
      <c r="JH63" s="11"/>
      <c r="JI63" s="11"/>
      <c r="JJ63" s="11"/>
      <c r="JK63" s="11"/>
      <c r="JL63" s="11"/>
      <c r="JM63" s="11"/>
      <c r="JN63" s="11"/>
      <c r="JO63" s="11"/>
      <c r="JP63" s="11"/>
      <c r="JQ63" s="11"/>
      <c r="JR63" s="11"/>
      <c r="JS63" s="11"/>
      <c r="JT63" t="s">
        <v>29</v>
      </c>
    </row>
    <row r="64" spans="2:280" x14ac:dyDescent="0.15">
      <c r="B64" s="30"/>
      <c r="C64" s="30"/>
      <c r="D64" s="42"/>
      <c r="E64" s="40"/>
      <c r="F64" s="81" t="s">
        <v>405</v>
      </c>
      <c r="G64" s="40"/>
      <c r="H64" s="41"/>
      <c r="I64" s="41"/>
      <c r="J64" s="48" t="s">
        <v>156</v>
      </c>
      <c r="K64" s="40"/>
      <c r="L64" s="40"/>
      <c r="M64" s="47">
        <f t="shared" si="134"/>
        <v>0</v>
      </c>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c r="DA64" s="11"/>
      <c r="DB64" s="11"/>
      <c r="DC64" s="11"/>
      <c r="DD64" s="11"/>
      <c r="DE64" s="11"/>
      <c r="DF64" s="11"/>
      <c r="DG64" s="11"/>
      <c r="DH64" s="11"/>
      <c r="DI64" s="11"/>
      <c r="DJ64" s="11"/>
      <c r="DK64" s="11"/>
      <c r="DL64" s="11"/>
      <c r="DM64" s="11"/>
      <c r="DN64" s="11"/>
      <c r="DO64" s="11"/>
      <c r="DP64" s="11"/>
      <c r="DQ64" s="11"/>
      <c r="DR64" s="11"/>
      <c r="DS64" s="11"/>
      <c r="DT64" s="11"/>
      <c r="DU64" s="11"/>
      <c r="DV64" s="11"/>
      <c r="DW64" s="11"/>
      <c r="DX64" s="11"/>
      <c r="DY64" s="11"/>
      <c r="DZ64" s="11"/>
      <c r="EA64" s="11"/>
      <c r="EB64" s="11"/>
      <c r="EC64" s="11"/>
      <c r="ED64" s="11"/>
      <c r="EE64" s="11"/>
      <c r="EF64" s="11"/>
      <c r="EG64" s="11"/>
      <c r="EH64" s="11"/>
      <c r="EI64" s="11"/>
      <c r="EJ64" s="11"/>
      <c r="EK64" s="11"/>
      <c r="EL64" s="11"/>
      <c r="EM64" s="11"/>
      <c r="EN64" s="11"/>
      <c r="EO64" s="11"/>
      <c r="EP64" s="11"/>
      <c r="EQ64" s="11"/>
      <c r="ER64" s="11"/>
      <c r="ES64" s="11"/>
      <c r="ET64" s="11"/>
      <c r="EU64" s="11"/>
      <c r="EV64" s="11"/>
      <c r="EW64" s="11"/>
      <c r="EX64" s="11"/>
      <c r="EY64" s="11"/>
      <c r="EZ64" s="11"/>
      <c r="FA64" s="11"/>
      <c r="FB64" s="11"/>
      <c r="FC64" s="11"/>
      <c r="FD64" s="11"/>
      <c r="FE64" s="11"/>
      <c r="FF64" s="11"/>
      <c r="FG64" s="11"/>
      <c r="FH64" s="11"/>
      <c r="FI64" s="11"/>
      <c r="FJ64" s="11"/>
      <c r="FK64" s="11"/>
      <c r="FL64" s="11"/>
      <c r="FM64" s="11"/>
      <c r="FN64" s="11"/>
      <c r="FO64" s="11"/>
      <c r="FP64" s="11"/>
      <c r="FQ64" s="11"/>
      <c r="FR64" s="11"/>
      <c r="FS64" s="11"/>
      <c r="FT64" s="11"/>
      <c r="FU64" s="11"/>
      <c r="FV64" s="11"/>
      <c r="FW64" s="11"/>
      <c r="FX64" s="11"/>
      <c r="FY64" s="11"/>
      <c r="FZ64" s="11"/>
      <c r="GA64" s="11"/>
      <c r="GB64" s="11"/>
      <c r="GC64" s="11"/>
      <c r="GD64" s="11"/>
      <c r="GE64" s="11"/>
      <c r="GF64" s="11"/>
      <c r="GG64" s="11"/>
      <c r="GH64" s="11"/>
      <c r="GI64" s="11"/>
      <c r="GJ64" s="11"/>
      <c r="GK64" s="11"/>
      <c r="GL64" s="11"/>
      <c r="GM64" s="11"/>
      <c r="GN64" s="11"/>
      <c r="GO64" s="11"/>
      <c r="GP64" s="11"/>
      <c r="GQ64" s="11"/>
      <c r="GR64" s="11"/>
      <c r="GS64" s="11"/>
      <c r="GT64" s="11"/>
      <c r="GU64" s="11"/>
      <c r="GV64" s="11"/>
      <c r="GW64" s="11"/>
      <c r="GX64" s="11"/>
      <c r="GY64" s="11"/>
      <c r="GZ64" s="11"/>
      <c r="HA64" s="11"/>
      <c r="HB64" s="11"/>
      <c r="HC64" s="11"/>
      <c r="HD64" s="11"/>
      <c r="HE64" s="11"/>
      <c r="HF64" s="11"/>
      <c r="HG64" s="11"/>
      <c r="HH64" s="11"/>
      <c r="HI64" s="11"/>
      <c r="HJ64" s="11"/>
      <c r="HK64" s="11"/>
      <c r="HL64" s="11"/>
      <c r="HM64" s="11"/>
      <c r="HN64" s="11"/>
      <c r="HO64" s="11"/>
      <c r="HP64" s="11"/>
      <c r="HQ64" s="11"/>
      <c r="HR64" s="11"/>
      <c r="HS64" s="11"/>
      <c r="HT64" s="11"/>
      <c r="HU64" s="11"/>
      <c r="HV64" s="11"/>
      <c r="HW64" s="11"/>
      <c r="HX64" s="11"/>
      <c r="HY64" s="11"/>
      <c r="HZ64" s="11"/>
      <c r="IA64" s="11"/>
      <c r="IB64" s="11"/>
      <c r="IC64" s="11"/>
      <c r="ID64" s="11"/>
      <c r="IE64" s="11"/>
      <c r="IF64" s="11"/>
      <c r="IG64" s="11"/>
      <c r="IH64" s="11"/>
      <c r="II64" s="11"/>
      <c r="IJ64" s="11"/>
      <c r="IK64" s="11"/>
      <c r="IL64" s="11"/>
      <c r="IM64" s="11"/>
      <c r="IN64" s="11"/>
      <c r="IO64" s="11"/>
      <c r="IP64" s="11"/>
      <c r="IQ64" s="11"/>
      <c r="IR64" s="11"/>
      <c r="IS64" s="11"/>
      <c r="IT64" s="11"/>
      <c r="IU64" s="11"/>
      <c r="IV64" s="11"/>
      <c r="IW64" s="11"/>
      <c r="IX64" s="11"/>
      <c r="IY64" s="11"/>
      <c r="IZ64" s="11"/>
      <c r="JA64" s="11"/>
      <c r="JB64" s="11"/>
      <c r="JC64" s="11"/>
      <c r="JD64" s="11"/>
      <c r="JE64" s="11"/>
      <c r="JF64" s="11"/>
      <c r="JG64" s="11"/>
      <c r="JH64" s="11"/>
      <c r="JI64" s="11"/>
      <c r="JJ64" s="11"/>
      <c r="JK64" s="11"/>
      <c r="JL64" s="11"/>
      <c r="JM64" s="11"/>
      <c r="JN64" s="11"/>
      <c r="JO64" s="11"/>
      <c r="JP64" s="11"/>
      <c r="JQ64" s="11"/>
      <c r="JR64" s="11"/>
      <c r="JS64" s="11"/>
      <c r="JT64" t="s">
        <v>29</v>
      </c>
    </row>
    <row r="65" spans="2:280" x14ac:dyDescent="0.15">
      <c r="B65" s="30"/>
      <c r="C65" s="30"/>
      <c r="D65" s="42"/>
      <c r="E65" s="40"/>
      <c r="F65" s="81" t="s">
        <v>406</v>
      </c>
      <c r="G65" s="40"/>
      <c r="H65" s="41"/>
      <c r="I65" s="41"/>
      <c r="J65" s="48" t="s">
        <v>156</v>
      </c>
      <c r="K65" s="40"/>
      <c r="L65" s="40"/>
      <c r="M65" s="47">
        <f t="shared" si="134"/>
        <v>0</v>
      </c>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c r="BQ65" s="11"/>
      <c r="BR65" s="11"/>
      <c r="BS65" s="11"/>
      <c r="BT65" s="11"/>
      <c r="BU65" s="11"/>
      <c r="BV65" s="11"/>
      <c r="BW65" s="11"/>
      <c r="BX65" s="11"/>
      <c r="BY65" s="11"/>
      <c r="BZ65" s="11"/>
      <c r="CA65" s="11"/>
      <c r="CB65" s="11"/>
      <c r="CC65" s="11"/>
      <c r="CD65" s="11"/>
      <c r="CE65" s="11"/>
      <c r="CF65" s="11"/>
      <c r="CG65" s="11"/>
      <c r="CH65" s="11"/>
      <c r="CI65" s="11"/>
      <c r="CJ65" s="11"/>
      <c r="CK65" s="11"/>
      <c r="CL65" s="11"/>
      <c r="CM65" s="11"/>
      <c r="CN65" s="11"/>
      <c r="CO65" s="11"/>
      <c r="CP65" s="11"/>
      <c r="CQ65" s="11"/>
      <c r="CR65" s="11"/>
      <c r="CS65" s="11"/>
      <c r="CT65" s="11"/>
      <c r="CU65" s="11"/>
      <c r="CV65" s="11"/>
      <c r="CW65" s="11"/>
      <c r="CX65" s="11"/>
      <c r="CY65" s="11"/>
      <c r="CZ65" s="11"/>
      <c r="DA65" s="11"/>
      <c r="DB65" s="11"/>
      <c r="DC65" s="11"/>
      <c r="DD65" s="11"/>
      <c r="DE65" s="11"/>
      <c r="DF65" s="11"/>
      <c r="DG65" s="11"/>
      <c r="DH65" s="11"/>
      <c r="DI65" s="11"/>
      <c r="DJ65" s="11"/>
      <c r="DK65" s="11"/>
      <c r="DL65" s="11"/>
      <c r="DM65" s="11"/>
      <c r="DN65" s="11"/>
      <c r="DO65" s="11"/>
      <c r="DP65" s="11"/>
      <c r="DQ65" s="11"/>
      <c r="DR65" s="11"/>
      <c r="DS65" s="11"/>
      <c r="DT65" s="11"/>
      <c r="DU65" s="11"/>
      <c r="DV65" s="11"/>
      <c r="DW65" s="11"/>
      <c r="DX65" s="11"/>
      <c r="DY65" s="11"/>
      <c r="DZ65" s="11"/>
      <c r="EA65" s="11"/>
      <c r="EB65" s="11"/>
      <c r="EC65" s="11"/>
      <c r="ED65" s="11"/>
      <c r="EE65" s="11"/>
      <c r="EF65" s="11"/>
      <c r="EG65" s="11"/>
      <c r="EH65" s="11"/>
      <c r="EI65" s="11"/>
      <c r="EJ65" s="11"/>
      <c r="EK65" s="11"/>
      <c r="EL65" s="11"/>
      <c r="EM65" s="11"/>
      <c r="EN65" s="11"/>
      <c r="EO65" s="11"/>
      <c r="EP65" s="11"/>
      <c r="EQ65" s="11"/>
      <c r="ER65" s="11"/>
      <c r="ES65" s="11"/>
      <c r="ET65" s="11"/>
      <c r="EU65" s="11"/>
      <c r="EV65" s="11"/>
      <c r="EW65" s="11"/>
      <c r="EX65" s="11"/>
      <c r="EY65" s="11"/>
      <c r="EZ65" s="11"/>
      <c r="FA65" s="11"/>
      <c r="FB65" s="11"/>
      <c r="FC65" s="11"/>
      <c r="FD65" s="11"/>
      <c r="FE65" s="11"/>
      <c r="FF65" s="11"/>
      <c r="FG65" s="11"/>
      <c r="FH65" s="11"/>
      <c r="FI65" s="11"/>
      <c r="FJ65" s="11"/>
      <c r="FK65" s="11"/>
      <c r="FL65" s="11"/>
      <c r="FM65" s="11"/>
      <c r="FN65" s="11"/>
      <c r="FO65" s="11"/>
      <c r="FP65" s="11"/>
      <c r="FQ65" s="11"/>
      <c r="FR65" s="11"/>
      <c r="FS65" s="11"/>
      <c r="FT65" s="11"/>
      <c r="FU65" s="11"/>
      <c r="FV65" s="11"/>
      <c r="FW65" s="11"/>
      <c r="FX65" s="11"/>
      <c r="FY65" s="11"/>
      <c r="FZ65" s="11"/>
      <c r="GA65" s="11"/>
      <c r="GB65" s="11"/>
      <c r="GC65" s="11"/>
      <c r="GD65" s="11"/>
      <c r="GE65" s="11"/>
      <c r="GF65" s="11"/>
      <c r="GG65" s="11"/>
      <c r="GH65" s="11"/>
      <c r="GI65" s="11"/>
      <c r="GJ65" s="11"/>
      <c r="GK65" s="11"/>
      <c r="GL65" s="11"/>
      <c r="GM65" s="11"/>
      <c r="GN65" s="11"/>
      <c r="GO65" s="11"/>
      <c r="GP65" s="11"/>
      <c r="GQ65" s="11"/>
      <c r="GR65" s="11"/>
      <c r="GS65" s="11"/>
      <c r="GT65" s="11"/>
      <c r="GU65" s="11"/>
      <c r="GV65" s="11"/>
      <c r="GW65" s="11"/>
      <c r="GX65" s="11"/>
      <c r="GY65" s="11"/>
      <c r="GZ65" s="11"/>
      <c r="HA65" s="11"/>
      <c r="HB65" s="11"/>
      <c r="HC65" s="11"/>
      <c r="HD65" s="11"/>
      <c r="HE65" s="11"/>
      <c r="HF65" s="11"/>
      <c r="HG65" s="11"/>
      <c r="HH65" s="11"/>
      <c r="HI65" s="11"/>
      <c r="HJ65" s="11"/>
      <c r="HK65" s="11"/>
      <c r="HL65" s="11"/>
      <c r="HM65" s="11"/>
      <c r="HN65" s="11"/>
      <c r="HO65" s="11"/>
      <c r="HP65" s="11"/>
      <c r="HQ65" s="11"/>
      <c r="HR65" s="11"/>
      <c r="HS65" s="11"/>
      <c r="HT65" s="11"/>
      <c r="HU65" s="11"/>
      <c r="HV65" s="11"/>
      <c r="HW65" s="11"/>
      <c r="HX65" s="11"/>
      <c r="HY65" s="11"/>
      <c r="HZ65" s="11"/>
      <c r="IA65" s="11"/>
      <c r="IB65" s="11"/>
      <c r="IC65" s="11"/>
      <c r="ID65" s="11"/>
      <c r="IE65" s="11"/>
      <c r="IF65" s="11"/>
      <c r="IG65" s="11"/>
      <c r="IH65" s="11"/>
      <c r="II65" s="11"/>
      <c r="IJ65" s="11"/>
      <c r="IK65" s="11"/>
      <c r="IL65" s="11"/>
      <c r="IM65" s="11"/>
      <c r="IN65" s="11"/>
      <c r="IO65" s="11"/>
      <c r="IP65" s="11"/>
      <c r="IQ65" s="11"/>
      <c r="IR65" s="11"/>
      <c r="IS65" s="11"/>
      <c r="IT65" s="11"/>
      <c r="IU65" s="11"/>
      <c r="IV65" s="11"/>
      <c r="IW65" s="11"/>
      <c r="IX65" s="11"/>
      <c r="IY65" s="11"/>
      <c r="IZ65" s="11"/>
      <c r="JA65" s="11"/>
      <c r="JB65" s="11"/>
      <c r="JC65" s="11"/>
      <c r="JD65" s="11"/>
      <c r="JE65" s="11"/>
      <c r="JF65" s="11"/>
      <c r="JG65" s="11"/>
      <c r="JH65" s="11"/>
      <c r="JI65" s="11"/>
      <c r="JJ65" s="11"/>
      <c r="JK65" s="11"/>
      <c r="JL65" s="11"/>
      <c r="JM65" s="11"/>
      <c r="JN65" s="11"/>
      <c r="JO65" s="11"/>
      <c r="JP65" s="11"/>
      <c r="JQ65" s="11"/>
      <c r="JR65" s="11"/>
      <c r="JS65" s="11"/>
      <c r="JT65" t="s">
        <v>29</v>
      </c>
    </row>
    <row r="66" spans="2:280" x14ac:dyDescent="0.15">
      <c r="B66" s="30"/>
      <c r="C66" s="30"/>
      <c r="D66" s="42"/>
      <c r="E66" s="40"/>
      <c r="F66" s="81" t="s">
        <v>407</v>
      </c>
      <c r="G66" s="40"/>
      <c r="H66" s="41"/>
      <c r="I66" s="41"/>
      <c r="J66" s="48" t="s">
        <v>156</v>
      </c>
      <c r="K66" s="40"/>
      <c r="L66" s="40"/>
      <c r="M66" s="47">
        <f t="shared" si="134"/>
        <v>0</v>
      </c>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11"/>
      <c r="BH66" s="11"/>
      <c r="BI66" s="11"/>
      <c r="BJ66" s="11"/>
      <c r="BK66" s="11"/>
      <c r="BL66" s="11"/>
      <c r="BM66" s="11"/>
      <c r="BN66" s="11"/>
      <c r="BO66" s="11"/>
      <c r="BP66" s="11"/>
      <c r="BQ66" s="11"/>
      <c r="BR66" s="11"/>
      <c r="BS66" s="11"/>
      <c r="BT66" s="11"/>
      <c r="BU66" s="11"/>
      <c r="BV66" s="11"/>
      <c r="BW66" s="11"/>
      <c r="BX66" s="11"/>
      <c r="BY66" s="11"/>
      <c r="BZ66" s="11"/>
      <c r="CA66" s="11"/>
      <c r="CB66" s="11"/>
      <c r="CC66" s="11"/>
      <c r="CD66" s="11"/>
      <c r="CE66" s="11"/>
      <c r="CF66" s="11"/>
      <c r="CG66" s="11"/>
      <c r="CH66" s="11"/>
      <c r="CI66" s="11"/>
      <c r="CJ66" s="11"/>
      <c r="CK66" s="11"/>
      <c r="CL66" s="11"/>
      <c r="CM66" s="11"/>
      <c r="CN66" s="11"/>
      <c r="CO66" s="11"/>
      <c r="CP66" s="11"/>
      <c r="CQ66" s="11"/>
      <c r="CR66" s="11"/>
      <c r="CS66" s="11"/>
      <c r="CT66" s="11"/>
      <c r="CU66" s="11"/>
      <c r="CV66" s="11"/>
      <c r="CW66" s="11"/>
      <c r="CX66" s="11"/>
      <c r="CY66" s="11"/>
      <c r="CZ66" s="11"/>
      <c r="DA66" s="11"/>
      <c r="DB66" s="11"/>
      <c r="DC66" s="11"/>
      <c r="DD66" s="11"/>
      <c r="DE66" s="11"/>
      <c r="DF66" s="11"/>
      <c r="DG66" s="11"/>
      <c r="DH66" s="11"/>
      <c r="DI66" s="11"/>
      <c r="DJ66" s="11"/>
      <c r="DK66" s="11"/>
      <c r="DL66" s="11"/>
      <c r="DM66" s="11"/>
      <c r="DN66" s="11"/>
      <c r="DO66" s="11"/>
      <c r="DP66" s="11"/>
      <c r="DQ66" s="11"/>
      <c r="DR66" s="11"/>
      <c r="DS66" s="11"/>
      <c r="DT66" s="11"/>
      <c r="DU66" s="11"/>
      <c r="DV66" s="11"/>
      <c r="DW66" s="11"/>
      <c r="DX66" s="11"/>
      <c r="DY66" s="11"/>
      <c r="DZ66" s="11"/>
      <c r="EA66" s="11"/>
      <c r="EB66" s="11"/>
      <c r="EC66" s="11"/>
      <c r="ED66" s="11"/>
      <c r="EE66" s="11"/>
      <c r="EF66" s="11"/>
      <c r="EG66" s="11"/>
      <c r="EH66" s="11"/>
      <c r="EI66" s="11"/>
      <c r="EJ66" s="11"/>
      <c r="EK66" s="11"/>
      <c r="EL66" s="11"/>
      <c r="EM66" s="11"/>
      <c r="EN66" s="11"/>
      <c r="EO66" s="11"/>
      <c r="EP66" s="11"/>
      <c r="EQ66" s="11"/>
      <c r="ER66" s="11"/>
      <c r="ES66" s="11"/>
      <c r="ET66" s="11"/>
      <c r="EU66" s="11"/>
      <c r="EV66" s="11"/>
      <c r="EW66" s="11"/>
      <c r="EX66" s="11"/>
      <c r="EY66" s="11"/>
      <c r="EZ66" s="11"/>
      <c r="FA66" s="11"/>
      <c r="FB66" s="11"/>
      <c r="FC66" s="11"/>
      <c r="FD66" s="11"/>
      <c r="FE66" s="11"/>
      <c r="FF66" s="11"/>
      <c r="FG66" s="11"/>
      <c r="FH66" s="11"/>
      <c r="FI66" s="11"/>
      <c r="FJ66" s="11"/>
      <c r="FK66" s="11"/>
      <c r="FL66" s="11"/>
      <c r="FM66" s="11"/>
      <c r="FN66" s="11"/>
      <c r="FO66" s="11"/>
      <c r="FP66" s="11"/>
      <c r="FQ66" s="11"/>
      <c r="FR66" s="11"/>
      <c r="FS66" s="11"/>
      <c r="FT66" s="11"/>
      <c r="FU66" s="11"/>
      <c r="FV66" s="11"/>
      <c r="FW66" s="11"/>
      <c r="FX66" s="11"/>
      <c r="FY66" s="11"/>
      <c r="FZ66" s="11"/>
      <c r="GA66" s="11"/>
      <c r="GB66" s="11"/>
      <c r="GC66" s="11"/>
      <c r="GD66" s="11"/>
      <c r="GE66" s="11"/>
      <c r="GF66" s="11"/>
      <c r="GG66" s="11"/>
      <c r="GH66" s="11"/>
      <c r="GI66" s="11"/>
      <c r="GJ66" s="11"/>
      <c r="GK66" s="11"/>
      <c r="GL66" s="11"/>
      <c r="GM66" s="11"/>
      <c r="GN66" s="11"/>
      <c r="GO66" s="11"/>
      <c r="GP66" s="11"/>
      <c r="GQ66" s="11"/>
      <c r="GR66" s="11"/>
      <c r="GS66" s="11"/>
      <c r="GT66" s="11"/>
      <c r="GU66" s="11"/>
      <c r="GV66" s="11"/>
      <c r="GW66" s="11"/>
      <c r="GX66" s="11"/>
      <c r="GY66" s="11"/>
      <c r="GZ66" s="11"/>
      <c r="HA66" s="11"/>
      <c r="HB66" s="11"/>
      <c r="HC66" s="11"/>
      <c r="HD66" s="11"/>
      <c r="HE66" s="11"/>
      <c r="HF66" s="11"/>
      <c r="HG66" s="11"/>
      <c r="HH66" s="11"/>
      <c r="HI66" s="11"/>
      <c r="HJ66" s="11"/>
      <c r="HK66" s="11"/>
      <c r="HL66" s="11"/>
      <c r="HM66" s="11"/>
      <c r="HN66" s="11"/>
      <c r="HO66" s="11"/>
      <c r="HP66" s="11"/>
      <c r="HQ66" s="11"/>
      <c r="HR66" s="11"/>
      <c r="HS66" s="11"/>
      <c r="HT66" s="11"/>
      <c r="HU66" s="11"/>
      <c r="HV66" s="11"/>
      <c r="HW66" s="11"/>
      <c r="HX66" s="11"/>
      <c r="HY66" s="11"/>
      <c r="HZ66" s="11"/>
      <c r="IA66" s="11"/>
      <c r="IB66" s="11"/>
      <c r="IC66" s="11"/>
      <c r="ID66" s="11"/>
      <c r="IE66" s="11"/>
      <c r="IF66" s="11"/>
      <c r="IG66" s="11"/>
      <c r="IH66" s="11"/>
      <c r="II66" s="11"/>
      <c r="IJ66" s="11"/>
      <c r="IK66" s="11"/>
      <c r="IL66" s="11"/>
      <c r="IM66" s="11"/>
      <c r="IN66" s="11"/>
      <c r="IO66" s="11"/>
      <c r="IP66" s="11"/>
      <c r="IQ66" s="11"/>
      <c r="IR66" s="11"/>
      <c r="IS66" s="11"/>
      <c r="IT66" s="11"/>
      <c r="IU66" s="11"/>
      <c r="IV66" s="11"/>
      <c r="IW66" s="11"/>
      <c r="IX66" s="11"/>
      <c r="IY66" s="11"/>
      <c r="IZ66" s="11"/>
      <c r="JA66" s="11"/>
      <c r="JB66" s="11"/>
      <c r="JC66" s="11"/>
      <c r="JD66" s="11"/>
      <c r="JE66" s="11"/>
      <c r="JF66" s="11"/>
      <c r="JG66" s="11"/>
      <c r="JH66" s="11"/>
      <c r="JI66" s="11"/>
      <c r="JJ66" s="11"/>
      <c r="JK66" s="11"/>
      <c r="JL66" s="11"/>
      <c r="JM66" s="11"/>
      <c r="JN66" s="11"/>
      <c r="JO66" s="11"/>
      <c r="JP66" s="11"/>
      <c r="JQ66" s="11"/>
      <c r="JR66" s="11"/>
      <c r="JS66" s="11"/>
      <c r="JT66" t="s">
        <v>29</v>
      </c>
    </row>
    <row r="67" spans="2:280" x14ac:dyDescent="0.15">
      <c r="B67" s="30"/>
      <c r="C67" s="30"/>
      <c r="D67" s="42"/>
      <c r="E67" s="40"/>
      <c r="F67" s="81" t="s">
        <v>408</v>
      </c>
      <c r="G67" s="40"/>
      <c r="H67" s="41"/>
      <c r="I67" s="41"/>
      <c r="J67" s="48" t="s">
        <v>156</v>
      </c>
      <c r="K67" s="40"/>
      <c r="L67" s="40"/>
      <c r="M67" s="47">
        <f t="shared" si="134"/>
        <v>0</v>
      </c>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11"/>
      <c r="BH67" s="11"/>
      <c r="BI67" s="11"/>
      <c r="BJ67" s="11"/>
      <c r="BK67" s="11"/>
      <c r="BL67" s="11"/>
      <c r="BM67" s="11"/>
      <c r="BN67" s="11"/>
      <c r="BO67" s="11"/>
      <c r="BP67" s="11"/>
      <c r="BQ67" s="11"/>
      <c r="BR67" s="11"/>
      <c r="BS67" s="11"/>
      <c r="BT67" s="11"/>
      <c r="BU67" s="11"/>
      <c r="BV67" s="11"/>
      <c r="BW67" s="11"/>
      <c r="BX67" s="11"/>
      <c r="BY67" s="11"/>
      <c r="BZ67" s="11"/>
      <c r="CA67" s="11"/>
      <c r="CB67" s="11"/>
      <c r="CC67" s="11"/>
      <c r="CD67" s="11"/>
      <c r="CE67" s="11"/>
      <c r="CF67" s="11"/>
      <c r="CG67" s="11"/>
      <c r="CH67" s="11"/>
      <c r="CI67" s="11"/>
      <c r="CJ67" s="11"/>
      <c r="CK67" s="11"/>
      <c r="CL67" s="11"/>
      <c r="CM67" s="11"/>
      <c r="CN67" s="11"/>
      <c r="CO67" s="11"/>
      <c r="CP67" s="11"/>
      <c r="CQ67" s="11"/>
      <c r="CR67" s="11"/>
      <c r="CS67" s="11"/>
      <c r="CT67" s="11"/>
      <c r="CU67" s="11"/>
      <c r="CV67" s="11"/>
      <c r="CW67" s="11"/>
      <c r="CX67" s="11"/>
      <c r="CY67" s="11"/>
      <c r="CZ67" s="11"/>
      <c r="DA67" s="11"/>
      <c r="DB67" s="11"/>
      <c r="DC67" s="11"/>
      <c r="DD67" s="11"/>
      <c r="DE67" s="11"/>
      <c r="DF67" s="11"/>
      <c r="DG67" s="11"/>
      <c r="DH67" s="11"/>
      <c r="DI67" s="11"/>
      <c r="DJ67" s="11"/>
      <c r="DK67" s="11"/>
      <c r="DL67" s="11"/>
      <c r="DM67" s="11"/>
      <c r="DN67" s="11"/>
      <c r="DO67" s="11"/>
      <c r="DP67" s="11"/>
      <c r="DQ67" s="11"/>
      <c r="DR67" s="11"/>
      <c r="DS67" s="11"/>
      <c r="DT67" s="11"/>
      <c r="DU67" s="11"/>
      <c r="DV67" s="11"/>
      <c r="DW67" s="11"/>
      <c r="DX67" s="11"/>
      <c r="DY67" s="11"/>
      <c r="DZ67" s="11"/>
      <c r="EA67" s="11"/>
      <c r="EB67" s="11"/>
      <c r="EC67" s="11"/>
      <c r="ED67" s="11"/>
      <c r="EE67" s="11"/>
      <c r="EF67" s="11"/>
      <c r="EG67" s="11"/>
      <c r="EH67" s="11"/>
      <c r="EI67" s="11"/>
      <c r="EJ67" s="11"/>
      <c r="EK67" s="11"/>
      <c r="EL67" s="11"/>
      <c r="EM67" s="11"/>
      <c r="EN67" s="11"/>
      <c r="EO67" s="11"/>
      <c r="EP67" s="11"/>
      <c r="EQ67" s="11"/>
      <c r="ER67" s="11"/>
      <c r="ES67" s="11"/>
      <c r="ET67" s="11"/>
      <c r="EU67" s="11"/>
      <c r="EV67" s="11"/>
      <c r="EW67" s="11"/>
      <c r="EX67" s="11"/>
      <c r="EY67" s="11"/>
      <c r="EZ67" s="11"/>
      <c r="FA67" s="11"/>
      <c r="FB67" s="11"/>
      <c r="FC67" s="11"/>
      <c r="FD67" s="11"/>
      <c r="FE67" s="11"/>
      <c r="FF67" s="11"/>
      <c r="FG67" s="11"/>
      <c r="FH67" s="11"/>
      <c r="FI67" s="11"/>
      <c r="FJ67" s="11"/>
      <c r="FK67" s="11"/>
      <c r="FL67" s="11"/>
      <c r="FM67" s="11"/>
      <c r="FN67" s="11"/>
      <c r="FO67" s="11"/>
      <c r="FP67" s="11"/>
      <c r="FQ67" s="11"/>
      <c r="FR67" s="11"/>
      <c r="FS67" s="11"/>
      <c r="FT67" s="11"/>
      <c r="FU67" s="11"/>
      <c r="FV67" s="11"/>
      <c r="FW67" s="11"/>
      <c r="FX67" s="11"/>
      <c r="FY67" s="11"/>
      <c r="FZ67" s="11"/>
      <c r="GA67" s="11"/>
      <c r="GB67" s="11"/>
      <c r="GC67" s="11"/>
      <c r="GD67" s="11"/>
      <c r="GE67" s="11"/>
      <c r="GF67" s="11"/>
      <c r="GG67" s="11"/>
      <c r="GH67" s="11"/>
      <c r="GI67" s="11"/>
      <c r="GJ67" s="11"/>
      <c r="GK67" s="11"/>
      <c r="GL67" s="11"/>
      <c r="GM67" s="11"/>
      <c r="GN67" s="11"/>
      <c r="GO67" s="11"/>
      <c r="GP67" s="11"/>
      <c r="GQ67" s="11"/>
      <c r="GR67" s="11"/>
      <c r="GS67" s="11"/>
      <c r="GT67" s="11"/>
      <c r="GU67" s="11"/>
      <c r="GV67" s="11"/>
      <c r="GW67" s="11"/>
      <c r="GX67" s="11"/>
      <c r="GY67" s="11"/>
      <c r="GZ67" s="11"/>
      <c r="HA67" s="11"/>
      <c r="HB67" s="11"/>
      <c r="HC67" s="11"/>
      <c r="HD67" s="11"/>
      <c r="HE67" s="11"/>
      <c r="HF67" s="11"/>
      <c r="HG67" s="11"/>
      <c r="HH67" s="11"/>
      <c r="HI67" s="11"/>
      <c r="HJ67" s="11"/>
      <c r="HK67" s="11"/>
      <c r="HL67" s="11"/>
      <c r="HM67" s="11"/>
      <c r="HN67" s="11"/>
      <c r="HO67" s="11"/>
      <c r="HP67" s="11"/>
      <c r="HQ67" s="11"/>
      <c r="HR67" s="11"/>
      <c r="HS67" s="11"/>
      <c r="HT67" s="11"/>
      <c r="HU67" s="11"/>
      <c r="HV67" s="11"/>
      <c r="HW67" s="11"/>
      <c r="HX67" s="11"/>
      <c r="HY67" s="11"/>
      <c r="HZ67" s="11"/>
      <c r="IA67" s="11"/>
      <c r="IB67" s="11"/>
      <c r="IC67" s="11"/>
      <c r="ID67" s="11"/>
      <c r="IE67" s="11"/>
      <c r="IF67" s="11"/>
      <c r="IG67" s="11"/>
      <c r="IH67" s="11"/>
      <c r="II67" s="11"/>
      <c r="IJ67" s="11"/>
      <c r="IK67" s="11"/>
      <c r="IL67" s="11"/>
      <c r="IM67" s="11"/>
      <c r="IN67" s="11"/>
      <c r="IO67" s="11"/>
      <c r="IP67" s="11"/>
      <c r="IQ67" s="11"/>
      <c r="IR67" s="11"/>
      <c r="IS67" s="11"/>
      <c r="IT67" s="11"/>
      <c r="IU67" s="11"/>
      <c r="IV67" s="11"/>
      <c r="IW67" s="11"/>
      <c r="IX67" s="11"/>
      <c r="IY67" s="11"/>
      <c r="IZ67" s="11"/>
      <c r="JA67" s="11"/>
      <c r="JB67" s="11"/>
      <c r="JC67" s="11"/>
      <c r="JD67" s="11"/>
      <c r="JE67" s="11"/>
      <c r="JF67" s="11"/>
      <c r="JG67" s="11"/>
      <c r="JH67" s="11"/>
      <c r="JI67" s="11"/>
      <c r="JJ67" s="11"/>
      <c r="JK67" s="11"/>
      <c r="JL67" s="11"/>
      <c r="JM67" s="11"/>
      <c r="JN67" s="11"/>
      <c r="JO67" s="11"/>
      <c r="JP67" s="11"/>
      <c r="JQ67" s="11"/>
      <c r="JR67" s="11"/>
      <c r="JS67" s="11"/>
      <c r="JT67" t="s">
        <v>29</v>
      </c>
    </row>
    <row r="68" spans="2:280" x14ac:dyDescent="0.15">
      <c r="B68" s="30"/>
      <c r="C68" s="30"/>
      <c r="D68" s="42"/>
      <c r="E68" s="40"/>
      <c r="F68" s="81" t="s">
        <v>409</v>
      </c>
      <c r="G68" s="40"/>
      <c r="H68" s="41"/>
      <c r="I68" s="41"/>
      <c r="J68" s="48" t="s">
        <v>156</v>
      </c>
      <c r="K68" s="40"/>
      <c r="L68" s="40"/>
      <c r="M68" s="47">
        <f t="shared" si="134"/>
        <v>0</v>
      </c>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c r="BD68" s="11"/>
      <c r="BE68" s="11"/>
      <c r="BF68" s="11"/>
      <c r="BG68" s="11"/>
      <c r="BH68" s="11"/>
      <c r="BI68" s="11"/>
      <c r="BJ68" s="11"/>
      <c r="BK68" s="11"/>
      <c r="BL68" s="11"/>
      <c r="BM68" s="11"/>
      <c r="BN68" s="11"/>
      <c r="BO68" s="11"/>
      <c r="BP68" s="11"/>
      <c r="BQ68" s="11"/>
      <c r="BR68" s="11"/>
      <c r="BS68" s="11"/>
      <c r="BT68" s="11"/>
      <c r="BU68" s="11"/>
      <c r="BV68" s="11"/>
      <c r="BW68" s="11"/>
      <c r="BX68" s="11"/>
      <c r="BY68" s="11"/>
      <c r="BZ68" s="11"/>
      <c r="CA68" s="11"/>
      <c r="CB68" s="11"/>
      <c r="CC68" s="11"/>
      <c r="CD68" s="11"/>
      <c r="CE68" s="11"/>
      <c r="CF68" s="11"/>
      <c r="CG68" s="11"/>
      <c r="CH68" s="11"/>
      <c r="CI68" s="11"/>
      <c r="CJ68" s="11"/>
      <c r="CK68" s="11"/>
      <c r="CL68" s="11"/>
      <c r="CM68" s="11"/>
      <c r="CN68" s="11"/>
      <c r="CO68" s="11"/>
      <c r="CP68" s="11"/>
      <c r="CQ68" s="11"/>
      <c r="CR68" s="11"/>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c r="FE68" s="11"/>
      <c r="FF68" s="11"/>
      <c r="FG68" s="11"/>
      <c r="FH68" s="11"/>
      <c r="FI68" s="11"/>
      <c r="FJ68" s="11"/>
      <c r="FK68" s="11"/>
      <c r="FL68" s="11"/>
      <c r="FM68" s="11"/>
      <c r="FN68" s="11"/>
      <c r="FO68" s="11"/>
      <c r="FP68" s="11"/>
      <c r="FQ68" s="11"/>
      <c r="FR68" s="11"/>
      <c r="FS68" s="11"/>
      <c r="FT68" s="11"/>
      <c r="FU68" s="11"/>
      <c r="FV68" s="11"/>
      <c r="FW68" s="11"/>
      <c r="FX68" s="11"/>
      <c r="FY68" s="11"/>
      <c r="FZ68" s="11"/>
      <c r="GA68" s="11"/>
      <c r="GB68" s="11"/>
      <c r="GC68" s="11"/>
      <c r="GD68" s="11"/>
      <c r="GE68" s="11"/>
      <c r="GF68" s="11"/>
      <c r="GG68" s="11"/>
      <c r="GH68" s="11"/>
      <c r="GI68" s="11"/>
      <c r="GJ68" s="11"/>
      <c r="GK68" s="11"/>
      <c r="GL68" s="11"/>
      <c r="GM68" s="11"/>
      <c r="GN68" s="11"/>
      <c r="GO68" s="11"/>
      <c r="GP68" s="11"/>
      <c r="GQ68" s="11"/>
      <c r="GR68" s="11"/>
      <c r="GS68" s="11"/>
      <c r="GT68" s="11"/>
      <c r="GU68" s="11"/>
      <c r="GV68" s="11"/>
      <c r="GW68" s="11"/>
      <c r="GX68" s="11"/>
      <c r="GY68" s="11"/>
      <c r="GZ68" s="11"/>
      <c r="HA68" s="11"/>
      <c r="HB68" s="11"/>
      <c r="HC68" s="11"/>
      <c r="HD68" s="11"/>
      <c r="HE68" s="11"/>
      <c r="HF68" s="11"/>
      <c r="HG68" s="11"/>
      <c r="HH68" s="11"/>
      <c r="HI68" s="11"/>
      <c r="HJ68" s="11"/>
      <c r="HK68" s="11"/>
      <c r="HL68" s="11"/>
      <c r="HM68" s="11"/>
      <c r="HN68" s="11"/>
      <c r="HO68" s="11"/>
      <c r="HP68" s="11"/>
      <c r="HQ68" s="11"/>
      <c r="HR68" s="11"/>
      <c r="HS68" s="11"/>
      <c r="HT68" s="11"/>
      <c r="HU68" s="11"/>
      <c r="HV68" s="11"/>
      <c r="HW68" s="11"/>
      <c r="HX68" s="11"/>
      <c r="HY68" s="11"/>
      <c r="HZ68" s="11"/>
      <c r="IA68" s="11"/>
      <c r="IB68" s="11"/>
      <c r="IC68" s="11"/>
      <c r="ID68" s="11"/>
      <c r="IE68" s="11"/>
      <c r="IF68" s="11"/>
      <c r="IG68" s="11"/>
      <c r="IH68" s="11"/>
      <c r="II68" s="11"/>
      <c r="IJ68" s="11"/>
      <c r="IK68" s="11"/>
      <c r="IL68" s="11"/>
      <c r="IM68" s="11"/>
      <c r="IN68" s="11"/>
      <c r="IO68" s="11"/>
      <c r="IP68" s="11"/>
      <c r="IQ68" s="11"/>
      <c r="IR68" s="11"/>
      <c r="IS68" s="11"/>
      <c r="IT68" s="11"/>
      <c r="IU68" s="11"/>
      <c r="IV68" s="11"/>
      <c r="IW68" s="11"/>
      <c r="IX68" s="11"/>
      <c r="IY68" s="11"/>
      <c r="IZ68" s="11"/>
      <c r="JA68" s="11"/>
      <c r="JB68" s="11"/>
      <c r="JC68" s="11"/>
      <c r="JD68" s="11"/>
      <c r="JE68" s="11"/>
      <c r="JF68" s="11"/>
      <c r="JG68" s="11"/>
      <c r="JH68" s="11"/>
      <c r="JI68" s="11"/>
      <c r="JJ68" s="11"/>
      <c r="JK68" s="11"/>
      <c r="JL68" s="11"/>
      <c r="JM68" s="11"/>
      <c r="JN68" s="11"/>
      <c r="JO68" s="11"/>
      <c r="JP68" s="11"/>
      <c r="JQ68" s="11"/>
      <c r="JR68" s="11"/>
      <c r="JS68" s="11"/>
      <c r="JT68" t="s">
        <v>29</v>
      </c>
    </row>
    <row r="69" spans="2:280" x14ac:dyDescent="0.15">
      <c r="B69" s="30"/>
      <c r="C69" s="30"/>
      <c r="D69" s="42"/>
      <c r="E69" s="40"/>
      <c r="F69" s="81" t="s">
        <v>410</v>
      </c>
      <c r="G69" s="40"/>
      <c r="H69" s="41"/>
      <c r="I69" s="41"/>
      <c r="J69" s="48" t="s">
        <v>156</v>
      </c>
      <c r="K69" s="40"/>
      <c r="L69" s="40"/>
      <c r="M69" s="47">
        <f t="shared" si="134"/>
        <v>0</v>
      </c>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c r="BD69" s="11"/>
      <c r="BE69" s="11"/>
      <c r="BF69" s="11"/>
      <c r="BG69" s="11"/>
      <c r="BH69" s="11"/>
      <c r="BI69" s="11"/>
      <c r="BJ69" s="11"/>
      <c r="BK69" s="11"/>
      <c r="BL69" s="11"/>
      <c r="BM69" s="11"/>
      <c r="BN69" s="11"/>
      <c r="BO69" s="11"/>
      <c r="BP69" s="11"/>
      <c r="BQ69" s="11"/>
      <c r="BR69" s="11"/>
      <c r="BS69" s="11"/>
      <c r="BT69" s="11"/>
      <c r="BU69" s="11"/>
      <c r="BV69" s="11"/>
      <c r="BW69" s="11"/>
      <c r="BX69" s="11"/>
      <c r="BY69" s="11"/>
      <c r="BZ69" s="11"/>
      <c r="CA69" s="11"/>
      <c r="CB69" s="11"/>
      <c r="CC69" s="11"/>
      <c r="CD69" s="11"/>
      <c r="CE69" s="11"/>
      <c r="CF69" s="11"/>
      <c r="CG69" s="11"/>
      <c r="CH69" s="11"/>
      <c r="CI69" s="11"/>
      <c r="CJ69" s="11"/>
      <c r="CK69" s="11"/>
      <c r="CL69" s="11"/>
      <c r="CM69" s="11"/>
      <c r="CN69" s="11"/>
      <c r="CO69" s="11"/>
      <c r="CP69" s="11"/>
      <c r="CQ69" s="11"/>
      <c r="CR69" s="11"/>
      <c r="CS69" s="11"/>
      <c r="CT69" s="11"/>
      <c r="CU69" s="11"/>
      <c r="CV69" s="11"/>
      <c r="CW69" s="11"/>
      <c r="CX69" s="11"/>
      <c r="CY69" s="11"/>
      <c r="CZ69" s="11"/>
      <c r="DA69" s="11"/>
      <c r="DB69" s="11"/>
      <c r="DC69" s="11"/>
      <c r="DD69" s="11"/>
      <c r="DE69" s="11"/>
      <c r="DF69" s="11"/>
      <c r="DG69" s="11"/>
      <c r="DH69" s="11"/>
      <c r="DI69" s="11"/>
      <c r="DJ69" s="11"/>
      <c r="DK69" s="11"/>
      <c r="DL69" s="11"/>
      <c r="DM69" s="11"/>
      <c r="DN69" s="11"/>
      <c r="DO69" s="11"/>
      <c r="DP69" s="11"/>
      <c r="DQ69" s="11"/>
      <c r="DR69" s="11"/>
      <c r="DS69" s="11"/>
      <c r="DT69" s="11"/>
      <c r="DU69" s="11"/>
      <c r="DV69" s="11"/>
      <c r="DW69" s="11"/>
      <c r="DX69" s="11"/>
      <c r="DY69" s="11"/>
      <c r="DZ69" s="11"/>
      <c r="EA69" s="11"/>
      <c r="EB69" s="11"/>
      <c r="EC69" s="11"/>
      <c r="ED69" s="11"/>
      <c r="EE69" s="11"/>
      <c r="EF69" s="11"/>
      <c r="EG69" s="11"/>
      <c r="EH69" s="11"/>
      <c r="EI69" s="11"/>
      <c r="EJ69" s="11"/>
      <c r="EK69" s="11"/>
      <c r="EL69" s="11"/>
      <c r="EM69" s="11"/>
      <c r="EN69" s="11"/>
      <c r="EO69" s="11"/>
      <c r="EP69" s="11"/>
      <c r="EQ69" s="11"/>
      <c r="ER69" s="11"/>
      <c r="ES69" s="11"/>
      <c r="ET69" s="11"/>
      <c r="EU69" s="11"/>
      <c r="EV69" s="11"/>
      <c r="EW69" s="11"/>
      <c r="EX69" s="11"/>
      <c r="EY69" s="11"/>
      <c r="EZ69" s="11"/>
      <c r="FA69" s="11"/>
      <c r="FB69" s="11"/>
      <c r="FC69" s="11"/>
      <c r="FD69" s="11"/>
      <c r="FE69" s="11"/>
      <c r="FF69" s="11"/>
      <c r="FG69" s="11"/>
      <c r="FH69" s="11"/>
      <c r="FI69" s="11"/>
      <c r="FJ69" s="11"/>
      <c r="FK69" s="11"/>
      <c r="FL69" s="11"/>
      <c r="FM69" s="11"/>
      <c r="FN69" s="11"/>
      <c r="FO69" s="11"/>
      <c r="FP69" s="11"/>
      <c r="FQ69" s="11"/>
      <c r="FR69" s="11"/>
      <c r="FS69" s="11"/>
      <c r="FT69" s="11"/>
      <c r="FU69" s="11"/>
      <c r="FV69" s="11"/>
      <c r="FW69" s="11"/>
      <c r="FX69" s="11"/>
      <c r="FY69" s="11"/>
      <c r="FZ69" s="11"/>
      <c r="GA69" s="11"/>
      <c r="GB69" s="11"/>
      <c r="GC69" s="11"/>
      <c r="GD69" s="11"/>
      <c r="GE69" s="11"/>
      <c r="GF69" s="11"/>
      <c r="GG69" s="11"/>
      <c r="GH69" s="11"/>
      <c r="GI69" s="11"/>
      <c r="GJ69" s="11"/>
      <c r="GK69" s="11"/>
      <c r="GL69" s="11"/>
      <c r="GM69" s="11"/>
      <c r="GN69" s="11"/>
      <c r="GO69" s="11"/>
      <c r="GP69" s="11"/>
      <c r="GQ69" s="11"/>
      <c r="GR69" s="11"/>
      <c r="GS69" s="11"/>
      <c r="GT69" s="11"/>
      <c r="GU69" s="11"/>
      <c r="GV69" s="11"/>
      <c r="GW69" s="11"/>
      <c r="GX69" s="11"/>
      <c r="GY69" s="11"/>
      <c r="GZ69" s="11"/>
      <c r="HA69" s="11"/>
      <c r="HB69" s="11"/>
      <c r="HC69" s="11"/>
      <c r="HD69" s="11"/>
      <c r="HE69" s="11"/>
      <c r="HF69" s="11"/>
      <c r="HG69" s="11"/>
      <c r="HH69" s="11"/>
      <c r="HI69" s="11"/>
      <c r="HJ69" s="11"/>
      <c r="HK69" s="11"/>
      <c r="HL69" s="11"/>
      <c r="HM69" s="11"/>
      <c r="HN69" s="11"/>
      <c r="HO69" s="11"/>
      <c r="HP69" s="11"/>
      <c r="HQ69" s="11"/>
      <c r="HR69" s="11"/>
      <c r="HS69" s="11"/>
      <c r="HT69" s="11"/>
      <c r="HU69" s="11"/>
      <c r="HV69" s="11"/>
      <c r="HW69" s="11"/>
      <c r="HX69" s="11"/>
      <c r="HY69" s="11"/>
      <c r="HZ69" s="11"/>
      <c r="IA69" s="11"/>
      <c r="IB69" s="11"/>
      <c r="IC69" s="11"/>
      <c r="ID69" s="11"/>
      <c r="IE69" s="11"/>
      <c r="IF69" s="11"/>
      <c r="IG69" s="11"/>
      <c r="IH69" s="11"/>
      <c r="II69" s="11"/>
      <c r="IJ69" s="11"/>
      <c r="IK69" s="11"/>
      <c r="IL69" s="11"/>
      <c r="IM69" s="11"/>
      <c r="IN69" s="11"/>
      <c r="IO69" s="11"/>
      <c r="IP69" s="11"/>
      <c r="IQ69" s="11"/>
      <c r="IR69" s="11"/>
      <c r="IS69" s="11"/>
      <c r="IT69" s="11"/>
      <c r="IU69" s="11"/>
      <c r="IV69" s="11"/>
      <c r="IW69" s="11"/>
      <c r="IX69" s="11"/>
      <c r="IY69" s="11"/>
      <c r="IZ69" s="11"/>
      <c r="JA69" s="11"/>
      <c r="JB69" s="11"/>
      <c r="JC69" s="11"/>
      <c r="JD69" s="11"/>
      <c r="JE69" s="11"/>
      <c r="JF69" s="11"/>
      <c r="JG69" s="11"/>
      <c r="JH69" s="11"/>
      <c r="JI69" s="11"/>
      <c r="JJ69" s="11"/>
      <c r="JK69" s="11"/>
      <c r="JL69" s="11"/>
      <c r="JM69" s="11"/>
      <c r="JN69" s="11"/>
      <c r="JO69" s="11"/>
      <c r="JP69" s="11"/>
      <c r="JQ69" s="11"/>
      <c r="JR69" s="11"/>
      <c r="JS69" s="11"/>
      <c r="JT69" t="s">
        <v>29</v>
      </c>
    </row>
    <row r="70" spans="2:280" x14ac:dyDescent="0.15">
      <c r="B70" s="30"/>
      <c r="C70" s="30"/>
      <c r="D70" s="42"/>
      <c r="E70" s="40"/>
      <c r="F70" s="81" t="s">
        <v>411</v>
      </c>
      <c r="G70" s="40"/>
      <c r="H70" s="41"/>
      <c r="I70" s="41"/>
      <c r="J70" s="48" t="s">
        <v>156</v>
      </c>
      <c r="K70" s="40"/>
      <c r="L70" s="40"/>
      <c r="M70" s="47">
        <f t="shared" si="134"/>
        <v>0</v>
      </c>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c r="BD70" s="11"/>
      <c r="BE70" s="11"/>
      <c r="BF70" s="11"/>
      <c r="BG70" s="11"/>
      <c r="BH70" s="11"/>
      <c r="BI70" s="11"/>
      <c r="BJ70" s="11"/>
      <c r="BK70" s="11"/>
      <c r="BL70" s="11"/>
      <c r="BM70" s="11"/>
      <c r="BN70" s="11"/>
      <c r="BO70" s="11"/>
      <c r="BP70" s="11"/>
      <c r="BQ70" s="11"/>
      <c r="BR70" s="11"/>
      <c r="BS70" s="11"/>
      <c r="BT70" s="11"/>
      <c r="BU70" s="11"/>
      <c r="BV70" s="11"/>
      <c r="BW70" s="11"/>
      <c r="BX70" s="11"/>
      <c r="BY70" s="11"/>
      <c r="BZ70" s="11"/>
      <c r="CA70" s="11"/>
      <c r="CB70" s="11"/>
      <c r="CC70" s="11"/>
      <c r="CD70" s="11"/>
      <c r="CE70" s="11"/>
      <c r="CF70" s="11"/>
      <c r="CG70" s="11"/>
      <c r="CH70" s="11"/>
      <c r="CI70" s="11"/>
      <c r="CJ70" s="11"/>
      <c r="CK70" s="11"/>
      <c r="CL70" s="11"/>
      <c r="CM70" s="11"/>
      <c r="CN70" s="11"/>
      <c r="CO70" s="11"/>
      <c r="CP70" s="11"/>
      <c r="CQ70" s="11"/>
      <c r="CR70" s="11"/>
      <c r="CS70" s="11"/>
      <c r="CT70" s="11"/>
      <c r="CU70" s="11"/>
      <c r="CV70" s="11"/>
      <c r="CW70" s="11"/>
      <c r="CX70" s="11"/>
      <c r="CY70" s="11"/>
      <c r="CZ70" s="11"/>
      <c r="DA70" s="11"/>
      <c r="DB70" s="11"/>
      <c r="DC70" s="11"/>
      <c r="DD70" s="11"/>
      <c r="DE70" s="11"/>
      <c r="DF70" s="11"/>
      <c r="DG70" s="11"/>
      <c r="DH70" s="11"/>
      <c r="DI70" s="11"/>
      <c r="DJ70" s="11"/>
      <c r="DK70" s="11"/>
      <c r="DL70" s="11"/>
      <c r="DM70" s="11"/>
      <c r="DN70" s="11"/>
      <c r="DO70" s="11"/>
      <c r="DP70" s="11"/>
      <c r="DQ70" s="11"/>
      <c r="DR70" s="11"/>
      <c r="DS70" s="11"/>
      <c r="DT70" s="11"/>
      <c r="DU70" s="11"/>
      <c r="DV70" s="11"/>
      <c r="DW70" s="11"/>
      <c r="DX70" s="11"/>
      <c r="DY70" s="11"/>
      <c r="DZ70" s="11"/>
      <c r="EA70" s="11"/>
      <c r="EB70" s="11"/>
      <c r="EC70" s="11"/>
      <c r="ED70" s="11"/>
      <c r="EE70" s="11"/>
      <c r="EF70" s="11"/>
      <c r="EG70" s="11"/>
      <c r="EH70" s="11"/>
      <c r="EI70" s="11"/>
      <c r="EJ70" s="11"/>
      <c r="EK70" s="11"/>
      <c r="EL70" s="11"/>
      <c r="EM70" s="11"/>
      <c r="EN70" s="11"/>
      <c r="EO70" s="11"/>
      <c r="EP70" s="11"/>
      <c r="EQ70" s="11"/>
      <c r="ER70" s="11"/>
      <c r="ES70" s="11"/>
      <c r="ET70" s="11"/>
      <c r="EU70" s="11"/>
      <c r="EV70" s="11"/>
      <c r="EW70" s="11"/>
      <c r="EX70" s="11"/>
      <c r="EY70" s="11"/>
      <c r="EZ70" s="11"/>
      <c r="FA70" s="11"/>
      <c r="FB70" s="11"/>
      <c r="FC70" s="11"/>
      <c r="FD70" s="11"/>
      <c r="FE70" s="11"/>
      <c r="FF70" s="11"/>
      <c r="FG70" s="11"/>
      <c r="FH70" s="11"/>
      <c r="FI70" s="11"/>
      <c r="FJ70" s="11"/>
      <c r="FK70" s="11"/>
      <c r="FL70" s="11"/>
      <c r="FM70" s="11"/>
      <c r="FN70" s="11"/>
      <c r="FO70" s="11"/>
      <c r="FP70" s="11"/>
      <c r="FQ70" s="11"/>
      <c r="FR70" s="11"/>
      <c r="FS70" s="11"/>
      <c r="FT70" s="11"/>
      <c r="FU70" s="11"/>
      <c r="FV70" s="11"/>
      <c r="FW70" s="11"/>
      <c r="FX70" s="11"/>
      <c r="FY70" s="11"/>
      <c r="FZ70" s="11"/>
      <c r="GA70" s="11"/>
      <c r="GB70" s="11"/>
      <c r="GC70" s="11"/>
      <c r="GD70" s="11"/>
      <c r="GE70" s="11"/>
      <c r="GF70" s="11"/>
      <c r="GG70" s="11"/>
      <c r="GH70" s="11"/>
      <c r="GI70" s="11"/>
      <c r="GJ70" s="11"/>
      <c r="GK70" s="11"/>
      <c r="GL70" s="11"/>
      <c r="GM70" s="11"/>
      <c r="GN70" s="11"/>
      <c r="GO70" s="11"/>
      <c r="GP70" s="11"/>
      <c r="GQ70" s="11"/>
      <c r="GR70" s="11"/>
      <c r="GS70" s="11"/>
      <c r="GT70" s="11"/>
      <c r="GU70" s="11"/>
      <c r="GV70" s="11"/>
      <c r="GW70" s="11"/>
      <c r="GX70" s="11"/>
      <c r="GY70" s="11"/>
      <c r="GZ70" s="11"/>
      <c r="HA70" s="11"/>
      <c r="HB70" s="11"/>
      <c r="HC70" s="11"/>
      <c r="HD70" s="11"/>
      <c r="HE70" s="11"/>
      <c r="HF70" s="11"/>
      <c r="HG70" s="11"/>
      <c r="HH70" s="11"/>
      <c r="HI70" s="11"/>
      <c r="HJ70" s="11"/>
      <c r="HK70" s="11"/>
      <c r="HL70" s="11"/>
      <c r="HM70" s="11"/>
      <c r="HN70" s="11"/>
      <c r="HO70" s="11"/>
      <c r="HP70" s="11"/>
      <c r="HQ70" s="11"/>
      <c r="HR70" s="11"/>
      <c r="HS70" s="11"/>
      <c r="HT70" s="11"/>
      <c r="HU70" s="11"/>
      <c r="HV70" s="11"/>
      <c r="HW70" s="11"/>
      <c r="HX70" s="11"/>
      <c r="HY70" s="11"/>
      <c r="HZ70" s="11"/>
      <c r="IA70" s="11"/>
      <c r="IB70" s="11"/>
      <c r="IC70" s="11"/>
      <c r="ID70" s="11"/>
      <c r="IE70" s="11"/>
      <c r="IF70" s="11"/>
      <c r="IG70" s="11"/>
      <c r="IH70" s="11"/>
      <c r="II70" s="11"/>
      <c r="IJ70" s="11"/>
      <c r="IK70" s="11"/>
      <c r="IL70" s="11"/>
      <c r="IM70" s="11"/>
      <c r="IN70" s="11"/>
      <c r="IO70" s="11"/>
      <c r="IP70" s="11"/>
      <c r="IQ70" s="11"/>
      <c r="IR70" s="11"/>
      <c r="IS70" s="11"/>
      <c r="IT70" s="11"/>
      <c r="IU70" s="11"/>
      <c r="IV70" s="11"/>
      <c r="IW70" s="11"/>
      <c r="IX70" s="11"/>
      <c r="IY70" s="11"/>
      <c r="IZ70" s="11"/>
      <c r="JA70" s="11"/>
      <c r="JB70" s="11"/>
      <c r="JC70" s="11"/>
      <c r="JD70" s="11"/>
      <c r="JE70" s="11"/>
      <c r="JF70" s="11"/>
      <c r="JG70" s="11"/>
      <c r="JH70" s="11"/>
      <c r="JI70" s="11"/>
      <c r="JJ70" s="11"/>
      <c r="JK70" s="11"/>
      <c r="JL70" s="11"/>
      <c r="JM70" s="11"/>
      <c r="JN70" s="11"/>
      <c r="JO70" s="11"/>
      <c r="JP70" s="11"/>
      <c r="JQ70" s="11"/>
      <c r="JR70" s="11"/>
      <c r="JS70" s="11"/>
      <c r="JT70" t="s">
        <v>29</v>
      </c>
    </row>
    <row r="71" spans="2:280" x14ac:dyDescent="0.15">
      <c r="B71" s="30"/>
      <c r="C71" s="30"/>
      <c r="D71" s="42"/>
      <c r="E71" s="40" t="s">
        <v>389</v>
      </c>
      <c r="F71" s="40" t="s">
        <v>390</v>
      </c>
      <c r="G71" s="40"/>
      <c r="H71" s="41"/>
      <c r="I71" s="41"/>
      <c r="J71" s="48" t="s">
        <v>156</v>
      </c>
      <c r="K71" s="40"/>
      <c r="L71" s="40"/>
      <c r="M71" s="47">
        <f t="shared" si="134"/>
        <v>0</v>
      </c>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s="11"/>
      <c r="IY71" s="11"/>
      <c r="IZ71" s="11"/>
      <c r="JA71" s="11"/>
      <c r="JB71" s="11"/>
      <c r="JC71" s="11"/>
      <c r="JD71" s="11"/>
      <c r="JE71" s="11"/>
      <c r="JF71" s="11"/>
      <c r="JG71" s="11"/>
      <c r="JH71" s="11"/>
      <c r="JI71" s="11"/>
      <c r="JJ71" s="11"/>
      <c r="JK71" s="11"/>
      <c r="JL71" s="11"/>
      <c r="JM71" s="11"/>
      <c r="JN71" s="11"/>
      <c r="JO71" s="11"/>
      <c r="JP71" s="11"/>
      <c r="JQ71" s="11"/>
      <c r="JR71" s="11"/>
      <c r="JS71" s="11"/>
      <c r="JT71" t="s">
        <v>29</v>
      </c>
    </row>
    <row r="72" spans="2:280" x14ac:dyDescent="0.15">
      <c r="B72" s="30"/>
      <c r="C72" s="30"/>
      <c r="D72" s="42"/>
      <c r="E72" s="40"/>
      <c r="F72" s="40" t="s">
        <v>391</v>
      </c>
      <c r="G72" s="40"/>
      <c r="H72" s="41"/>
      <c r="I72" s="41"/>
      <c r="J72" s="48" t="s">
        <v>156</v>
      </c>
      <c r="K72" s="40"/>
      <c r="L72" s="40"/>
      <c r="M72" s="47">
        <f t="shared" si="134"/>
        <v>0</v>
      </c>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c r="BZ72" s="11"/>
      <c r="CA72" s="11"/>
      <c r="CB72" s="11"/>
      <c r="CC72" s="11"/>
      <c r="CD72" s="11"/>
      <c r="CE72" s="11"/>
      <c r="CF72" s="11"/>
      <c r="CG72" s="11"/>
      <c r="CH72" s="11"/>
      <c r="CI72" s="11"/>
      <c r="CJ72" s="11"/>
      <c r="CK72" s="11"/>
      <c r="CL72" s="11"/>
      <c r="CM72" s="11"/>
      <c r="CN72" s="11"/>
      <c r="CO72" s="11"/>
      <c r="CP72" s="11"/>
      <c r="CQ72" s="11"/>
      <c r="CR72" s="11"/>
      <c r="CS72" s="11"/>
      <c r="CT72" s="11"/>
      <c r="CU72" s="11"/>
      <c r="CV72" s="11"/>
      <c r="CW72" s="11"/>
      <c r="CX72" s="11"/>
      <c r="CY72" s="11"/>
      <c r="CZ72" s="11"/>
      <c r="DA72" s="11"/>
      <c r="DB72" s="11"/>
      <c r="DC72" s="11"/>
      <c r="DD72" s="11"/>
      <c r="DE72" s="11"/>
      <c r="DF72" s="11"/>
      <c r="DG72" s="11"/>
      <c r="DH72" s="11"/>
      <c r="DI72" s="11"/>
      <c r="DJ72" s="11"/>
      <c r="DK72" s="11"/>
      <c r="DL72" s="11"/>
      <c r="DM72" s="11"/>
      <c r="DN72" s="11"/>
      <c r="DO72" s="11"/>
      <c r="DP72" s="11"/>
      <c r="DQ72" s="11"/>
      <c r="DR72" s="11"/>
      <c r="DS72" s="11"/>
      <c r="DT72" s="11"/>
      <c r="DU72" s="11"/>
      <c r="DV72" s="11"/>
      <c r="DW72" s="11"/>
      <c r="DX72" s="11"/>
      <c r="DY72" s="11"/>
      <c r="DZ72" s="11"/>
      <c r="EA72" s="11"/>
      <c r="EB72" s="11"/>
      <c r="EC72" s="11"/>
      <c r="ED72" s="11"/>
      <c r="EE72" s="11"/>
      <c r="EF72" s="11"/>
      <c r="EG72" s="11"/>
      <c r="EH72" s="11"/>
      <c r="EI72" s="11"/>
      <c r="EJ72" s="11"/>
      <c r="EK72" s="11"/>
      <c r="EL72" s="11"/>
      <c r="EM72" s="11"/>
      <c r="EN72" s="11"/>
      <c r="EO72" s="11"/>
      <c r="EP72" s="11"/>
      <c r="EQ72" s="11"/>
      <c r="ER72" s="11"/>
      <c r="ES72" s="11"/>
      <c r="ET72" s="11"/>
      <c r="EU72" s="11"/>
      <c r="EV72" s="11"/>
      <c r="EW72" s="11"/>
      <c r="EX72" s="11"/>
      <c r="EY72" s="11"/>
      <c r="EZ72" s="11"/>
      <c r="FA72" s="11"/>
      <c r="FB72" s="11"/>
      <c r="FC72" s="11"/>
      <c r="FD72" s="11"/>
      <c r="FE72" s="11"/>
      <c r="FF72" s="11"/>
      <c r="FG72" s="11"/>
      <c r="FH72" s="11"/>
      <c r="FI72" s="11"/>
      <c r="FJ72" s="11"/>
      <c r="FK72" s="11"/>
      <c r="FL72" s="11"/>
      <c r="FM72" s="11"/>
      <c r="FN72" s="11"/>
      <c r="FO72" s="11"/>
      <c r="FP72" s="11"/>
      <c r="FQ72" s="11"/>
      <c r="FR72" s="11"/>
      <c r="FS72" s="11"/>
      <c r="FT72" s="11"/>
      <c r="FU72" s="11"/>
      <c r="FV72" s="11"/>
      <c r="FW72" s="11"/>
      <c r="FX72" s="11"/>
      <c r="FY72" s="11"/>
      <c r="FZ72" s="11"/>
      <c r="GA72" s="11"/>
      <c r="GB72" s="11"/>
      <c r="GC72" s="11"/>
      <c r="GD72" s="11"/>
      <c r="GE72" s="11"/>
      <c r="GF72" s="11"/>
      <c r="GG72" s="11"/>
      <c r="GH72" s="11"/>
      <c r="GI72" s="11"/>
      <c r="GJ72" s="11"/>
      <c r="GK72" s="11"/>
      <c r="GL72" s="11"/>
      <c r="GM72" s="11"/>
      <c r="GN72" s="11"/>
      <c r="GO72" s="11"/>
      <c r="GP72" s="11"/>
      <c r="GQ72" s="11"/>
      <c r="GR72" s="11"/>
      <c r="GS72" s="11"/>
      <c r="GT72" s="11"/>
      <c r="GU72" s="11"/>
      <c r="GV72" s="11"/>
      <c r="GW72" s="11"/>
      <c r="GX72" s="11"/>
      <c r="GY72" s="11"/>
      <c r="GZ72" s="11"/>
      <c r="HA72" s="11"/>
      <c r="HB72" s="11"/>
      <c r="HC72" s="11"/>
      <c r="HD72" s="11"/>
      <c r="HE72" s="11"/>
      <c r="HF72" s="11"/>
      <c r="HG72" s="11"/>
      <c r="HH72" s="11"/>
      <c r="HI72" s="11"/>
      <c r="HJ72" s="11"/>
      <c r="HK72" s="11"/>
      <c r="HL72" s="11"/>
      <c r="HM72" s="11"/>
      <c r="HN72" s="11"/>
      <c r="HO72" s="11"/>
      <c r="HP72" s="11"/>
      <c r="HQ72" s="11"/>
      <c r="HR72" s="11"/>
      <c r="HS72" s="11"/>
      <c r="HT72" s="11"/>
      <c r="HU72" s="11"/>
      <c r="HV72" s="11"/>
      <c r="HW72" s="11"/>
      <c r="HX72" s="11"/>
      <c r="HY72" s="11"/>
      <c r="HZ72" s="11"/>
      <c r="IA72" s="11"/>
      <c r="IB72" s="11"/>
      <c r="IC72" s="11"/>
      <c r="ID72" s="11"/>
      <c r="IE72" s="11"/>
      <c r="IF72" s="11"/>
      <c r="IG72" s="11"/>
      <c r="IH72" s="11"/>
      <c r="II72" s="11"/>
      <c r="IJ72" s="11"/>
      <c r="IK72" s="11"/>
      <c r="IL72" s="11"/>
      <c r="IM72" s="11"/>
      <c r="IN72" s="11"/>
      <c r="IO72" s="11"/>
      <c r="IP72" s="11"/>
      <c r="IQ72" s="11"/>
      <c r="IR72" s="11"/>
      <c r="IS72" s="11"/>
      <c r="IT72" s="11"/>
      <c r="IU72" s="11"/>
      <c r="IV72" s="11"/>
      <c r="IW72" s="11"/>
      <c r="IX72" s="11"/>
      <c r="IY72" s="11"/>
      <c r="IZ72" s="11"/>
      <c r="JA72" s="11"/>
      <c r="JB72" s="11"/>
      <c r="JC72" s="11"/>
      <c r="JD72" s="11"/>
      <c r="JE72" s="11"/>
      <c r="JF72" s="11"/>
      <c r="JG72" s="11"/>
      <c r="JH72" s="11"/>
      <c r="JI72" s="11"/>
      <c r="JJ72" s="11"/>
      <c r="JK72" s="11"/>
      <c r="JL72" s="11"/>
      <c r="JM72" s="11"/>
      <c r="JN72" s="11"/>
      <c r="JO72" s="11"/>
      <c r="JP72" s="11"/>
      <c r="JQ72" s="11"/>
      <c r="JR72" s="11"/>
      <c r="JS72" s="11"/>
      <c r="JT72" t="s">
        <v>29</v>
      </c>
    </row>
    <row r="73" spans="2:280" x14ac:dyDescent="0.15">
      <c r="B73" s="30"/>
      <c r="C73" s="30"/>
      <c r="D73" s="42"/>
      <c r="E73" s="40"/>
      <c r="F73" s="40"/>
      <c r="G73" s="40"/>
      <c r="H73" s="41"/>
      <c r="I73" s="41"/>
      <c r="J73" s="48"/>
      <c r="K73" s="40"/>
      <c r="L73" s="40"/>
      <c r="M73" s="47">
        <f t="shared" si="134"/>
        <v>0</v>
      </c>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c r="BZ73" s="11"/>
      <c r="CA73" s="11"/>
      <c r="CB73" s="11"/>
      <c r="CC73" s="11"/>
      <c r="CD73" s="11"/>
      <c r="CE73" s="11"/>
      <c r="CF73" s="11"/>
      <c r="CG73" s="11"/>
      <c r="CH73" s="11"/>
      <c r="CI73" s="11"/>
      <c r="CJ73" s="11"/>
      <c r="CK73" s="11"/>
      <c r="CL73" s="11"/>
      <c r="CM73" s="11"/>
      <c r="CN73" s="11"/>
      <c r="CO73" s="11"/>
      <c r="CP73" s="11"/>
      <c r="CQ73" s="11"/>
      <c r="CR73" s="11"/>
      <c r="CS73" s="11"/>
      <c r="CT73" s="11"/>
      <c r="CU73" s="11"/>
      <c r="CV73" s="11"/>
      <c r="CW73" s="11"/>
      <c r="CX73" s="11"/>
      <c r="CY73" s="11"/>
      <c r="CZ73" s="11"/>
      <c r="DA73" s="11"/>
      <c r="DB73" s="11"/>
      <c r="DC73" s="11"/>
      <c r="DD73" s="11"/>
      <c r="DE73" s="11"/>
      <c r="DF73" s="11"/>
      <c r="DG73" s="11"/>
      <c r="DH73" s="11"/>
      <c r="DI73" s="11"/>
      <c r="DJ73" s="11"/>
      <c r="DK73" s="11"/>
      <c r="DL73" s="11"/>
      <c r="DM73" s="11"/>
      <c r="DN73" s="11"/>
      <c r="DO73" s="11"/>
      <c r="DP73" s="11"/>
      <c r="DQ73" s="11"/>
      <c r="DR73" s="11"/>
      <c r="DS73" s="11"/>
      <c r="DT73" s="11"/>
      <c r="DU73" s="11"/>
      <c r="DV73" s="11"/>
      <c r="DW73" s="11"/>
      <c r="DX73" s="11"/>
      <c r="DY73" s="11"/>
      <c r="DZ73" s="11"/>
      <c r="EA73" s="11"/>
      <c r="EB73" s="11"/>
      <c r="EC73" s="11"/>
      <c r="ED73" s="11"/>
      <c r="EE73" s="11"/>
      <c r="EF73" s="11"/>
      <c r="EG73" s="11"/>
      <c r="EH73" s="11"/>
      <c r="EI73" s="11"/>
      <c r="EJ73" s="11"/>
      <c r="EK73" s="11"/>
      <c r="EL73" s="11"/>
      <c r="EM73" s="11"/>
      <c r="EN73" s="11"/>
      <c r="EO73" s="11"/>
      <c r="EP73" s="11"/>
      <c r="EQ73" s="11"/>
      <c r="ER73" s="11"/>
      <c r="ES73" s="11"/>
      <c r="ET73" s="11"/>
      <c r="EU73" s="11"/>
      <c r="EV73" s="11"/>
      <c r="EW73" s="11"/>
      <c r="EX73" s="11"/>
      <c r="EY73" s="11"/>
      <c r="EZ73" s="11"/>
      <c r="FA73" s="11"/>
      <c r="FB73" s="11"/>
      <c r="FC73" s="11"/>
      <c r="FD73" s="11"/>
      <c r="FE73" s="11"/>
      <c r="FF73" s="11"/>
      <c r="FG73" s="11"/>
      <c r="FH73" s="11"/>
      <c r="FI73" s="11"/>
      <c r="FJ73" s="11"/>
      <c r="FK73" s="11"/>
      <c r="FL73" s="11"/>
      <c r="FM73" s="11"/>
      <c r="FN73" s="11"/>
      <c r="FO73" s="11"/>
      <c r="FP73" s="11"/>
      <c r="FQ73" s="11"/>
      <c r="FR73" s="11"/>
      <c r="FS73" s="11"/>
      <c r="FT73" s="11"/>
      <c r="FU73" s="11"/>
      <c r="FV73" s="11"/>
      <c r="FW73" s="11"/>
      <c r="FX73" s="11"/>
      <c r="FY73" s="11"/>
      <c r="FZ73" s="11"/>
      <c r="GA73" s="11"/>
      <c r="GB73" s="11"/>
      <c r="GC73" s="11"/>
      <c r="GD73" s="11"/>
      <c r="GE73" s="11"/>
      <c r="GF73" s="11"/>
      <c r="GG73" s="11"/>
      <c r="GH73" s="11"/>
      <c r="GI73" s="11"/>
      <c r="GJ73" s="11"/>
      <c r="GK73" s="11"/>
      <c r="GL73" s="11"/>
      <c r="GM73" s="11"/>
      <c r="GN73" s="11"/>
      <c r="GO73" s="11"/>
      <c r="GP73" s="11"/>
      <c r="GQ73" s="11"/>
      <c r="GR73" s="11"/>
      <c r="GS73" s="11"/>
      <c r="GT73" s="11"/>
      <c r="GU73" s="11"/>
      <c r="GV73" s="11"/>
      <c r="GW73" s="11"/>
      <c r="GX73" s="11"/>
      <c r="GY73" s="11"/>
      <c r="GZ73" s="11"/>
      <c r="HA73" s="11"/>
      <c r="HB73" s="11"/>
      <c r="HC73" s="11"/>
      <c r="HD73" s="11"/>
      <c r="HE73" s="11"/>
      <c r="HF73" s="11"/>
      <c r="HG73" s="11"/>
      <c r="HH73" s="11"/>
      <c r="HI73" s="11"/>
      <c r="HJ73" s="11"/>
      <c r="HK73" s="11"/>
      <c r="HL73" s="11"/>
      <c r="HM73" s="11"/>
      <c r="HN73" s="11"/>
      <c r="HO73" s="11"/>
      <c r="HP73" s="11"/>
      <c r="HQ73" s="11"/>
      <c r="HR73" s="11"/>
      <c r="HS73" s="11"/>
      <c r="HT73" s="11"/>
      <c r="HU73" s="11"/>
      <c r="HV73" s="11"/>
      <c r="HW73" s="11"/>
      <c r="HX73" s="11"/>
      <c r="HY73" s="11"/>
      <c r="HZ73" s="11"/>
      <c r="IA73" s="11"/>
      <c r="IB73" s="11"/>
      <c r="IC73" s="11"/>
      <c r="ID73" s="11"/>
      <c r="IE73" s="11"/>
      <c r="IF73" s="11"/>
      <c r="IG73" s="11"/>
      <c r="IH73" s="11"/>
      <c r="II73" s="11"/>
      <c r="IJ73" s="11"/>
      <c r="IK73" s="11"/>
      <c r="IL73" s="11"/>
      <c r="IM73" s="11"/>
      <c r="IN73" s="11"/>
      <c r="IO73" s="11"/>
      <c r="IP73" s="11"/>
      <c r="IQ73" s="11"/>
      <c r="IR73" s="11"/>
      <c r="IS73" s="11"/>
      <c r="IT73" s="11"/>
      <c r="IU73" s="11"/>
      <c r="IV73" s="11"/>
      <c r="IW73" s="11"/>
      <c r="IX73" s="11"/>
      <c r="IY73" s="11"/>
      <c r="IZ73" s="11"/>
      <c r="JA73" s="11"/>
      <c r="JB73" s="11"/>
      <c r="JC73" s="11"/>
      <c r="JD73" s="11"/>
      <c r="JE73" s="11"/>
      <c r="JF73" s="11"/>
      <c r="JG73" s="11"/>
      <c r="JH73" s="11"/>
      <c r="JI73" s="11"/>
      <c r="JJ73" s="11"/>
      <c r="JK73" s="11"/>
      <c r="JL73" s="11"/>
      <c r="JM73" s="11"/>
      <c r="JN73" s="11"/>
      <c r="JO73" s="11"/>
      <c r="JP73" s="11"/>
      <c r="JQ73" s="11"/>
      <c r="JR73" s="11"/>
      <c r="JS73" s="11"/>
      <c r="JT73" t="s">
        <v>29</v>
      </c>
    </row>
    <row r="74" spans="2:280" x14ac:dyDescent="0.15">
      <c r="B74" s="30"/>
      <c r="C74" s="30"/>
      <c r="D74" s="42"/>
      <c r="E74" s="40"/>
      <c r="F74" s="40"/>
      <c r="G74" s="40"/>
      <c r="H74" s="41"/>
      <c r="I74" s="41"/>
      <c r="J74" s="48"/>
      <c r="K74" s="40"/>
      <c r="L74" s="40"/>
      <c r="M74" s="47">
        <f t="shared" si="134"/>
        <v>0</v>
      </c>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c r="BZ74" s="11"/>
      <c r="CA74" s="11"/>
      <c r="CB74" s="11"/>
      <c r="CC74" s="11"/>
      <c r="CD74" s="11"/>
      <c r="CE74" s="11"/>
      <c r="CF74" s="11"/>
      <c r="CG74" s="11"/>
      <c r="CH74" s="11"/>
      <c r="CI74" s="11"/>
      <c r="CJ74" s="11"/>
      <c r="CK74" s="11"/>
      <c r="CL74" s="11"/>
      <c r="CM74" s="11"/>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11"/>
      <c r="EM74" s="11"/>
      <c r="EN74" s="11"/>
      <c r="EO74" s="11"/>
      <c r="EP74" s="11"/>
      <c r="EQ74" s="11"/>
      <c r="ER74" s="11"/>
      <c r="ES74" s="11"/>
      <c r="ET74" s="11"/>
      <c r="EU74" s="11"/>
      <c r="EV74" s="11"/>
      <c r="EW74" s="11"/>
      <c r="EX74" s="11"/>
      <c r="EY74" s="11"/>
      <c r="EZ74" s="11"/>
      <c r="FA74" s="11"/>
      <c r="FB74" s="11"/>
      <c r="FC74" s="11"/>
      <c r="FD74" s="11"/>
      <c r="FE74" s="11"/>
      <c r="FF74" s="11"/>
      <c r="FG74" s="11"/>
      <c r="FH74" s="11"/>
      <c r="FI74" s="11"/>
      <c r="FJ74" s="11"/>
      <c r="FK74" s="11"/>
      <c r="FL74" s="11"/>
      <c r="FM74" s="11"/>
      <c r="FN74" s="11"/>
      <c r="FO74" s="11"/>
      <c r="FP74" s="11"/>
      <c r="FQ74" s="11"/>
      <c r="FR74" s="11"/>
      <c r="FS74" s="11"/>
      <c r="FT74" s="11"/>
      <c r="FU74" s="11"/>
      <c r="FV74" s="11"/>
      <c r="FW74" s="11"/>
      <c r="FX74" s="11"/>
      <c r="FY74" s="11"/>
      <c r="FZ74" s="11"/>
      <c r="GA74" s="11"/>
      <c r="GB74" s="11"/>
      <c r="GC74" s="11"/>
      <c r="GD74" s="11"/>
      <c r="GE74" s="11"/>
      <c r="GF74" s="11"/>
      <c r="GG74" s="11"/>
      <c r="GH74" s="11"/>
      <c r="GI74" s="11"/>
      <c r="GJ74" s="11"/>
      <c r="GK74" s="11"/>
      <c r="GL74" s="11"/>
      <c r="GM74" s="11"/>
      <c r="GN74" s="11"/>
      <c r="GO74" s="11"/>
      <c r="GP74" s="11"/>
      <c r="GQ74" s="11"/>
      <c r="GR74" s="11"/>
      <c r="GS74" s="11"/>
      <c r="GT74" s="11"/>
      <c r="GU74" s="11"/>
      <c r="GV74" s="11"/>
      <c r="GW74" s="11"/>
      <c r="GX74" s="11"/>
      <c r="GY74" s="11"/>
      <c r="GZ74" s="11"/>
      <c r="HA74" s="11"/>
      <c r="HB74" s="11"/>
      <c r="HC74" s="11"/>
      <c r="HD74" s="11"/>
      <c r="HE74" s="11"/>
      <c r="HF74" s="11"/>
      <c r="HG74" s="11"/>
      <c r="HH74" s="11"/>
      <c r="HI74" s="11"/>
      <c r="HJ74" s="11"/>
      <c r="HK74" s="11"/>
      <c r="HL74" s="11"/>
      <c r="HM74" s="11"/>
      <c r="HN74" s="11"/>
      <c r="HO74" s="11"/>
      <c r="HP74" s="11"/>
      <c r="HQ74" s="11"/>
      <c r="HR74" s="11"/>
      <c r="HS74" s="11"/>
      <c r="HT74" s="11"/>
      <c r="HU74" s="11"/>
      <c r="HV74" s="11"/>
      <c r="HW74" s="11"/>
      <c r="HX74" s="11"/>
      <c r="HY74" s="11"/>
      <c r="HZ74" s="11"/>
      <c r="IA74" s="11"/>
      <c r="IB74" s="11"/>
      <c r="IC74" s="11"/>
      <c r="ID74" s="11"/>
      <c r="IE74" s="11"/>
      <c r="IF74" s="11"/>
      <c r="IG74" s="11"/>
      <c r="IH74" s="11"/>
      <c r="II74" s="11"/>
      <c r="IJ74" s="11"/>
      <c r="IK74" s="11"/>
      <c r="IL74" s="11"/>
      <c r="IM74" s="11"/>
      <c r="IN74" s="11"/>
      <c r="IO74" s="11"/>
      <c r="IP74" s="11"/>
      <c r="IQ74" s="11"/>
      <c r="IR74" s="11"/>
      <c r="IS74" s="11"/>
      <c r="IT74" s="11"/>
      <c r="IU74" s="11"/>
      <c r="IV74" s="11"/>
      <c r="IW74" s="11"/>
      <c r="IX74" s="11"/>
      <c r="IY74" s="11"/>
      <c r="IZ74" s="11"/>
      <c r="JA74" s="11"/>
      <c r="JB74" s="11"/>
      <c r="JC74" s="11"/>
      <c r="JD74" s="11"/>
      <c r="JE74" s="11"/>
      <c r="JF74" s="11"/>
      <c r="JG74" s="11"/>
      <c r="JH74" s="11"/>
      <c r="JI74" s="11"/>
      <c r="JJ74" s="11"/>
      <c r="JK74" s="11"/>
      <c r="JL74" s="11"/>
      <c r="JM74" s="11"/>
      <c r="JN74" s="11"/>
      <c r="JO74" s="11"/>
      <c r="JP74" s="11"/>
      <c r="JQ74" s="11"/>
      <c r="JR74" s="11"/>
      <c r="JS74" s="11"/>
      <c r="JT74" t="s">
        <v>29</v>
      </c>
    </row>
    <row r="75" spans="2:280" x14ac:dyDescent="0.15">
      <c r="B75" s="30"/>
      <c r="C75" s="30"/>
      <c r="D75" s="42"/>
      <c r="E75" s="40"/>
      <c r="F75" s="40"/>
      <c r="G75" s="40"/>
      <c r="H75" s="41"/>
      <c r="I75" s="41"/>
      <c r="J75" s="48"/>
      <c r="K75" s="40"/>
      <c r="L75" s="40"/>
      <c r="M75" s="47">
        <f t="shared" si="134"/>
        <v>0</v>
      </c>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c r="BZ75" s="11"/>
      <c r="CA75" s="11"/>
      <c r="CB75" s="11"/>
      <c r="CC75" s="11"/>
      <c r="CD75" s="11"/>
      <c r="CE75" s="11"/>
      <c r="CF75" s="11"/>
      <c r="CG75" s="11"/>
      <c r="CH75" s="11"/>
      <c r="CI75" s="11"/>
      <c r="CJ75" s="11"/>
      <c r="CK75" s="11"/>
      <c r="CL75" s="11"/>
      <c r="CM75" s="11"/>
      <c r="CN75" s="11"/>
      <c r="CO75" s="11"/>
      <c r="CP75" s="11"/>
      <c r="CQ75" s="11"/>
      <c r="CR75" s="11"/>
      <c r="CS75" s="11"/>
      <c r="CT75" s="11"/>
      <c r="CU75" s="11"/>
      <c r="CV75" s="11"/>
      <c r="CW75" s="11"/>
      <c r="CX75" s="11"/>
      <c r="CY75" s="11"/>
      <c r="CZ75" s="11"/>
      <c r="DA75" s="11"/>
      <c r="DB75" s="11"/>
      <c r="DC75" s="11"/>
      <c r="DD75" s="11"/>
      <c r="DE75" s="11"/>
      <c r="DF75" s="11"/>
      <c r="DG75" s="11"/>
      <c r="DH75" s="11"/>
      <c r="DI75" s="11"/>
      <c r="DJ75" s="11"/>
      <c r="DK75" s="11"/>
      <c r="DL75" s="11"/>
      <c r="DM75" s="11"/>
      <c r="DN75" s="11"/>
      <c r="DO75" s="11"/>
      <c r="DP75" s="11"/>
      <c r="DQ75" s="11"/>
      <c r="DR75" s="11"/>
      <c r="DS75" s="11"/>
      <c r="DT75" s="11"/>
      <c r="DU75" s="11"/>
      <c r="DV75" s="11"/>
      <c r="DW75" s="11"/>
      <c r="DX75" s="11"/>
      <c r="DY75" s="11"/>
      <c r="DZ75" s="11"/>
      <c r="EA75" s="11"/>
      <c r="EB75" s="11"/>
      <c r="EC75" s="11"/>
      <c r="ED75" s="11"/>
      <c r="EE75" s="11"/>
      <c r="EF75" s="11"/>
      <c r="EG75" s="11"/>
      <c r="EH75" s="11"/>
      <c r="EI75" s="11"/>
      <c r="EJ75" s="11"/>
      <c r="EK75" s="11"/>
      <c r="EL75" s="11"/>
      <c r="EM75" s="11"/>
      <c r="EN75" s="11"/>
      <c r="EO75" s="11"/>
      <c r="EP75" s="11"/>
      <c r="EQ75" s="11"/>
      <c r="ER75" s="11"/>
      <c r="ES75" s="11"/>
      <c r="ET75" s="11"/>
      <c r="EU75" s="11"/>
      <c r="EV75" s="11"/>
      <c r="EW75" s="11"/>
      <c r="EX75" s="11"/>
      <c r="EY75" s="11"/>
      <c r="EZ75" s="11"/>
      <c r="FA75" s="11"/>
      <c r="FB75" s="11"/>
      <c r="FC75" s="11"/>
      <c r="FD75" s="11"/>
      <c r="FE75" s="11"/>
      <c r="FF75" s="11"/>
      <c r="FG75" s="11"/>
      <c r="FH75" s="11"/>
      <c r="FI75" s="11"/>
      <c r="FJ75" s="11"/>
      <c r="FK75" s="11"/>
      <c r="FL75" s="11"/>
      <c r="FM75" s="11"/>
      <c r="FN75" s="11"/>
      <c r="FO75" s="11"/>
      <c r="FP75" s="11"/>
      <c r="FQ75" s="11"/>
      <c r="FR75" s="11"/>
      <c r="FS75" s="11"/>
      <c r="FT75" s="11"/>
      <c r="FU75" s="11"/>
      <c r="FV75" s="11"/>
      <c r="FW75" s="11"/>
      <c r="FX75" s="11"/>
      <c r="FY75" s="11"/>
      <c r="FZ75" s="11"/>
      <c r="GA75" s="11"/>
      <c r="GB75" s="11"/>
      <c r="GC75" s="11"/>
      <c r="GD75" s="11"/>
      <c r="GE75" s="11"/>
      <c r="GF75" s="11"/>
      <c r="GG75" s="11"/>
      <c r="GH75" s="11"/>
      <c r="GI75" s="11"/>
      <c r="GJ75" s="11"/>
      <c r="GK75" s="11"/>
      <c r="GL75" s="11"/>
      <c r="GM75" s="11"/>
      <c r="GN75" s="11"/>
      <c r="GO75" s="11"/>
      <c r="GP75" s="11"/>
      <c r="GQ75" s="11"/>
      <c r="GR75" s="11"/>
      <c r="GS75" s="11"/>
      <c r="GT75" s="11"/>
      <c r="GU75" s="11"/>
      <c r="GV75" s="11"/>
      <c r="GW75" s="11"/>
      <c r="GX75" s="11"/>
      <c r="GY75" s="11"/>
      <c r="GZ75" s="11"/>
      <c r="HA75" s="11"/>
      <c r="HB75" s="11"/>
      <c r="HC75" s="11"/>
      <c r="HD75" s="11"/>
      <c r="HE75" s="11"/>
      <c r="HF75" s="11"/>
      <c r="HG75" s="11"/>
      <c r="HH75" s="11"/>
      <c r="HI75" s="11"/>
      <c r="HJ75" s="11"/>
      <c r="HK75" s="11"/>
      <c r="HL75" s="11"/>
      <c r="HM75" s="11"/>
      <c r="HN75" s="11"/>
      <c r="HO75" s="11"/>
      <c r="HP75" s="11"/>
      <c r="HQ75" s="11"/>
      <c r="HR75" s="11"/>
      <c r="HS75" s="11"/>
      <c r="HT75" s="11"/>
      <c r="HU75" s="11"/>
      <c r="HV75" s="11"/>
      <c r="HW75" s="11"/>
      <c r="HX75" s="11"/>
      <c r="HY75" s="11"/>
      <c r="HZ75" s="11"/>
      <c r="IA75" s="11"/>
      <c r="IB75" s="11"/>
      <c r="IC75" s="11"/>
      <c r="ID75" s="11"/>
      <c r="IE75" s="11"/>
      <c r="IF75" s="11"/>
      <c r="IG75" s="11"/>
      <c r="IH75" s="11"/>
      <c r="II75" s="11"/>
      <c r="IJ75" s="11"/>
      <c r="IK75" s="11"/>
      <c r="IL75" s="11"/>
      <c r="IM75" s="11"/>
      <c r="IN75" s="11"/>
      <c r="IO75" s="11"/>
      <c r="IP75" s="11"/>
      <c r="IQ75" s="11"/>
      <c r="IR75" s="11"/>
      <c r="IS75" s="11"/>
      <c r="IT75" s="11"/>
      <c r="IU75" s="11"/>
      <c r="IV75" s="11"/>
      <c r="IW75" s="11"/>
      <c r="IX75" s="11"/>
      <c r="IY75" s="11"/>
      <c r="IZ75" s="11"/>
      <c r="JA75" s="11"/>
      <c r="JB75" s="11"/>
      <c r="JC75" s="11"/>
      <c r="JD75" s="11"/>
      <c r="JE75" s="11"/>
      <c r="JF75" s="11"/>
      <c r="JG75" s="11"/>
      <c r="JH75" s="11"/>
      <c r="JI75" s="11"/>
      <c r="JJ75" s="11"/>
      <c r="JK75" s="11"/>
      <c r="JL75" s="11"/>
      <c r="JM75" s="11"/>
      <c r="JN75" s="11"/>
      <c r="JO75" s="11"/>
      <c r="JP75" s="11"/>
      <c r="JQ75" s="11"/>
      <c r="JR75" s="11"/>
      <c r="JS75" s="11"/>
      <c r="JT75" t="s">
        <v>29</v>
      </c>
    </row>
    <row r="76" spans="2:280" x14ac:dyDescent="0.15">
      <c r="B76" s="30"/>
      <c r="C76" s="30"/>
      <c r="D76" s="42"/>
      <c r="E76" s="40"/>
      <c r="F76" s="40"/>
      <c r="G76" s="40"/>
      <c r="H76" s="41"/>
      <c r="I76" s="41"/>
      <c r="J76" s="48"/>
      <c r="K76" s="40"/>
      <c r="L76" s="40"/>
      <c r="M76" s="47">
        <f t="shared" si="134"/>
        <v>0</v>
      </c>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c r="BZ76" s="11"/>
      <c r="CA76" s="11"/>
      <c r="CB76" s="11"/>
      <c r="CC76" s="11"/>
      <c r="CD76" s="11"/>
      <c r="CE76" s="11"/>
      <c r="CF76" s="11"/>
      <c r="CG76" s="11"/>
      <c r="CH76" s="11"/>
      <c r="CI76" s="11"/>
      <c r="CJ76" s="11"/>
      <c r="CK76" s="11"/>
      <c r="CL76" s="11"/>
      <c r="CM76" s="11"/>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11"/>
      <c r="EM76" s="11"/>
      <c r="EN76" s="11"/>
      <c r="EO76" s="11"/>
      <c r="EP76" s="11"/>
      <c r="EQ76" s="11"/>
      <c r="ER76" s="11"/>
      <c r="ES76" s="11"/>
      <c r="ET76" s="11"/>
      <c r="EU76" s="11"/>
      <c r="EV76" s="11"/>
      <c r="EW76" s="11"/>
      <c r="EX76" s="11"/>
      <c r="EY76" s="11"/>
      <c r="EZ76" s="11"/>
      <c r="FA76" s="11"/>
      <c r="FB76" s="11"/>
      <c r="FC76" s="11"/>
      <c r="FD76" s="11"/>
      <c r="FE76" s="11"/>
      <c r="FF76" s="11"/>
      <c r="FG76" s="11"/>
      <c r="FH76" s="11"/>
      <c r="FI76" s="11"/>
      <c r="FJ76" s="11"/>
      <c r="FK76" s="11"/>
      <c r="FL76" s="11"/>
      <c r="FM76" s="11"/>
      <c r="FN76" s="11"/>
      <c r="FO76" s="11"/>
      <c r="FP76" s="11"/>
      <c r="FQ76" s="11"/>
      <c r="FR76" s="11"/>
      <c r="FS76" s="11"/>
      <c r="FT76" s="11"/>
      <c r="FU76" s="11"/>
      <c r="FV76" s="11"/>
      <c r="FW76" s="11"/>
      <c r="FX76" s="11"/>
      <c r="FY76" s="11"/>
      <c r="FZ76" s="11"/>
      <c r="GA76" s="11"/>
      <c r="GB76" s="11"/>
      <c r="GC76" s="11"/>
      <c r="GD76" s="11"/>
      <c r="GE76" s="11"/>
      <c r="GF76" s="11"/>
      <c r="GG76" s="11"/>
      <c r="GH76" s="11"/>
      <c r="GI76" s="11"/>
      <c r="GJ76" s="11"/>
      <c r="GK76" s="11"/>
      <c r="GL76" s="11"/>
      <c r="GM76" s="11"/>
      <c r="GN76" s="11"/>
      <c r="GO76" s="11"/>
      <c r="GP76" s="11"/>
      <c r="GQ76" s="11"/>
      <c r="GR76" s="11"/>
      <c r="GS76" s="11"/>
      <c r="GT76" s="11"/>
      <c r="GU76" s="11"/>
      <c r="GV76" s="11"/>
      <c r="GW76" s="11"/>
      <c r="GX76" s="11"/>
      <c r="GY76" s="11"/>
      <c r="GZ76" s="11"/>
      <c r="HA76" s="11"/>
      <c r="HB76" s="11"/>
      <c r="HC76" s="11"/>
      <c r="HD76" s="11"/>
      <c r="HE76" s="11"/>
      <c r="HF76" s="11"/>
      <c r="HG76" s="11"/>
      <c r="HH76" s="11"/>
      <c r="HI76" s="11"/>
      <c r="HJ76" s="11"/>
      <c r="HK76" s="11"/>
      <c r="HL76" s="11"/>
      <c r="HM76" s="11"/>
      <c r="HN76" s="11"/>
      <c r="HO76" s="11"/>
      <c r="HP76" s="11"/>
      <c r="HQ76" s="11"/>
      <c r="HR76" s="11"/>
      <c r="HS76" s="11"/>
      <c r="HT76" s="11"/>
      <c r="HU76" s="11"/>
      <c r="HV76" s="11"/>
      <c r="HW76" s="11"/>
      <c r="HX76" s="11"/>
      <c r="HY76" s="11"/>
      <c r="HZ76" s="11"/>
      <c r="IA76" s="11"/>
      <c r="IB76" s="11"/>
      <c r="IC76" s="11"/>
      <c r="ID76" s="11"/>
      <c r="IE76" s="11"/>
      <c r="IF76" s="11"/>
      <c r="IG76" s="11"/>
      <c r="IH76" s="11"/>
      <c r="II76" s="11"/>
      <c r="IJ76" s="11"/>
      <c r="IK76" s="11"/>
      <c r="IL76" s="11"/>
      <c r="IM76" s="11"/>
      <c r="IN76" s="11"/>
      <c r="IO76" s="11"/>
      <c r="IP76" s="11"/>
      <c r="IQ76" s="11"/>
      <c r="IR76" s="11"/>
      <c r="IS76" s="11"/>
      <c r="IT76" s="11"/>
      <c r="IU76" s="11"/>
      <c r="IV76" s="11"/>
      <c r="IW76" s="11"/>
      <c r="IX76" s="11"/>
      <c r="IY76" s="11"/>
      <c r="IZ76" s="11"/>
      <c r="JA76" s="11"/>
      <c r="JB76" s="11"/>
      <c r="JC76" s="11"/>
      <c r="JD76" s="11"/>
      <c r="JE76" s="11"/>
      <c r="JF76" s="11"/>
      <c r="JG76" s="11"/>
      <c r="JH76" s="11"/>
      <c r="JI76" s="11"/>
      <c r="JJ76" s="11"/>
      <c r="JK76" s="11"/>
      <c r="JL76" s="11"/>
      <c r="JM76" s="11"/>
      <c r="JN76" s="11"/>
      <c r="JO76" s="11"/>
      <c r="JP76" s="11"/>
      <c r="JQ76" s="11"/>
      <c r="JR76" s="11"/>
      <c r="JS76" s="11"/>
      <c r="JT76" t="s">
        <v>29</v>
      </c>
    </row>
    <row r="77" spans="2:280" x14ac:dyDescent="0.15">
      <c r="B77" s="30"/>
      <c r="C77" s="30"/>
      <c r="D77" s="42"/>
      <c r="E77" s="40"/>
      <c r="F77" s="40"/>
      <c r="G77" s="40"/>
      <c r="H77" s="41"/>
      <c r="I77" s="41"/>
      <c r="J77" s="48"/>
      <c r="K77" s="40"/>
      <c r="L77" s="40"/>
      <c r="M77" s="47">
        <f t="shared" si="134"/>
        <v>0</v>
      </c>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c r="BZ77" s="11"/>
      <c r="CA77" s="11"/>
      <c r="CB77" s="11"/>
      <c r="CC77" s="11"/>
      <c r="CD77" s="11"/>
      <c r="CE77" s="11"/>
      <c r="CF77" s="11"/>
      <c r="CG77" s="11"/>
      <c r="CH77" s="11"/>
      <c r="CI77" s="11"/>
      <c r="CJ77" s="11"/>
      <c r="CK77" s="11"/>
      <c r="CL77" s="11"/>
      <c r="CM77" s="11"/>
      <c r="CN77" s="11"/>
      <c r="CO77" s="11"/>
      <c r="CP77" s="11"/>
      <c r="CQ77" s="11"/>
      <c r="CR77" s="11"/>
      <c r="CS77" s="11"/>
      <c r="CT77" s="11"/>
      <c r="CU77" s="11"/>
      <c r="CV77" s="11"/>
      <c r="CW77" s="11"/>
      <c r="CX77" s="11"/>
      <c r="CY77" s="11"/>
      <c r="CZ77" s="11"/>
      <c r="DA77" s="11"/>
      <c r="DB77" s="11"/>
      <c r="DC77" s="11"/>
      <c r="DD77" s="11"/>
      <c r="DE77" s="11"/>
      <c r="DF77" s="11"/>
      <c r="DG77" s="11"/>
      <c r="DH77" s="11"/>
      <c r="DI77" s="11"/>
      <c r="DJ77" s="11"/>
      <c r="DK77" s="11"/>
      <c r="DL77" s="11"/>
      <c r="DM77" s="11"/>
      <c r="DN77" s="11"/>
      <c r="DO77" s="11"/>
      <c r="DP77" s="11"/>
      <c r="DQ77" s="11"/>
      <c r="DR77" s="11"/>
      <c r="DS77" s="11"/>
      <c r="DT77" s="11"/>
      <c r="DU77" s="11"/>
      <c r="DV77" s="11"/>
      <c r="DW77" s="11"/>
      <c r="DX77" s="11"/>
      <c r="DY77" s="11"/>
      <c r="DZ77" s="11"/>
      <c r="EA77" s="11"/>
      <c r="EB77" s="11"/>
      <c r="EC77" s="11"/>
      <c r="ED77" s="11"/>
      <c r="EE77" s="11"/>
      <c r="EF77" s="11"/>
      <c r="EG77" s="11"/>
      <c r="EH77" s="11"/>
      <c r="EI77" s="11"/>
      <c r="EJ77" s="11"/>
      <c r="EK77" s="11"/>
      <c r="EL77" s="11"/>
      <c r="EM77" s="11"/>
      <c r="EN77" s="11"/>
      <c r="EO77" s="11"/>
      <c r="EP77" s="11"/>
      <c r="EQ77" s="11"/>
      <c r="ER77" s="11"/>
      <c r="ES77" s="11"/>
      <c r="ET77" s="11"/>
      <c r="EU77" s="11"/>
      <c r="EV77" s="11"/>
      <c r="EW77" s="11"/>
      <c r="EX77" s="11"/>
      <c r="EY77" s="11"/>
      <c r="EZ77" s="11"/>
      <c r="FA77" s="11"/>
      <c r="FB77" s="11"/>
      <c r="FC77" s="11"/>
      <c r="FD77" s="11"/>
      <c r="FE77" s="11"/>
      <c r="FF77" s="11"/>
      <c r="FG77" s="11"/>
      <c r="FH77" s="11"/>
      <c r="FI77" s="11"/>
      <c r="FJ77" s="11"/>
      <c r="FK77" s="11"/>
      <c r="FL77" s="11"/>
      <c r="FM77" s="11"/>
      <c r="FN77" s="11"/>
      <c r="FO77" s="11"/>
      <c r="FP77" s="11"/>
      <c r="FQ77" s="11"/>
      <c r="FR77" s="11"/>
      <c r="FS77" s="11"/>
      <c r="FT77" s="11"/>
      <c r="FU77" s="11"/>
      <c r="FV77" s="11"/>
      <c r="FW77" s="11"/>
      <c r="FX77" s="11"/>
      <c r="FY77" s="11"/>
      <c r="FZ77" s="11"/>
      <c r="GA77" s="11"/>
      <c r="GB77" s="11"/>
      <c r="GC77" s="11"/>
      <c r="GD77" s="11"/>
      <c r="GE77" s="11"/>
      <c r="GF77" s="11"/>
      <c r="GG77" s="11"/>
      <c r="GH77" s="11"/>
      <c r="GI77" s="11"/>
      <c r="GJ77" s="11"/>
      <c r="GK77" s="11"/>
      <c r="GL77" s="11"/>
      <c r="GM77" s="11"/>
      <c r="GN77" s="11"/>
      <c r="GO77" s="11"/>
      <c r="GP77" s="11"/>
      <c r="GQ77" s="11"/>
      <c r="GR77" s="11"/>
      <c r="GS77" s="11"/>
      <c r="GT77" s="11"/>
      <c r="GU77" s="11"/>
      <c r="GV77" s="11"/>
      <c r="GW77" s="11"/>
      <c r="GX77" s="11"/>
      <c r="GY77" s="11"/>
      <c r="GZ77" s="11"/>
      <c r="HA77" s="11"/>
      <c r="HB77" s="11"/>
      <c r="HC77" s="11"/>
      <c r="HD77" s="11"/>
      <c r="HE77" s="11"/>
      <c r="HF77" s="11"/>
      <c r="HG77" s="11"/>
      <c r="HH77" s="11"/>
      <c r="HI77" s="11"/>
      <c r="HJ77" s="11"/>
      <c r="HK77" s="11"/>
      <c r="HL77" s="11"/>
      <c r="HM77" s="11"/>
      <c r="HN77" s="11"/>
      <c r="HO77" s="11"/>
      <c r="HP77" s="11"/>
      <c r="HQ77" s="11"/>
      <c r="HR77" s="11"/>
      <c r="HS77" s="11"/>
      <c r="HT77" s="11"/>
      <c r="HU77" s="11"/>
      <c r="HV77" s="11"/>
      <c r="HW77" s="11"/>
      <c r="HX77" s="11"/>
      <c r="HY77" s="11"/>
      <c r="HZ77" s="11"/>
      <c r="IA77" s="11"/>
      <c r="IB77" s="11"/>
      <c r="IC77" s="11"/>
      <c r="ID77" s="11"/>
      <c r="IE77" s="11"/>
      <c r="IF77" s="11"/>
      <c r="IG77" s="11"/>
      <c r="IH77" s="11"/>
      <c r="II77" s="11"/>
      <c r="IJ77" s="11"/>
      <c r="IK77" s="11"/>
      <c r="IL77" s="11"/>
      <c r="IM77" s="11"/>
      <c r="IN77" s="11"/>
      <c r="IO77" s="11"/>
      <c r="IP77" s="11"/>
      <c r="IQ77" s="11"/>
      <c r="IR77" s="11"/>
      <c r="IS77" s="11"/>
      <c r="IT77" s="11"/>
      <c r="IU77" s="11"/>
      <c r="IV77" s="11"/>
      <c r="IW77" s="11"/>
      <c r="IX77" s="11"/>
      <c r="IY77" s="11"/>
      <c r="IZ77" s="11"/>
      <c r="JA77" s="11"/>
      <c r="JB77" s="11"/>
      <c r="JC77" s="11"/>
      <c r="JD77" s="11"/>
      <c r="JE77" s="11"/>
      <c r="JF77" s="11"/>
      <c r="JG77" s="11"/>
      <c r="JH77" s="11"/>
      <c r="JI77" s="11"/>
      <c r="JJ77" s="11"/>
      <c r="JK77" s="11"/>
      <c r="JL77" s="11"/>
      <c r="JM77" s="11"/>
      <c r="JN77" s="11"/>
      <c r="JO77" s="11"/>
      <c r="JP77" s="11"/>
      <c r="JQ77" s="11"/>
      <c r="JR77" s="11"/>
      <c r="JS77" s="11"/>
      <c r="JT77" t="s">
        <v>29</v>
      </c>
    </row>
    <row r="78" spans="2:280" x14ac:dyDescent="0.15">
      <c r="B78" s="30"/>
      <c r="C78" s="30"/>
      <c r="D78" s="42"/>
      <c r="E78" s="40"/>
      <c r="F78" s="40"/>
      <c r="G78" s="40"/>
      <c r="H78" s="41"/>
      <c r="I78" s="41"/>
      <c r="J78" s="48"/>
      <c r="K78" s="40"/>
      <c r="L78" s="40"/>
      <c r="M78" s="47">
        <f t="shared" si="134"/>
        <v>0</v>
      </c>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c r="IZ78" s="11"/>
      <c r="JA78" s="11"/>
      <c r="JB78" s="11"/>
      <c r="JC78" s="11"/>
      <c r="JD78" s="11"/>
      <c r="JE78" s="11"/>
      <c r="JF78" s="11"/>
      <c r="JG78" s="11"/>
      <c r="JH78" s="11"/>
      <c r="JI78" s="11"/>
      <c r="JJ78" s="11"/>
      <c r="JK78" s="11"/>
      <c r="JL78" s="11"/>
      <c r="JM78" s="11"/>
      <c r="JN78" s="11"/>
      <c r="JO78" s="11"/>
      <c r="JP78" s="11"/>
      <c r="JQ78" s="11"/>
      <c r="JR78" s="11"/>
      <c r="JS78" s="11"/>
      <c r="JT78" t="s">
        <v>29</v>
      </c>
    </row>
    <row r="79" spans="2:280" x14ac:dyDescent="0.15">
      <c r="B79" s="30"/>
      <c r="C79" s="30"/>
      <c r="D79" s="42"/>
      <c r="E79" s="40"/>
      <c r="F79" s="40"/>
      <c r="G79" s="40"/>
      <c r="H79" s="41"/>
      <c r="I79" s="41"/>
      <c r="J79" s="48"/>
      <c r="K79" s="40"/>
      <c r="L79" s="40"/>
      <c r="M79" s="47">
        <f t="shared" ref="M79:M118" si="135">SUM(O79:JS79)</f>
        <v>0</v>
      </c>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c r="IZ79" s="11"/>
      <c r="JA79" s="11"/>
      <c r="JB79" s="11"/>
      <c r="JC79" s="11"/>
      <c r="JD79" s="11"/>
      <c r="JE79" s="11"/>
      <c r="JF79" s="11"/>
      <c r="JG79" s="11"/>
      <c r="JH79" s="11"/>
      <c r="JI79" s="11"/>
      <c r="JJ79" s="11"/>
      <c r="JK79" s="11"/>
      <c r="JL79" s="11"/>
      <c r="JM79" s="11"/>
      <c r="JN79" s="11"/>
      <c r="JO79" s="11"/>
      <c r="JP79" s="11"/>
      <c r="JQ79" s="11"/>
      <c r="JR79" s="11"/>
      <c r="JS79" s="11"/>
      <c r="JT79" t="s">
        <v>29</v>
      </c>
    </row>
    <row r="80" spans="2:280" x14ac:dyDescent="0.15">
      <c r="B80" s="30"/>
      <c r="C80" s="30"/>
      <c r="D80" s="42"/>
      <c r="E80" s="40"/>
      <c r="F80" s="40"/>
      <c r="G80" s="40"/>
      <c r="H80" s="41"/>
      <c r="I80" s="41"/>
      <c r="J80" s="48"/>
      <c r="K80" s="40"/>
      <c r="L80" s="40"/>
      <c r="M80" s="47">
        <f t="shared" si="135"/>
        <v>0</v>
      </c>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c r="BO80" s="11"/>
      <c r="BP80" s="11"/>
      <c r="BQ80" s="11"/>
      <c r="BR80" s="11"/>
      <c r="BS80" s="11"/>
      <c r="BT80" s="11"/>
      <c r="BU80" s="11"/>
      <c r="BV80" s="11"/>
      <c r="BW80" s="11"/>
      <c r="BX80" s="11"/>
      <c r="BY80" s="11"/>
      <c r="BZ80" s="11"/>
      <c r="CA80" s="11"/>
      <c r="CB80" s="11"/>
      <c r="CC80" s="11"/>
      <c r="CD80" s="11"/>
      <c r="CE80" s="11"/>
      <c r="CF80" s="11"/>
      <c r="CG80" s="11"/>
      <c r="CH80" s="11"/>
      <c r="CI80" s="11"/>
      <c r="CJ80" s="11"/>
      <c r="CK80" s="11"/>
      <c r="CL80" s="11"/>
      <c r="CM80" s="11"/>
      <c r="CN80" s="11"/>
      <c r="CO80" s="11"/>
      <c r="CP80" s="11"/>
      <c r="CQ80" s="11"/>
      <c r="CR80" s="11"/>
      <c r="CS80" s="11"/>
      <c r="CT80" s="11"/>
      <c r="CU80" s="11"/>
      <c r="CV80" s="11"/>
      <c r="CW80" s="11"/>
      <c r="CX80" s="11"/>
      <c r="CY80" s="11"/>
      <c r="CZ80" s="11"/>
      <c r="DA80" s="11"/>
      <c r="DB80" s="11"/>
      <c r="DC80" s="11"/>
      <c r="DD80" s="11"/>
      <c r="DE80" s="11"/>
      <c r="DF80" s="11"/>
      <c r="DG80" s="11"/>
      <c r="DH80" s="11"/>
      <c r="DI80" s="11"/>
      <c r="DJ80" s="11"/>
      <c r="DK80" s="11"/>
      <c r="DL80" s="11"/>
      <c r="DM80" s="11"/>
      <c r="DN80" s="11"/>
      <c r="DO80" s="11"/>
      <c r="DP80" s="11"/>
      <c r="DQ80" s="11"/>
      <c r="DR80" s="11"/>
      <c r="DS80" s="11"/>
      <c r="DT80" s="11"/>
      <c r="DU80" s="11"/>
      <c r="DV80" s="11"/>
      <c r="DW80" s="11"/>
      <c r="DX80" s="11"/>
      <c r="DY80" s="11"/>
      <c r="DZ80" s="11"/>
      <c r="EA80" s="11"/>
      <c r="EB80" s="11"/>
      <c r="EC80" s="11"/>
      <c r="ED80" s="11"/>
      <c r="EE80" s="11"/>
      <c r="EF80" s="11"/>
      <c r="EG80" s="11"/>
      <c r="EH80" s="11"/>
      <c r="EI80" s="11"/>
      <c r="EJ80" s="11"/>
      <c r="EK80" s="11"/>
      <c r="EL80" s="11"/>
      <c r="EM80" s="11"/>
      <c r="EN80" s="11"/>
      <c r="EO80" s="11"/>
      <c r="EP80" s="11"/>
      <c r="EQ80" s="11"/>
      <c r="ER80" s="11"/>
      <c r="ES80" s="11"/>
      <c r="ET80" s="11"/>
      <c r="EU80" s="11"/>
      <c r="EV80" s="11"/>
      <c r="EW80" s="11"/>
      <c r="EX80" s="11"/>
      <c r="EY80" s="11"/>
      <c r="EZ80" s="11"/>
      <c r="FA80" s="11"/>
      <c r="FB80" s="11"/>
      <c r="FC80" s="11"/>
      <c r="FD80" s="11"/>
      <c r="FE80" s="11"/>
      <c r="FF80" s="11"/>
      <c r="FG80" s="11"/>
      <c r="FH80" s="11"/>
      <c r="FI80" s="11"/>
      <c r="FJ80" s="11"/>
      <c r="FK80" s="11"/>
      <c r="FL80" s="11"/>
      <c r="FM80" s="11"/>
      <c r="FN80" s="11"/>
      <c r="FO80" s="11"/>
      <c r="FP80" s="11"/>
      <c r="FQ80" s="11"/>
      <c r="FR80" s="11"/>
      <c r="FS80" s="11"/>
      <c r="FT80" s="11"/>
      <c r="FU80" s="11"/>
      <c r="FV80" s="11"/>
      <c r="FW80" s="11"/>
      <c r="FX80" s="11"/>
      <c r="FY80" s="11"/>
      <c r="FZ80" s="11"/>
      <c r="GA80" s="11"/>
      <c r="GB80" s="11"/>
      <c r="GC80" s="11"/>
      <c r="GD80" s="11"/>
      <c r="GE80" s="11"/>
      <c r="GF80" s="11"/>
      <c r="GG80" s="11"/>
      <c r="GH80" s="11"/>
      <c r="GI80" s="11"/>
      <c r="GJ80" s="11"/>
      <c r="GK80" s="11"/>
      <c r="GL80" s="11"/>
      <c r="GM80" s="11"/>
      <c r="GN80" s="11"/>
      <c r="GO80" s="11"/>
      <c r="GP80" s="11"/>
      <c r="GQ80" s="11"/>
      <c r="GR80" s="11"/>
      <c r="GS80" s="11"/>
      <c r="GT80" s="11"/>
      <c r="GU80" s="11"/>
      <c r="GV80" s="11"/>
      <c r="GW80" s="11"/>
      <c r="GX80" s="11"/>
      <c r="GY80" s="11"/>
      <c r="GZ80" s="11"/>
      <c r="HA80" s="11"/>
      <c r="HB80" s="11"/>
      <c r="HC80" s="11"/>
      <c r="HD80" s="11"/>
      <c r="HE80" s="11"/>
      <c r="HF80" s="11"/>
      <c r="HG80" s="11"/>
      <c r="HH80" s="11"/>
      <c r="HI80" s="11"/>
      <c r="HJ80" s="11"/>
      <c r="HK80" s="11"/>
      <c r="HL80" s="11"/>
      <c r="HM80" s="11"/>
      <c r="HN80" s="11"/>
      <c r="HO80" s="11"/>
      <c r="HP80" s="11"/>
      <c r="HQ80" s="11"/>
      <c r="HR80" s="11"/>
      <c r="HS80" s="11"/>
      <c r="HT80" s="11"/>
      <c r="HU80" s="11"/>
      <c r="HV80" s="11"/>
      <c r="HW80" s="11"/>
      <c r="HX80" s="11"/>
      <c r="HY80" s="11"/>
      <c r="HZ80" s="11"/>
      <c r="IA80" s="11"/>
      <c r="IB80" s="11"/>
      <c r="IC80" s="11"/>
      <c r="ID80" s="11"/>
      <c r="IE80" s="11"/>
      <c r="IF80" s="11"/>
      <c r="IG80" s="11"/>
      <c r="IH80" s="11"/>
      <c r="II80" s="11"/>
      <c r="IJ80" s="11"/>
      <c r="IK80" s="11"/>
      <c r="IL80" s="11"/>
      <c r="IM80" s="11"/>
      <c r="IN80" s="11"/>
      <c r="IO80" s="11"/>
      <c r="IP80" s="11"/>
      <c r="IQ80" s="11"/>
      <c r="IR80" s="11"/>
      <c r="IS80" s="11"/>
      <c r="IT80" s="11"/>
      <c r="IU80" s="11"/>
      <c r="IV80" s="11"/>
      <c r="IW80" s="11"/>
      <c r="IX80" s="11"/>
      <c r="IY80" s="11"/>
      <c r="IZ80" s="11"/>
      <c r="JA80" s="11"/>
      <c r="JB80" s="11"/>
      <c r="JC80" s="11"/>
      <c r="JD80" s="11"/>
      <c r="JE80" s="11"/>
      <c r="JF80" s="11"/>
      <c r="JG80" s="11"/>
      <c r="JH80" s="11"/>
      <c r="JI80" s="11"/>
      <c r="JJ80" s="11"/>
      <c r="JK80" s="11"/>
      <c r="JL80" s="11"/>
      <c r="JM80" s="11"/>
      <c r="JN80" s="11"/>
      <c r="JO80" s="11"/>
      <c r="JP80" s="11"/>
      <c r="JQ80" s="11"/>
      <c r="JR80" s="11"/>
      <c r="JS80" s="11"/>
      <c r="JT80" t="s">
        <v>29</v>
      </c>
    </row>
    <row r="81" spans="2:280" x14ac:dyDescent="0.15">
      <c r="B81" s="30"/>
      <c r="C81" s="30"/>
      <c r="D81" s="42"/>
      <c r="E81" s="40"/>
      <c r="F81" s="40"/>
      <c r="G81" s="40"/>
      <c r="H81" s="41"/>
      <c r="I81" s="41"/>
      <c r="J81" s="48"/>
      <c r="K81" s="40"/>
      <c r="L81" s="40"/>
      <c r="M81" s="47">
        <f t="shared" si="135"/>
        <v>0</v>
      </c>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11"/>
      <c r="BH81" s="11"/>
      <c r="BI81" s="11"/>
      <c r="BJ81" s="11"/>
      <c r="BK81" s="11"/>
      <c r="BL81" s="11"/>
      <c r="BM81" s="11"/>
      <c r="BN81" s="11"/>
      <c r="BO81" s="11"/>
      <c r="BP81" s="11"/>
      <c r="BQ81" s="11"/>
      <c r="BR81" s="11"/>
      <c r="BS81" s="11"/>
      <c r="BT81" s="11"/>
      <c r="BU81" s="11"/>
      <c r="BV81" s="11"/>
      <c r="BW81" s="11"/>
      <c r="BX81" s="11"/>
      <c r="BY81" s="11"/>
      <c r="BZ81" s="11"/>
      <c r="CA81" s="11"/>
      <c r="CB81" s="11"/>
      <c r="CC81" s="11"/>
      <c r="CD81" s="11"/>
      <c r="CE81" s="11"/>
      <c r="CF81" s="11"/>
      <c r="CG81" s="11"/>
      <c r="CH81" s="11"/>
      <c r="CI81" s="11"/>
      <c r="CJ81" s="11"/>
      <c r="CK81" s="11"/>
      <c r="CL81" s="11"/>
      <c r="CM81" s="11"/>
      <c r="CN81" s="11"/>
      <c r="CO81" s="11"/>
      <c r="CP81" s="11"/>
      <c r="CQ81" s="11"/>
      <c r="CR81" s="11"/>
      <c r="CS81" s="11"/>
      <c r="CT81" s="11"/>
      <c r="CU81" s="11"/>
      <c r="CV81" s="11"/>
      <c r="CW81" s="11"/>
      <c r="CX81" s="11"/>
      <c r="CY81" s="11"/>
      <c r="CZ81" s="11"/>
      <c r="DA81" s="11"/>
      <c r="DB81" s="11"/>
      <c r="DC81" s="11"/>
      <c r="DD81" s="11"/>
      <c r="DE81" s="11"/>
      <c r="DF81" s="11"/>
      <c r="DG81" s="11"/>
      <c r="DH81" s="11"/>
      <c r="DI81" s="11"/>
      <c r="DJ81" s="11"/>
      <c r="DK81" s="11"/>
      <c r="DL81" s="11"/>
      <c r="DM81" s="11"/>
      <c r="DN81" s="11"/>
      <c r="DO81" s="11"/>
      <c r="DP81" s="11"/>
      <c r="DQ81" s="11"/>
      <c r="DR81" s="11"/>
      <c r="DS81" s="11"/>
      <c r="DT81" s="11"/>
      <c r="DU81" s="11"/>
      <c r="DV81" s="11"/>
      <c r="DW81" s="11"/>
      <c r="DX81" s="11"/>
      <c r="DY81" s="11"/>
      <c r="DZ81" s="11"/>
      <c r="EA81" s="11"/>
      <c r="EB81" s="11"/>
      <c r="EC81" s="11"/>
      <c r="ED81" s="11"/>
      <c r="EE81" s="11"/>
      <c r="EF81" s="11"/>
      <c r="EG81" s="11"/>
      <c r="EH81" s="11"/>
      <c r="EI81" s="11"/>
      <c r="EJ81" s="11"/>
      <c r="EK81" s="11"/>
      <c r="EL81" s="11"/>
      <c r="EM81" s="11"/>
      <c r="EN81" s="11"/>
      <c r="EO81" s="11"/>
      <c r="EP81" s="11"/>
      <c r="EQ81" s="11"/>
      <c r="ER81" s="11"/>
      <c r="ES81" s="11"/>
      <c r="ET81" s="11"/>
      <c r="EU81" s="11"/>
      <c r="EV81" s="11"/>
      <c r="EW81" s="11"/>
      <c r="EX81" s="11"/>
      <c r="EY81" s="11"/>
      <c r="EZ81" s="11"/>
      <c r="FA81" s="11"/>
      <c r="FB81" s="11"/>
      <c r="FC81" s="11"/>
      <c r="FD81" s="11"/>
      <c r="FE81" s="11"/>
      <c r="FF81" s="11"/>
      <c r="FG81" s="11"/>
      <c r="FH81" s="11"/>
      <c r="FI81" s="11"/>
      <c r="FJ81" s="11"/>
      <c r="FK81" s="11"/>
      <c r="FL81" s="11"/>
      <c r="FM81" s="11"/>
      <c r="FN81" s="11"/>
      <c r="FO81" s="11"/>
      <c r="FP81" s="11"/>
      <c r="FQ81" s="11"/>
      <c r="FR81" s="11"/>
      <c r="FS81" s="11"/>
      <c r="FT81" s="11"/>
      <c r="FU81" s="11"/>
      <c r="FV81" s="11"/>
      <c r="FW81" s="11"/>
      <c r="FX81" s="11"/>
      <c r="FY81" s="11"/>
      <c r="FZ81" s="11"/>
      <c r="GA81" s="11"/>
      <c r="GB81" s="11"/>
      <c r="GC81" s="11"/>
      <c r="GD81" s="11"/>
      <c r="GE81" s="11"/>
      <c r="GF81" s="11"/>
      <c r="GG81" s="11"/>
      <c r="GH81" s="11"/>
      <c r="GI81" s="11"/>
      <c r="GJ81" s="11"/>
      <c r="GK81" s="11"/>
      <c r="GL81" s="11"/>
      <c r="GM81" s="11"/>
      <c r="GN81" s="11"/>
      <c r="GO81" s="11"/>
      <c r="GP81" s="11"/>
      <c r="GQ81" s="11"/>
      <c r="GR81" s="11"/>
      <c r="GS81" s="11"/>
      <c r="GT81" s="11"/>
      <c r="GU81" s="11"/>
      <c r="GV81" s="11"/>
      <c r="GW81" s="11"/>
      <c r="GX81" s="11"/>
      <c r="GY81" s="11"/>
      <c r="GZ81" s="11"/>
      <c r="HA81" s="11"/>
      <c r="HB81" s="11"/>
      <c r="HC81" s="11"/>
      <c r="HD81" s="11"/>
      <c r="HE81" s="11"/>
      <c r="HF81" s="11"/>
      <c r="HG81" s="11"/>
      <c r="HH81" s="11"/>
      <c r="HI81" s="11"/>
      <c r="HJ81" s="11"/>
      <c r="HK81" s="11"/>
      <c r="HL81" s="11"/>
      <c r="HM81" s="11"/>
      <c r="HN81" s="11"/>
      <c r="HO81" s="11"/>
      <c r="HP81" s="11"/>
      <c r="HQ81" s="11"/>
      <c r="HR81" s="11"/>
      <c r="HS81" s="11"/>
      <c r="HT81" s="11"/>
      <c r="HU81" s="11"/>
      <c r="HV81" s="11"/>
      <c r="HW81" s="11"/>
      <c r="HX81" s="11"/>
      <c r="HY81" s="11"/>
      <c r="HZ81" s="11"/>
      <c r="IA81" s="11"/>
      <c r="IB81" s="11"/>
      <c r="IC81" s="11"/>
      <c r="ID81" s="11"/>
      <c r="IE81" s="11"/>
      <c r="IF81" s="11"/>
      <c r="IG81" s="11"/>
      <c r="IH81" s="11"/>
      <c r="II81" s="11"/>
      <c r="IJ81" s="11"/>
      <c r="IK81" s="11"/>
      <c r="IL81" s="11"/>
      <c r="IM81" s="11"/>
      <c r="IN81" s="11"/>
      <c r="IO81" s="11"/>
      <c r="IP81" s="11"/>
      <c r="IQ81" s="11"/>
      <c r="IR81" s="11"/>
      <c r="IS81" s="11"/>
      <c r="IT81" s="11"/>
      <c r="IU81" s="11"/>
      <c r="IV81" s="11"/>
      <c r="IW81" s="11"/>
      <c r="IX81" s="11"/>
      <c r="IY81" s="11"/>
      <c r="IZ81" s="11"/>
      <c r="JA81" s="11"/>
      <c r="JB81" s="11"/>
      <c r="JC81" s="11"/>
      <c r="JD81" s="11"/>
      <c r="JE81" s="11"/>
      <c r="JF81" s="11"/>
      <c r="JG81" s="11"/>
      <c r="JH81" s="11"/>
      <c r="JI81" s="11"/>
      <c r="JJ81" s="11"/>
      <c r="JK81" s="11"/>
      <c r="JL81" s="11"/>
      <c r="JM81" s="11"/>
      <c r="JN81" s="11"/>
      <c r="JO81" s="11"/>
      <c r="JP81" s="11"/>
      <c r="JQ81" s="11"/>
      <c r="JR81" s="11"/>
      <c r="JS81" s="11"/>
      <c r="JT81" t="s">
        <v>29</v>
      </c>
    </row>
    <row r="82" spans="2:280" x14ac:dyDescent="0.15">
      <c r="B82" s="30"/>
      <c r="C82" s="30"/>
      <c r="D82" s="42"/>
      <c r="E82" s="40"/>
      <c r="F82" s="40"/>
      <c r="G82" s="40"/>
      <c r="H82" s="41"/>
      <c r="I82" s="41"/>
      <c r="J82" s="48"/>
      <c r="K82" s="40"/>
      <c r="L82" s="40"/>
      <c r="M82" s="47">
        <f t="shared" si="135"/>
        <v>0</v>
      </c>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c r="BD82" s="11"/>
      <c r="BE82" s="11"/>
      <c r="BF82" s="11"/>
      <c r="BG82" s="11"/>
      <c r="BH82" s="11"/>
      <c r="BI82" s="11"/>
      <c r="BJ82" s="11"/>
      <c r="BK82" s="11"/>
      <c r="BL82" s="11"/>
      <c r="BM82" s="11"/>
      <c r="BN82" s="11"/>
      <c r="BO82" s="11"/>
      <c r="BP82" s="11"/>
      <c r="BQ82" s="11"/>
      <c r="BR82" s="11"/>
      <c r="BS82" s="11"/>
      <c r="BT82" s="11"/>
      <c r="BU82" s="11"/>
      <c r="BV82" s="11"/>
      <c r="BW82" s="11"/>
      <c r="BX82" s="11"/>
      <c r="BY82" s="11"/>
      <c r="BZ82" s="11"/>
      <c r="CA82" s="11"/>
      <c r="CB82" s="11"/>
      <c r="CC82" s="11"/>
      <c r="CD82" s="11"/>
      <c r="CE82" s="11"/>
      <c r="CF82" s="11"/>
      <c r="CG82" s="11"/>
      <c r="CH82" s="11"/>
      <c r="CI82" s="11"/>
      <c r="CJ82" s="11"/>
      <c r="CK82" s="11"/>
      <c r="CL82" s="11"/>
      <c r="CM82" s="11"/>
      <c r="CN82" s="11"/>
      <c r="CO82" s="11"/>
      <c r="CP82" s="11"/>
      <c r="CQ82" s="11"/>
      <c r="CR82" s="11"/>
      <c r="CS82" s="11"/>
      <c r="CT82" s="11"/>
      <c r="CU82" s="11"/>
      <c r="CV82" s="11"/>
      <c r="CW82" s="11"/>
      <c r="CX82" s="11"/>
      <c r="CY82" s="11"/>
      <c r="CZ82" s="11"/>
      <c r="DA82" s="11"/>
      <c r="DB82" s="11"/>
      <c r="DC82" s="11"/>
      <c r="DD82" s="11"/>
      <c r="DE82" s="11"/>
      <c r="DF82" s="11"/>
      <c r="DG82" s="11"/>
      <c r="DH82" s="11"/>
      <c r="DI82" s="11"/>
      <c r="DJ82" s="11"/>
      <c r="DK82" s="11"/>
      <c r="DL82" s="11"/>
      <c r="DM82" s="11"/>
      <c r="DN82" s="11"/>
      <c r="DO82" s="11"/>
      <c r="DP82" s="11"/>
      <c r="DQ82" s="11"/>
      <c r="DR82" s="11"/>
      <c r="DS82" s="11"/>
      <c r="DT82" s="11"/>
      <c r="DU82" s="11"/>
      <c r="DV82" s="11"/>
      <c r="DW82" s="11"/>
      <c r="DX82" s="11"/>
      <c r="DY82" s="11"/>
      <c r="DZ82" s="11"/>
      <c r="EA82" s="11"/>
      <c r="EB82" s="11"/>
      <c r="EC82" s="11"/>
      <c r="ED82" s="11"/>
      <c r="EE82" s="11"/>
      <c r="EF82" s="11"/>
      <c r="EG82" s="11"/>
      <c r="EH82" s="11"/>
      <c r="EI82" s="11"/>
      <c r="EJ82" s="11"/>
      <c r="EK82" s="11"/>
      <c r="EL82" s="11"/>
      <c r="EM82" s="11"/>
      <c r="EN82" s="11"/>
      <c r="EO82" s="11"/>
      <c r="EP82" s="11"/>
      <c r="EQ82" s="11"/>
      <c r="ER82" s="11"/>
      <c r="ES82" s="11"/>
      <c r="ET82" s="11"/>
      <c r="EU82" s="11"/>
      <c r="EV82" s="11"/>
      <c r="EW82" s="11"/>
      <c r="EX82" s="11"/>
      <c r="EY82" s="11"/>
      <c r="EZ82" s="11"/>
      <c r="FA82" s="11"/>
      <c r="FB82" s="11"/>
      <c r="FC82" s="11"/>
      <c r="FD82" s="11"/>
      <c r="FE82" s="11"/>
      <c r="FF82" s="11"/>
      <c r="FG82" s="11"/>
      <c r="FH82" s="11"/>
      <c r="FI82" s="11"/>
      <c r="FJ82" s="11"/>
      <c r="FK82" s="11"/>
      <c r="FL82" s="11"/>
      <c r="FM82" s="11"/>
      <c r="FN82" s="11"/>
      <c r="FO82" s="11"/>
      <c r="FP82" s="11"/>
      <c r="FQ82" s="11"/>
      <c r="FR82" s="11"/>
      <c r="FS82" s="11"/>
      <c r="FT82" s="11"/>
      <c r="FU82" s="11"/>
      <c r="FV82" s="11"/>
      <c r="FW82" s="11"/>
      <c r="FX82" s="11"/>
      <c r="FY82" s="11"/>
      <c r="FZ82" s="11"/>
      <c r="GA82" s="11"/>
      <c r="GB82" s="11"/>
      <c r="GC82" s="11"/>
      <c r="GD82" s="11"/>
      <c r="GE82" s="11"/>
      <c r="GF82" s="11"/>
      <c r="GG82" s="11"/>
      <c r="GH82" s="11"/>
      <c r="GI82" s="11"/>
      <c r="GJ82" s="11"/>
      <c r="GK82" s="11"/>
      <c r="GL82" s="11"/>
      <c r="GM82" s="11"/>
      <c r="GN82" s="11"/>
      <c r="GO82" s="11"/>
      <c r="GP82" s="11"/>
      <c r="GQ82" s="11"/>
      <c r="GR82" s="11"/>
      <c r="GS82" s="11"/>
      <c r="GT82" s="11"/>
      <c r="GU82" s="11"/>
      <c r="GV82" s="11"/>
      <c r="GW82" s="11"/>
      <c r="GX82" s="11"/>
      <c r="GY82" s="11"/>
      <c r="GZ82" s="11"/>
      <c r="HA82" s="11"/>
      <c r="HB82" s="11"/>
      <c r="HC82" s="11"/>
      <c r="HD82" s="11"/>
      <c r="HE82" s="11"/>
      <c r="HF82" s="11"/>
      <c r="HG82" s="11"/>
      <c r="HH82" s="11"/>
      <c r="HI82" s="11"/>
      <c r="HJ82" s="11"/>
      <c r="HK82" s="11"/>
      <c r="HL82" s="11"/>
      <c r="HM82" s="11"/>
      <c r="HN82" s="11"/>
      <c r="HO82" s="11"/>
      <c r="HP82" s="11"/>
      <c r="HQ82" s="11"/>
      <c r="HR82" s="11"/>
      <c r="HS82" s="11"/>
      <c r="HT82" s="11"/>
      <c r="HU82" s="11"/>
      <c r="HV82" s="11"/>
      <c r="HW82" s="11"/>
      <c r="HX82" s="11"/>
      <c r="HY82" s="11"/>
      <c r="HZ82" s="11"/>
      <c r="IA82" s="11"/>
      <c r="IB82" s="11"/>
      <c r="IC82" s="11"/>
      <c r="ID82" s="11"/>
      <c r="IE82" s="11"/>
      <c r="IF82" s="11"/>
      <c r="IG82" s="11"/>
      <c r="IH82" s="11"/>
      <c r="II82" s="11"/>
      <c r="IJ82" s="11"/>
      <c r="IK82" s="11"/>
      <c r="IL82" s="11"/>
      <c r="IM82" s="11"/>
      <c r="IN82" s="11"/>
      <c r="IO82" s="11"/>
      <c r="IP82" s="11"/>
      <c r="IQ82" s="11"/>
      <c r="IR82" s="11"/>
      <c r="IS82" s="11"/>
      <c r="IT82" s="11"/>
      <c r="IU82" s="11"/>
      <c r="IV82" s="11"/>
      <c r="IW82" s="11"/>
      <c r="IX82" s="11"/>
      <c r="IY82" s="11"/>
      <c r="IZ82" s="11"/>
      <c r="JA82" s="11"/>
      <c r="JB82" s="11"/>
      <c r="JC82" s="11"/>
      <c r="JD82" s="11"/>
      <c r="JE82" s="11"/>
      <c r="JF82" s="11"/>
      <c r="JG82" s="11"/>
      <c r="JH82" s="11"/>
      <c r="JI82" s="11"/>
      <c r="JJ82" s="11"/>
      <c r="JK82" s="11"/>
      <c r="JL82" s="11"/>
      <c r="JM82" s="11"/>
      <c r="JN82" s="11"/>
      <c r="JO82" s="11"/>
      <c r="JP82" s="11"/>
      <c r="JQ82" s="11"/>
      <c r="JR82" s="11"/>
      <c r="JS82" s="11"/>
      <c r="JT82" t="s">
        <v>29</v>
      </c>
    </row>
    <row r="83" spans="2:280" x14ac:dyDescent="0.15">
      <c r="B83" s="30"/>
      <c r="C83" s="30"/>
      <c r="D83" s="42"/>
      <c r="E83" s="40"/>
      <c r="F83" s="40"/>
      <c r="G83" s="40"/>
      <c r="H83" s="41"/>
      <c r="I83" s="41"/>
      <c r="J83" s="48"/>
      <c r="K83" s="40"/>
      <c r="L83" s="40"/>
      <c r="M83" s="47">
        <f t="shared" si="135"/>
        <v>0</v>
      </c>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c r="BD83" s="11"/>
      <c r="BE83" s="11"/>
      <c r="BF83" s="11"/>
      <c r="BG83" s="11"/>
      <c r="BH83" s="11"/>
      <c r="BI83" s="11"/>
      <c r="BJ83" s="11"/>
      <c r="BK83" s="11"/>
      <c r="BL83" s="11"/>
      <c r="BM83" s="11"/>
      <c r="BN83" s="11"/>
      <c r="BO83" s="11"/>
      <c r="BP83" s="11"/>
      <c r="BQ83" s="11"/>
      <c r="BR83" s="11"/>
      <c r="BS83" s="11"/>
      <c r="BT83" s="11"/>
      <c r="BU83" s="11"/>
      <c r="BV83" s="11"/>
      <c r="BW83" s="11"/>
      <c r="BX83" s="11"/>
      <c r="BY83" s="11"/>
      <c r="BZ83" s="11"/>
      <c r="CA83" s="11"/>
      <c r="CB83" s="11"/>
      <c r="CC83" s="11"/>
      <c r="CD83" s="11"/>
      <c r="CE83" s="11"/>
      <c r="CF83" s="11"/>
      <c r="CG83" s="11"/>
      <c r="CH83" s="11"/>
      <c r="CI83" s="11"/>
      <c r="CJ83" s="11"/>
      <c r="CK83" s="11"/>
      <c r="CL83" s="11"/>
      <c r="CM83" s="11"/>
      <c r="CN83" s="11"/>
      <c r="CO83" s="11"/>
      <c r="CP83" s="11"/>
      <c r="CQ83" s="11"/>
      <c r="CR83" s="11"/>
      <c r="CS83" s="11"/>
      <c r="CT83" s="11"/>
      <c r="CU83" s="11"/>
      <c r="CV83" s="11"/>
      <c r="CW83" s="11"/>
      <c r="CX83" s="11"/>
      <c r="CY83" s="11"/>
      <c r="CZ83" s="11"/>
      <c r="DA83" s="11"/>
      <c r="DB83" s="11"/>
      <c r="DC83" s="11"/>
      <c r="DD83" s="11"/>
      <c r="DE83" s="11"/>
      <c r="DF83" s="11"/>
      <c r="DG83" s="11"/>
      <c r="DH83" s="11"/>
      <c r="DI83" s="11"/>
      <c r="DJ83" s="11"/>
      <c r="DK83" s="11"/>
      <c r="DL83" s="11"/>
      <c r="DM83" s="11"/>
      <c r="DN83" s="11"/>
      <c r="DO83" s="11"/>
      <c r="DP83" s="11"/>
      <c r="DQ83" s="11"/>
      <c r="DR83" s="11"/>
      <c r="DS83" s="11"/>
      <c r="DT83" s="11"/>
      <c r="DU83" s="11"/>
      <c r="DV83" s="11"/>
      <c r="DW83" s="11"/>
      <c r="DX83" s="11"/>
      <c r="DY83" s="11"/>
      <c r="DZ83" s="11"/>
      <c r="EA83" s="11"/>
      <c r="EB83" s="11"/>
      <c r="EC83" s="11"/>
      <c r="ED83" s="11"/>
      <c r="EE83" s="11"/>
      <c r="EF83" s="11"/>
      <c r="EG83" s="11"/>
      <c r="EH83" s="11"/>
      <c r="EI83" s="11"/>
      <c r="EJ83" s="11"/>
      <c r="EK83" s="11"/>
      <c r="EL83" s="11"/>
      <c r="EM83" s="11"/>
      <c r="EN83" s="11"/>
      <c r="EO83" s="11"/>
      <c r="EP83" s="11"/>
      <c r="EQ83" s="11"/>
      <c r="ER83" s="11"/>
      <c r="ES83" s="11"/>
      <c r="ET83" s="11"/>
      <c r="EU83" s="11"/>
      <c r="EV83" s="11"/>
      <c r="EW83" s="11"/>
      <c r="EX83" s="11"/>
      <c r="EY83" s="11"/>
      <c r="EZ83" s="11"/>
      <c r="FA83" s="11"/>
      <c r="FB83" s="11"/>
      <c r="FC83" s="11"/>
      <c r="FD83" s="11"/>
      <c r="FE83" s="11"/>
      <c r="FF83" s="11"/>
      <c r="FG83" s="11"/>
      <c r="FH83" s="11"/>
      <c r="FI83" s="11"/>
      <c r="FJ83" s="11"/>
      <c r="FK83" s="11"/>
      <c r="FL83" s="11"/>
      <c r="FM83" s="11"/>
      <c r="FN83" s="11"/>
      <c r="FO83" s="11"/>
      <c r="FP83" s="11"/>
      <c r="FQ83" s="11"/>
      <c r="FR83" s="11"/>
      <c r="FS83" s="11"/>
      <c r="FT83" s="11"/>
      <c r="FU83" s="11"/>
      <c r="FV83" s="11"/>
      <c r="FW83" s="11"/>
      <c r="FX83" s="11"/>
      <c r="FY83" s="11"/>
      <c r="FZ83" s="11"/>
      <c r="GA83" s="11"/>
      <c r="GB83" s="11"/>
      <c r="GC83" s="11"/>
      <c r="GD83" s="11"/>
      <c r="GE83" s="11"/>
      <c r="GF83" s="11"/>
      <c r="GG83" s="11"/>
      <c r="GH83" s="11"/>
      <c r="GI83" s="11"/>
      <c r="GJ83" s="11"/>
      <c r="GK83" s="11"/>
      <c r="GL83" s="11"/>
      <c r="GM83" s="11"/>
      <c r="GN83" s="11"/>
      <c r="GO83" s="11"/>
      <c r="GP83" s="11"/>
      <c r="GQ83" s="11"/>
      <c r="GR83" s="11"/>
      <c r="GS83" s="11"/>
      <c r="GT83" s="11"/>
      <c r="GU83" s="11"/>
      <c r="GV83" s="11"/>
      <c r="GW83" s="11"/>
      <c r="GX83" s="11"/>
      <c r="GY83" s="11"/>
      <c r="GZ83" s="11"/>
      <c r="HA83" s="11"/>
      <c r="HB83" s="11"/>
      <c r="HC83" s="11"/>
      <c r="HD83" s="11"/>
      <c r="HE83" s="11"/>
      <c r="HF83" s="11"/>
      <c r="HG83" s="11"/>
      <c r="HH83" s="11"/>
      <c r="HI83" s="11"/>
      <c r="HJ83" s="11"/>
      <c r="HK83" s="11"/>
      <c r="HL83" s="11"/>
      <c r="HM83" s="11"/>
      <c r="HN83" s="11"/>
      <c r="HO83" s="11"/>
      <c r="HP83" s="11"/>
      <c r="HQ83" s="11"/>
      <c r="HR83" s="11"/>
      <c r="HS83" s="11"/>
      <c r="HT83" s="11"/>
      <c r="HU83" s="11"/>
      <c r="HV83" s="11"/>
      <c r="HW83" s="11"/>
      <c r="HX83" s="11"/>
      <c r="HY83" s="11"/>
      <c r="HZ83" s="11"/>
      <c r="IA83" s="11"/>
      <c r="IB83" s="11"/>
      <c r="IC83" s="11"/>
      <c r="ID83" s="11"/>
      <c r="IE83" s="11"/>
      <c r="IF83" s="11"/>
      <c r="IG83" s="11"/>
      <c r="IH83" s="11"/>
      <c r="II83" s="11"/>
      <c r="IJ83" s="11"/>
      <c r="IK83" s="11"/>
      <c r="IL83" s="11"/>
      <c r="IM83" s="11"/>
      <c r="IN83" s="11"/>
      <c r="IO83" s="11"/>
      <c r="IP83" s="11"/>
      <c r="IQ83" s="11"/>
      <c r="IR83" s="11"/>
      <c r="IS83" s="11"/>
      <c r="IT83" s="11"/>
      <c r="IU83" s="11"/>
      <c r="IV83" s="11"/>
      <c r="IW83" s="11"/>
      <c r="IX83" s="11"/>
      <c r="IY83" s="11"/>
      <c r="IZ83" s="11"/>
      <c r="JA83" s="11"/>
      <c r="JB83" s="11"/>
      <c r="JC83" s="11"/>
      <c r="JD83" s="11"/>
      <c r="JE83" s="11"/>
      <c r="JF83" s="11"/>
      <c r="JG83" s="11"/>
      <c r="JH83" s="11"/>
      <c r="JI83" s="11"/>
      <c r="JJ83" s="11"/>
      <c r="JK83" s="11"/>
      <c r="JL83" s="11"/>
      <c r="JM83" s="11"/>
      <c r="JN83" s="11"/>
      <c r="JO83" s="11"/>
      <c r="JP83" s="11"/>
      <c r="JQ83" s="11"/>
      <c r="JR83" s="11"/>
      <c r="JS83" s="11"/>
      <c r="JT83" t="s">
        <v>29</v>
      </c>
    </row>
    <row r="84" spans="2:280" x14ac:dyDescent="0.15">
      <c r="B84" s="30"/>
      <c r="C84" s="30"/>
      <c r="D84" s="42"/>
      <c r="E84" s="40"/>
      <c r="F84" s="40"/>
      <c r="G84" s="40"/>
      <c r="H84" s="41"/>
      <c r="I84" s="41"/>
      <c r="J84" s="48"/>
      <c r="K84" s="40"/>
      <c r="L84" s="40"/>
      <c r="M84" s="47">
        <f t="shared" si="135"/>
        <v>0</v>
      </c>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s="11"/>
      <c r="IY84" s="11"/>
      <c r="IZ84" s="11"/>
      <c r="JA84" s="11"/>
      <c r="JB84" s="11"/>
      <c r="JC84" s="11"/>
      <c r="JD84" s="11"/>
      <c r="JE84" s="11"/>
      <c r="JF84" s="11"/>
      <c r="JG84" s="11"/>
      <c r="JH84" s="11"/>
      <c r="JI84" s="11"/>
      <c r="JJ84" s="11"/>
      <c r="JK84" s="11"/>
      <c r="JL84" s="11"/>
      <c r="JM84" s="11"/>
      <c r="JN84" s="11"/>
      <c r="JO84" s="11"/>
      <c r="JP84" s="11"/>
      <c r="JQ84" s="11"/>
      <c r="JR84" s="11"/>
      <c r="JS84" s="11"/>
      <c r="JT84" t="s">
        <v>29</v>
      </c>
    </row>
    <row r="85" spans="2:280" x14ac:dyDescent="0.15">
      <c r="B85" s="30"/>
      <c r="C85" s="30"/>
      <c r="D85" s="42"/>
      <c r="E85" s="40"/>
      <c r="F85" s="40"/>
      <c r="G85" s="40"/>
      <c r="H85" s="41"/>
      <c r="I85" s="41"/>
      <c r="J85" s="48"/>
      <c r="K85" s="40"/>
      <c r="L85" s="40"/>
      <c r="M85" s="47">
        <f t="shared" si="135"/>
        <v>0</v>
      </c>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c r="BD85" s="11"/>
      <c r="BE85" s="11"/>
      <c r="BF85" s="11"/>
      <c r="BG85" s="11"/>
      <c r="BH85" s="11"/>
      <c r="BI85" s="11"/>
      <c r="BJ85" s="11"/>
      <c r="BK85" s="11"/>
      <c r="BL85" s="11"/>
      <c r="BM85" s="11"/>
      <c r="BN85" s="11"/>
      <c r="BO85" s="11"/>
      <c r="BP85" s="11"/>
      <c r="BQ85" s="11"/>
      <c r="BR85" s="11"/>
      <c r="BS85" s="11"/>
      <c r="BT85" s="11"/>
      <c r="BU85" s="11"/>
      <c r="BV85" s="11"/>
      <c r="BW85" s="11"/>
      <c r="BX85" s="11"/>
      <c r="BY85" s="11"/>
      <c r="BZ85" s="11"/>
      <c r="CA85" s="11"/>
      <c r="CB85" s="11"/>
      <c r="CC85" s="11"/>
      <c r="CD85" s="11"/>
      <c r="CE85" s="11"/>
      <c r="CF85" s="11"/>
      <c r="CG85" s="11"/>
      <c r="CH85" s="11"/>
      <c r="CI85" s="11"/>
      <c r="CJ85" s="11"/>
      <c r="CK85" s="11"/>
      <c r="CL85" s="11"/>
      <c r="CM85" s="11"/>
      <c r="CN85" s="11"/>
      <c r="CO85" s="11"/>
      <c r="CP85" s="11"/>
      <c r="CQ85" s="11"/>
      <c r="CR85" s="11"/>
      <c r="CS85" s="11"/>
      <c r="CT85" s="11"/>
      <c r="CU85" s="11"/>
      <c r="CV85" s="11"/>
      <c r="CW85" s="11"/>
      <c r="CX85" s="11"/>
      <c r="CY85" s="11"/>
      <c r="CZ85" s="11"/>
      <c r="DA85" s="11"/>
      <c r="DB85" s="11"/>
      <c r="DC85" s="11"/>
      <c r="DD85" s="11"/>
      <c r="DE85" s="11"/>
      <c r="DF85" s="11"/>
      <c r="DG85" s="11"/>
      <c r="DH85" s="11"/>
      <c r="DI85" s="11"/>
      <c r="DJ85" s="11"/>
      <c r="DK85" s="11"/>
      <c r="DL85" s="11"/>
      <c r="DM85" s="11"/>
      <c r="DN85" s="11"/>
      <c r="DO85" s="11"/>
      <c r="DP85" s="11"/>
      <c r="DQ85" s="11"/>
      <c r="DR85" s="11"/>
      <c r="DS85" s="11"/>
      <c r="DT85" s="11"/>
      <c r="DU85" s="11"/>
      <c r="DV85" s="11"/>
      <c r="DW85" s="11"/>
      <c r="DX85" s="11"/>
      <c r="DY85" s="11"/>
      <c r="DZ85" s="11"/>
      <c r="EA85" s="11"/>
      <c r="EB85" s="11"/>
      <c r="EC85" s="11"/>
      <c r="ED85" s="11"/>
      <c r="EE85" s="11"/>
      <c r="EF85" s="11"/>
      <c r="EG85" s="11"/>
      <c r="EH85" s="11"/>
      <c r="EI85" s="11"/>
      <c r="EJ85" s="11"/>
      <c r="EK85" s="11"/>
      <c r="EL85" s="11"/>
      <c r="EM85" s="11"/>
      <c r="EN85" s="11"/>
      <c r="EO85" s="11"/>
      <c r="EP85" s="11"/>
      <c r="EQ85" s="11"/>
      <c r="ER85" s="11"/>
      <c r="ES85" s="11"/>
      <c r="ET85" s="11"/>
      <c r="EU85" s="11"/>
      <c r="EV85" s="11"/>
      <c r="EW85" s="11"/>
      <c r="EX85" s="11"/>
      <c r="EY85" s="11"/>
      <c r="EZ85" s="11"/>
      <c r="FA85" s="11"/>
      <c r="FB85" s="11"/>
      <c r="FC85" s="11"/>
      <c r="FD85" s="11"/>
      <c r="FE85" s="11"/>
      <c r="FF85" s="11"/>
      <c r="FG85" s="11"/>
      <c r="FH85" s="11"/>
      <c r="FI85" s="11"/>
      <c r="FJ85" s="11"/>
      <c r="FK85" s="11"/>
      <c r="FL85" s="11"/>
      <c r="FM85" s="11"/>
      <c r="FN85" s="11"/>
      <c r="FO85" s="11"/>
      <c r="FP85" s="11"/>
      <c r="FQ85" s="11"/>
      <c r="FR85" s="11"/>
      <c r="FS85" s="11"/>
      <c r="FT85" s="11"/>
      <c r="FU85" s="11"/>
      <c r="FV85" s="11"/>
      <c r="FW85" s="11"/>
      <c r="FX85" s="11"/>
      <c r="FY85" s="11"/>
      <c r="FZ85" s="11"/>
      <c r="GA85" s="11"/>
      <c r="GB85" s="11"/>
      <c r="GC85" s="11"/>
      <c r="GD85" s="11"/>
      <c r="GE85" s="11"/>
      <c r="GF85" s="11"/>
      <c r="GG85" s="11"/>
      <c r="GH85" s="11"/>
      <c r="GI85" s="11"/>
      <c r="GJ85" s="11"/>
      <c r="GK85" s="11"/>
      <c r="GL85" s="11"/>
      <c r="GM85" s="11"/>
      <c r="GN85" s="11"/>
      <c r="GO85" s="11"/>
      <c r="GP85" s="11"/>
      <c r="GQ85" s="11"/>
      <c r="GR85" s="11"/>
      <c r="GS85" s="11"/>
      <c r="GT85" s="11"/>
      <c r="GU85" s="11"/>
      <c r="GV85" s="11"/>
      <c r="GW85" s="11"/>
      <c r="GX85" s="11"/>
      <c r="GY85" s="11"/>
      <c r="GZ85" s="11"/>
      <c r="HA85" s="11"/>
      <c r="HB85" s="11"/>
      <c r="HC85" s="11"/>
      <c r="HD85" s="11"/>
      <c r="HE85" s="11"/>
      <c r="HF85" s="11"/>
      <c r="HG85" s="11"/>
      <c r="HH85" s="11"/>
      <c r="HI85" s="11"/>
      <c r="HJ85" s="11"/>
      <c r="HK85" s="11"/>
      <c r="HL85" s="11"/>
      <c r="HM85" s="11"/>
      <c r="HN85" s="11"/>
      <c r="HO85" s="11"/>
      <c r="HP85" s="11"/>
      <c r="HQ85" s="11"/>
      <c r="HR85" s="11"/>
      <c r="HS85" s="11"/>
      <c r="HT85" s="11"/>
      <c r="HU85" s="11"/>
      <c r="HV85" s="11"/>
      <c r="HW85" s="11"/>
      <c r="HX85" s="11"/>
      <c r="HY85" s="11"/>
      <c r="HZ85" s="11"/>
      <c r="IA85" s="11"/>
      <c r="IB85" s="11"/>
      <c r="IC85" s="11"/>
      <c r="ID85" s="11"/>
      <c r="IE85" s="11"/>
      <c r="IF85" s="11"/>
      <c r="IG85" s="11"/>
      <c r="IH85" s="11"/>
      <c r="II85" s="11"/>
      <c r="IJ85" s="11"/>
      <c r="IK85" s="11"/>
      <c r="IL85" s="11"/>
      <c r="IM85" s="11"/>
      <c r="IN85" s="11"/>
      <c r="IO85" s="11"/>
      <c r="IP85" s="11"/>
      <c r="IQ85" s="11"/>
      <c r="IR85" s="11"/>
      <c r="IS85" s="11"/>
      <c r="IT85" s="11"/>
      <c r="IU85" s="11"/>
      <c r="IV85" s="11"/>
      <c r="IW85" s="11"/>
      <c r="IX85" s="11"/>
      <c r="IY85" s="11"/>
      <c r="IZ85" s="11"/>
      <c r="JA85" s="11"/>
      <c r="JB85" s="11"/>
      <c r="JC85" s="11"/>
      <c r="JD85" s="11"/>
      <c r="JE85" s="11"/>
      <c r="JF85" s="11"/>
      <c r="JG85" s="11"/>
      <c r="JH85" s="11"/>
      <c r="JI85" s="11"/>
      <c r="JJ85" s="11"/>
      <c r="JK85" s="11"/>
      <c r="JL85" s="11"/>
      <c r="JM85" s="11"/>
      <c r="JN85" s="11"/>
      <c r="JO85" s="11"/>
      <c r="JP85" s="11"/>
      <c r="JQ85" s="11"/>
      <c r="JR85" s="11"/>
      <c r="JS85" s="11"/>
      <c r="JT85" t="s">
        <v>29</v>
      </c>
    </row>
    <row r="86" spans="2:280" x14ac:dyDescent="0.15">
      <c r="B86" s="30"/>
      <c r="C86" s="30"/>
      <c r="D86" s="42"/>
      <c r="E86" s="40"/>
      <c r="F86" s="40"/>
      <c r="G86" s="40"/>
      <c r="H86" s="41"/>
      <c r="I86" s="41"/>
      <c r="J86" s="48"/>
      <c r="K86" s="40"/>
      <c r="L86" s="40"/>
      <c r="M86" s="47">
        <f t="shared" si="135"/>
        <v>0</v>
      </c>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c r="BD86" s="11"/>
      <c r="BE86" s="11"/>
      <c r="BF86" s="11"/>
      <c r="BG86" s="11"/>
      <c r="BH86" s="11"/>
      <c r="BI86" s="11"/>
      <c r="BJ86" s="11"/>
      <c r="BK86" s="11"/>
      <c r="BL86" s="11"/>
      <c r="BM86" s="11"/>
      <c r="BN86" s="11"/>
      <c r="BO86" s="11"/>
      <c r="BP86" s="11"/>
      <c r="BQ86" s="11"/>
      <c r="BR86" s="11"/>
      <c r="BS86" s="11"/>
      <c r="BT86" s="11"/>
      <c r="BU86" s="11"/>
      <c r="BV86" s="11"/>
      <c r="BW86" s="11"/>
      <c r="BX86" s="11"/>
      <c r="BY86" s="11"/>
      <c r="BZ86" s="11"/>
      <c r="CA86" s="11"/>
      <c r="CB86" s="11"/>
      <c r="CC86" s="11"/>
      <c r="CD86" s="11"/>
      <c r="CE86" s="11"/>
      <c r="CF86" s="11"/>
      <c r="CG86" s="11"/>
      <c r="CH86" s="11"/>
      <c r="CI86" s="11"/>
      <c r="CJ86" s="11"/>
      <c r="CK86" s="11"/>
      <c r="CL86" s="11"/>
      <c r="CM86" s="11"/>
      <c r="CN86" s="11"/>
      <c r="CO86" s="11"/>
      <c r="CP86" s="11"/>
      <c r="CQ86" s="11"/>
      <c r="CR86" s="11"/>
      <c r="CS86" s="11"/>
      <c r="CT86" s="11"/>
      <c r="CU86" s="11"/>
      <c r="CV86" s="11"/>
      <c r="CW86" s="11"/>
      <c r="CX86" s="11"/>
      <c r="CY86" s="11"/>
      <c r="CZ86" s="11"/>
      <c r="DA86" s="11"/>
      <c r="DB86" s="11"/>
      <c r="DC86" s="11"/>
      <c r="DD86" s="11"/>
      <c r="DE86" s="11"/>
      <c r="DF86" s="11"/>
      <c r="DG86" s="11"/>
      <c r="DH86" s="11"/>
      <c r="DI86" s="11"/>
      <c r="DJ86" s="11"/>
      <c r="DK86" s="11"/>
      <c r="DL86" s="11"/>
      <c r="DM86" s="11"/>
      <c r="DN86" s="11"/>
      <c r="DO86" s="11"/>
      <c r="DP86" s="11"/>
      <c r="DQ86" s="11"/>
      <c r="DR86" s="11"/>
      <c r="DS86" s="11"/>
      <c r="DT86" s="11"/>
      <c r="DU86" s="11"/>
      <c r="DV86" s="11"/>
      <c r="DW86" s="11"/>
      <c r="DX86" s="11"/>
      <c r="DY86" s="11"/>
      <c r="DZ86" s="11"/>
      <c r="EA86" s="11"/>
      <c r="EB86" s="11"/>
      <c r="EC86" s="11"/>
      <c r="ED86" s="11"/>
      <c r="EE86" s="11"/>
      <c r="EF86" s="11"/>
      <c r="EG86" s="11"/>
      <c r="EH86" s="11"/>
      <c r="EI86" s="11"/>
      <c r="EJ86" s="11"/>
      <c r="EK86" s="11"/>
      <c r="EL86" s="11"/>
      <c r="EM86" s="11"/>
      <c r="EN86" s="11"/>
      <c r="EO86" s="11"/>
      <c r="EP86" s="11"/>
      <c r="EQ86" s="11"/>
      <c r="ER86" s="11"/>
      <c r="ES86" s="11"/>
      <c r="ET86" s="11"/>
      <c r="EU86" s="11"/>
      <c r="EV86" s="11"/>
      <c r="EW86" s="11"/>
      <c r="EX86" s="11"/>
      <c r="EY86" s="11"/>
      <c r="EZ86" s="11"/>
      <c r="FA86" s="11"/>
      <c r="FB86" s="11"/>
      <c r="FC86" s="11"/>
      <c r="FD86" s="11"/>
      <c r="FE86" s="11"/>
      <c r="FF86" s="11"/>
      <c r="FG86" s="11"/>
      <c r="FH86" s="11"/>
      <c r="FI86" s="11"/>
      <c r="FJ86" s="11"/>
      <c r="FK86" s="11"/>
      <c r="FL86" s="11"/>
      <c r="FM86" s="11"/>
      <c r="FN86" s="11"/>
      <c r="FO86" s="11"/>
      <c r="FP86" s="11"/>
      <c r="FQ86" s="11"/>
      <c r="FR86" s="11"/>
      <c r="FS86" s="11"/>
      <c r="FT86" s="11"/>
      <c r="FU86" s="11"/>
      <c r="FV86" s="11"/>
      <c r="FW86" s="11"/>
      <c r="FX86" s="11"/>
      <c r="FY86" s="11"/>
      <c r="FZ86" s="11"/>
      <c r="GA86" s="11"/>
      <c r="GB86" s="11"/>
      <c r="GC86" s="11"/>
      <c r="GD86" s="11"/>
      <c r="GE86" s="11"/>
      <c r="GF86" s="11"/>
      <c r="GG86" s="11"/>
      <c r="GH86" s="11"/>
      <c r="GI86" s="11"/>
      <c r="GJ86" s="11"/>
      <c r="GK86" s="11"/>
      <c r="GL86" s="11"/>
      <c r="GM86" s="11"/>
      <c r="GN86" s="11"/>
      <c r="GO86" s="11"/>
      <c r="GP86" s="11"/>
      <c r="GQ86" s="11"/>
      <c r="GR86" s="11"/>
      <c r="GS86" s="11"/>
      <c r="GT86" s="11"/>
      <c r="GU86" s="11"/>
      <c r="GV86" s="11"/>
      <c r="GW86" s="11"/>
      <c r="GX86" s="11"/>
      <c r="GY86" s="11"/>
      <c r="GZ86" s="11"/>
      <c r="HA86" s="11"/>
      <c r="HB86" s="11"/>
      <c r="HC86" s="11"/>
      <c r="HD86" s="11"/>
      <c r="HE86" s="11"/>
      <c r="HF86" s="11"/>
      <c r="HG86" s="11"/>
      <c r="HH86" s="11"/>
      <c r="HI86" s="11"/>
      <c r="HJ86" s="11"/>
      <c r="HK86" s="11"/>
      <c r="HL86" s="11"/>
      <c r="HM86" s="11"/>
      <c r="HN86" s="11"/>
      <c r="HO86" s="11"/>
      <c r="HP86" s="11"/>
      <c r="HQ86" s="11"/>
      <c r="HR86" s="11"/>
      <c r="HS86" s="11"/>
      <c r="HT86" s="11"/>
      <c r="HU86" s="11"/>
      <c r="HV86" s="11"/>
      <c r="HW86" s="11"/>
      <c r="HX86" s="11"/>
      <c r="HY86" s="11"/>
      <c r="HZ86" s="11"/>
      <c r="IA86" s="11"/>
      <c r="IB86" s="11"/>
      <c r="IC86" s="11"/>
      <c r="ID86" s="11"/>
      <c r="IE86" s="11"/>
      <c r="IF86" s="11"/>
      <c r="IG86" s="11"/>
      <c r="IH86" s="11"/>
      <c r="II86" s="11"/>
      <c r="IJ86" s="11"/>
      <c r="IK86" s="11"/>
      <c r="IL86" s="11"/>
      <c r="IM86" s="11"/>
      <c r="IN86" s="11"/>
      <c r="IO86" s="11"/>
      <c r="IP86" s="11"/>
      <c r="IQ86" s="11"/>
      <c r="IR86" s="11"/>
      <c r="IS86" s="11"/>
      <c r="IT86" s="11"/>
      <c r="IU86" s="11"/>
      <c r="IV86" s="11"/>
      <c r="IW86" s="11"/>
      <c r="IX86" s="11"/>
      <c r="IY86" s="11"/>
      <c r="IZ86" s="11"/>
      <c r="JA86" s="11"/>
      <c r="JB86" s="11"/>
      <c r="JC86" s="11"/>
      <c r="JD86" s="11"/>
      <c r="JE86" s="11"/>
      <c r="JF86" s="11"/>
      <c r="JG86" s="11"/>
      <c r="JH86" s="11"/>
      <c r="JI86" s="11"/>
      <c r="JJ86" s="11"/>
      <c r="JK86" s="11"/>
      <c r="JL86" s="11"/>
      <c r="JM86" s="11"/>
      <c r="JN86" s="11"/>
      <c r="JO86" s="11"/>
      <c r="JP86" s="11"/>
      <c r="JQ86" s="11"/>
      <c r="JR86" s="11"/>
      <c r="JS86" s="11"/>
      <c r="JT86" t="s">
        <v>29</v>
      </c>
    </row>
    <row r="87" spans="2:280" x14ac:dyDescent="0.15">
      <c r="B87" s="30"/>
      <c r="C87" s="30"/>
      <c r="D87" s="42"/>
      <c r="E87" s="40"/>
      <c r="F87" s="40"/>
      <c r="G87" s="40"/>
      <c r="H87" s="41"/>
      <c r="I87" s="41"/>
      <c r="J87" s="48"/>
      <c r="K87" s="40"/>
      <c r="L87" s="40"/>
      <c r="M87" s="47">
        <f t="shared" si="135"/>
        <v>0</v>
      </c>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c r="BD87" s="11"/>
      <c r="BE87" s="11"/>
      <c r="BF87" s="11"/>
      <c r="BG87" s="11"/>
      <c r="BH87" s="11"/>
      <c r="BI87" s="11"/>
      <c r="BJ87" s="11"/>
      <c r="BK87" s="11"/>
      <c r="BL87" s="11"/>
      <c r="BM87" s="11"/>
      <c r="BN87" s="11"/>
      <c r="BO87" s="11"/>
      <c r="BP87" s="11"/>
      <c r="BQ87" s="11"/>
      <c r="BR87" s="11"/>
      <c r="BS87" s="11"/>
      <c r="BT87" s="11"/>
      <c r="BU87" s="11"/>
      <c r="BV87" s="11"/>
      <c r="BW87" s="11"/>
      <c r="BX87" s="11"/>
      <c r="BY87" s="11"/>
      <c r="BZ87" s="11"/>
      <c r="CA87" s="11"/>
      <c r="CB87" s="11"/>
      <c r="CC87" s="11"/>
      <c r="CD87" s="11"/>
      <c r="CE87" s="11"/>
      <c r="CF87" s="11"/>
      <c r="CG87" s="11"/>
      <c r="CH87" s="11"/>
      <c r="CI87" s="11"/>
      <c r="CJ87" s="11"/>
      <c r="CK87" s="11"/>
      <c r="CL87" s="11"/>
      <c r="CM87" s="11"/>
      <c r="CN87" s="11"/>
      <c r="CO87" s="11"/>
      <c r="CP87" s="11"/>
      <c r="CQ87" s="11"/>
      <c r="CR87" s="11"/>
      <c r="CS87" s="11"/>
      <c r="CT87" s="11"/>
      <c r="CU87" s="11"/>
      <c r="CV87" s="11"/>
      <c r="CW87" s="11"/>
      <c r="CX87" s="11"/>
      <c r="CY87" s="11"/>
      <c r="CZ87" s="11"/>
      <c r="DA87" s="11"/>
      <c r="DB87" s="11"/>
      <c r="DC87" s="11"/>
      <c r="DD87" s="11"/>
      <c r="DE87" s="11"/>
      <c r="DF87" s="11"/>
      <c r="DG87" s="11"/>
      <c r="DH87" s="11"/>
      <c r="DI87" s="11"/>
      <c r="DJ87" s="11"/>
      <c r="DK87" s="11"/>
      <c r="DL87" s="11"/>
      <c r="DM87" s="11"/>
      <c r="DN87" s="11"/>
      <c r="DO87" s="11"/>
      <c r="DP87" s="11"/>
      <c r="DQ87" s="11"/>
      <c r="DR87" s="11"/>
      <c r="DS87" s="11"/>
      <c r="DT87" s="11"/>
      <c r="DU87" s="11"/>
      <c r="DV87" s="11"/>
      <c r="DW87" s="11"/>
      <c r="DX87" s="11"/>
      <c r="DY87" s="11"/>
      <c r="DZ87" s="11"/>
      <c r="EA87" s="11"/>
      <c r="EB87" s="11"/>
      <c r="EC87" s="11"/>
      <c r="ED87" s="11"/>
      <c r="EE87" s="11"/>
      <c r="EF87" s="11"/>
      <c r="EG87" s="11"/>
      <c r="EH87" s="11"/>
      <c r="EI87" s="11"/>
      <c r="EJ87" s="11"/>
      <c r="EK87" s="11"/>
      <c r="EL87" s="11"/>
      <c r="EM87" s="11"/>
      <c r="EN87" s="11"/>
      <c r="EO87" s="11"/>
      <c r="EP87" s="11"/>
      <c r="EQ87" s="11"/>
      <c r="ER87" s="11"/>
      <c r="ES87" s="11"/>
      <c r="ET87" s="11"/>
      <c r="EU87" s="11"/>
      <c r="EV87" s="11"/>
      <c r="EW87" s="11"/>
      <c r="EX87" s="11"/>
      <c r="EY87" s="11"/>
      <c r="EZ87" s="11"/>
      <c r="FA87" s="11"/>
      <c r="FB87" s="11"/>
      <c r="FC87" s="11"/>
      <c r="FD87" s="11"/>
      <c r="FE87" s="11"/>
      <c r="FF87" s="11"/>
      <c r="FG87" s="11"/>
      <c r="FH87" s="11"/>
      <c r="FI87" s="11"/>
      <c r="FJ87" s="11"/>
      <c r="FK87" s="11"/>
      <c r="FL87" s="11"/>
      <c r="FM87" s="11"/>
      <c r="FN87" s="11"/>
      <c r="FO87" s="11"/>
      <c r="FP87" s="11"/>
      <c r="FQ87" s="11"/>
      <c r="FR87" s="11"/>
      <c r="FS87" s="11"/>
      <c r="FT87" s="11"/>
      <c r="FU87" s="11"/>
      <c r="FV87" s="11"/>
      <c r="FW87" s="11"/>
      <c r="FX87" s="11"/>
      <c r="FY87" s="11"/>
      <c r="FZ87" s="11"/>
      <c r="GA87" s="11"/>
      <c r="GB87" s="11"/>
      <c r="GC87" s="11"/>
      <c r="GD87" s="11"/>
      <c r="GE87" s="11"/>
      <c r="GF87" s="11"/>
      <c r="GG87" s="11"/>
      <c r="GH87" s="11"/>
      <c r="GI87" s="11"/>
      <c r="GJ87" s="11"/>
      <c r="GK87" s="11"/>
      <c r="GL87" s="11"/>
      <c r="GM87" s="11"/>
      <c r="GN87" s="11"/>
      <c r="GO87" s="11"/>
      <c r="GP87" s="11"/>
      <c r="GQ87" s="11"/>
      <c r="GR87" s="11"/>
      <c r="GS87" s="11"/>
      <c r="GT87" s="11"/>
      <c r="GU87" s="11"/>
      <c r="GV87" s="11"/>
      <c r="GW87" s="11"/>
      <c r="GX87" s="11"/>
      <c r="GY87" s="11"/>
      <c r="GZ87" s="11"/>
      <c r="HA87" s="11"/>
      <c r="HB87" s="11"/>
      <c r="HC87" s="11"/>
      <c r="HD87" s="11"/>
      <c r="HE87" s="11"/>
      <c r="HF87" s="11"/>
      <c r="HG87" s="11"/>
      <c r="HH87" s="11"/>
      <c r="HI87" s="11"/>
      <c r="HJ87" s="11"/>
      <c r="HK87" s="11"/>
      <c r="HL87" s="11"/>
      <c r="HM87" s="11"/>
      <c r="HN87" s="11"/>
      <c r="HO87" s="11"/>
      <c r="HP87" s="11"/>
      <c r="HQ87" s="11"/>
      <c r="HR87" s="11"/>
      <c r="HS87" s="11"/>
      <c r="HT87" s="11"/>
      <c r="HU87" s="11"/>
      <c r="HV87" s="11"/>
      <c r="HW87" s="11"/>
      <c r="HX87" s="11"/>
      <c r="HY87" s="11"/>
      <c r="HZ87" s="11"/>
      <c r="IA87" s="11"/>
      <c r="IB87" s="11"/>
      <c r="IC87" s="11"/>
      <c r="ID87" s="11"/>
      <c r="IE87" s="11"/>
      <c r="IF87" s="11"/>
      <c r="IG87" s="11"/>
      <c r="IH87" s="11"/>
      <c r="II87" s="11"/>
      <c r="IJ87" s="11"/>
      <c r="IK87" s="11"/>
      <c r="IL87" s="11"/>
      <c r="IM87" s="11"/>
      <c r="IN87" s="11"/>
      <c r="IO87" s="11"/>
      <c r="IP87" s="11"/>
      <c r="IQ87" s="11"/>
      <c r="IR87" s="11"/>
      <c r="IS87" s="11"/>
      <c r="IT87" s="11"/>
      <c r="IU87" s="11"/>
      <c r="IV87" s="11"/>
      <c r="IW87" s="11"/>
      <c r="IX87" s="11"/>
      <c r="IY87" s="11"/>
      <c r="IZ87" s="11"/>
      <c r="JA87" s="11"/>
      <c r="JB87" s="11"/>
      <c r="JC87" s="11"/>
      <c r="JD87" s="11"/>
      <c r="JE87" s="11"/>
      <c r="JF87" s="11"/>
      <c r="JG87" s="11"/>
      <c r="JH87" s="11"/>
      <c r="JI87" s="11"/>
      <c r="JJ87" s="11"/>
      <c r="JK87" s="11"/>
      <c r="JL87" s="11"/>
      <c r="JM87" s="11"/>
      <c r="JN87" s="11"/>
      <c r="JO87" s="11"/>
      <c r="JP87" s="11"/>
      <c r="JQ87" s="11"/>
      <c r="JR87" s="11"/>
      <c r="JS87" s="11"/>
      <c r="JT87" t="s">
        <v>29</v>
      </c>
    </row>
    <row r="88" spans="2:280" x14ac:dyDescent="0.15">
      <c r="B88" s="30"/>
      <c r="C88" s="30"/>
      <c r="D88" s="42"/>
      <c r="E88" s="40"/>
      <c r="F88" s="40"/>
      <c r="G88" s="40"/>
      <c r="H88" s="41"/>
      <c r="I88" s="41"/>
      <c r="J88" s="48"/>
      <c r="K88" s="40"/>
      <c r="L88" s="40"/>
      <c r="M88" s="47">
        <f t="shared" si="135"/>
        <v>0</v>
      </c>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c r="BD88" s="11"/>
      <c r="BE88" s="11"/>
      <c r="BF88" s="11"/>
      <c r="BG88" s="11"/>
      <c r="BH88" s="11"/>
      <c r="BI88" s="11"/>
      <c r="BJ88" s="11"/>
      <c r="BK88" s="11"/>
      <c r="BL88" s="11"/>
      <c r="BM88" s="11"/>
      <c r="BN88" s="11"/>
      <c r="BO88" s="11"/>
      <c r="BP88" s="11"/>
      <c r="BQ88" s="11"/>
      <c r="BR88" s="11"/>
      <c r="BS88" s="11"/>
      <c r="BT88" s="11"/>
      <c r="BU88" s="11"/>
      <c r="BV88" s="11"/>
      <c r="BW88" s="11"/>
      <c r="BX88" s="11"/>
      <c r="BY88" s="11"/>
      <c r="BZ88" s="11"/>
      <c r="CA88" s="11"/>
      <c r="CB88" s="11"/>
      <c r="CC88" s="11"/>
      <c r="CD88" s="11"/>
      <c r="CE88" s="11"/>
      <c r="CF88" s="11"/>
      <c r="CG88" s="11"/>
      <c r="CH88" s="11"/>
      <c r="CI88" s="11"/>
      <c r="CJ88" s="11"/>
      <c r="CK88" s="11"/>
      <c r="CL88" s="11"/>
      <c r="CM88" s="11"/>
      <c r="CN88" s="11"/>
      <c r="CO88" s="11"/>
      <c r="CP88" s="11"/>
      <c r="CQ88" s="11"/>
      <c r="CR88" s="11"/>
      <c r="CS88" s="11"/>
      <c r="CT88" s="11"/>
      <c r="CU88" s="11"/>
      <c r="CV88" s="11"/>
      <c r="CW88" s="11"/>
      <c r="CX88" s="11"/>
      <c r="CY88" s="11"/>
      <c r="CZ88" s="11"/>
      <c r="DA88" s="11"/>
      <c r="DB88" s="11"/>
      <c r="DC88" s="11"/>
      <c r="DD88" s="11"/>
      <c r="DE88" s="11"/>
      <c r="DF88" s="11"/>
      <c r="DG88" s="11"/>
      <c r="DH88" s="11"/>
      <c r="DI88" s="11"/>
      <c r="DJ88" s="11"/>
      <c r="DK88" s="11"/>
      <c r="DL88" s="11"/>
      <c r="DM88" s="11"/>
      <c r="DN88" s="11"/>
      <c r="DO88" s="11"/>
      <c r="DP88" s="11"/>
      <c r="DQ88" s="11"/>
      <c r="DR88" s="11"/>
      <c r="DS88" s="11"/>
      <c r="DT88" s="11"/>
      <c r="DU88" s="11"/>
      <c r="DV88" s="11"/>
      <c r="DW88" s="11"/>
      <c r="DX88" s="11"/>
      <c r="DY88" s="11"/>
      <c r="DZ88" s="11"/>
      <c r="EA88" s="11"/>
      <c r="EB88" s="11"/>
      <c r="EC88" s="11"/>
      <c r="ED88" s="11"/>
      <c r="EE88" s="11"/>
      <c r="EF88" s="11"/>
      <c r="EG88" s="11"/>
      <c r="EH88" s="11"/>
      <c r="EI88" s="11"/>
      <c r="EJ88" s="11"/>
      <c r="EK88" s="11"/>
      <c r="EL88" s="11"/>
      <c r="EM88" s="11"/>
      <c r="EN88" s="11"/>
      <c r="EO88" s="11"/>
      <c r="EP88" s="11"/>
      <c r="EQ88" s="11"/>
      <c r="ER88" s="11"/>
      <c r="ES88" s="11"/>
      <c r="ET88" s="11"/>
      <c r="EU88" s="11"/>
      <c r="EV88" s="11"/>
      <c r="EW88" s="11"/>
      <c r="EX88" s="11"/>
      <c r="EY88" s="11"/>
      <c r="EZ88" s="11"/>
      <c r="FA88" s="11"/>
      <c r="FB88" s="11"/>
      <c r="FC88" s="11"/>
      <c r="FD88" s="11"/>
      <c r="FE88" s="11"/>
      <c r="FF88" s="11"/>
      <c r="FG88" s="11"/>
      <c r="FH88" s="11"/>
      <c r="FI88" s="11"/>
      <c r="FJ88" s="11"/>
      <c r="FK88" s="11"/>
      <c r="FL88" s="11"/>
      <c r="FM88" s="11"/>
      <c r="FN88" s="11"/>
      <c r="FO88" s="11"/>
      <c r="FP88" s="11"/>
      <c r="FQ88" s="11"/>
      <c r="FR88" s="11"/>
      <c r="FS88" s="11"/>
      <c r="FT88" s="11"/>
      <c r="FU88" s="11"/>
      <c r="FV88" s="11"/>
      <c r="FW88" s="11"/>
      <c r="FX88" s="11"/>
      <c r="FY88" s="11"/>
      <c r="FZ88" s="11"/>
      <c r="GA88" s="11"/>
      <c r="GB88" s="11"/>
      <c r="GC88" s="11"/>
      <c r="GD88" s="11"/>
      <c r="GE88" s="11"/>
      <c r="GF88" s="11"/>
      <c r="GG88" s="11"/>
      <c r="GH88" s="11"/>
      <c r="GI88" s="11"/>
      <c r="GJ88" s="11"/>
      <c r="GK88" s="11"/>
      <c r="GL88" s="11"/>
      <c r="GM88" s="11"/>
      <c r="GN88" s="11"/>
      <c r="GO88" s="11"/>
      <c r="GP88" s="11"/>
      <c r="GQ88" s="11"/>
      <c r="GR88" s="11"/>
      <c r="GS88" s="11"/>
      <c r="GT88" s="11"/>
      <c r="GU88" s="11"/>
      <c r="GV88" s="11"/>
      <c r="GW88" s="11"/>
      <c r="GX88" s="11"/>
      <c r="GY88" s="11"/>
      <c r="GZ88" s="11"/>
      <c r="HA88" s="11"/>
      <c r="HB88" s="11"/>
      <c r="HC88" s="11"/>
      <c r="HD88" s="11"/>
      <c r="HE88" s="11"/>
      <c r="HF88" s="11"/>
      <c r="HG88" s="11"/>
      <c r="HH88" s="11"/>
      <c r="HI88" s="11"/>
      <c r="HJ88" s="11"/>
      <c r="HK88" s="11"/>
      <c r="HL88" s="11"/>
      <c r="HM88" s="11"/>
      <c r="HN88" s="11"/>
      <c r="HO88" s="11"/>
      <c r="HP88" s="11"/>
      <c r="HQ88" s="11"/>
      <c r="HR88" s="11"/>
      <c r="HS88" s="11"/>
      <c r="HT88" s="11"/>
      <c r="HU88" s="11"/>
      <c r="HV88" s="11"/>
      <c r="HW88" s="11"/>
      <c r="HX88" s="11"/>
      <c r="HY88" s="11"/>
      <c r="HZ88" s="11"/>
      <c r="IA88" s="11"/>
      <c r="IB88" s="11"/>
      <c r="IC88" s="11"/>
      <c r="ID88" s="11"/>
      <c r="IE88" s="11"/>
      <c r="IF88" s="11"/>
      <c r="IG88" s="11"/>
      <c r="IH88" s="11"/>
      <c r="II88" s="11"/>
      <c r="IJ88" s="11"/>
      <c r="IK88" s="11"/>
      <c r="IL88" s="11"/>
      <c r="IM88" s="11"/>
      <c r="IN88" s="11"/>
      <c r="IO88" s="11"/>
      <c r="IP88" s="11"/>
      <c r="IQ88" s="11"/>
      <c r="IR88" s="11"/>
      <c r="IS88" s="11"/>
      <c r="IT88" s="11"/>
      <c r="IU88" s="11"/>
      <c r="IV88" s="11"/>
      <c r="IW88" s="11"/>
      <c r="IX88" s="11"/>
      <c r="IY88" s="11"/>
      <c r="IZ88" s="11"/>
      <c r="JA88" s="11"/>
      <c r="JB88" s="11"/>
      <c r="JC88" s="11"/>
      <c r="JD88" s="11"/>
      <c r="JE88" s="11"/>
      <c r="JF88" s="11"/>
      <c r="JG88" s="11"/>
      <c r="JH88" s="11"/>
      <c r="JI88" s="11"/>
      <c r="JJ88" s="11"/>
      <c r="JK88" s="11"/>
      <c r="JL88" s="11"/>
      <c r="JM88" s="11"/>
      <c r="JN88" s="11"/>
      <c r="JO88" s="11"/>
      <c r="JP88" s="11"/>
      <c r="JQ88" s="11"/>
      <c r="JR88" s="11"/>
      <c r="JS88" s="11"/>
      <c r="JT88" t="s">
        <v>29</v>
      </c>
    </row>
    <row r="89" spans="2:280" x14ac:dyDescent="0.15">
      <c r="B89" s="30"/>
      <c r="C89" s="30"/>
      <c r="D89" s="42"/>
      <c r="E89" s="40"/>
      <c r="F89" s="40"/>
      <c r="G89" s="40"/>
      <c r="H89" s="41"/>
      <c r="I89" s="41"/>
      <c r="J89" s="48"/>
      <c r="K89" s="40"/>
      <c r="L89" s="40"/>
      <c r="M89" s="47">
        <f t="shared" si="135"/>
        <v>0</v>
      </c>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c r="BR89" s="11"/>
      <c r="BS89" s="11"/>
      <c r="BT89" s="11"/>
      <c r="BU89" s="11"/>
      <c r="BV89" s="11"/>
      <c r="BW89" s="11"/>
      <c r="BX89" s="11"/>
      <c r="BY89" s="11"/>
      <c r="BZ89" s="11"/>
      <c r="CA89" s="11"/>
      <c r="CB89" s="11"/>
      <c r="CC89" s="11"/>
      <c r="CD89" s="11"/>
      <c r="CE89" s="11"/>
      <c r="CF89" s="11"/>
      <c r="CG89" s="11"/>
      <c r="CH89" s="11"/>
      <c r="CI89" s="11"/>
      <c r="CJ89" s="11"/>
      <c r="CK89" s="11"/>
      <c r="CL89" s="11"/>
      <c r="CM89" s="11"/>
      <c r="CN89" s="11"/>
      <c r="CO89" s="11"/>
      <c r="CP89" s="11"/>
      <c r="CQ89" s="11"/>
      <c r="CR89" s="11"/>
      <c r="CS89" s="11"/>
      <c r="CT89" s="11"/>
      <c r="CU89" s="11"/>
      <c r="CV89" s="11"/>
      <c r="CW89" s="11"/>
      <c r="CX89" s="11"/>
      <c r="CY89" s="11"/>
      <c r="CZ89" s="11"/>
      <c r="DA89" s="11"/>
      <c r="DB89" s="11"/>
      <c r="DC89" s="11"/>
      <c r="DD89" s="11"/>
      <c r="DE89" s="11"/>
      <c r="DF89" s="11"/>
      <c r="DG89" s="11"/>
      <c r="DH89" s="11"/>
      <c r="DI89" s="11"/>
      <c r="DJ89" s="11"/>
      <c r="DK89" s="11"/>
      <c r="DL89" s="11"/>
      <c r="DM89" s="11"/>
      <c r="DN89" s="11"/>
      <c r="DO89" s="11"/>
      <c r="DP89" s="11"/>
      <c r="DQ89" s="11"/>
      <c r="DR89" s="11"/>
      <c r="DS89" s="11"/>
      <c r="DT89" s="11"/>
      <c r="DU89" s="11"/>
      <c r="DV89" s="11"/>
      <c r="DW89" s="11"/>
      <c r="DX89" s="11"/>
      <c r="DY89" s="11"/>
      <c r="DZ89" s="11"/>
      <c r="EA89" s="11"/>
      <c r="EB89" s="11"/>
      <c r="EC89" s="11"/>
      <c r="ED89" s="11"/>
      <c r="EE89" s="11"/>
      <c r="EF89" s="11"/>
      <c r="EG89" s="11"/>
      <c r="EH89" s="11"/>
      <c r="EI89" s="11"/>
      <c r="EJ89" s="11"/>
      <c r="EK89" s="11"/>
      <c r="EL89" s="11"/>
      <c r="EM89" s="11"/>
      <c r="EN89" s="11"/>
      <c r="EO89" s="11"/>
      <c r="EP89" s="11"/>
      <c r="EQ89" s="11"/>
      <c r="ER89" s="11"/>
      <c r="ES89" s="11"/>
      <c r="ET89" s="11"/>
      <c r="EU89" s="11"/>
      <c r="EV89" s="11"/>
      <c r="EW89" s="11"/>
      <c r="EX89" s="11"/>
      <c r="EY89" s="11"/>
      <c r="EZ89" s="11"/>
      <c r="FA89" s="11"/>
      <c r="FB89" s="11"/>
      <c r="FC89" s="11"/>
      <c r="FD89" s="11"/>
      <c r="FE89" s="11"/>
      <c r="FF89" s="11"/>
      <c r="FG89" s="11"/>
      <c r="FH89" s="11"/>
      <c r="FI89" s="11"/>
      <c r="FJ89" s="11"/>
      <c r="FK89" s="11"/>
      <c r="FL89" s="11"/>
      <c r="FM89" s="11"/>
      <c r="FN89" s="11"/>
      <c r="FO89" s="11"/>
      <c r="FP89" s="11"/>
      <c r="FQ89" s="11"/>
      <c r="FR89" s="11"/>
      <c r="FS89" s="11"/>
      <c r="FT89" s="11"/>
      <c r="FU89" s="11"/>
      <c r="FV89" s="11"/>
      <c r="FW89" s="11"/>
      <c r="FX89" s="11"/>
      <c r="FY89" s="11"/>
      <c r="FZ89" s="11"/>
      <c r="GA89" s="11"/>
      <c r="GB89" s="11"/>
      <c r="GC89" s="11"/>
      <c r="GD89" s="11"/>
      <c r="GE89" s="11"/>
      <c r="GF89" s="11"/>
      <c r="GG89" s="11"/>
      <c r="GH89" s="11"/>
      <c r="GI89" s="11"/>
      <c r="GJ89" s="11"/>
      <c r="GK89" s="11"/>
      <c r="GL89" s="11"/>
      <c r="GM89" s="11"/>
      <c r="GN89" s="11"/>
      <c r="GO89" s="11"/>
      <c r="GP89" s="11"/>
      <c r="GQ89" s="11"/>
      <c r="GR89" s="11"/>
      <c r="GS89" s="11"/>
      <c r="GT89" s="11"/>
      <c r="GU89" s="11"/>
      <c r="GV89" s="11"/>
      <c r="GW89" s="11"/>
      <c r="GX89" s="11"/>
      <c r="GY89" s="11"/>
      <c r="GZ89" s="11"/>
      <c r="HA89" s="11"/>
      <c r="HB89" s="11"/>
      <c r="HC89" s="11"/>
      <c r="HD89" s="11"/>
      <c r="HE89" s="11"/>
      <c r="HF89" s="11"/>
      <c r="HG89" s="11"/>
      <c r="HH89" s="11"/>
      <c r="HI89" s="11"/>
      <c r="HJ89" s="11"/>
      <c r="HK89" s="11"/>
      <c r="HL89" s="11"/>
      <c r="HM89" s="11"/>
      <c r="HN89" s="11"/>
      <c r="HO89" s="11"/>
      <c r="HP89" s="11"/>
      <c r="HQ89" s="11"/>
      <c r="HR89" s="11"/>
      <c r="HS89" s="11"/>
      <c r="HT89" s="11"/>
      <c r="HU89" s="11"/>
      <c r="HV89" s="11"/>
      <c r="HW89" s="11"/>
      <c r="HX89" s="11"/>
      <c r="HY89" s="11"/>
      <c r="HZ89" s="11"/>
      <c r="IA89" s="11"/>
      <c r="IB89" s="11"/>
      <c r="IC89" s="11"/>
      <c r="ID89" s="11"/>
      <c r="IE89" s="11"/>
      <c r="IF89" s="11"/>
      <c r="IG89" s="11"/>
      <c r="IH89" s="11"/>
      <c r="II89" s="11"/>
      <c r="IJ89" s="11"/>
      <c r="IK89" s="11"/>
      <c r="IL89" s="11"/>
      <c r="IM89" s="11"/>
      <c r="IN89" s="11"/>
      <c r="IO89" s="11"/>
      <c r="IP89" s="11"/>
      <c r="IQ89" s="11"/>
      <c r="IR89" s="11"/>
      <c r="IS89" s="11"/>
      <c r="IT89" s="11"/>
      <c r="IU89" s="11"/>
      <c r="IV89" s="11"/>
      <c r="IW89" s="11"/>
      <c r="IX89" s="11"/>
      <c r="IY89" s="11"/>
      <c r="IZ89" s="11"/>
      <c r="JA89" s="11"/>
      <c r="JB89" s="11"/>
      <c r="JC89" s="11"/>
      <c r="JD89" s="11"/>
      <c r="JE89" s="11"/>
      <c r="JF89" s="11"/>
      <c r="JG89" s="11"/>
      <c r="JH89" s="11"/>
      <c r="JI89" s="11"/>
      <c r="JJ89" s="11"/>
      <c r="JK89" s="11"/>
      <c r="JL89" s="11"/>
      <c r="JM89" s="11"/>
      <c r="JN89" s="11"/>
      <c r="JO89" s="11"/>
      <c r="JP89" s="11"/>
      <c r="JQ89" s="11"/>
      <c r="JR89" s="11"/>
      <c r="JS89" s="11"/>
      <c r="JT89" t="s">
        <v>29</v>
      </c>
    </row>
    <row r="90" spans="2:280" x14ac:dyDescent="0.15">
      <c r="B90" s="30"/>
      <c r="C90" s="30"/>
      <c r="D90" s="42"/>
      <c r="E90" s="40"/>
      <c r="F90" s="40"/>
      <c r="G90" s="40"/>
      <c r="H90" s="41"/>
      <c r="I90" s="41"/>
      <c r="J90" s="48"/>
      <c r="K90" s="40"/>
      <c r="L90" s="40"/>
      <c r="M90" s="47">
        <f t="shared" si="135"/>
        <v>0</v>
      </c>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Q90" s="11"/>
      <c r="BR90" s="11"/>
      <c r="BS90" s="11"/>
      <c r="BT90" s="11"/>
      <c r="BU90" s="11"/>
      <c r="BV90" s="11"/>
      <c r="BW90" s="11"/>
      <c r="BX90" s="11"/>
      <c r="BY90" s="11"/>
      <c r="BZ90" s="11"/>
      <c r="CA90" s="11"/>
      <c r="CB90" s="11"/>
      <c r="CC90" s="11"/>
      <c r="CD90" s="11"/>
      <c r="CE90" s="11"/>
      <c r="CF90" s="11"/>
      <c r="CG90" s="11"/>
      <c r="CH90" s="11"/>
      <c r="CI90" s="11"/>
      <c r="CJ90" s="11"/>
      <c r="CK90" s="11"/>
      <c r="CL90" s="11"/>
      <c r="CM90" s="11"/>
      <c r="CN90" s="11"/>
      <c r="CO90" s="11"/>
      <c r="CP90" s="11"/>
      <c r="CQ90" s="11"/>
      <c r="CR90" s="11"/>
      <c r="CS90" s="11"/>
      <c r="CT90" s="11"/>
      <c r="CU90" s="11"/>
      <c r="CV90" s="11"/>
      <c r="CW90" s="11"/>
      <c r="CX90" s="11"/>
      <c r="CY90" s="11"/>
      <c r="CZ90" s="11"/>
      <c r="DA90" s="11"/>
      <c r="DB90" s="11"/>
      <c r="DC90" s="11"/>
      <c r="DD90" s="11"/>
      <c r="DE90" s="11"/>
      <c r="DF90" s="11"/>
      <c r="DG90" s="11"/>
      <c r="DH90" s="11"/>
      <c r="DI90" s="11"/>
      <c r="DJ90" s="11"/>
      <c r="DK90" s="11"/>
      <c r="DL90" s="11"/>
      <c r="DM90" s="11"/>
      <c r="DN90" s="11"/>
      <c r="DO90" s="11"/>
      <c r="DP90" s="11"/>
      <c r="DQ90" s="11"/>
      <c r="DR90" s="11"/>
      <c r="DS90" s="11"/>
      <c r="DT90" s="11"/>
      <c r="DU90" s="11"/>
      <c r="DV90" s="11"/>
      <c r="DW90" s="11"/>
      <c r="DX90" s="11"/>
      <c r="DY90" s="11"/>
      <c r="DZ90" s="11"/>
      <c r="EA90" s="11"/>
      <c r="EB90" s="11"/>
      <c r="EC90" s="11"/>
      <c r="ED90" s="11"/>
      <c r="EE90" s="11"/>
      <c r="EF90" s="11"/>
      <c r="EG90" s="11"/>
      <c r="EH90" s="11"/>
      <c r="EI90" s="11"/>
      <c r="EJ90" s="11"/>
      <c r="EK90" s="11"/>
      <c r="EL90" s="11"/>
      <c r="EM90" s="11"/>
      <c r="EN90" s="11"/>
      <c r="EO90" s="11"/>
      <c r="EP90" s="11"/>
      <c r="EQ90" s="11"/>
      <c r="ER90" s="11"/>
      <c r="ES90" s="11"/>
      <c r="ET90" s="11"/>
      <c r="EU90" s="11"/>
      <c r="EV90" s="11"/>
      <c r="EW90" s="11"/>
      <c r="EX90" s="11"/>
      <c r="EY90" s="11"/>
      <c r="EZ90" s="11"/>
      <c r="FA90" s="11"/>
      <c r="FB90" s="11"/>
      <c r="FC90" s="11"/>
      <c r="FD90" s="11"/>
      <c r="FE90" s="11"/>
      <c r="FF90" s="11"/>
      <c r="FG90" s="11"/>
      <c r="FH90" s="11"/>
      <c r="FI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c r="IZ90" s="11"/>
      <c r="JA90" s="11"/>
      <c r="JB90" s="11"/>
      <c r="JC90" s="11"/>
      <c r="JD90" s="11"/>
      <c r="JE90" s="11"/>
      <c r="JF90" s="11"/>
      <c r="JG90" s="11"/>
      <c r="JH90" s="11"/>
      <c r="JI90" s="11"/>
      <c r="JJ90" s="11"/>
      <c r="JK90" s="11"/>
      <c r="JL90" s="11"/>
      <c r="JM90" s="11"/>
      <c r="JN90" s="11"/>
      <c r="JO90" s="11"/>
      <c r="JP90" s="11"/>
      <c r="JQ90" s="11"/>
      <c r="JR90" s="11"/>
      <c r="JS90" s="11"/>
      <c r="JT90" t="s">
        <v>29</v>
      </c>
    </row>
    <row r="91" spans="2:280" x14ac:dyDescent="0.15">
      <c r="B91" s="30"/>
      <c r="C91" s="30"/>
      <c r="D91" s="42"/>
      <c r="E91" s="40"/>
      <c r="F91" s="40"/>
      <c r="G91" s="40"/>
      <c r="H91" s="41"/>
      <c r="I91" s="41"/>
      <c r="J91" s="48"/>
      <c r="K91" s="40"/>
      <c r="L91" s="40"/>
      <c r="M91" s="47">
        <f t="shared" si="135"/>
        <v>0</v>
      </c>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11"/>
      <c r="BH91" s="11"/>
      <c r="BI91" s="11"/>
      <c r="BJ91" s="11"/>
      <c r="BK91" s="11"/>
      <c r="BL91" s="11"/>
      <c r="BM91" s="11"/>
      <c r="BN91" s="11"/>
      <c r="BO91" s="11"/>
      <c r="BP91" s="11"/>
      <c r="BQ91" s="11"/>
      <c r="BR91" s="11"/>
      <c r="BS91" s="11"/>
      <c r="BT91" s="11"/>
      <c r="BU91" s="11"/>
      <c r="BV91" s="11"/>
      <c r="BW91" s="11"/>
      <c r="BX91" s="11"/>
      <c r="BY91" s="11"/>
      <c r="BZ91" s="11"/>
      <c r="CA91" s="11"/>
      <c r="CB91" s="11"/>
      <c r="CC91" s="11"/>
      <c r="CD91" s="11"/>
      <c r="CE91" s="11"/>
      <c r="CF91" s="11"/>
      <c r="CG91" s="11"/>
      <c r="CH91" s="11"/>
      <c r="CI91" s="11"/>
      <c r="CJ91" s="11"/>
      <c r="CK91" s="11"/>
      <c r="CL91" s="11"/>
      <c r="CM91" s="11"/>
      <c r="CN91" s="11"/>
      <c r="CO91" s="11"/>
      <c r="CP91" s="11"/>
      <c r="CQ91" s="11"/>
      <c r="CR91" s="11"/>
      <c r="CS91" s="11"/>
      <c r="CT91" s="11"/>
      <c r="CU91" s="11"/>
      <c r="CV91" s="11"/>
      <c r="CW91" s="11"/>
      <c r="CX91" s="11"/>
      <c r="CY91" s="11"/>
      <c r="CZ91" s="11"/>
      <c r="DA91" s="11"/>
      <c r="DB91" s="11"/>
      <c r="DC91" s="11"/>
      <c r="DD91" s="11"/>
      <c r="DE91" s="11"/>
      <c r="DF91" s="11"/>
      <c r="DG91" s="11"/>
      <c r="DH91" s="11"/>
      <c r="DI91" s="11"/>
      <c r="DJ91" s="11"/>
      <c r="DK91" s="11"/>
      <c r="DL91" s="11"/>
      <c r="DM91" s="11"/>
      <c r="DN91" s="11"/>
      <c r="DO91" s="11"/>
      <c r="DP91" s="11"/>
      <c r="DQ91" s="11"/>
      <c r="DR91" s="11"/>
      <c r="DS91" s="11"/>
      <c r="DT91" s="11"/>
      <c r="DU91" s="11"/>
      <c r="DV91" s="11"/>
      <c r="DW91" s="11"/>
      <c r="DX91" s="11"/>
      <c r="DY91" s="11"/>
      <c r="DZ91" s="11"/>
      <c r="EA91" s="11"/>
      <c r="EB91" s="11"/>
      <c r="EC91" s="11"/>
      <c r="ED91" s="11"/>
      <c r="EE91" s="11"/>
      <c r="EF91" s="11"/>
      <c r="EG91" s="11"/>
      <c r="EH91" s="11"/>
      <c r="EI91" s="11"/>
      <c r="EJ91" s="11"/>
      <c r="EK91" s="11"/>
      <c r="EL91" s="11"/>
      <c r="EM91" s="11"/>
      <c r="EN91" s="11"/>
      <c r="EO91" s="11"/>
      <c r="EP91" s="11"/>
      <c r="EQ91" s="11"/>
      <c r="ER91" s="11"/>
      <c r="ES91" s="11"/>
      <c r="ET91" s="11"/>
      <c r="EU91" s="11"/>
      <c r="EV91" s="11"/>
      <c r="EW91" s="11"/>
      <c r="EX91" s="11"/>
      <c r="EY91" s="11"/>
      <c r="EZ91" s="11"/>
      <c r="FA91" s="11"/>
      <c r="FB91" s="11"/>
      <c r="FC91" s="11"/>
      <c r="FD91" s="11"/>
      <c r="FE91" s="11"/>
      <c r="FF91" s="11"/>
      <c r="FG91" s="11"/>
      <c r="FH91" s="11"/>
      <c r="FI91" s="11"/>
      <c r="FJ91" s="11"/>
      <c r="FK91" s="11"/>
      <c r="FL91" s="11"/>
      <c r="FM91" s="11"/>
      <c r="FN91" s="11"/>
      <c r="FO91" s="11"/>
      <c r="FP91" s="11"/>
      <c r="FQ91" s="11"/>
      <c r="FR91" s="11"/>
      <c r="FS91" s="11"/>
      <c r="FT91" s="11"/>
      <c r="FU91" s="11"/>
      <c r="FV91" s="11"/>
      <c r="FW91" s="11"/>
      <c r="FX91" s="11"/>
      <c r="FY91" s="11"/>
      <c r="FZ91" s="11"/>
      <c r="GA91" s="11"/>
      <c r="GB91" s="11"/>
      <c r="GC91" s="11"/>
      <c r="GD91" s="11"/>
      <c r="GE91" s="11"/>
      <c r="GF91" s="11"/>
      <c r="GG91" s="11"/>
      <c r="GH91" s="11"/>
      <c r="GI91" s="11"/>
      <c r="GJ91" s="11"/>
      <c r="GK91" s="11"/>
      <c r="GL91" s="11"/>
      <c r="GM91" s="11"/>
      <c r="GN91" s="11"/>
      <c r="GO91" s="11"/>
      <c r="GP91" s="11"/>
      <c r="GQ91" s="11"/>
      <c r="GR91" s="11"/>
      <c r="GS91" s="11"/>
      <c r="GT91" s="11"/>
      <c r="GU91" s="11"/>
      <c r="GV91" s="11"/>
      <c r="GW91" s="11"/>
      <c r="GX91" s="11"/>
      <c r="GY91" s="11"/>
      <c r="GZ91" s="11"/>
      <c r="HA91" s="11"/>
      <c r="HB91" s="11"/>
      <c r="HC91" s="11"/>
      <c r="HD91" s="11"/>
      <c r="HE91" s="11"/>
      <c r="HF91" s="11"/>
      <c r="HG91" s="11"/>
      <c r="HH91" s="11"/>
      <c r="HI91" s="11"/>
      <c r="HJ91" s="11"/>
      <c r="HK91" s="11"/>
      <c r="HL91" s="11"/>
      <c r="HM91" s="11"/>
      <c r="HN91" s="11"/>
      <c r="HO91" s="11"/>
      <c r="HP91" s="11"/>
      <c r="HQ91" s="11"/>
      <c r="HR91" s="11"/>
      <c r="HS91" s="11"/>
      <c r="HT91" s="11"/>
      <c r="HU91" s="11"/>
      <c r="HV91" s="11"/>
      <c r="HW91" s="11"/>
      <c r="HX91" s="11"/>
      <c r="HY91" s="11"/>
      <c r="HZ91" s="11"/>
      <c r="IA91" s="11"/>
      <c r="IB91" s="11"/>
      <c r="IC91" s="11"/>
      <c r="ID91" s="11"/>
      <c r="IE91" s="11"/>
      <c r="IF91" s="11"/>
      <c r="IG91" s="11"/>
      <c r="IH91" s="11"/>
      <c r="II91" s="11"/>
      <c r="IJ91" s="11"/>
      <c r="IK91" s="11"/>
      <c r="IL91" s="11"/>
      <c r="IM91" s="11"/>
      <c r="IN91" s="11"/>
      <c r="IO91" s="11"/>
      <c r="IP91" s="11"/>
      <c r="IQ91" s="11"/>
      <c r="IR91" s="11"/>
      <c r="IS91" s="11"/>
      <c r="IT91" s="11"/>
      <c r="IU91" s="11"/>
      <c r="IV91" s="11"/>
      <c r="IW91" s="11"/>
      <c r="IX91" s="11"/>
      <c r="IY91" s="11"/>
      <c r="IZ91" s="11"/>
      <c r="JA91" s="11"/>
      <c r="JB91" s="11"/>
      <c r="JC91" s="11"/>
      <c r="JD91" s="11"/>
      <c r="JE91" s="11"/>
      <c r="JF91" s="11"/>
      <c r="JG91" s="11"/>
      <c r="JH91" s="11"/>
      <c r="JI91" s="11"/>
      <c r="JJ91" s="11"/>
      <c r="JK91" s="11"/>
      <c r="JL91" s="11"/>
      <c r="JM91" s="11"/>
      <c r="JN91" s="11"/>
      <c r="JO91" s="11"/>
      <c r="JP91" s="11"/>
      <c r="JQ91" s="11"/>
      <c r="JR91" s="11"/>
      <c r="JS91" s="11"/>
      <c r="JT91" t="s">
        <v>29</v>
      </c>
    </row>
    <row r="92" spans="2:280" x14ac:dyDescent="0.15">
      <c r="B92" s="30"/>
      <c r="C92" s="30"/>
      <c r="D92" s="42"/>
      <c r="E92" s="40"/>
      <c r="F92" s="40"/>
      <c r="G92" s="40"/>
      <c r="H92" s="41"/>
      <c r="I92" s="41"/>
      <c r="J92" s="48"/>
      <c r="K92" s="40"/>
      <c r="L92" s="40"/>
      <c r="M92" s="47">
        <f t="shared" si="135"/>
        <v>0</v>
      </c>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c r="BD92" s="11"/>
      <c r="BE92" s="11"/>
      <c r="BF92" s="11"/>
      <c r="BG92" s="11"/>
      <c r="BH92" s="11"/>
      <c r="BI92" s="11"/>
      <c r="BJ92" s="11"/>
      <c r="BK92" s="11"/>
      <c r="BL92" s="11"/>
      <c r="BM92" s="11"/>
      <c r="BN92" s="11"/>
      <c r="BO92" s="11"/>
      <c r="BP92" s="11"/>
      <c r="BQ92" s="11"/>
      <c r="BR92" s="11"/>
      <c r="BS92" s="11"/>
      <c r="BT92" s="11"/>
      <c r="BU92" s="11"/>
      <c r="BV92" s="11"/>
      <c r="BW92" s="11"/>
      <c r="BX92" s="11"/>
      <c r="BY92" s="11"/>
      <c r="BZ92" s="11"/>
      <c r="CA92" s="11"/>
      <c r="CB92" s="11"/>
      <c r="CC92" s="11"/>
      <c r="CD92" s="11"/>
      <c r="CE92" s="11"/>
      <c r="CF92" s="11"/>
      <c r="CG92" s="11"/>
      <c r="CH92" s="11"/>
      <c r="CI92" s="11"/>
      <c r="CJ92" s="11"/>
      <c r="CK92" s="11"/>
      <c r="CL92" s="11"/>
      <c r="CM92" s="11"/>
      <c r="CN92" s="11"/>
      <c r="CO92" s="11"/>
      <c r="CP92" s="11"/>
      <c r="CQ92" s="11"/>
      <c r="CR92" s="11"/>
      <c r="CS92" s="11"/>
      <c r="CT92" s="11"/>
      <c r="CU92" s="11"/>
      <c r="CV92" s="11"/>
      <c r="CW92" s="11"/>
      <c r="CX92" s="11"/>
      <c r="CY92" s="11"/>
      <c r="CZ92" s="11"/>
      <c r="DA92" s="11"/>
      <c r="DB92" s="11"/>
      <c r="DC92" s="11"/>
      <c r="DD92" s="11"/>
      <c r="DE92" s="11"/>
      <c r="DF92" s="11"/>
      <c r="DG92" s="11"/>
      <c r="DH92" s="11"/>
      <c r="DI92" s="11"/>
      <c r="DJ92" s="11"/>
      <c r="DK92" s="11"/>
      <c r="DL92" s="11"/>
      <c r="DM92" s="11"/>
      <c r="DN92" s="11"/>
      <c r="DO92" s="11"/>
      <c r="DP92" s="11"/>
      <c r="DQ92" s="11"/>
      <c r="DR92" s="11"/>
      <c r="DS92" s="11"/>
      <c r="DT92" s="11"/>
      <c r="DU92" s="11"/>
      <c r="DV92" s="11"/>
      <c r="DW92" s="11"/>
      <c r="DX92" s="11"/>
      <c r="DY92" s="11"/>
      <c r="DZ92" s="11"/>
      <c r="EA92" s="11"/>
      <c r="EB92" s="11"/>
      <c r="EC92" s="11"/>
      <c r="ED92" s="11"/>
      <c r="EE92" s="11"/>
      <c r="EF92" s="11"/>
      <c r="EG92" s="11"/>
      <c r="EH92" s="11"/>
      <c r="EI92" s="11"/>
      <c r="EJ92" s="11"/>
      <c r="EK92" s="11"/>
      <c r="EL92" s="11"/>
      <c r="EM92" s="11"/>
      <c r="EN92" s="11"/>
      <c r="EO92" s="11"/>
      <c r="EP92" s="11"/>
      <c r="EQ92" s="11"/>
      <c r="ER92" s="11"/>
      <c r="ES92" s="11"/>
      <c r="ET92" s="11"/>
      <c r="EU92" s="11"/>
      <c r="EV92" s="11"/>
      <c r="EW92" s="11"/>
      <c r="EX92" s="11"/>
      <c r="EY92" s="11"/>
      <c r="EZ92" s="11"/>
      <c r="FA92" s="11"/>
      <c r="FB92" s="11"/>
      <c r="FC92" s="11"/>
      <c r="FD92" s="11"/>
      <c r="FE92" s="11"/>
      <c r="FF92" s="11"/>
      <c r="FG92" s="11"/>
      <c r="FH92" s="11"/>
      <c r="FI92" s="11"/>
      <c r="FJ92" s="11"/>
      <c r="FK92" s="11"/>
      <c r="FL92" s="11"/>
      <c r="FM92" s="11"/>
      <c r="FN92" s="11"/>
      <c r="FO92" s="11"/>
      <c r="FP92" s="11"/>
      <c r="FQ92" s="11"/>
      <c r="FR92" s="11"/>
      <c r="FS92" s="11"/>
      <c r="FT92" s="11"/>
      <c r="FU92" s="11"/>
      <c r="FV92" s="11"/>
      <c r="FW92" s="11"/>
      <c r="FX92" s="11"/>
      <c r="FY92" s="11"/>
      <c r="FZ92" s="11"/>
      <c r="GA92" s="11"/>
      <c r="GB92" s="11"/>
      <c r="GC92" s="11"/>
      <c r="GD92" s="11"/>
      <c r="GE92" s="11"/>
      <c r="GF92" s="11"/>
      <c r="GG92" s="11"/>
      <c r="GH92" s="11"/>
      <c r="GI92" s="11"/>
      <c r="GJ92" s="11"/>
      <c r="GK92" s="11"/>
      <c r="GL92" s="11"/>
      <c r="GM92" s="11"/>
      <c r="GN92" s="11"/>
      <c r="GO92" s="11"/>
      <c r="GP92" s="11"/>
      <c r="GQ92" s="11"/>
      <c r="GR92" s="11"/>
      <c r="GS92" s="11"/>
      <c r="GT92" s="11"/>
      <c r="GU92" s="11"/>
      <c r="GV92" s="11"/>
      <c r="GW92" s="11"/>
      <c r="GX92" s="11"/>
      <c r="GY92" s="11"/>
      <c r="GZ92" s="11"/>
      <c r="HA92" s="11"/>
      <c r="HB92" s="11"/>
      <c r="HC92" s="11"/>
      <c r="HD92" s="11"/>
      <c r="HE92" s="11"/>
      <c r="HF92" s="11"/>
      <c r="HG92" s="11"/>
      <c r="HH92" s="11"/>
      <c r="HI92" s="11"/>
      <c r="HJ92" s="11"/>
      <c r="HK92" s="11"/>
      <c r="HL92" s="11"/>
      <c r="HM92" s="11"/>
      <c r="HN92" s="11"/>
      <c r="HO92" s="11"/>
      <c r="HP92" s="11"/>
      <c r="HQ92" s="11"/>
      <c r="HR92" s="11"/>
      <c r="HS92" s="11"/>
      <c r="HT92" s="11"/>
      <c r="HU92" s="11"/>
      <c r="HV92" s="11"/>
      <c r="HW92" s="11"/>
      <c r="HX92" s="11"/>
      <c r="HY92" s="11"/>
      <c r="HZ92" s="11"/>
      <c r="IA92" s="11"/>
      <c r="IB92" s="11"/>
      <c r="IC92" s="11"/>
      <c r="ID92" s="11"/>
      <c r="IE92" s="11"/>
      <c r="IF92" s="11"/>
      <c r="IG92" s="11"/>
      <c r="IH92" s="11"/>
      <c r="II92" s="11"/>
      <c r="IJ92" s="11"/>
      <c r="IK92" s="11"/>
      <c r="IL92" s="11"/>
      <c r="IM92" s="11"/>
      <c r="IN92" s="11"/>
      <c r="IO92" s="11"/>
      <c r="IP92" s="11"/>
      <c r="IQ92" s="11"/>
      <c r="IR92" s="11"/>
      <c r="IS92" s="11"/>
      <c r="IT92" s="11"/>
      <c r="IU92" s="11"/>
      <c r="IV92" s="11"/>
      <c r="IW92" s="11"/>
      <c r="IX92" s="11"/>
      <c r="IY92" s="11"/>
      <c r="IZ92" s="11"/>
      <c r="JA92" s="11"/>
      <c r="JB92" s="11"/>
      <c r="JC92" s="11"/>
      <c r="JD92" s="11"/>
      <c r="JE92" s="11"/>
      <c r="JF92" s="11"/>
      <c r="JG92" s="11"/>
      <c r="JH92" s="11"/>
      <c r="JI92" s="11"/>
      <c r="JJ92" s="11"/>
      <c r="JK92" s="11"/>
      <c r="JL92" s="11"/>
      <c r="JM92" s="11"/>
      <c r="JN92" s="11"/>
      <c r="JO92" s="11"/>
      <c r="JP92" s="11"/>
      <c r="JQ92" s="11"/>
      <c r="JR92" s="11"/>
      <c r="JS92" s="11"/>
      <c r="JT92" t="s">
        <v>29</v>
      </c>
    </row>
    <row r="93" spans="2:280" x14ac:dyDescent="0.15">
      <c r="B93" s="30"/>
      <c r="C93" s="30"/>
      <c r="D93" s="42"/>
      <c r="E93" s="40"/>
      <c r="F93" s="40"/>
      <c r="G93" s="40"/>
      <c r="H93" s="41"/>
      <c r="I93" s="41"/>
      <c r="J93" s="48"/>
      <c r="K93" s="40"/>
      <c r="L93" s="40"/>
      <c r="M93" s="47">
        <f t="shared" si="135"/>
        <v>0</v>
      </c>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11"/>
      <c r="BH93" s="11"/>
      <c r="BI93" s="11"/>
      <c r="BJ93" s="11"/>
      <c r="BK93" s="11"/>
      <c r="BL93" s="11"/>
      <c r="BM93" s="11"/>
      <c r="BN93" s="11"/>
      <c r="BO93" s="11"/>
      <c r="BP93" s="11"/>
      <c r="BQ93" s="11"/>
      <c r="BR93" s="11"/>
      <c r="BS93" s="11"/>
      <c r="BT93" s="11"/>
      <c r="BU93" s="11"/>
      <c r="BV93" s="11"/>
      <c r="BW93" s="11"/>
      <c r="BX93" s="11"/>
      <c r="BY93" s="11"/>
      <c r="BZ93" s="11"/>
      <c r="CA93" s="11"/>
      <c r="CB93" s="11"/>
      <c r="CC93" s="11"/>
      <c r="CD93" s="11"/>
      <c r="CE93" s="11"/>
      <c r="CF93" s="11"/>
      <c r="CG93" s="11"/>
      <c r="CH93" s="11"/>
      <c r="CI93" s="11"/>
      <c r="CJ93" s="11"/>
      <c r="CK93" s="11"/>
      <c r="CL93" s="11"/>
      <c r="CM93" s="11"/>
      <c r="CN93" s="11"/>
      <c r="CO93" s="11"/>
      <c r="CP93" s="11"/>
      <c r="CQ93" s="11"/>
      <c r="CR93" s="11"/>
      <c r="CS93" s="11"/>
      <c r="CT93" s="11"/>
      <c r="CU93" s="11"/>
      <c r="CV93" s="11"/>
      <c r="CW93" s="11"/>
      <c r="CX93" s="11"/>
      <c r="CY93" s="11"/>
      <c r="CZ93" s="11"/>
      <c r="DA93" s="11"/>
      <c r="DB93" s="11"/>
      <c r="DC93" s="11"/>
      <c r="DD93" s="11"/>
      <c r="DE93" s="11"/>
      <c r="DF93" s="11"/>
      <c r="DG93" s="11"/>
      <c r="DH93" s="11"/>
      <c r="DI93" s="11"/>
      <c r="DJ93" s="11"/>
      <c r="DK93" s="11"/>
      <c r="DL93" s="11"/>
      <c r="DM93" s="11"/>
      <c r="DN93" s="11"/>
      <c r="DO93" s="11"/>
      <c r="DP93" s="11"/>
      <c r="DQ93" s="11"/>
      <c r="DR93" s="11"/>
      <c r="DS93" s="11"/>
      <c r="DT93" s="11"/>
      <c r="DU93" s="11"/>
      <c r="DV93" s="11"/>
      <c r="DW93" s="11"/>
      <c r="DX93" s="11"/>
      <c r="DY93" s="11"/>
      <c r="DZ93" s="11"/>
      <c r="EA93" s="11"/>
      <c r="EB93" s="11"/>
      <c r="EC93" s="11"/>
      <c r="ED93" s="11"/>
      <c r="EE93" s="11"/>
      <c r="EF93" s="11"/>
      <c r="EG93" s="11"/>
      <c r="EH93" s="11"/>
      <c r="EI93" s="11"/>
      <c r="EJ93" s="11"/>
      <c r="EK93" s="11"/>
      <c r="EL93" s="11"/>
      <c r="EM93" s="11"/>
      <c r="EN93" s="11"/>
      <c r="EO93" s="11"/>
      <c r="EP93" s="11"/>
      <c r="EQ93" s="11"/>
      <c r="ER93" s="11"/>
      <c r="ES93" s="11"/>
      <c r="ET93" s="11"/>
      <c r="EU93" s="11"/>
      <c r="EV93" s="11"/>
      <c r="EW93" s="11"/>
      <c r="EX93" s="11"/>
      <c r="EY93" s="11"/>
      <c r="EZ93" s="11"/>
      <c r="FA93" s="11"/>
      <c r="FB93" s="11"/>
      <c r="FC93" s="11"/>
      <c r="FD93" s="11"/>
      <c r="FE93" s="11"/>
      <c r="FF93" s="11"/>
      <c r="FG93" s="11"/>
      <c r="FH93" s="11"/>
      <c r="FI93" s="11"/>
      <c r="FJ93" s="11"/>
      <c r="FK93" s="11"/>
      <c r="FL93" s="11"/>
      <c r="FM93" s="11"/>
      <c r="FN93" s="11"/>
      <c r="FO93" s="11"/>
      <c r="FP93" s="11"/>
      <c r="FQ93" s="11"/>
      <c r="FR93" s="11"/>
      <c r="FS93" s="11"/>
      <c r="FT93" s="11"/>
      <c r="FU93" s="11"/>
      <c r="FV93" s="11"/>
      <c r="FW93" s="11"/>
      <c r="FX93" s="11"/>
      <c r="FY93" s="11"/>
      <c r="FZ93" s="11"/>
      <c r="GA93" s="11"/>
      <c r="GB93" s="11"/>
      <c r="GC93" s="11"/>
      <c r="GD93" s="11"/>
      <c r="GE93" s="11"/>
      <c r="GF93" s="11"/>
      <c r="GG93" s="11"/>
      <c r="GH93" s="11"/>
      <c r="GI93" s="11"/>
      <c r="GJ93" s="11"/>
      <c r="GK93" s="11"/>
      <c r="GL93" s="11"/>
      <c r="GM93" s="11"/>
      <c r="GN93" s="11"/>
      <c r="GO93" s="11"/>
      <c r="GP93" s="11"/>
      <c r="GQ93" s="11"/>
      <c r="GR93" s="11"/>
      <c r="GS93" s="11"/>
      <c r="GT93" s="11"/>
      <c r="GU93" s="11"/>
      <c r="GV93" s="11"/>
      <c r="GW93" s="11"/>
      <c r="GX93" s="11"/>
      <c r="GY93" s="11"/>
      <c r="GZ93" s="11"/>
      <c r="HA93" s="11"/>
      <c r="HB93" s="11"/>
      <c r="HC93" s="11"/>
      <c r="HD93" s="11"/>
      <c r="HE93" s="11"/>
      <c r="HF93" s="11"/>
      <c r="HG93" s="11"/>
      <c r="HH93" s="11"/>
      <c r="HI93" s="11"/>
      <c r="HJ93" s="11"/>
      <c r="HK93" s="11"/>
      <c r="HL93" s="11"/>
      <c r="HM93" s="11"/>
      <c r="HN93" s="11"/>
      <c r="HO93" s="11"/>
      <c r="HP93" s="11"/>
      <c r="HQ93" s="11"/>
      <c r="HR93" s="11"/>
      <c r="HS93" s="11"/>
      <c r="HT93" s="11"/>
      <c r="HU93" s="11"/>
      <c r="HV93" s="11"/>
      <c r="HW93" s="11"/>
      <c r="HX93" s="11"/>
      <c r="HY93" s="11"/>
      <c r="HZ93" s="11"/>
      <c r="IA93" s="11"/>
      <c r="IB93" s="11"/>
      <c r="IC93" s="11"/>
      <c r="ID93" s="11"/>
      <c r="IE93" s="11"/>
      <c r="IF93" s="11"/>
      <c r="IG93" s="11"/>
      <c r="IH93" s="11"/>
      <c r="II93" s="11"/>
      <c r="IJ93" s="11"/>
      <c r="IK93" s="11"/>
      <c r="IL93" s="11"/>
      <c r="IM93" s="11"/>
      <c r="IN93" s="11"/>
      <c r="IO93" s="11"/>
      <c r="IP93" s="11"/>
      <c r="IQ93" s="11"/>
      <c r="IR93" s="11"/>
      <c r="IS93" s="11"/>
      <c r="IT93" s="11"/>
      <c r="IU93" s="11"/>
      <c r="IV93" s="11"/>
      <c r="IW93" s="11"/>
      <c r="IX93" s="11"/>
      <c r="IY93" s="11"/>
      <c r="IZ93" s="11"/>
      <c r="JA93" s="11"/>
      <c r="JB93" s="11"/>
      <c r="JC93" s="11"/>
      <c r="JD93" s="11"/>
      <c r="JE93" s="11"/>
      <c r="JF93" s="11"/>
      <c r="JG93" s="11"/>
      <c r="JH93" s="11"/>
      <c r="JI93" s="11"/>
      <c r="JJ93" s="11"/>
      <c r="JK93" s="11"/>
      <c r="JL93" s="11"/>
      <c r="JM93" s="11"/>
      <c r="JN93" s="11"/>
      <c r="JO93" s="11"/>
      <c r="JP93" s="11"/>
      <c r="JQ93" s="11"/>
      <c r="JR93" s="11"/>
      <c r="JS93" s="11"/>
      <c r="JT93" t="s">
        <v>29</v>
      </c>
    </row>
    <row r="94" spans="2:280" x14ac:dyDescent="0.15">
      <c r="B94" s="30"/>
      <c r="C94" s="30">
        <v>3</v>
      </c>
      <c r="D94" s="42"/>
      <c r="E94" s="40" t="s">
        <v>130</v>
      </c>
      <c r="F94" s="40" t="s">
        <v>157</v>
      </c>
      <c r="G94" s="40"/>
      <c r="H94" s="41" t="s">
        <v>177</v>
      </c>
      <c r="I94" s="41" t="s">
        <v>166</v>
      </c>
      <c r="J94" s="48"/>
      <c r="K94" s="40"/>
      <c r="L94" s="40" t="s">
        <v>158</v>
      </c>
      <c r="M94" s="47">
        <f t="shared" si="135"/>
        <v>0</v>
      </c>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11"/>
      <c r="BH94" s="11"/>
      <c r="BI94" s="11"/>
      <c r="BJ94" s="11"/>
      <c r="BK94" s="11"/>
      <c r="BL94" s="11"/>
      <c r="BM94" s="11"/>
      <c r="BN94" s="11"/>
      <c r="BO94" s="11"/>
      <c r="BP94" s="11"/>
      <c r="BQ94" s="11"/>
      <c r="BR94" s="11"/>
      <c r="BS94" s="11"/>
      <c r="BT94" s="11"/>
      <c r="BU94" s="11"/>
      <c r="BV94" s="11"/>
      <c r="BW94" s="11"/>
      <c r="BX94" s="11"/>
      <c r="BY94" s="11"/>
      <c r="BZ94" s="11"/>
      <c r="CA94" s="11"/>
      <c r="CB94" s="11"/>
      <c r="CC94" s="11"/>
      <c r="CD94" s="11"/>
      <c r="CE94" s="11"/>
      <c r="CF94" s="11"/>
      <c r="CG94" s="11"/>
      <c r="CH94" s="11"/>
      <c r="CI94" s="11"/>
      <c r="CJ94" s="11"/>
      <c r="CK94" s="11"/>
      <c r="CL94" s="11"/>
      <c r="CM94" s="11"/>
      <c r="CN94" s="11"/>
      <c r="CO94" s="11"/>
      <c r="CP94" s="11"/>
      <c r="CQ94" s="11"/>
      <c r="CR94" s="11"/>
      <c r="CS94" s="11"/>
      <c r="CT94" s="11"/>
      <c r="CU94" s="11"/>
      <c r="CV94" s="11"/>
      <c r="CW94" s="11"/>
      <c r="CX94" s="11"/>
      <c r="CY94" s="11"/>
      <c r="CZ94" s="11"/>
      <c r="DA94" s="11"/>
      <c r="DB94" s="11"/>
      <c r="DC94" s="11"/>
      <c r="DD94" s="11"/>
      <c r="DE94" s="11"/>
      <c r="DF94" s="11"/>
      <c r="DG94" s="11"/>
      <c r="DH94" s="11"/>
      <c r="DI94" s="11"/>
      <c r="DJ94" s="11"/>
      <c r="DK94" s="11"/>
      <c r="DL94" s="11"/>
      <c r="DM94" s="11"/>
      <c r="DN94" s="11"/>
      <c r="DO94" s="11"/>
      <c r="DP94" s="11"/>
      <c r="DQ94" s="11"/>
      <c r="DR94" s="11"/>
      <c r="DS94" s="11"/>
      <c r="DT94" s="11"/>
      <c r="DU94" s="11"/>
      <c r="DV94" s="11"/>
      <c r="DW94" s="11"/>
      <c r="DX94" s="11"/>
      <c r="DY94" s="11"/>
      <c r="DZ94" s="11"/>
      <c r="EA94" s="11"/>
      <c r="EB94" s="11"/>
      <c r="EC94" s="11"/>
      <c r="ED94" s="11"/>
      <c r="EE94" s="11"/>
      <c r="EF94" s="11"/>
      <c r="EG94" s="11"/>
      <c r="EH94" s="11"/>
      <c r="EI94" s="11"/>
      <c r="EJ94" s="11"/>
      <c r="EK94" s="11"/>
      <c r="EL94" s="11"/>
      <c r="EM94" s="11"/>
      <c r="EN94" s="11"/>
      <c r="EO94" s="11"/>
      <c r="EP94" s="11"/>
      <c r="EQ94" s="11"/>
      <c r="ER94" s="11"/>
      <c r="ES94" s="11"/>
      <c r="ET94" s="11"/>
      <c r="EU94" s="11"/>
      <c r="EV94" s="11"/>
      <c r="EW94" s="11"/>
      <c r="EX94" s="11"/>
      <c r="EY94" s="11"/>
      <c r="EZ94" s="11"/>
      <c r="FA94" s="11"/>
      <c r="FB94" s="11"/>
      <c r="FC94" s="11"/>
      <c r="FD94" s="11"/>
      <c r="FE94" s="11"/>
      <c r="FF94" s="11"/>
      <c r="FG94" s="11"/>
      <c r="FH94" s="11"/>
      <c r="FI94" s="11"/>
      <c r="FJ94" s="11"/>
      <c r="FK94" s="11"/>
      <c r="FL94" s="11"/>
      <c r="FM94" s="11"/>
      <c r="FN94" s="11"/>
      <c r="FO94" s="11"/>
      <c r="FP94" s="11"/>
      <c r="FQ94" s="11"/>
      <c r="FR94" s="11"/>
      <c r="FS94" s="11"/>
      <c r="FT94" s="11"/>
      <c r="FU94" s="11"/>
      <c r="FV94" s="11"/>
      <c r="FW94" s="11"/>
      <c r="FX94" s="11"/>
      <c r="FY94" s="11"/>
      <c r="FZ94" s="11"/>
      <c r="GA94" s="11"/>
      <c r="GB94" s="11"/>
      <c r="GC94" s="11"/>
      <c r="GD94" s="11"/>
      <c r="GE94" s="11"/>
      <c r="GF94" s="11"/>
      <c r="GG94" s="11"/>
      <c r="GH94" s="11"/>
      <c r="GI94" s="11"/>
      <c r="GJ94" s="11"/>
      <c r="GK94" s="11"/>
      <c r="GL94" s="11"/>
      <c r="GM94" s="11"/>
      <c r="GN94" s="11"/>
      <c r="GO94" s="11"/>
      <c r="GP94" s="11"/>
      <c r="GQ94" s="11"/>
      <c r="GR94" s="11"/>
      <c r="GS94" s="11"/>
      <c r="GT94" s="11"/>
      <c r="GU94" s="11"/>
      <c r="GV94" s="11"/>
      <c r="GW94" s="11"/>
      <c r="GX94" s="11"/>
      <c r="GY94" s="11"/>
      <c r="GZ94" s="11"/>
      <c r="HA94" s="11"/>
      <c r="HB94" s="11"/>
      <c r="HC94" s="11"/>
      <c r="HD94" s="11"/>
      <c r="HE94" s="11"/>
      <c r="HF94" s="11"/>
      <c r="HG94" s="11"/>
      <c r="HH94" s="11"/>
      <c r="HI94" s="11"/>
      <c r="HJ94" s="11"/>
      <c r="HK94" s="11"/>
      <c r="HL94" s="11"/>
      <c r="HM94" s="11"/>
      <c r="HN94" s="11"/>
      <c r="HO94" s="11"/>
      <c r="HP94" s="11"/>
      <c r="HQ94" s="11"/>
      <c r="HR94" s="11"/>
      <c r="HS94" s="11"/>
      <c r="HT94" s="11"/>
      <c r="HU94" s="11"/>
      <c r="HV94" s="11"/>
      <c r="HW94" s="11"/>
      <c r="HX94" s="11"/>
      <c r="HY94" s="11"/>
      <c r="HZ94" s="11"/>
      <c r="IA94" s="11"/>
      <c r="IB94" s="11"/>
      <c r="IC94" s="11"/>
      <c r="ID94" s="11"/>
      <c r="IE94" s="11"/>
      <c r="IF94" s="11"/>
      <c r="IG94" s="11"/>
      <c r="IH94" s="11"/>
      <c r="II94" s="11"/>
      <c r="IJ94" s="11"/>
      <c r="IK94" s="11"/>
      <c r="IL94" s="11"/>
      <c r="IM94" s="11"/>
      <c r="IN94" s="11"/>
      <c r="IO94" s="11"/>
      <c r="IP94" s="11"/>
      <c r="IQ94" s="11"/>
      <c r="IR94" s="11"/>
      <c r="IS94" s="11"/>
      <c r="IT94" s="11"/>
      <c r="IU94" s="11"/>
      <c r="IV94" s="11"/>
      <c r="IW94" s="11"/>
      <c r="IX94" s="11"/>
      <c r="IY94" s="11"/>
      <c r="IZ94" s="11"/>
      <c r="JA94" s="11"/>
      <c r="JB94" s="11"/>
      <c r="JC94" s="11"/>
      <c r="JD94" s="11"/>
      <c r="JE94" s="11"/>
      <c r="JF94" s="11"/>
      <c r="JG94" s="11"/>
      <c r="JH94" s="11"/>
      <c r="JI94" s="11"/>
      <c r="JJ94" s="11"/>
      <c r="JK94" s="11"/>
      <c r="JL94" s="11"/>
      <c r="JM94" s="11"/>
      <c r="JN94" s="11"/>
      <c r="JO94" s="11"/>
      <c r="JP94" s="11"/>
      <c r="JQ94" s="11"/>
      <c r="JR94" s="11"/>
      <c r="JS94" s="11"/>
      <c r="JT94" t="s">
        <v>29</v>
      </c>
    </row>
    <row r="95" spans="2:280" x14ac:dyDescent="0.15">
      <c r="B95" s="30"/>
      <c r="C95" s="30"/>
      <c r="D95" s="42"/>
      <c r="E95" s="40"/>
      <c r="F95" s="40"/>
      <c r="G95" s="40"/>
      <c r="H95" s="41"/>
      <c r="I95" s="41"/>
      <c r="J95" s="48"/>
      <c r="K95" s="40"/>
      <c r="L95" s="40"/>
      <c r="M95" s="47">
        <f t="shared" si="135"/>
        <v>0</v>
      </c>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11"/>
      <c r="BH95" s="11"/>
      <c r="BI95" s="11"/>
      <c r="BJ95" s="11"/>
      <c r="BK95" s="11"/>
      <c r="BL95" s="11"/>
      <c r="BM95" s="11"/>
      <c r="BN95" s="11"/>
      <c r="BO95" s="11"/>
      <c r="BP95" s="11"/>
      <c r="BQ95" s="11"/>
      <c r="BR95" s="11"/>
      <c r="BS95" s="11"/>
      <c r="BT95" s="11"/>
      <c r="BU95" s="11"/>
      <c r="BV95" s="11"/>
      <c r="BW95" s="11"/>
      <c r="BX95" s="11"/>
      <c r="BY95" s="11"/>
      <c r="BZ95" s="11"/>
      <c r="CA95" s="11"/>
      <c r="CB95" s="11"/>
      <c r="CC95" s="11"/>
      <c r="CD95" s="11"/>
      <c r="CE95" s="11"/>
      <c r="CF95" s="11"/>
      <c r="CG95" s="11"/>
      <c r="CH95" s="11"/>
      <c r="CI95" s="11"/>
      <c r="CJ95" s="11"/>
      <c r="CK95" s="11"/>
      <c r="CL95" s="11"/>
      <c r="CM95" s="11"/>
      <c r="CN95" s="11"/>
      <c r="CO95" s="11"/>
      <c r="CP95" s="11"/>
      <c r="CQ95" s="11"/>
      <c r="CR95" s="11"/>
      <c r="CS95" s="11"/>
      <c r="CT95" s="11"/>
      <c r="CU95" s="11"/>
      <c r="CV95" s="11"/>
      <c r="CW95" s="11"/>
      <c r="CX95" s="11"/>
      <c r="CY95" s="11"/>
      <c r="CZ95" s="11"/>
      <c r="DA95" s="11"/>
      <c r="DB95" s="11"/>
      <c r="DC95" s="11"/>
      <c r="DD95" s="11"/>
      <c r="DE95" s="11"/>
      <c r="DF95" s="11"/>
      <c r="DG95" s="11"/>
      <c r="DH95" s="11"/>
      <c r="DI95" s="11"/>
      <c r="DJ95" s="11"/>
      <c r="DK95" s="11"/>
      <c r="DL95" s="11"/>
      <c r="DM95" s="11"/>
      <c r="DN95" s="11"/>
      <c r="DO95" s="11"/>
      <c r="DP95" s="11"/>
      <c r="DQ95" s="11"/>
      <c r="DR95" s="11"/>
      <c r="DS95" s="11"/>
      <c r="DT95" s="11"/>
      <c r="DU95" s="11"/>
      <c r="DV95" s="11"/>
      <c r="DW95" s="11"/>
      <c r="DX95" s="11"/>
      <c r="DY95" s="11"/>
      <c r="DZ95" s="11"/>
      <c r="EA95" s="11"/>
      <c r="EB95" s="11"/>
      <c r="EC95" s="11"/>
      <c r="ED95" s="11"/>
      <c r="EE95" s="11"/>
      <c r="EF95" s="11"/>
      <c r="EG95" s="11"/>
      <c r="EH95" s="11"/>
      <c r="EI95" s="11"/>
      <c r="EJ95" s="11"/>
      <c r="EK95" s="11"/>
      <c r="EL95" s="11"/>
      <c r="EM95" s="11"/>
      <c r="EN95" s="11"/>
      <c r="EO95" s="11"/>
      <c r="EP95" s="11"/>
      <c r="EQ95" s="11"/>
      <c r="ER95" s="11"/>
      <c r="ES95" s="11"/>
      <c r="ET95" s="11"/>
      <c r="EU95" s="11"/>
      <c r="EV95" s="11"/>
      <c r="EW95" s="11"/>
      <c r="EX95" s="11"/>
      <c r="EY95" s="11"/>
      <c r="EZ95" s="11"/>
      <c r="FA95" s="11"/>
      <c r="FB95" s="11"/>
      <c r="FC95" s="11"/>
      <c r="FD95" s="11"/>
      <c r="FE95" s="11"/>
      <c r="FF95" s="11"/>
      <c r="FG95" s="11"/>
      <c r="FH95" s="11"/>
      <c r="FI95" s="11"/>
      <c r="FJ95" s="11"/>
      <c r="FK95" s="11"/>
      <c r="FL95" s="11"/>
      <c r="FM95" s="11"/>
      <c r="FN95" s="11"/>
      <c r="FO95" s="11"/>
      <c r="FP95" s="11"/>
      <c r="FQ95" s="11"/>
      <c r="FR95" s="11"/>
      <c r="FS95" s="11"/>
      <c r="FT95" s="11"/>
      <c r="FU95" s="11"/>
      <c r="FV95" s="11"/>
      <c r="FW95" s="11"/>
      <c r="FX95" s="11"/>
      <c r="FY95" s="11"/>
      <c r="FZ95" s="11"/>
      <c r="GA95" s="11"/>
      <c r="GB95" s="11"/>
      <c r="GC95" s="11"/>
      <c r="GD95" s="11"/>
      <c r="GE95" s="11"/>
      <c r="GF95" s="11"/>
      <c r="GG95" s="11"/>
      <c r="GH95" s="11"/>
      <c r="GI95" s="11"/>
      <c r="GJ95" s="11"/>
      <c r="GK95" s="11"/>
      <c r="GL95" s="11"/>
      <c r="GM95" s="11"/>
      <c r="GN95" s="11"/>
      <c r="GO95" s="11"/>
      <c r="GP95" s="11"/>
      <c r="GQ95" s="11"/>
      <c r="GR95" s="11"/>
      <c r="GS95" s="11"/>
      <c r="GT95" s="11"/>
      <c r="GU95" s="11"/>
      <c r="GV95" s="11"/>
      <c r="GW95" s="11"/>
      <c r="GX95" s="11"/>
      <c r="GY95" s="11"/>
      <c r="GZ95" s="11"/>
      <c r="HA95" s="11"/>
      <c r="HB95" s="11"/>
      <c r="HC95" s="11"/>
      <c r="HD95" s="11"/>
      <c r="HE95" s="11"/>
      <c r="HF95" s="11"/>
      <c r="HG95" s="11"/>
      <c r="HH95" s="11"/>
      <c r="HI95" s="11"/>
      <c r="HJ95" s="11"/>
      <c r="HK95" s="11"/>
      <c r="HL95" s="11"/>
      <c r="HM95" s="11"/>
      <c r="HN95" s="11"/>
      <c r="HO95" s="11"/>
      <c r="HP95" s="11"/>
      <c r="HQ95" s="11"/>
      <c r="HR95" s="11"/>
      <c r="HS95" s="11"/>
      <c r="HT95" s="11"/>
      <c r="HU95" s="11"/>
      <c r="HV95" s="11"/>
      <c r="HW95" s="11"/>
      <c r="HX95" s="11"/>
      <c r="HY95" s="11"/>
      <c r="HZ95" s="11"/>
      <c r="IA95" s="11"/>
      <c r="IB95" s="11"/>
      <c r="IC95" s="11"/>
      <c r="ID95" s="11"/>
      <c r="IE95" s="11"/>
      <c r="IF95" s="11"/>
      <c r="IG95" s="11"/>
      <c r="IH95" s="11"/>
      <c r="II95" s="11"/>
      <c r="IJ95" s="11"/>
      <c r="IK95" s="11"/>
      <c r="IL95" s="11"/>
      <c r="IM95" s="11"/>
      <c r="IN95" s="11"/>
      <c r="IO95" s="11"/>
      <c r="IP95" s="11"/>
      <c r="IQ95" s="11"/>
      <c r="IR95" s="11"/>
      <c r="IS95" s="11"/>
      <c r="IT95" s="11"/>
      <c r="IU95" s="11"/>
      <c r="IV95" s="11"/>
      <c r="IW95" s="11"/>
      <c r="IX95" s="11"/>
      <c r="IY95" s="11"/>
      <c r="IZ95" s="11"/>
      <c r="JA95" s="11"/>
      <c r="JB95" s="11"/>
      <c r="JC95" s="11"/>
      <c r="JD95" s="11"/>
      <c r="JE95" s="11"/>
      <c r="JF95" s="11"/>
      <c r="JG95" s="11"/>
      <c r="JH95" s="11"/>
      <c r="JI95" s="11"/>
      <c r="JJ95" s="11"/>
      <c r="JK95" s="11"/>
      <c r="JL95" s="11"/>
      <c r="JM95" s="11"/>
      <c r="JN95" s="11"/>
      <c r="JO95" s="11"/>
      <c r="JP95" s="11"/>
      <c r="JQ95" s="11"/>
      <c r="JR95" s="11"/>
      <c r="JS95" s="11"/>
      <c r="JT95" t="s">
        <v>29</v>
      </c>
    </row>
    <row r="96" spans="2:280" x14ac:dyDescent="0.15">
      <c r="B96" s="30"/>
      <c r="C96" s="30"/>
      <c r="D96" s="42"/>
      <c r="E96" s="40" t="s">
        <v>137</v>
      </c>
      <c r="F96" s="40" t="s">
        <v>152</v>
      </c>
      <c r="G96" s="40"/>
      <c r="H96" s="41" t="s">
        <v>177</v>
      </c>
      <c r="I96" s="41" t="s">
        <v>168</v>
      </c>
      <c r="J96" s="48"/>
      <c r="K96" s="40"/>
      <c r="L96" s="40"/>
      <c r="M96" s="47">
        <f t="shared" si="135"/>
        <v>0</v>
      </c>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Y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c r="IZ96" s="11"/>
      <c r="JA96" s="11"/>
      <c r="JB96" s="11"/>
      <c r="JC96" s="11"/>
      <c r="JD96" s="11"/>
      <c r="JE96" s="11"/>
      <c r="JF96" s="11"/>
      <c r="JG96" s="11"/>
      <c r="JH96" s="11"/>
      <c r="JI96" s="11"/>
      <c r="JJ96" s="11"/>
      <c r="JK96" s="11"/>
      <c r="JL96" s="11"/>
      <c r="JM96" s="11"/>
      <c r="JN96" s="11"/>
      <c r="JO96" s="11"/>
      <c r="JP96" s="11"/>
      <c r="JQ96" s="11"/>
      <c r="JR96" s="11"/>
      <c r="JS96" s="11"/>
      <c r="JT96" t="s">
        <v>29</v>
      </c>
    </row>
    <row r="97" spans="2:280" x14ac:dyDescent="0.15">
      <c r="B97" s="30"/>
      <c r="C97" s="30"/>
      <c r="D97" s="42"/>
      <c r="E97" s="40"/>
      <c r="F97" s="40"/>
      <c r="G97" s="40"/>
      <c r="H97" s="41"/>
      <c r="I97" s="41"/>
      <c r="J97" s="48"/>
      <c r="K97" s="40"/>
      <c r="L97" s="40"/>
      <c r="M97" s="47">
        <f t="shared" si="135"/>
        <v>0</v>
      </c>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Y97" s="11"/>
      <c r="BZ97" s="11"/>
      <c r="CA97" s="11"/>
      <c r="CB97" s="11"/>
      <c r="CC97" s="11"/>
      <c r="CD97" s="11"/>
      <c r="CE97" s="11"/>
      <c r="CF97" s="11"/>
      <c r="CG97" s="11"/>
      <c r="CH97" s="11"/>
      <c r="CI97" s="11"/>
      <c r="CJ97" s="11"/>
      <c r="CK97" s="11"/>
      <c r="CL97" s="11"/>
      <c r="CM97" s="11"/>
      <c r="CN97" s="11"/>
      <c r="CO97" s="11"/>
      <c r="CP97" s="11"/>
      <c r="CQ97" s="11"/>
      <c r="CR97" s="11"/>
      <c r="CS97" s="11"/>
      <c r="CT97" s="11"/>
      <c r="CU97" s="11"/>
      <c r="CV97" s="11"/>
      <c r="CW97" s="11"/>
      <c r="CX97" s="11"/>
      <c r="CY97" s="11"/>
      <c r="CZ97" s="11"/>
      <c r="DA97" s="11"/>
      <c r="DB97" s="11"/>
      <c r="DC97" s="11"/>
      <c r="DD97" s="11"/>
      <c r="DE97" s="11"/>
      <c r="DF97" s="11"/>
      <c r="DG97" s="11"/>
      <c r="DH97" s="11"/>
      <c r="DI97" s="11"/>
      <c r="DJ97" s="11"/>
      <c r="DK97" s="11"/>
      <c r="DL97" s="11"/>
      <c r="DM97" s="11"/>
      <c r="DN97" s="11"/>
      <c r="DO97" s="11"/>
      <c r="DP97" s="11"/>
      <c r="DQ97" s="11"/>
      <c r="DR97" s="11"/>
      <c r="DS97" s="11"/>
      <c r="DT97" s="11"/>
      <c r="DU97" s="11"/>
      <c r="DV97" s="11"/>
      <c r="DW97" s="11"/>
      <c r="DX97" s="11"/>
      <c r="DY97" s="11"/>
      <c r="DZ97" s="11"/>
      <c r="EA97" s="11"/>
      <c r="EB97" s="11"/>
      <c r="EC97" s="11"/>
      <c r="ED97" s="11"/>
      <c r="EE97" s="11"/>
      <c r="EF97" s="11"/>
      <c r="EG97" s="11"/>
      <c r="EH97" s="11"/>
      <c r="EI97" s="11"/>
      <c r="EJ97" s="11"/>
      <c r="EK97" s="11"/>
      <c r="EL97" s="11"/>
      <c r="EM97" s="11"/>
      <c r="EN97" s="11"/>
      <c r="EO97" s="11"/>
      <c r="EP97" s="11"/>
      <c r="EQ97" s="11"/>
      <c r="ER97" s="11"/>
      <c r="ES97" s="11"/>
      <c r="ET97" s="11"/>
      <c r="EU97" s="11"/>
      <c r="EV97" s="11"/>
      <c r="EW97" s="11"/>
      <c r="EX97" s="11"/>
      <c r="EY97" s="11"/>
      <c r="EZ97" s="11"/>
      <c r="FA97" s="11"/>
      <c r="FB97" s="11"/>
      <c r="FC97" s="11"/>
      <c r="FD97" s="11"/>
      <c r="FE97" s="11"/>
      <c r="FF97" s="11"/>
      <c r="FG97" s="11"/>
      <c r="FH97" s="11"/>
      <c r="FI97" s="11"/>
      <c r="FJ97" s="11"/>
      <c r="FK97" s="11"/>
      <c r="FL97" s="11"/>
      <c r="FM97" s="11"/>
      <c r="FN97" s="11"/>
      <c r="FO97" s="11"/>
      <c r="FP97" s="11"/>
      <c r="FQ97" s="11"/>
      <c r="FR97" s="11"/>
      <c r="FS97" s="11"/>
      <c r="FT97" s="11"/>
      <c r="FU97" s="11"/>
      <c r="FV97" s="11"/>
      <c r="FW97" s="11"/>
      <c r="FX97" s="11"/>
      <c r="FY97" s="11"/>
      <c r="FZ97" s="11"/>
      <c r="GA97" s="11"/>
      <c r="GB97" s="11"/>
      <c r="GC97" s="11"/>
      <c r="GD97" s="11"/>
      <c r="GE97" s="11"/>
      <c r="GF97" s="11"/>
      <c r="GG97" s="11"/>
      <c r="GH97" s="11"/>
      <c r="GI97" s="11"/>
      <c r="GJ97" s="11"/>
      <c r="GK97" s="11"/>
      <c r="GL97" s="11"/>
      <c r="GM97" s="11"/>
      <c r="GN97" s="11"/>
      <c r="GO97" s="11"/>
      <c r="GP97" s="11"/>
      <c r="GQ97" s="11"/>
      <c r="GR97" s="11"/>
      <c r="GS97" s="11"/>
      <c r="GT97" s="11"/>
      <c r="GU97" s="11"/>
      <c r="GV97" s="11"/>
      <c r="GW97" s="11"/>
      <c r="GX97" s="11"/>
      <c r="GY97" s="11"/>
      <c r="GZ97" s="11"/>
      <c r="HA97" s="11"/>
      <c r="HB97" s="11"/>
      <c r="HC97" s="11"/>
      <c r="HD97" s="11"/>
      <c r="HE97" s="11"/>
      <c r="HF97" s="11"/>
      <c r="HG97" s="11"/>
      <c r="HH97" s="11"/>
      <c r="HI97" s="11"/>
      <c r="HJ97" s="11"/>
      <c r="HK97" s="11"/>
      <c r="HL97" s="11"/>
      <c r="HM97" s="11"/>
      <c r="HN97" s="11"/>
      <c r="HO97" s="11"/>
      <c r="HP97" s="11"/>
      <c r="HQ97" s="11"/>
      <c r="HR97" s="11"/>
      <c r="HS97" s="11"/>
      <c r="HT97" s="11"/>
      <c r="HU97" s="11"/>
      <c r="HV97" s="11"/>
      <c r="HW97" s="11"/>
      <c r="HX97" s="11"/>
      <c r="HY97" s="11"/>
      <c r="HZ97" s="11"/>
      <c r="IA97" s="11"/>
      <c r="IB97" s="11"/>
      <c r="IC97" s="11"/>
      <c r="ID97" s="11"/>
      <c r="IE97" s="11"/>
      <c r="IF97" s="11"/>
      <c r="IG97" s="11"/>
      <c r="IH97" s="11"/>
      <c r="II97" s="11"/>
      <c r="IJ97" s="11"/>
      <c r="IK97" s="11"/>
      <c r="IL97" s="11"/>
      <c r="IM97" s="11"/>
      <c r="IN97" s="11"/>
      <c r="IO97" s="11"/>
      <c r="IP97" s="11"/>
      <c r="IQ97" s="11"/>
      <c r="IR97" s="11"/>
      <c r="IS97" s="11"/>
      <c r="IT97" s="11"/>
      <c r="IU97" s="11"/>
      <c r="IV97" s="11"/>
      <c r="IW97" s="11"/>
      <c r="IX97" s="11"/>
      <c r="IY97" s="11"/>
      <c r="IZ97" s="11"/>
      <c r="JA97" s="11"/>
      <c r="JB97" s="11"/>
      <c r="JC97" s="11"/>
      <c r="JD97" s="11"/>
      <c r="JE97" s="11"/>
      <c r="JF97" s="11"/>
      <c r="JG97" s="11"/>
      <c r="JH97" s="11"/>
      <c r="JI97" s="11"/>
      <c r="JJ97" s="11"/>
      <c r="JK97" s="11"/>
      <c r="JL97" s="11"/>
      <c r="JM97" s="11"/>
      <c r="JN97" s="11"/>
      <c r="JO97" s="11"/>
      <c r="JP97" s="11"/>
      <c r="JQ97" s="11"/>
      <c r="JR97" s="11"/>
      <c r="JS97" s="11"/>
      <c r="JT97" t="s">
        <v>29</v>
      </c>
    </row>
    <row r="98" spans="2:280" x14ac:dyDescent="0.15">
      <c r="B98" s="30"/>
      <c r="C98" s="30"/>
      <c r="D98" s="42"/>
      <c r="E98" s="40" t="s">
        <v>155</v>
      </c>
      <c r="F98" s="40"/>
      <c r="G98" s="40"/>
      <c r="H98" s="41" t="s">
        <v>171</v>
      </c>
      <c r="I98" s="48" t="s">
        <v>170</v>
      </c>
      <c r="J98" s="48" t="s">
        <v>171</v>
      </c>
      <c r="K98" s="50"/>
      <c r="L98" s="40"/>
      <c r="M98" s="47">
        <f t="shared" si="135"/>
        <v>0</v>
      </c>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Y98" s="11"/>
      <c r="BZ98" s="11"/>
      <c r="CA98" s="11"/>
      <c r="CB98" s="11"/>
      <c r="CC98" s="11"/>
      <c r="CD98" s="11"/>
      <c r="CE98" s="11"/>
      <c r="CF98" s="11"/>
      <c r="CG98" s="11"/>
      <c r="CH98" s="11"/>
      <c r="CI98" s="11"/>
      <c r="CJ98" s="11"/>
      <c r="CK98" s="11"/>
      <c r="CL98" s="11"/>
      <c r="CM98" s="11"/>
      <c r="CN98" s="11"/>
      <c r="CO98" s="11"/>
      <c r="CP98" s="11"/>
      <c r="CQ98" s="11"/>
      <c r="CR98" s="11"/>
      <c r="CS98" s="11"/>
      <c r="CT98" s="11"/>
      <c r="CU98" s="11"/>
      <c r="CV98" s="11"/>
      <c r="CW98" s="11"/>
      <c r="CX98" s="11"/>
      <c r="CY98" s="11"/>
      <c r="CZ98" s="11"/>
      <c r="DA98" s="11"/>
      <c r="DB98" s="11"/>
      <c r="DC98" s="11"/>
      <c r="DD98" s="11"/>
      <c r="DE98" s="11"/>
      <c r="DF98" s="11"/>
      <c r="DG98" s="11"/>
      <c r="DH98" s="11"/>
      <c r="DI98" s="11"/>
      <c r="DJ98" s="11"/>
      <c r="DK98" s="11"/>
      <c r="DL98" s="11"/>
      <c r="DM98" s="11"/>
      <c r="DN98" s="11"/>
      <c r="DO98" s="11"/>
      <c r="DP98" s="11"/>
      <c r="DQ98" s="11"/>
      <c r="DR98" s="11"/>
      <c r="DS98" s="11"/>
      <c r="DT98" s="11"/>
      <c r="DU98" s="11"/>
      <c r="DV98" s="11"/>
      <c r="DW98" s="11"/>
      <c r="DX98" s="11"/>
      <c r="DY98" s="11"/>
      <c r="DZ98" s="11"/>
      <c r="EA98" s="11"/>
      <c r="EB98" s="11"/>
      <c r="EC98" s="11"/>
      <c r="ED98" s="11"/>
      <c r="EE98" s="11"/>
      <c r="EF98" s="11"/>
      <c r="EG98" s="11"/>
      <c r="EH98" s="11"/>
      <c r="EI98" s="11"/>
      <c r="EJ98" s="11"/>
      <c r="EK98" s="11"/>
      <c r="EL98" s="11"/>
      <c r="EM98" s="11"/>
      <c r="EN98" s="11"/>
      <c r="EO98" s="11"/>
      <c r="EP98" s="11"/>
      <c r="EQ98" s="11"/>
      <c r="ER98" s="11"/>
      <c r="ES98" s="11"/>
      <c r="ET98" s="11"/>
      <c r="EU98" s="11"/>
      <c r="EV98" s="11"/>
      <c r="EW98" s="11"/>
      <c r="EX98" s="11"/>
      <c r="EY98" s="11"/>
      <c r="EZ98" s="11"/>
      <c r="FA98" s="11"/>
      <c r="FB98" s="11"/>
      <c r="FC98" s="11"/>
      <c r="FD98" s="11"/>
      <c r="FE98" s="11"/>
      <c r="FF98" s="11"/>
      <c r="FG98" s="11"/>
      <c r="FH98" s="11"/>
      <c r="FI98" s="11"/>
      <c r="FJ98" s="11"/>
      <c r="FK98" s="11"/>
      <c r="FL98" s="11"/>
      <c r="FM98" s="11"/>
      <c r="FN98" s="11"/>
      <c r="FO98" s="11"/>
      <c r="FP98" s="11"/>
      <c r="FQ98" s="11"/>
      <c r="FR98" s="11"/>
      <c r="FS98" s="11"/>
      <c r="FT98" s="11"/>
      <c r="FU98" s="11"/>
      <c r="FV98" s="11"/>
      <c r="FW98" s="11"/>
      <c r="FX98" s="11"/>
      <c r="FY98" s="11"/>
      <c r="FZ98" s="11"/>
      <c r="GA98" s="11"/>
      <c r="GB98" s="11"/>
      <c r="GC98" s="11"/>
      <c r="GD98" s="11"/>
      <c r="GE98" s="11"/>
      <c r="GF98" s="11"/>
      <c r="GG98" s="11"/>
      <c r="GH98" s="11"/>
      <c r="GI98" s="11"/>
      <c r="GJ98" s="11"/>
      <c r="GK98" s="11"/>
      <c r="GL98" s="11"/>
      <c r="GM98" s="11"/>
      <c r="GN98" s="11"/>
      <c r="GO98" s="11"/>
      <c r="GP98" s="11"/>
      <c r="GQ98" s="11"/>
      <c r="GR98" s="11"/>
      <c r="GS98" s="11"/>
      <c r="GT98" s="11"/>
      <c r="GU98" s="11"/>
      <c r="GV98" s="11"/>
      <c r="GW98" s="11"/>
      <c r="GX98" s="11"/>
      <c r="GY98" s="11"/>
      <c r="GZ98" s="11"/>
      <c r="HA98" s="11"/>
      <c r="HB98" s="11"/>
      <c r="HC98" s="11"/>
      <c r="HD98" s="11"/>
      <c r="HE98" s="11"/>
      <c r="HF98" s="11"/>
      <c r="HG98" s="11"/>
      <c r="HH98" s="11"/>
      <c r="HI98" s="11"/>
      <c r="HJ98" s="11"/>
      <c r="HK98" s="11"/>
      <c r="HL98" s="11"/>
      <c r="HM98" s="11"/>
      <c r="HN98" s="11"/>
      <c r="HO98" s="11"/>
      <c r="HP98" s="11"/>
      <c r="HQ98" s="11"/>
      <c r="HR98" s="11"/>
      <c r="HS98" s="11"/>
      <c r="HT98" s="11"/>
      <c r="HU98" s="11"/>
      <c r="HV98" s="11"/>
      <c r="HW98" s="11"/>
      <c r="HX98" s="11"/>
      <c r="HY98" s="11"/>
      <c r="HZ98" s="11"/>
      <c r="IA98" s="11"/>
      <c r="IB98" s="11"/>
      <c r="IC98" s="11"/>
      <c r="ID98" s="11"/>
      <c r="IE98" s="11"/>
      <c r="IF98" s="11"/>
      <c r="IG98" s="11"/>
      <c r="IH98" s="11"/>
      <c r="II98" s="11"/>
      <c r="IJ98" s="11"/>
      <c r="IK98" s="11"/>
      <c r="IL98" s="11"/>
      <c r="IM98" s="11"/>
      <c r="IN98" s="11"/>
      <c r="IO98" s="11"/>
      <c r="IP98" s="11"/>
      <c r="IQ98" s="11"/>
      <c r="IR98" s="11"/>
      <c r="IS98" s="11"/>
      <c r="IT98" s="11"/>
      <c r="IU98" s="11"/>
      <c r="IV98" s="11"/>
      <c r="IW98" s="11"/>
      <c r="IX98" s="11"/>
      <c r="IY98" s="11"/>
      <c r="IZ98" s="11"/>
      <c r="JA98" s="11"/>
      <c r="JB98" s="11"/>
      <c r="JC98" s="11"/>
      <c r="JD98" s="11"/>
      <c r="JE98" s="11"/>
      <c r="JF98" s="11"/>
      <c r="JG98" s="11"/>
      <c r="JH98" s="11"/>
      <c r="JI98" s="11"/>
      <c r="JJ98" s="11"/>
      <c r="JK98" s="11"/>
      <c r="JL98" s="11"/>
      <c r="JM98" s="11"/>
      <c r="JN98" s="11"/>
      <c r="JO98" s="11"/>
      <c r="JP98" s="11"/>
      <c r="JQ98" s="11"/>
      <c r="JR98" s="11"/>
      <c r="JS98" s="11"/>
      <c r="JT98" t="s">
        <v>29</v>
      </c>
    </row>
    <row r="99" spans="2:280" x14ac:dyDescent="0.15">
      <c r="B99" s="30"/>
      <c r="C99" s="30"/>
      <c r="D99" s="42"/>
      <c r="E99" s="4"/>
      <c r="F99" s="4" t="s">
        <v>181</v>
      </c>
      <c r="G99" s="4"/>
      <c r="H99" s="30"/>
      <c r="I99" s="33"/>
      <c r="J99" s="33"/>
      <c r="K99" s="44"/>
      <c r="L99" s="4" t="s">
        <v>182</v>
      </c>
      <c r="M99" s="47">
        <f t="shared" si="135"/>
        <v>16.5</v>
      </c>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v>16.5</v>
      </c>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Y99" s="11"/>
      <c r="BZ99" s="11"/>
      <c r="CA99" s="11"/>
      <c r="CB99" s="11"/>
      <c r="CC99" s="11"/>
      <c r="CD99" s="11"/>
      <c r="CE99" s="11"/>
      <c r="CF99" s="11"/>
      <c r="CG99" s="11"/>
      <c r="CH99" s="11"/>
      <c r="CI99" s="11"/>
      <c r="CJ99" s="11"/>
      <c r="CK99" s="11"/>
      <c r="CL99" s="11"/>
      <c r="CM99" s="11"/>
      <c r="CN99" s="11"/>
      <c r="CO99" s="11"/>
      <c r="CP99" s="11"/>
      <c r="CQ99" s="11"/>
      <c r="CR99" s="11"/>
      <c r="CS99" s="11"/>
      <c r="CT99" s="11"/>
      <c r="CU99" s="11"/>
      <c r="CV99" s="11"/>
      <c r="CW99" s="11"/>
      <c r="CX99" s="11"/>
      <c r="CY99" s="11"/>
      <c r="CZ99" s="11"/>
      <c r="DA99" s="11"/>
      <c r="DB99" s="11"/>
      <c r="DC99" s="11"/>
      <c r="DD99" s="11"/>
      <c r="DE99" s="11"/>
      <c r="DF99" s="11"/>
      <c r="DG99" s="11"/>
      <c r="DH99" s="11"/>
      <c r="DI99" s="11"/>
      <c r="DJ99" s="11"/>
      <c r="DK99" s="11"/>
      <c r="DL99" s="11"/>
      <c r="DM99" s="11"/>
      <c r="DN99" s="11"/>
      <c r="DO99" s="11"/>
      <c r="DP99" s="11"/>
      <c r="DQ99" s="11"/>
      <c r="DR99" s="11"/>
      <c r="DS99" s="11"/>
      <c r="DT99" s="11"/>
      <c r="DU99" s="11"/>
      <c r="DV99" s="11"/>
      <c r="DW99" s="11"/>
      <c r="DX99" s="11"/>
      <c r="DY99" s="11"/>
      <c r="DZ99" s="11"/>
      <c r="EA99" s="11"/>
      <c r="EB99" s="11"/>
      <c r="EC99" s="11"/>
      <c r="ED99" s="11"/>
      <c r="EE99" s="11"/>
      <c r="EF99" s="11"/>
      <c r="EG99" s="11"/>
      <c r="EH99" s="11"/>
      <c r="EI99" s="11"/>
      <c r="EJ99" s="11"/>
      <c r="EK99" s="11"/>
      <c r="EL99" s="11"/>
      <c r="EM99" s="11"/>
      <c r="EN99" s="11"/>
      <c r="EO99" s="11"/>
      <c r="EP99" s="11"/>
      <c r="EQ99" s="11"/>
      <c r="ER99" s="11"/>
      <c r="ES99" s="11"/>
      <c r="ET99" s="11"/>
      <c r="EU99" s="11"/>
      <c r="EV99" s="11"/>
      <c r="EW99" s="11"/>
      <c r="EX99" s="11"/>
      <c r="EY99" s="11"/>
      <c r="EZ99" s="11"/>
      <c r="FA99" s="11"/>
      <c r="FB99" s="11"/>
      <c r="FC99" s="11"/>
      <c r="FD99" s="11"/>
      <c r="FE99" s="11"/>
      <c r="FF99" s="11"/>
      <c r="FG99" s="11"/>
      <c r="FH99" s="11"/>
      <c r="FI99" s="11"/>
      <c r="FJ99" s="11"/>
      <c r="FK99" s="11"/>
      <c r="FL99" s="11"/>
      <c r="FM99" s="11"/>
      <c r="FN99" s="11"/>
      <c r="FO99" s="11"/>
      <c r="FP99" s="11"/>
      <c r="FQ99" s="11"/>
      <c r="FR99" s="11"/>
      <c r="FS99" s="11"/>
      <c r="FT99" s="11"/>
      <c r="FU99" s="11"/>
      <c r="FV99" s="11"/>
      <c r="FW99" s="11"/>
      <c r="FX99" s="11"/>
      <c r="FY99" s="11"/>
      <c r="FZ99" s="11"/>
      <c r="GA99" s="11"/>
      <c r="GB99" s="11"/>
      <c r="GC99" s="11"/>
      <c r="GD99" s="11"/>
      <c r="GE99" s="11"/>
      <c r="GF99" s="11"/>
      <c r="GG99" s="11"/>
      <c r="GH99" s="11"/>
      <c r="GI99" s="11"/>
      <c r="GJ99" s="11"/>
      <c r="GK99" s="11"/>
      <c r="GL99" s="11"/>
      <c r="GM99" s="11"/>
      <c r="GN99" s="11"/>
      <c r="GO99" s="11"/>
      <c r="GP99" s="11"/>
      <c r="GQ99" s="11"/>
      <c r="GR99" s="11"/>
      <c r="GS99" s="11"/>
      <c r="GT99" s="11"/>
      <c r="GU99" s="11"/>
      <c r="GV99" s="11"/>
      <c r="GW99" s="11"/>
      <c r="GX99" s="11"/>
      <c r="GY99" s="11"/>
      <c r="GZ99" s="11"/>
      <c r="HA99" s="11"/>
      <c r="HB99" s="11"/>
      <c r="HC99" s="11"/>
      <c r="HD99" s="11"/>
      <c r="HE99" s="11"/>
      <c r="HF99" s="11"/>
      <c r="HG99" s="11"/>
      <c r="HH99" s="11"/>
      <c r="HI99" s="11"/>
      <c r="HJ99" s="11"/>
      <c r="HK99" s="11"/>
      <c r="HL99" s="11"/>
      <c r="HM99" s="11"/>
      <c r="HN99" s="11"/>
      <c r="HO99" s="11"/>
      <c r="HP99" s="11"/>
      <c r="HQ99" s="11"/>
      <c r="HR99" s="11"/>
      <c r="HS99" s="11"/>
      <c r="HT99" s="11"/>
      <c r="HU99" s="11"/>
      <c r="HV99" s="11"/>
      <c r="HW99" s="11"/>
      <c r="HX99" s="11"/>
      <c r="HY99" s="11"/>
      <c r="HZ99" s="11"/>
      <c r="IA99" s="11"/>
      <c r="IB99" s="11"/>
      <c r="IC99" s="11"/>
      <c r="ID99" s="11"/>
      <c r="IE99" s="11"/>
      <c r="IF99" s="11"/>
      <c r="IG99" s="11"/>
      <c r="IH99" s="11"/>
      <c r="II99" s="11"/>
      <c r="IJ99" s="11"/>
      <c r="IK99" s="11"/>
      <c r="IL99" s="11"/>
      <c r="IM99" s="11"/>
      <c r="IN99" s="11"/>
      <c r="IO99" s="11"/>
      <c r="IP99" s="11"/>
      <c r="IQ99" s="11"/>
      <c r="IR99" s="11"/>
      <c r="IS99" s="11"/>
      <c r="IT99" s="11"/>
      <c r="IU99" s="11"/>
      <c r="IV99" s="11"/>
      <c r="IW99" s="11"/>
      <c r="IX99" s="11"/>
      <c r="IY99" s="11"/>
      <c r="IZ99" s="11"/>
      <c r="JA99" s="11"/>
      <c r="JB99" s="11"/>
      <c r="JC99" s="11"/>
      <c r="JD99" s="11"/>
      <c r="JE99" s="11"/>
      <c r="JF99" s="11"/>
      <c r="JG99" s="11"/>
      <c r="JH99" s="11"/>
      <c r="JI99" s="11"/>
      <c r="JJ99" s="11"/>
      <c r="JK99" s="11"/>
      <c r="JL99" s="11"/>
      <c r="JM99" s="11"/>
      <c r="JN99" s="11"/>
      <c r="JO99" s="11"/>
      <c r="JP99" s="11"/>
      <c r="JQ99" s="11"/>
      <c r="JR99" s="11"/>
      <c r="JS99" s="11"/>
      <c r="JT99" t="s">
        <v>29</v>
      </c>
    </row>
    <row r="100" spans="2:280" ht="48" customHeight="1" x14ac:dyDescent="0.15">
      <c r="B100" s="30"/>
      <c r="C100" s="30"/>
      <c r="D100" s="42"/>
      <c r="E100" s="4"/>
      <c r="F100" s="4"/>
      <c r="G100" s="4"/>
      <c r="H100" s="30"/>
      <c r="I100" s="30"/>
      <c r="J100" s="30"/>
      <c r="K100" s="4"/>
      <c r="L100" s="4"/>
      <c r="M100" s="47">
        <f t="shared" si="135"/>
        <v>0</v>
      </c>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Y100" s="11"/>
      <c r="BZ100" s="11"/>
      <c r="CA100" s="11"/>
      <c r="CB100" s="11"/>
      <c r="CC100" s="11"/>
      <c r="CD100" s="11"/>
      <c r="CE100" s="11"/>
      <c r="CF100" s="11"/>
      <c r="CG100" s="11"/>
      <c r="CH100" s="11"/>
      <c r="CI100" s="11"/>
      <c r="CJ100" s="11"/>
      <c r="CK100" s="11"/>
      <c r="CL100" s="11"/>
      <c r="CM100" s="11"/>
      <c r="CN100" s="11"/>
      <c r="CO100" s="11"/>
      <c r="CP100" s="11"/>
      <c r="CQ100" s="11"/>
      <c r="CR100" s="11"/>
      <c r="CS100" s="11"/>
      <c r="CT100" s="11"/>
      <c r="CU100" s="11"/>
      <c r="CV100" s="11"/>
      <c r="CW100" s="11"/>
      <c r="CX100" s="11"/>
      <c r="CY100" s="11"/>
      <c r="CZ100" s="11"/>
      <c r="DA100" s="11"/>
      <c r="DB100" s="11"/>
      <c r="DC100" s="11"/>
      <c r="DD100" s="11"/>
      <c r="DE100" s="11"/>
      <c r="DF100" s="11"/>
      <c r="DG100" s="11"/>
      <c r="DH100" s="11"/>
      <c r="DI100" s="11"/>
      <c r="DJ100" s="11"/>
      <c r="DK100" s="11"/>
      <c r="DL100" s="11"/>
      <c r="DM100" s="11"/>
      <c r="DN100" s="11"/>
      <c r="DO100" s="11"/>
      <c r="DP100" s="11"/>
      <c r="DQ100" s="11"/>
      <c r="DR100" s="11"/>
      <c r="DS100" s="11"/>
      <c r="DT100" s="11"/>
      <c r="DU100" s="11"/>
      <c r="DV100" s="11"/>
      <c r="DW100" s="11"/>
      <c r="DX100" s="11"/>
      <c r="DY100" s="11"/>
      <c r="DZ100" s="11"/>
      <c r="EA100" s="11"/>
      <c r="EB100" s="11"/>
      <c r="EC100" s="11"/>
      <c r="ED100" s="11"/>
      <c r="EE100" s="11"/>
      <c r="EF100" s="11"/>
      <c r="EG100" s="11"/>
      <c r="EH100" s="11"/>
      <c r="EI100" s="11"/>
      <c r="EJ100" s="11"/>
      <c r="EK100" s="11"/>
      <c r="EL100" s="11"/>
      <c r="EM100" s="11"/>
      <c r="EN100" s="11"/>
      <c r="EO100" s="11"/>
      <c r="EP100" s="11"/>
      <c r="EQ100" s="11"/>
      <c r="ER100" s="11"/>
      <c r="ES100" s="11"/>
      <c r="ET100" s="11"/>
      <c r="EU100" s="11"/>
      <c r="EV100" s="11"/>
      <c r="EW100" s="11"/>
      <c r="EX100" s="11"/>
      <c r="EY100" s="11"/>
      <c r="EZ100" s="11"/>
      <c r="FA100" s="11"/>
      <c r="FB100" s="11"/>
      <c r="FC100" s="11"/>
      <c r="FD100" s="11"/>
      <c r="FE100" s="11"/>
      <c r="FF100" s="11"/>
      <c r="FG100" s="11"/>
      <c r="FH100" s="11"/>
      <c r="FI100" s="11"/>
      <c r="FJ100" s="11"/>
      <c r="FK100" s="11"/>
      <c r="FL100" s="11"/>
      <c r="FM100" s="11"/>
      <c r="FN100" s="11"/>
      <c r="FO100" s="11"/>
      <c r="FP100" s="11"/>
      <c r="FQ100" s="11"/>
      <c r="FR100" s="11"/>
      <c r="FS100" s="11"/>
      <c r="FT100" s="11"/>
      <c r="FU100" s="11"/>
      <c r="FV100" s="11"/>
      <c r="FW100" s="11"/>
      <c r="FX100" s="11"/>
      <c r="FY100" s="11"/>
      <c r="FZ100" s="11"/>
      <c r="GA100" s="11"/>
      <c r="GB100" s="11"/>
      <c r="GC100" s="11"/>
      <c r="GD100" s="11"/>
      <c r="GE100" s="11"/>
      <c r="GF100" s="11"/>
      <c r="GG100" s="11"/>
      <c r="GH100" s="11"/>
      <c r="GI100" s="11"/>
      <c r="GJ100" s="11"/>
      <c r="GK100" s="11"/>
      <c r="GL100" s="11"/>
      <c r="GM100" s="11"/>
      <c r="GN100" s="11"/>
      <c r="GO100" s="11"/>
      <c r="GP100" s="11"/>
      <c r="GQ100" s="11"/>
      <c r="GR100" s="11"/>
      <c r="GS100" s="11"/>
      <c r="GT100" s="11"/>
      <c r="GU100" s="11"/>
      <c r="GV100" s="11"/>
      <c r="GW100" s="11"/>
      <c r="GX100" s="11"/>
      <c r="GY100" s="11"/>
      <c r="GZ100" s="11"/>
      <c r="HA100" s="11"/>
      <c r="HB100" s="11"/>
      <c r="HC100" s="11"/>
      <c r="HD100" s="11"/>
      <c r="HE100" s="11"/>
      <c r="HF100" s="11"/>
      <c r="HG100" s="11"/>
      <c r="HH100" s="11"/>
      <c r="HI100" s="11"/>
      <c r="HJ100" s="11"/>
      <c r="HK100" s="11"/>
      <c r="HL100" s="11"/>
      <c r="HM100" s="11"/>
      <c r="HN100" s="11"/>
      <c r="HO100" s="11"/>
      <c r="HP100" s="11"/>
      <c r="HQ100" s="11"/>
      <c r="HR100" s="11"/>
      <c r="HS100" s="11"/>
      <c r="HT100" s="11"/>
      <c r="HU100" s="11"/>
      <c r="HV100" s="11"/>
      <c r="HW100" s="11"/>
      <c r="HX100" s="11"/>
      <c r="HY100" s="11"/>
      <c r="HZ100" s="11"/>
      <c r="IA100" s="11"/>
      <c r="IB100" s="11"/>
      <c r="IC100" s="11"/>
      <c r="ID100" s="11"/>
      <c r="IE100" s="11"/>
      <c r="IF100" s="11"/>
      <c r="IG100" s="11"/>
      <c r="IH100" s="11"/>
      <c r="II100" s="11"/>
      <c r="IJ100" s="11"/>
      <c r="IK100" s="11"/>
      <c r="IL100" s="11"/>
      <c r="IM100" s="11"/>
      <c r="IN100" s="11"/>
      <c r="IO100" s="11"/>
      <c r="IP100" s="11"/>
      <c r="IQ100" s="11"/>
      <c r="IR100" s="11"/>
      <c r="IS100" s="11"/>
      <c r="IT100" s="11"/>
      <c r="IU100" s="11"/>
      <c r="IV100" s="11"/>
      <c r="IW100" s="11"/>
      <c r="IX100" s="11"/>
      <c r="IY100" s="11"/>
      <c r="IZ100" s="11"/>
      <c r="JA100" s="11"/>
      <c r="JB100" s="11"/>
      <c r="JC100" s="11"/>
      <c r="JD100" s="11"/>
      <c r="JE100" s="11"/>
      <c r="JF100" s="11"/>
      <c r="JG100" s="11"/>
      <c r="JH100" s="11"/>
      <c r="JI100" s="11"/>
      <c r="JJ100" s="11"/>
      <c r="JK100" s="11"/>
      <c r="JL100" s="11"/>
      <c r="JM100" s="11"/>
      <c r="JN100" s="11"/>
      <c r="JO100" s="11"/>
      <c r="JP100" s="11"/>
      <c r="JQ100" s="11"/>
      <c r="JR100" s="11"/>
      <c r="JS100" s="11"/>
      <c r="JT100" t="s">
        <v>29</v>
      </c>
    </row>
    <row r="101" spans="2:280" ht="27" x14ac:dyDescent="0.15">
      <c r="B101" s="30">
        <v>2</v>
      </c>
      <c r="C101" s="30">
        <v>1</v>
      </c>
      <c r="D101" s="43" t="s">
        <v>132</v>
      </c>
      <c r="E101" s="4" t="s">
        <v>131</v>
      </c>
      <c r="F101" s="4" t="s">
        <v>127</v>
      </c>
      <c r="G101" s="4"/>
      <c r="H101" s="30" t="s">
        <v>175</v>
      </c>
      <c r="I101" s="30" t="s">
        <v>178</v>
      </c>
      <c r="J101" s="30"/>
      <c r="K101" s="37" t="s">
        <v>185</v>
      </c>
      <c r="L101" s="4" t="s">
        <v>145</v>
      </c>
      <c r="M101" s="47">
        <f t="shared" si="135"/>
        <v>3.5</v>
      </c>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v>1</v>
      </c>
      <c r="AY101" s="11"/>
      <c r="AZ101" s="11"/>
      <c r="BA101" s="11"/>
      <c r="BB101" s="11"/>
      <c r="BC101" s="11"/>
      <c r="BD101" s="11"/>
      <c r="BE101" s="11"/>
      <c r="BF101" s="11"/>
      <c r="BG101" s="11">
        <v>2.5</v>
      </c>
      <c r="BH101" s="11"/>
      <c r="BI101" s="11"/>
      <c r="BJ101" s="11"/>
      <c r="BK101" s="11"/>
      <c r="BL101" s="11"/>
      <c r="BM101" s="11"/>
      <c r="BN101" s="11"/>
      <c r="BO101" s="11"/>
      <c r="BP101" s="11"/>
      <c r="BQ101" s="11"/>
      <c r="BR101" s="11"/>
      <c r="BS101" s="11"/>
      <c r="BT101" s="11"/>
      <c r="BU101" s="11"/>
      <c r="BV101" s="11"/>
      <c r="BW101" s="11"/>
      <c r="BX101" s="11"/>
      <c r="BY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s="11"/>
      <c r="IY101" s="11"/>
      <c r="IZ101" s="11"/>
      <c r="JA101" s="11"/>
      <c r="JB101" s="11"/>
      <c r="JC101" s="11"/>
      <c r="JD101" s="11"/>
      <c r="JE101" s="11"/>
      <c r="JF101" s="11"/>
      <c r="JG101" s="11"/>
      <c r="JH101" s="11"/>
      <c r="JI101" s="11"/>
      <c r="JJ101" s="11"/>
      <c r="JK101" s="11"/>
      <c r="JL101" s="11"/>
      <c r="JM101" s="11"/>
      <c r="JN101" s="11"/>
      <c r="JO101" s="11"/>
      <c r="JP101" s="11"/>
      <c r="JQ101" s="11"/>
      <c r="JR101" s="11"/>
      <c r="JS101" s="11"/>
      <c r="JT101" t="s">
        <v>29</v>
      </c>
    </row>
    <row r="102" spans="2:280" x14ac:dyDescent="0.15">
      <c r="B102" s="30"/>
      <c r="C102" s="30"/>
      <c r="D102" s="43"/>
      <c r="E102" s="4"/>
      <c r="F102" s="4"/>
      <c r="G102" s="4"/>
      <c r="H102" s="30"/>
      <c r="I102" s="30"/>
      <c r="J102" s="30"/>
      <c r="K102" s="4"/>
      <c r="L102" s="4"/>
      <c r="M102" s="47">
        <f t="shared" si="135"/>
        <v>0</v>
      </c>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c r="BD102" s="11"/>
      <c r="BE102" s="11"/>
      <c r="BF102" s="11"/>
      <c r="BG102" s="11"/>
      <c r="BH102" s="11"/>
      <c r="BI102" s="11"/>
      <c r="BJ102" s="11"/>
      <c r="BK102" s="11"/>
      <c r="BL102" s="11"/>
      <c r="BM102" s="11"/>
      <c r="BN102" s="11"/>
      <c r="BO102" s="11"/>
      <c r="BP102" s="11"/>
      <c r="BQ102" s="11"/>
      <c r="BR102" s="11"/>
      <c r="BS102" s="11"/>
      <c r="BT102" s="11"/>
      <c r="BU102" s="11"/>
      <c r="BV102" s="11"/>
      <c r="BW102" s="11"/>
      <c r="BX102" s="11"/>
      <c r="BY102" s="11"/>
      <c r="BZ102" s="11"/>
      <c r="CA102" s="11"/>
      <c r="CB102" s="11"/>
      <c r="CC102" s="11"/>
      <c r="CD102" s="11"/>
      <c r="CE102" s="11"/>
      <c r="CF102" s="11"/>
      <c r="CG102" s="11"/>
      <c r="CH102" s="11"/>
      <c r="CI102" s="11"/>
      <c r="CJ102" s="11"/>
      <c r="CK102" s="11"/>
      <c r="CL102" s="11"/>
      <c r="CM102" s="11"/>
      <c r="CN102" s="11"/>
      <c r="CO102" s="11"/>
      <c r="CP102" s="11"/>
      <c r="CQ102" s="11"/>
      <c r="CR102" s="11"/>
      <c r="CS102" s="11"/>
      <c r="CT102" s="11"/>
      <c r="CU102" s="11"/>
      <c r="CV102" s="11"/>
      <c r="CW102" s="11"/>
      <c r="CX102" s="11"/>
      <c r="CY102" s="11"/>
      <c r="CZ102" s="11"/>
      <c r="DA102" s="11"/>
      <c r="DB102" s="11"/>
      <c r="DC102" s="11"/>
      <c r="DD102" s="11"/>
      <c r="DE102" s="11"/>
      <c r="DF102" s="11"/>
      <c r="DG102" s="11"/>
      <c r="DH102" s="11"/>
      <c r="DI102" s="11"/>
      <c r="DJ102" s="11"/>
      <c r="DK102" s="11"/>
      <c r="DL102" s="11"/>
      <c r="DM102" s="11"/>
      <c r="DN102" s="11"/>
      <c r="DO102" s="11"/>
      <c r="DP102" s="11"/>
      <c r="DQ102" s="11"/>
      <c r="DR102" s="11"/>
      <c r="DS102" s="11"/>
      <c r="DT102" s="11"/>
      <c r="DU102" s="11"/>
      <c r="DV102" s="11"/>
      <c r="DW102" s="11"/>
      <c r="DX102" s="11"/>
      <c r="DY102" s="11"/>
      <c r="DZ102" s="11"/>
      <c r="EA102" s="11"/>
      <c r="EB102" s="11"/>
      <c r="EC102" s="11"/>
      <c r="ED102" s="11"/>
      <c r="EE102" s="11"/>
      <c r="EF102" s="11"/>
      <c r="EG102" s="11"/>
      <c r="EH102" s="11"/>
      <c r="EI102" s="11"/>
      <c r="EJ102" s="11"/>
      <c r="EK102" s="11"/>
      <c r="EL102" s="11"/>
      <c r="EM102" s="11"/>
      <c r="EN102" s="11"/>
      <c r="EO102" s="11"/>
      <c r="EP102" s="11"/>
      <c r="EQ102" s="11"/>
      <c r="ER102" s="11"/>
      <c r="ES102" s="11"/>
      <c r="ET102" s="11"/>
      <c r="EU102" s="11"/>
      <c r="EV102" s="11"/>
      <c r="EW102" s="11"/>
      <c r="EX102" s="11"/>
      <c r="EY102" s="11"/>
      <c r="EZ102" s="11"/>
      <c r="FA102" s="11"/>
      <c r="FB102" s="11"/>
      <c r="FC102" s="11"/>
      <c r="FD102" s="11"/>
      <c r="FE102" s="11"/>
      <c r="FF102" s="11"/>
      <c r="FG102" s="11"/>
      <c r="FH102" s="11"/>
      <c r="FI102" s="11"/>
      <c r="FJ102" s="11"/>
      <c r="FK102" s="11"/>
      <c r="FL102" s="11"/>
      <c r="FM102" s="11"/>
      <c r="FN102" s="11"/>
      <c r="FO102" s="11"/>
      <c r="FP102" s="11"/>
      <c r="FQ102" s="11"/>
      <c r="FR102" s="11"/>
      <c r="FS102" s="11"/>
      <c r="FT102" s="11"/>
      <c r="FU102" s="11"/>
      <c r="FV102" s="11"/>
      <c r="FW102" s="11"/>
      <c r="FX102" s="11"/>
      <c r="FY102" s="11"/>
      <c r="FZ102" s="11"/>
      <c r="GA102" s="11"/>
      <c r="GB102" s="11"/>
      <c r="GC102" s="11"/>
      <c r="GD102" s="11"/>
      <c r="GE102" s="11"/>
      <c r="GF102" s="11"/>
      <c r="GG102" s="11"/>
      <c r="GH102" s="11"/>
      <c r="GI102" s="11"/>
      <c r="GJ102" s="11"/>
      <c r="GK102" s="11"/>
      <c r="GL102" s="11"/>
      <c r="GM102" s="11"/>
      <c r="GN102" s="11"/>
      <c r="GO102" s="11"/>
      <c r="GP102" s="11"/>
      <c r="GQ102" s="11"/>
      <c r="GR102" s="11"/>
      <c r="GS102" s="11"/>
      <c r="GT102" s="11"/>
      <c r="GU102" s="11"/>
      <c r="GV102" s="11"/>
      <c r="GW102" s="11"/>
      <c r="GX102" s="11"/>
      <c r="GY102" s="11"/>
      <c r="GZ102" s="11"/>
      <c r="HA102" s="11"/>
      <c r="HB102" s="11"/>
      <c r="HC102" s="11"/>
      <c r="HD102" s="11"/>
      <c r="HE102" s="11"/>
      <c r="HF102" s="11"/>
      <c r="HG102" s="11"/>
      <c r="HH102" s="11"/>
      <c r="HI102" s="11"/>
      <c r="HJ102" s="11"/>
      <c r="HK102" s="11"/>
      <c r="HL102" s="11"/>
      <c r="HM102" s="11"/>
      <c r="HN102" s="11"/>
      <c r="HO102" s="11"/>
      <c r="HP102" s="11"/>
      <c r="HQ102" s="11"/>
      <c r="HR102" s="11"/>
      <c r="HS102" s="11"/>
      <c r="HT102" s="11"/>
      <c r="HU102" s="11"/>
      <c r="HV102" s="11"/>
      <c r="HW102" s="11"/>
      <c r="HX102" s="11"/>
      <c r="HY102" s="11"/>
      <c r="HZ102" s="11"/>
      <c r="IA102" s="11"/>
      <c r="IB102" s="11"/>
      <c r="IC102" s="11"/>
      <c r="ID102" s="11"/>
      <c r="IE102" s="11"/>
      <c r="IF102" s="11"/>
      <c r="IG102" s="11"/>
      <c r="IH102" s="11"/>
      <c r="II102" s="11"/>
      <c r="IJ102" s="11"/>
      <c r="IK102" s="11"/>
      <c r="IL102" s="11"/>
      <c r="IM102" s="11"/>
      <c r="IN102" s="11"/>
      <c r="IO102" s="11"/>
      <c r="IP102" s="11"/>
      <c r="IQ102" s="11"/>
      <c r="IR102" s="11"/>
      <c r="IS102" s="11"/>
      <c r="IT102" s="11"/>
      <c r="IU102" s="11"/>
      <c r="IV102" s="11"/>
      <c r="IW102" s="11"/>
      <c r="IX102" s="11"/>
      <c r="IY102" s="11"/>
      <c r="IZ102" s="11"/>
      <c r="JA102" s="11"/>
      <c r="JB102" s="11"/>
      <c r="JC102" s="11"/>
      <c r="JD102" s="11"/>
      <c r="JE102" s="11"/>
      <c r="JF102" s="11"/>
      <c r="JG102" s="11"/>
      <c r="JH102" s="11"/>
      <c r="JI102" s="11"/>
      <c r="JJ102" s="11"/>
      <c r="JK102" s="11"/>
      <c r="JL102" s="11"/>
      <c r="JM102" s="11"/>
      <c r="JN102" s="11"/>
      <c r="JO102" s="11"/>
      <c r="JP102" s="11"/>
      <c r="JQ102" s="11"/>
      <c r="JR102" s="11"/>
      <c r="JS102" s="11"/>
      <c r="JT102" t="s">
        <v>29</v>
      </c>
    </row>
    <row r="103" spans="2:280" x14ac:dyDescent="0.15">
      <c r="B103" s="30"/>
      <c r="C103" s="30"/>
      <c r="D103" s="43"/>
      <c r="E103" s="4" t="s">
        <v>133</v>
      </c>
      <c r="F103" s="4"/>
      <c r="G103" s="4"/>
      <c r="H103" s="30" t="s">
        <v>177</v>
      </c>
      <c r="I103" s="30" t="s">
        <v>173</v>
      </c>
      <c r="J103" s="30"/>
      <c r="K103" s="30" t="s">
        <v>173</v>
      </c>
      <c r="L103" s="4"/>
      <c r="M103" s="47">
        <f t="shared" si="135"/>
        <v>0</v>
      </c>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c r="BD103" s="11"/>
      <c r="BE103" s="11"/>
      <c r="BF103" s="11"/>
      <c r="BG103" s="11"/>
      <c r="BH103" s="11"/>
      <c r="BI103" s="11"/>
      <c r="BJ103" s="11"/>
      <c r="BK103" s="11"/>
      <c r="BL103" s="11"/>
      <c r="BM103" s="11"/>
      <c r="BN103" s="11"/>
      <c r="BO103" s="11"/>
      <c r="BP103" s="11"/>
      <c r="BQ103" s="11"/>
      <c r="BR103" s="11"/>
      <c r="BS103" s="11"/>
      <c r="BT103" s="11"/>
      <c r="BU103" s="11"/>
      <c r="BV103" s="11"/>
      <c r="BW103" s="11"/>
      <c r="BX103" s="11"/>
      <c r="BY103" s="11"/>
      <c r="BZ103" s="11"/>
      <c r="CA103" s="11"/>
      <c r="CB103" s="11"/>
      <c r="CC103" s="11"/>
      <c r="CD103" s="11"/>
      <c r="CE103" s="11"/>
      <c r="CF103" s="11"/>
      <c r="CG103" s="11"/>
      <c r="CH103" s="11"/>
      <c r="CI103" s="11"/>
      <c r="CJ103" s="11"/>
      <c r="CK103" s="11"/>
      <c r="CL103" s="11"/>
      <c r="CM103" s="11"/>
      <c r="CN103" s="11"/>
      <c r="CO103" s="11"/>
      <c r="CP103" s="11"/>
      <c r="CQ103" s="11"/>
      <c r="CR103" s="11"/>
      <c r="CS103" s="11"/>
      <c r="CT103" s="11"/>
      <c r="CU103" s="11"/>
      <c r="CV103" s="11"/>
      <c r="CW103" s="11"/>
      <c r="CX103" s="11"/>
      <c r="CY103" s="11"/>
      <c r="CZ103" s="11"/>
      <c r="DA103" s="11"/>
      <c r="DB103" s="11"/>
      <c r="DC103" s="11"/>
      <c r="DD103" s="11"/>
      <c r="DE103" s="11"/>
      <c r="DF103" s="11"/>
      <c r="DG103" s="11"/>
      <c r="DH103" s="11"/>
      <c r="DI103" s="11"/>
      <c r="DJ103" s="11"/>
      <c r="DK103" s="11"/>
      <c r="DL103" s="11"/>
      <c r="DM103" s="11"/>
      <c r="DN103" s="11"/>
      <c r="DO103" s="11"/>
      <c r="DP103" s="11"/>
      <c r="DQ103" s="11"/>
      <c r="DR103" s="11"/>
      <c r="DS103" s="11"/>
      <c r="DT103" s="11"/>
      <c r="DU103" s="11"/>
      <c r="DV103" s="11"/>
      <c r="DW103" s="11"/>
      <c r="DX103" s="11"/>
      <c r="DY103" s="11"/>
      <c r="DZ103" s="11"/>
      <c r="EA103" s="11"/>
      <c r="EB103" s="11"/>
      <c r="EC103" s="11"/>
      <c r="ED103" s="11"/>
      <c r="EE103" s="11"/>
      <c r="EF103" s="11"/>
      <c r="EG103" s="11"/>
      <c r="EH103" s="11"/>
      <c r="EI103" s="11"/>
      <c r="EJ103" s="11"/>
      <c r="EK103" s="11"/>
      <c r="EL103" s="11"/>
      <c r="EM103" s="11"/>
      <c r="EN103" s="11"/>
      <c r="EO103" s="11"/>
      <c r="EP103" s="11"/>
      <c r="EQ103" s="11"/>
      <c r="ER103" s="11"/>
      <c r="ES103" s="11"/>
      <c r="ET103" s="11"/>
      <c r="EU103" s="11"/>
      <c r="EV103" s="11"/>
      <c r="EW103" s="11"/>
      <c r="EX103" s="11"/>
      <c r="EY103" s="11"/>
      <c r="EZ103" s="11"/>
      <c r="FA103" s="11"/>
      <c r="FB103" s="11"/>
      <c r="FC103" s="11"/>
      <c r="FD103" s="11"/>
      <c r="FE103" s="11"/>
      <c r="FF103" s="11"/>
      <c r="FG103" s="11"/>
      <c r="FH103" s="11"/>
      <c r="FI103" s="11"/>
      <c r="FJ103" s="11"/>
      <c r="FK103" s="11"/>
      <c r="FL103" s="11"/>
      <c r="FM103" s="11"/>
      <c r="FN103" s="11"/>
      <c r="FO103" s="11"/>
      <c r="FP103" s="11"/>
      <c r="FQ103" s="11"/>
      <c r="FR103" s="11"/>
      <c r="FS103" s="11"/>
      <c r="FT103" s="11"/>
      <c r="FU103" s="11"/>
      <c r="FV103" s="11"/>
      <c r="FW103" s="11"/>
      <c r="FX103" s="11"/>
      <c r="FY103" s="11"/>
      <c r="FZ103" s="11"/>
      <c r="GA103" s="11"/>
      <c r="GB103" s="11"/>
      <c r="GC103" s="11"/>
      <c r="GD103" s="11"/>
      <c r="GE103" s="11"/>
      <c r="GF103" s="11"/>
      <c r="GG103" s="11"/>
      <c r="GH103" s="11"/>
      <c r="GI103" s="11"/>
      <c r="GJ103" s="11"/>
      <c r="GK103" s="11"/>
      <c r="GL103" s="11"/>
      <c r="GM103" s="11"/>
      <c r="GN103" s="11"/>
      <c r="GO103" s="11"/>
      <c r="GP103" s="11"/>
      <c r="GQ103" s="11"/>
      <c r="GR103" s="11"/>
      <c r="GS103" s="11"/>
      <c r="GT103" s="11"/>
      <c r="GU103" s="11"/>
      <c r="GV103" s="11"/>
      <c r="GW103" s="11"/>
      <c r="GX103" s="11"/>
      <c r="GY103" s="11"/>
      <c r="GZ103" s="11"/>
      <c r="HA103" s="11"/>
      <c r="HB103" s="11"/>
      <c r="HC103" s="11"/>
      <c r="HD103" s="11"/>
      <c r="HE103" s="11"/>
      <c r="HF103" s="11"/>
      <c r="HG103" s="11"/>
      <c r="HH103" s="11"/>
      <c r="HI103" s="11"/>
      <c r="HJ103" s="11"/>
      <c r="HK103" s="11"/>
      <c r="HL103" s="11"/>
      <c r="HM103" s="11"/>
      <c r="HN103" s="11"/>
      <c r="HO103" s="11"/>
      <c r="HP103" s="11"/>
      <c r="HQ103" s="11"/>
      <c r="HR103" s="11"/>
      <c r="HS103" s="11"/>
      <c r="HT103" s="11"/>
      <c r="HU103" s="11"/>
      <c r="HV103" s="11"/>
      <c r="HW103" s="11"/>
      <c r="HX103" s="11"/>
      <c r="HY103" s="11"/>
      <c r="HZ103" s="11"/>
      <c r="IA103" s="11"/>
      <c r="IB103" s="11"/>
      <c r="IC103" s="11"/>
      <c r="ID103" s="11"/>
      <c r="IE103" s="11"/>
      <c r="IF103" s="11"/>
      <c r="IG103" s="11"/>
      <c r="IH103" s="11"/>
      <c r="II103" s="11"/>
      <c r="IJ103" s="11"/>
      <c r="IK103" s="11"/>
      <c r="IL103" s="11"/>
      <c r="IM103" s="11"/>
      <c r="IN103" s="11"/>
      <c r="IO103" s="11"/>
      <c r="IP103" s="11"/>
      <c r="IQ103" s="11"/>
      <c r="IR103" s="11"/>
      <c r="IS103" s="11"/>
      <c r="IT103" s="11"/>
      <c r="IU103" s="11"/>
      <c r="IV103" s="11"/>
      <c r="IW103" s="11"/>
      <c r="IX103" s="11"/>
      <c r="IY103" s="11"/>
      <c r="IZ103" s="11"/>
      <c r="JA103" s="11"/>
      <c r="JB103" s="11"/>
      <c r="JC103" s="11"/>
      <c r="JD103" s="11"/>
      <c r="JE103" s="11"/>
      <c r="JF103" s="11"/>
      <c r="JG103" s="11"/>
      <c r="JH103" s="11"/>
      <c r="JI103" s="11"/>
      <c r="JJ103" s="11"/>
      <c r="JK103" s="11"/>
      <c r="JL103" s="11"/>
      <c r="JM103" s="11"/>
      <c r="JN103" s="11"/>
      <c r="JO103" s="11"/>
      <c r="JP103" s="11"/>
      <c r="JQ103" s="11"/>
      <c r="JR103" s="11"/>
      <c r="JS103" s="11"/>
      <c r="JT103" t="s">
        <v>29</v>
      </c>
    </row>
    <row r="104" spans="2:280" x14ac:dyDescent="0.15">
      <c r="B104" s="30"/>
      <c r="C104" s="30"/>
      <c r="D104" s="43"/>
      <c r="E104" s="4"/>
      <c r="F104" s="4"/>
      <c r="G104" s="4"/>
      <c r="H104" s="30"/>
      <c r="I104" s="30"/>
      <c r="J104" s="30"/>
      <c r="K104" s="4"/>
      <c r="L104" s="4"/>
      <c r="M104" s="47">
        <f t="shared" si="135"/>
        <v>0</v>
      </c>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c r="BC104" s="11"/>
      <c r="BD104" s="11"/>
      <c r="BE104" s="11"/>
      <c r="BF104" s="11"/>
      <c r="BG104" s="11"/>
      <c r="BH104" s="11"/>
      <c r="BI104" s="11"/>
      <c r="BJ104" s="11"/>
      <c r="BK104" s="11"/>
      <c r="BL104" s="11"/>
      <c r="BM104" s="11"/>
      <c r="BN104" s="11"/>
      <c r="BO104" s="11"/>
      <c r="BP104" s="11"/>
      <c r="BQ104" s="11"/>
      <c r="BR104" s="11"/>
      <c r="BS104" s="11"/>
      <c r="BT104" s="11"/>
      <c r="BU104" s="11"/>
      <c r="BV104" s="11"/>
      <c r="BW104" s="11"/>
      <c r="BX104" s="11"/>
      <c r="BY104" s="11"/>
      <c r="BZ104" s="11"/>
      <c r="CA104" s="11"/>
      <c r="CB104" s="11"/>
      <c r="CC104" s="11"/>
      <c r="CD104" s="11"/>
      <c r="CE104" s="11"/>
      <c r="CF104" s="11"/>
      <c r="CG104" s="11"/>
      <c r="CH104" s="11"/>
      <c r="CI104" s="11"/>
      <c r="CJ104" s="11"/>
      <c r="CK104" s="11"/>
      <c r="CL104" s="11"/>
      <c r="CM104" s="11"/>
      <c r="CN104" s="11"/>
      <c r="CO104" s="11"/>
      <c r="CP104" s="11"/>
      <c r="CQ104" s="11"/>
      <c r="CR104" s="11"/>
      <c r="CS104" s="11"/>
      <c r="CT104" s="11"/>
      <c r="CU104" s="11"/>
      <c r="CV104" s="11"/>
      <c r="CW104" s="11"/>
      <c r="CX104" s="11"/>
      <c r="CY104" s="11"/>
      <c r="CZ104" s="11"/>
      <c r="DA104" s="11"/>
      <c r="DB104" s="11"/>
      <c r="DC104" s="11"/>
      <c r="DD104" s="11"/>
      <c r="DE104" s="11"/>
      <c r="DF104" s="11"/>
      <c r="DG104" s="11"/>
      <c r="DH104" s="11"/>
      <c r="DI104" s="11"/>
      <c r="DJ104" s="11"/>
      <c r="DK104" s="11"/>
      <c r="DL104" s="11"/>
      <c r="DM104" s="11"/>
      <c r="DN104" s="11"/>
      <c r="DO104" s="11"/>
      <c r="DP104" s="11"/>
      <c r="DQ104" s="11"/>
      <c r="DR104" s="11"/>
      <c r="DS104" s="11"/>
      <c r="DT104" s="11"/>
      <c r="DU104" s="11"/>
      <c r="DV104" s="11"/>
      <c r="DW104" s="11"/>
      <c r="DX104" s="11"/>
      <c r="DY104" s="11"/>
      <c r="DZ104" s="11"/>
      <c r="EA104" s="11"/>
      <c r="EB104" s="11"/>
      <c r="EC104" s="11"/>
      <c r="ED104" s="11"/>
      <c r="EE104" s="11"/>
      <c r="EF104" s="11"/>
      <c r="EG104" s="11"/>
      <c r="EH104" s="11"/>
      <c r="EI104" s="11"/>
      <c r="EJ104" s="11"/>
      <c r="EK104" s="11"/>
      <c r="EL104" s="11"/>
      <c r="EM104" s="11"/>
      <c r="EN104" s="11"/>
      <c r="EO104" s="11"/>
      <c r="EP104" s="11"/>
      <c r="EQ104" s="11"/>
      <c r="ER104" s="11"/>
      <c r="ES104" s="11"/>
      <c r="ET104" s="11"/>
      <c r="EU104" s="11"/>
      <c r="EV104" s="11"/>
      <c r="EW104" s="11"/>
      <c r="EX104" s="11"/>
      <c r="EY104" s="11"/>
      <c r="EZ104" s="11"/>
      <c r="FA104" s="11"/>
      <c r="FB104" s="11"/>
      <c r="FC104" s="11"/>
      <c r="FD104" s="11"/>
      <c r="FE104" s="11"/>
      <c r="FF104" s="11"/>
      <c r="FG104" s="11"/>
      <c r="FH104" s="11"/>
      <c r="FI104" s="11"/>
      <c r="FJ104" s="11"/>
      <c r="FK104" s="11"/>
      <c r="FL104" s="11"/>
      <c r="FM104" s="11"/>
      <c r="FN104" s="11"/>
      <c r="FO104" s="11"/>
      <c r="FP104" s="11"/>
      <c r="FQ104" s="11"/>
      <c r="FR104" s="11"/>
      <c r="FS104" s="11"/>
      <c r="FT104" s="11"/>
      <c r="FU104" s="11"/>
      <c r="FV104" s="11"/>
      <c r="FW104" s="11"/>
      <c r="FX104" s="11"/>
      <c r="FY104" s="11"/>
      <c r="FZ104" s="11"/>
      <c r="GA104" s="11"/>
      <c r="GB104" s="11"/>
      <c r="GC104" s="11"/>
      <c r="GD104" s="11"/>
      <c r="GE104" s="11"/>
      <c r="GF104" s="11"/>
      <c r="GG104" s="11"/>
      <c r="GH104" s="11"/>
      <c r="GI104" s="11"/>
      <c r="GJ104" s="11"/>
      <c r="GK104" s="11"/>
      <c r="GL104" s="11"/>
      <c r="GM104" s="11"/>
      <c r="GN104" s="11"/>
      <c r="GO104" s="11"/>
      <c r="GP104" s="11"/>
      <c r="GQ104" s="11"/>
      <c r="GR104" s="11"/>
      <c r="GS104" s="11"/>
      <c r="GT104" s="11"/>
      <c r="GU104" s="11"/>
      <c r="GV104" s="11"/>
      <c r="GW104" s="11"/>
      <c r="GX104" s="11"/>
      <c r="GY104" s="11"/>
      <c r="GZ104" s="11"/>
      <c r="HA104" s="11"/>
      <c r="HB104" s="11"/>
      <c r="HC104" s="11"/>
      <c r="HD104" s="11"/>
      <c r="HE104" s="11"/>
      <c r="HF104" s="11"/>
      <c r="HG104" s="11"/>
      <c r="HH104" s="11"/>
      <c r="HI104" s="11"/>
      <c r="HJ104" s="11"/>
      <c r="HK104" s="11"/>
      <c r="HL104" s="11"/>
      <c r="HM104" s="11"/>
      <c r="HN104" s="11"/>
      <c r="HO104" s="11"/>
      <c r="HP104" s="11"/>
      <c r="HQ104" s="11"/>
      <c r="HR104" s="11"/>
      <c r="HS104" s="11"/>
      <c r="HT104" s="11"/>
      <c r="HU104" s="11"/>
      <c r="HV104" s="11"/>
      <c r="HW104" s="11"/>
      <c r="HX104" s="11"/>
      <c r="HY104" s="11"/>
      <c r="HZ104" s="11"/>
      <c r="IA104" s="11"/>
      <c r="IB104" s="11"/>
      <c r="IC104" s="11"/>
      <c r="ID104" s="11"/>
      <c r="IE104" s="11"/>
      <c r="IF104" s="11"/>
      <c r="IG104" s="11"/>
      <c r="IH104" s="11"/>
      <c r="II104" s="11"/>
      <c r="IJ104" s="11"/>
      <c r="IK104" s="11"/>
      <c r="IL104" s="11"/>
      <c r="IM104" s="11"/>
      <c r="IN104" s="11"/>
      <c r="IO104" s="11"/>
      <c r="IP104" s="11"/>
      <c r="IQ104" s="11"/>
      <c r="IR104" s="11"/>
      <c r="IS104" s="11"/>
      <c r="IT104" s="11"/>
      <c r="IU104" s="11"/>
      <c r="IV104" s="11"/>
      <c r="IW104" s="11"/>
      <c r="IX104" s="11"/>
      <c r="IY104" s="11"/>
      <c r="IZ104" s="11"/>
      <c r="JA104" s="11"/>
      <c r="JB104" s="11"/>
      <c r="JC104" s="11"/>
      <c r="JD104" s="11"/>
      <c r="JE104" s="11"/>
      <c r="JF104" s="11"/>
      <c r="JG104" s="11"/>
      <c r="JH104" s="11"/>
      <c r="JI104" s="11"/>
      <c r="JJ104" s="11"/>
      <c r="JK104" s="11"/>
      <c r="JL104" s="11"/>
      <c r="JM104" s="11"/>
      <c r="JN104" s="11"/>
      <c r="JO104" s="11"/>
      <c r="JP104" s="11"/>
      <c r="JQ104" s="11"/>
      <c r="JR104" s="11"/>
      <c r="JS104" s="11"/>
      <c r="JT104" t="s">
        <v>29</v>
      </c>
    </row>
    <row r="105" spans="2:280" x14ac:dyDescent="0.15">
      <c r="B105" s="30"/>
      <c r="C105" s="30"/>
      <c r="D105" s="43"/>
      <c r="E105" s="40" t="s">
        <v>154</v>
      </c>
      <c r="F105" s="40"/>
      <c r="G105" s="40"/>
      <c r="H105" s="41" t="s">
        <v>177</v>
      </c>
      <c r="I105" s="30" t="s">
        <v>192</v>
      </c>
      <c r="J105" s="41" t="s">
        <v>189</v>
      </c>
      <c r="K105" s="30" t="s">
        <v>193</v>
      </c>
      <c r="L105" s="40"/>
      <c r="M105" s="47">
        <f t="shared" si="135"/>
        <v>1.5</v>
      </c>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v>1.5</v>
      </c>
      <c r="BB105" s="11"/>
      <c r="BC105" s="11"/>
      <c r="BD105" s="11"/>
      <c r="BE105" s="11"/>
      <c r="BF105" s="11"/>
      <c r="BG105" s="11"/>
      <c r="BH105" s="11"/>
      <c r="BI105" s="11"/>
      <c r="BJ105" s="11"/>
      <c r="BK105" s="11"/>
      <c r="BL105" s="11"/>
      <c r="BM105" s="11"/>
      <c r="BN105" s="11"/>
      <c r="BO105" s="11"/>
      <c r="BP105" s="11"/>
      <c r="BQ105" s="11"/>
      <c r="BR105" s="11"/>
      <c r="BS105" s="11"/>
      <c r="BT105" s="11"/>
      <c r="BU105" s="11"/>
      <c r="BV105" s="11"/>
      <c r="BW105" s="11"/>
      <c r="BX105" s="11"/>
      <c r="BY105" s="11"/>
      <c r="BZ105" s="11"/>
      <c r="CA105" s="11"/>
      <c r="CB105" s="11"/>
      <c r="CC105" s="11"/>
      <c r="CD105" s="11"/>
      <c r="CE105" s="11"/>
      <c r="CF105" s="11"/>
      <c r="CG105" s="11"/>
      <c r="CH105" s="11"/>
      <c r="CI105" s="11"/>
      <c r="CJ105" s="11"/>
      <c r="CK105" s="11"/>
      <c r="CL105" s="11"/>
      <c r="CM105" s="11"/>
      <c r="CN105" s="11"/>
      <c r="CO105" s="11"/>
      <c r="CP105" s="11"/>
      <c r="CQ105" s="11"/>
      <c r="CR105" s="11"/>
      <c r="CS105" s="11"/>
      <c r="CT105" s="11"/>
      <c r="CU105" s="11"/>
      <c r="CV105" s="11"/>
      <c r="CW105" s="11"/>
      <c r="CX105" s="11"/>
      <c r="CY105" s="11"/>
      <c r="CZ105" s="11"/>
      <c r="DA105" s="11"/>
      <c r="DB105" s="11"/>
      <c r="DC105" s="11"/>
      <c r="DD105" s="11"/>
      <c r="DE105" s="11"/>
      <c r="DF105" s="11"/>
      <c r="DG105" s="11"/>
      <c r="DH105" s="11"/>
      <c r="DI105" s="11"/>
      <c r="DJ105" s="11"/>
      <c r="DK105" s="11"/>
      <c r="DL105" s="11"/>
      <c r="DM105" s="11"/>
      <c r="DN105" s="11"/>
      <c r="DO105" s="11"/>
      <c r="DP105" s="11"/>
      <c r="DQ105" s="11"/>
      <c r="DR105" s="11"/>
      <c r="DS105" s="11"/>
      <c r="DT105" s="11"/>
      <c r="DU105" s="11"/>
      <c r="DV105" s="11"/>
      <c r="DW105" s="11"/>
      <c r="DX105" s="11"/>
      <c r="DY105" s="11"/>
      <c r="DZ105" s="11"/>
      <c r="EA105" s="11"/>
      <c r="EB105" s="11"/>
      <c r="EC105" s="11"/>
      <c r="ED105" s="11"/>
      <c r="EE105" s="11"/>
      <c r="EF105" s="11"/>
      <c r="EG105" s="11"/>
      <c r="EH105" s="11"/>
      <c r="EI105" s="11"/>
      <c r="EJ105" s="11"/>
      <c r="EK105" s="11"/>
      <c r="EL105" s="11"/>
      <c r="EM105" s="11"/>
      <c r="EN105" s="11"/>
      <c r="EO105" s="11"/>
      <c r="EP105" s="11"/>
      <c r="EQ105" s="11"/>
      <c r="ER105" s="11"/>
      <c r="ES105" s="11"/>
      <c r="ET105" s="11"/>
      <c r="EU105" s="11"/>
      <c r="EV105" s="11"/>
      <c r="EW105" s="11"/>
      <c r="EX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c r="GZ105" s="11"/>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s="11"/>
      <c r="IY105" s="11"/>
      <c r="IZ105" s="11"/>
      <c r="JA105" s="11"/>
      <c r="JB105" s="11"/>
      <c r="JC105" s="11"/>
      <c r="JD105" s="11"/>
      <c r="JE105" s="11"/>
      <c r="JF105" s="11"/>
      <c r="JG105" s="11"/>
      <c r="JH105" s="11"/>
      <c r="JI105" s="11"/>
      <c r="JJ105" s="11"/>
      <c r="JK105" s="11"/>
      <c r="JL105" s="11"/>
      <c r="JM105" s="11"/>
      <c r="JN105" s="11"/>
      <c r="JO105" s="11"/>
      <c r="JP105" s="11"/>
      <c r="JQ105" s="11"/>
      <c r="JR105" s="11"/>
      <c r="JS105" s="11"/>
      <c r="JT105" t="s">
        <v>29</v>
      </c>
    </row>
    <row r="106" spans="2:280" x14ac:dyDescent="0.15">
      <c r="B106" s="30"/>
      <c r="C106" s="30"/>
      <c r="D106" s="43"/>
      <c r="E106" s="4"/>
      <c r="F106" s="4"/>
      <c r="G106" s="4"/>
      <c r="H106" s="30"/>
      <c r="I106" s="30"/>
      <c r="J106" s="30"/>
      <c r="K106" s="4"/>
      <c r="L106" s="4"/>
      <c r="M106" s="47">
        <f t="shared" si="135"/>
        <v>0</v>
      </c>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11"/>
      <c r="BC106" s="11"/>
      <c r="BD106" s="11"/>
      <c r="BE106" s="11"/>
      <c r="BF106" s="11"/>
      <c r="BG106" s="11"/>
      <c r="BH106" s="11"/>
      <c r="BI106" s="11"/>
      <c r="BJ106" s="11"/>
      <c r="BK106" s="11"/>
      <c r="BL106" s="11"/>
      <c r="BM106" s="11"/>
      <c r="BN106" s="11"/>
      <c r="BO106" s="11"/>
      <c r="BP106" s="11"/>
      <c r="BQ106" s="11"/>
      <c r="BR106" s="11"/>
      <c r="BS106" s="11"/>
      <c r="BT106" s="11"/>
      <c r="BU106" s="11"/>
      <c r="BV106" s="11"/>
      <c r="BW106" s="11"/>
      <c r="BX106" s="11"/>
      <c r="BY106" s="11"/>
      <c r="BZ106" s="11"/>
      <c r="CA106" s="11"/>
      <c r="CB106" s="11"/>
      <c r="CC106" s="11"/>
      <c r="CD106" s="11"/>
      <c r="CE106" s="11"/>
      <c r="CF106" s="11"/>
      <c r="CG106" s="11"/>
      <c r="CH106" s="11"/>
      <c r="CI106" s="11"/>
      <c r="CJ106" s="11"/>
      <c r="CK106" s="11"/>
      <c r="CL106" s="11"/>
      <c r="CM106" s="11"/>
      <c r="CN106" s="11"/>
      <c r="CO106" s="11"/>
      <c r="CP106" s="11"/>
      <c r="CQ106" s="11"/>
      <c r="CR106" s="11"/>
      <c r="CS106" s="11"/>
      <c r="CT106" s="11"/>
      <c r="CU106" s="11"/>
      <c r="CV106" s="11"/>
      <c r="CW106" s="11"/>
      <c r="CX106" s="11"/>
      <c r="CY106" s="11"/>
      <c r="CZ106" s="11"/>
      <c r="DA106" s="11"/>
      <c r="DB106" s="11"/>
      <c r="DC106" s="11"/>
      <c r="DD106" s="11"/>
      <c r="DE106" s="11"/>
      <c r="DF106" s="11"/>
      <c r="DG106" s="11"/>
      <c r="DH106" s="11"/>
      <c r="DI106" s="11"/>
      <c r="DJ106" s="11"/>
      <c r="DK106" s="11"/>
      <c r="DL106" s="11"/>
      <c r="DM106" s="11"/>
      <c r="DN106" s="11"/>
      <c r="DO106" s="11"/>
      <c r="DP106" s="11"/>
      <c r="DQ106" s="11"/>
      <c r="DR106" s="11"/>
      <c r="DS106" s="11"/>
      <c r="DT106" s="11"/>
      <c r="DU106" s="11"/>
      <c r="DV106" s="11"/>
      <c r="DW106" s="11"/>
      <c r="DX106" s="11"/>
      <c r="DY106" s="11"/>
      <c r="DZ106" s="11"/>
      <c r="EA106" s="11"/>
      <c r="EB106" s="11"/>
      <c r="EC106" s="11"/>
      <c r="ED106" s="11"/>
      <c r="EE106" s="11"/>
      <c r="EF106" s="11"/>
      <c r="EG106" s="11"/>
      <c r="EH106" s="11"/>
      <c r="EI106" s="11"/>
      <c r="EJ106" s="11"/>
      <c r="EK106" s="11"/>
      <c r="EL106" s="11"/>
      <c r="EM106" s="11"/>
      <c r="EN106" s="11"/>
      <c r="EO106" s="11"/>
      <c r="EP106" s="11"/>
      <c r="EQ106" s="11"/>
      <c r="ER106" s="11"/>
      <c r="ES106" s="11"/>
      <c r="ET106" s="11"/>
      <c r="EU106" s="11"/>
      <c r="EV106" s="11"/>
      <c r="EW106" s="11"/>
      <c r="EX106" s="11"/>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c r="IZ106" s="11"/>
      <c r="JA106" s="11"/>
      <c r="JB106" s="11"/>
      <c r="JC106" s="11"/>
      <c r="JD106" s="11"/>
      <c r="JE106" s="11"/>
      <c r="JF106" s="11"/>
      <c r="JG106" s="11"/>
      <c r="JH106" s="11"/>
      <c r="JI106" s="11"/>
      <c r="JJ106" s="11"/>
      <c r="JK106" s="11"/>
      <c r="JL106" s="11"/>
      <c r="JM106" s="11"/>
      <c r="JN106" s="11"/>
      <c r="JO106" s="11"/>
      <c r="JP106" s="11"/>
      <c r="JQ106" s="11"/>
      <c r="JR106" s="11"/>
      <c r="JS106" s="11"/>
      <c r="JT106" t="s">
        <v>29</v>
      </c>
    </row>
    <row r="107" spans="2:280" ht="27" x14ac:dyDescent="0.15">
      <c r="B107" s="30"/>
      <c r="C107" s="30"/>
      <c r="D107" s="43"/>
      <c r="E107" s="4" t="s">
        <v>138</v>
      </c>
      <c r="F107" s="4"/>
      <c r="G107" s="4"/>
      <c r="H107" s="30" t="s">
        <v>175</v>
      </c>
      <c r="I107" s="30" t="s">
        <v>179</v>
      </c>
      <c r="J107" s="30"/>
      <c r="K107" s="37" t="s">
        <v>186</v>
      </c>
      <c r="L107" s="4"/>
      <c r="M107" s="47">
        <f t="shared" si="135"/>
        <v>0</v>
      </c>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1"/>
      <c r="BD107" s="11"/>
      <c r="BE107" s="11"/>
      <c r="BF107" s="11"/>
      <c r="BG107" s="11"/>
      <c r="BH107" s="11"/>
      <c r="BI107" s="11"/>
      <c r="BJ107" s="11"/>
      <c r="BK107" s="11"/>
      <c r="BL107" s="11"/>
      <c r="BM107" s="11"/>
      <c r="BN107" s="11"/>
      <c r="BO107" s="11"/>
      <c r="BP107" s="11"/>
      <c r="BQ107" s="11"/>
      <c r="BR107" s="11"/>
      <c r="BS107" s="11"/>
      <c r="BT107" s="11"/>
      <c r="BU107" s="11"/>
      <c r="BV107" s="11"/>
      <c r="BW107" s="11"/>
      <c r="BX107" s="11"/>
      <c r="BY107" s="11"/>
      <c r="BZ107" s="11"/>
      <c r="CA107" s="11"/>
      <c r="CB107" s="11"/>
      <c r="CC107" s="11"/>
      <c r="CD107" s="11"/>
      <c r="CE107" s="11"/>
      <c r="CF107" s="11"/>
      <c r="CG107" s="11"/>
      <c r="CH107" s="11"/>
      <c r="CI107" s="11"/>
      <c r="CJ107" s="11"/>
      <c r="CK107" s="11"/>
      <c r="CL107" s="11"/>
      <c r="CM107" s="11"/>
      <c r="CN107" s="11"/>
      <c r="CO107" s="11"/>
      <c r="CP107" s="11"/>
      <c r="CQ107" s="11"/>
      <c r="CR107" s="11"/>
      <c r="CS107" s="11"/>
      <c r="CT107" s="11"/>
      <c r="CU107" s="11"/>
      <c r="CV107" s="11"/>
      <c r="CW107" s="11"/>
      <c r="CX107" s="11"/>
      <c r="CY107" s="11"/>
      <c r="CZ107" s="11"/>
      <c r="DA107" s="11"/>
      <c r="DB107" s="11"/>
      <c r="DC107" s="11"/>
      <c r="DD107" s="11"/>
      <c r="DE107" s="11"/>
      <c r="DF107" s="11"/>
      <c r="DG107" s="11"/>
      <c r="DH107" s="11"/>
      <c r="DI107" s="11"/>
      <c r="DJ107" s="11"/>
      <c r="DK107" s="11"/>
      <c r="DL107" s="11"/>
      <c r="DM107" s="11"/>
      <c r="DN107" s="11"/>
      <c r="DO107" s="11"/>
      <c r="DP107" s="11"/>
      <c r="DQ107" s="11"/>
      <c r="DR107" s="11"/>
      <c r="DS107" s="11"/>
      <c r="DT107" s="11"/>
      <c r="DU107" s="11"/>
      <c r="DV107" s="11"/>
      <c r="DW107" s="11"/>
      <c r="DX107" s="11"/>
      <c r="DY107" s="11"/>
      <c r="DZ107" s="11"/>
      <c r="EA107" s="11"/>
      <c r="EB107" s="11"/>
      <c r="EC107" s="11"/>
      <c r="ED107" s="11"/>
      <c r="EE107" s="11"/>
      <c r="EF107" s="11"/>
      <c r="EG107" s="11"/>
      <c r="EH107" s="11"/>
      <c r="EI107" s="11"/>
      <c r="EJ107" s="11"/>
      <c r="EK107" s="11"/>
      <c r="EL107" s="11"/>
      <c r="EM107" s="11"/>
      <c r="EN107" s="11"/>
      <c r="EO107" s="11"/>
      <c r="EP107" s="11"/>
      <c r="EQ107" s="11"/>
      <c r="ER107" s="11"/>
      <c r="ES107" s="11"/>
      <c r="ET107" s="11"/>
      <c r="EU107" s="11"/>
      <c r="EV107" s="11"/>
      <c r="EW107" s="11"/>
      <c r="EX107" s="11"/>
      <c r="EY107" s="11"/>
      <c r="EZ107" s="11"/>
      <c r="FA107" s="11"/>
      <c r="FB107" s="11"/>
      <c r="FC107" s="11"/>
      <c r="FD107" s="11"/>
      <c r="FE107" s="11"/>
      <c r="FF107" s="11"/>
      <c r="FG107" s="11"/>
      <c r="FH107" s="11"/>
      <c r="FI107" s="11"/>
      <c r="FJ107" s="11"/>
      <c r="FK107" s="11"/>
      <c r="FL107" s="11"/>
      <c r="FM107" s="11"/>
      <c r="FN107" s="11"/>
      <c r="FO107" s="11"/>
      <c r="FP107" s="11"/>
      <c r="FQ107" s="11"/>
      <c r="FR107" s="11"/>
      <c r="FS107" s="11"/>
      <c r="FT107" s="11"/>
      <c r="FU107" s="11"/>
      <c r="FV107" s="11"/>
      <c r="FW107" s="11"/>
      <c r="FX107" s="11"/>
      <c r="FY107" s="11"/>
      <c r="FZ107" s="11"/>
      <c r="GA107" s="11"/>
      <c r="GB107" s="11"/>
      <c r="GC107" s="11"/>
      <c r="GD107" s="11"/>
      <c r="GE107" s="11"/>
      <c r="GF107" s="11"/>
      <c r="GG107" s="11"/>
      <c r="GH107" s="11"/>
      <c r="GI107" s="11"/>
      <c r="GJ107" s="11"/>
      <c r="GK107" s="11"/>
      <c r="GL107" s="11"/>
      <c r="GM107" s="11"/>
      <c r="GN107" s="11"/>
      <c r="GO107" s="11"/>
      <c r="GP107" s="11"/>
      <c r="GQ107" s="11"/>
      <c r="GR107" s="11"/>
      <c r="GS107" s="11"/>
      <c r="GT107" s="11"/>
      <c r="GU107" s="11"/>
      <c r="GV107" s="11"/>
      <c r="GW107" s="11"/>
      <c r="GX107" s="11"/>
      <c r="GY107" s="11"/>
      <c r="GZ107" s="11"/>
      <c r="HA107" s="11"/>
      <c r="HB107" s="11"/>
      <c r="HC107" s="11"/>
      <c r="HD107" s="11"/>
      <c r="HE107" s="11"/>
      <c r="HF107" s="11"/>
      <c r="HG107" s="11"/>
      <c r="HH107" s="11"/>
      <c r="HI107" s="11"/>
      <c r="HJ107" s="11"/>
      <c r="HK107" s="11"/>
      <c r="HL107" s="11"/>
      <c r="HM107" s="11"/>
      <c r="HN107" s="11"/>
      <c r="HO107" s="11"/>
      <c r="HP107" s="11"/>
      <c r="HQ107" s="11"/>
      <c r="HR107" s="11"/>
      <c r="HS107" s="11"/>
      <c r="HT107" s="11"/>
      <c r="HU107" s="11"/>
      <c r="HV107" s="11"/>
      <c r="HW107" s="11"/>
      <c r="HX107" s="11"/>
      <c r="HY107" s="11"/>
      <c r="HZ107" s="11"/>
      <c r="IA107" s="11"/>
      <c r="IB107" s="11"/>
      <c r="IC107" s="11"/>
      <c r="ID107" s="11"/>
      <c r="IE107" s="11"/>
      <c r="IF107" s="11"/>
      <c r="IG107" s="11"/>
      <c r="IH107" s="11"/>
      <c r="II107" s="11"/>
      <c r="IJ107" s="11"/>
      <c r="IK107" s="11"/>
      <c r="IL107" s="11"/>
      <c r="IM107" s="11"/>
      <c r="IN107" s="11"/>
      <c r="IO107" s="11"/>
      <c r="IP107" s="11"/>
      <c r="IQ107" s="11"/>
      <c r="IR107" s="11"/>
      <c r="IS107" s="11"/>
      <c r="IT107" s="11"/>
      <c r="IU107" s="11"/>
      <c r="IV107" s="11"/>
      <c r="IW107" s="11"/>
      <c r="IX107" s="11"/>
      <c r="IY107" s="11"/>
      <c r="IZ107" s="11"/>
      <c r="JA107" s="11"/>
      <c r="JB107" s="11"/>
      <c r="JC107" s="11"/>
      <c r="JD107" s="11"/>
      <c r="JE107" s="11"/>
      <c r="JF107" s="11"/>
      <c r="JG107" s="11"/>
      <c r="JH107" s="11"/>
      <c r="JI107" s="11"/>
      <c r="JJ107" s="11"/>
      <c r="JK107" s="11"/>
      <c r="JL107" s="11"/>
      <c r="JM107" s="11"/>
      <c r="JN107" s="11"/>
      <c r="JO107" s="11"/>
      <c r="JP107" s="11"/>
      <c r="JQ107" s="11"/>
      <c r="JR107" s="11"/>
      <c r="JS107" s="11"/>
      <c r="JT107" t="s">
        <v>29</v>
      </c>
    </row>
    <row r="108" spans="2:280" x14ac:dyDescent="0.15">
      <c r="B108" s="30"/>
      <c r="C108" s="30"/>
      <c r="D108" s="43"/>
      <c r="E108" s="4"/>
      <c r="F108" s="4"/>
      <c r="G108" s="4"/>
      <c r="H108" s="30"/>
      <c r="I108" s="30"/>
      <c r="J108" s="30"/>
      <c r="K108" s="4"/>
      <c r="L108" s="4"/>
      <c r="M108" s="47">
        <f t="shared" si="135"/>
        <v>0</v>
      </c>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11"/>
      <c r="BH108" s="11"/>
      <c r="BI108" s="11"/>
      <c r="BJ108" s="11"/>
      <c r="BK108" s="11"/>
      <c r="BL108" s="11"/>
      <c r="BM108" s="11"/>
      <c r="BN108" s="11"/>
      <c r="BO108" s="11"/>
      <c r="BP108" s="11"/>
      <c r="BQ108" s="11"/>
      <c r="BR108" s="11"/>
      <c r="BS108" s="11"/>
      <c r="BT108" s="11"/>
      <c r="BU108" s="11"/>
      <c r="BV108" s="11"/>
      <c r="BW108" s="11"/>
      <c r="BX108" s="11"/>
      <c r="BY108" s="11"/>
      <c r="BZ108" s="11"/>
      <c r="CA108" s="11"/>
      <c r="CB108" s="11"/>
      <c r="CC108" s="11"/>
      <c r="CD108" s="11"/>
      <c r="CE108" s="11"/>
      <c r="CF108" s="11"/>
      <c r="CG108" s="11"/>
      <c r="CH108" s="11"/>
      <c r="CI108" s="11"/>
      <c r="CJ108" s="11"/>
      <c r="CK108" s="11"/>
      <c r="CL108" s="11"/>
      <c r="CM108" s="11"/>
      <c r="CN108" s="11"/>
      <c r="CO108" s="11"/>
      <c r="CP108" s="11"/>
      <c r="CQ108" s="11"/>
      <c r="CR108" s="11"/>
      <c r="CS108" s="11"/>
      <c r="CT108" s="11"/>
      <c r="CU108" s="11"/>
      <c r="CV108" s="11"/>
      <c r="CW108" s="11"/>
      <c r="CX108" s="11"/>
      <c r="CY108" s="11"/>
      <c r="CZ108" s="11"/>
      <c r="DA108" s="11"/>
      <c r="DB108" s="11"/>
      <c r="DC108" s="11"/>
      <c r="DD108" s="11"/>
      <c r="DE108" s="11"/>
      <c r="DF108" s="11"/>
      <c r="DG108" s="11"/>
      <c r="DH108" s="11"/>
      <c r="DI108" s="11"/>
      <c r="DJ108" s="11"/>
      <c r="DK108" s="11"/>
      <c r="DL108" s="11"/>
      <c r="DM108" s="11"/>
      <c r="DN108" s="11"/>
      <c r="DO108" s="11"/>
      <c r="DP108" s="11"/>
      <c r="DQ108" s="11"/>
      <c r="DR108" s="11"/>
      <c r="DS108" s="11"/>
      <c r="DT108" s="11"/>
      <c r="DU108" s="11"/>
      <c r="DV108" s="11"/>
      <c r="DW108" s="11"/>
      <c r="DX108" s="11"/>
      <c r="DY108" s="11"/>
      <c r="DZ108" s="11"/>
      <c r="EA108" s="11"/>
      <c r="EB108" s="11"/>
      <c r="EC108" s="11"/>
      <c r="ED108" s="11"/>
      <c r="EE108" s="11"/>
      <c r="EF108" s="11"/>
      <c r="EG108" s="11"/>
      <c r="EH108" s="11"/>
      <c r="EI108" s="11"/>
      <c r="EJ108" s="11"/>
      <c r="EK108" s="11"/>
      <c r="EL108" s="11"/>
      <c r="EM108" s="11"/>
      <c r="EN108" s="11"/>
      <c r="EO108" s="11"/>
      <c r="EP108" s="11"/>
      <c r="EQ108" s="11"/>
      <c r="ER108" s="11"/>
      <c r="ES108" s="11"/>
      <c r="ET108" s="11"/>
      <c r="EU108" s="11"/>
      <c r="EV108" s="11"/>
      <c r="EW108" s="11"/>
      <c r="EX108" s="11"/>
      <c r="EY108" s="11"/>
      <c r="EZ108" s="11"/>
      <c r="FA108" s="11"/>
      <c r="FB108" s="11"/>
      <c r="FC108" s="11"/>
      <c r="FD108" s="11"/>
      <c r="FE108" s="11"/>
      <c r="FF108" s="11"/>
      <c r="FG108" s="11"/>
      <c r="FH108" s="11"/>
      <c r="FI108" s="11"/>
      <c r="FJ108" s="11"/>
      <c r="FK108" s="11"/>
      <c r="FL108" s="11"/>
      <c r="FM108" s="11"/>
      <c r="FN108" s="11"/>
      <c r="FO108" s="11"/>
      <c r="FP108" s="11"/>
      <c r="FQ108" s="11"/>
      <c r="FR108" s="11"/>
      <c r="FS108" s="11"/>
      <c r="FT108" s="11"/>
      <c r="FU108" s="11"/>
      <c r="FV108" s="11"/>
      <c r="FW108" s="11"/>
      <c r="FX108" s="11"/>
      <c r="FY108" s="11"/>
      <c r="FZ108" s="11"/>
      <c r="GA108" s="11"/>
      <c r="GB108" s="11"/>
      <c r="GC108" s="11"/>
      <c r="GD108" s="11"/>
      <c r="GE108" s="11"/>
      <c r="GF108" s="11"/>
      <c r="GG108" s="11"/>
      <c r="GH108" s="11"/>
      <c r="GI108" s="11"/>
      <c r="GJ108" s="11"/>
      <c r="GK108" s="11"/>
      <c r="GL108" s="11"/>
      <c r="GM108" s="11"/>
      <c r="GN108" s="11"/>
      <c r="GO108" s="11"/>
      <c r="GP108" s="11"/>
      <c r="GQ108" s="11"/>
      <c r="GR108" s="11"/>
      <c r="GS108" s="11"/>
      <c r="GT108" s="11"/>
      <c r="GU108" s="11"/>
      <c r="GV108" s="11"/>
      <c r="GW108" s="11"/>
      <c r="GX108" s="11"/>
      <c r="GY108" s="11"/>
      <c r="GZ108" s="11"/>
      <c r="HA108" s="11"/>
      <c r="HB108" s="11"/>
      <c r="HC108" s="11"/>
      <c r="HD108" s="11"/>
      <c r="HE108" s="11"/>
      <c r="HF108" s="11"/>
      <c r="HG108" s="11"/>
      <c r="HH108" s="11"/>
      <c r="HI108" s="11"/>
      <c r="HJ108" s="11"/>
      <c r="HK108" s="11"/>
      <c r="HL108" s="11"/>
      <c r="HM108" s="11"/>
      <c r="HN108" s="11"/>
      <c r="HO108" s="11"/>
      <c r="HP108" s="11"/>
      <c r="HQ108" s="11"/>
      <c r="HR108" s="11"/>
      <c r="HS108" s="11"/>
      <c r="HT108" s="11"/>
      <c r="HU108" s="11"/>
      <c r="HV108" s="11"/>
      <c r="HW108" s="11"/>
      <c r="HX108" s="11"/>
      <c r="HY108" s="11"/>
      <c r="HZ108" s="11"/>
      <c r="IA108" s="11"/>
      <c r="IB108" s="11"/>
      <c r="IC108" s="11"/>
      <c r="ID108" s="11"/>
      <c r="IE108" s="11"/>
      <c r="IF108" s="11"/>
      <c r="IG108" s="11"/>
      <c r="IH108" s="11"/>
      <c r="II108" s="11"/>
      <c r="IJ108" s="11"/>
      <c r="IK108" s="11"/>
      <c r="IL108" s="11"/>
      <c r="IM108" s="11"/>
      <c r="IN108" s="11"/>
      <c r="IO108" s="11"/>
      <c r="IP108" s="11"/>
      <c r="IQ108" s="11"/>
      <c r="IR108" s="11"/>
      <c r="IS108" s="11"/>
      <c r="IT108" s="11"/>
      <c r="IU108" s="11"/>
      <c r="IV108" s="11"/>
      <c r="IW108" s="11"/>
      <c r="IX108" s="11"/>
      <c r="IY108" s="11"/>
      <c r="IZ108" s="11"/>
      <c r="JA108" s="11"/>
      <c r="JB108" s="11"/>
      <c r="JC108" s="11"/>
      <c r="JD108" s="11"/>
      <c r="JE108" s="11"/>
      <c r="JF108" s="11"/>
      <c r="JG108" s="11"/>
      <c r="JH108" s="11"/>
      <c r="JI108" s="11"/>
      <c r="JJ108" s="11"/>
      <c r="JK108" s="11"/>
      <c r="JL108" s="11"/>
      <c r="JM108" s="11"/>
      <c r="JN108" s="11"/>
      <c r="JO108" s="11"/>
      <c r="JP108" s="11"/>
      <c r="JQ108" s="11"/>
      <c r="JR108" s="11"/>
      <c r="JS108" s="11"/>
      <c r="JT108" t="s">
        <v>29</v>
      </c>
    </row>
    <row r="109" spans="2:280" ht="27" x14ac:dyDescent="0.15">
      <c r="B109" s="30"/>
      <c r="C109" s="30"/>
      <c r="D109" s="43"/>
      <c r="E109" s="4" t="s">
        <v>140</v>
      </c>
      <c r="F109" s="4" t="s">
        <v>139</v>
      </c>
      <c r="G109" s="4"/>
      <c r="H109" s="30" t="s">
        <v>175</v>
      </c>
      <c r="I109" s="30" t="s">
        <v>180</v>
      </c>
      <c r="J109" s="30"/>
      <c r="K109" s="37" t="s">
        <v>172</v>
      </c>
      <c r="L109" s="4" t="s">
        <v>144</v>
      </c>
      <c r="M109" s="47">
        <f t="shared" si="135"/>
        <v>3</v>
      </c>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11">
        <v>1.5</v>
      </c>
      <c r="BH109" s="11"/>
      <c r="BI109" s="11">
        <v>0.5</v>
      </c>
      <c r="BJ109" s="11">
        <v>1</v>
      </c>
      <c r="BK109" s="11"/>
      <c r="BL109" s="11"/>
      <c r="BM109" s="11"/>
      <c r="BN109" s="11"/>
      <c r="BO109" s="11"/>
      <c r="BP109" s="11"/>
      <c r="BQ109" s="11"/>
      <c r="BR109" s="11"/>
      <c r="BS109" s="11"/>
      <c r="BT109" s="11"/>
      <c r="BU109" s="11"/>
      <c r="BV109" s="11"/>
      <c r="BW109" s="11"/>
      <c r="BX109" s="11"/>
      <c r="BY109" s="11"/>
      <c r="BZ109" s="11"/>
      <c r="CA109" s="11"/>
      <c r="CB109" s="11"/>
      <c r="CC109" s="11"/>
      <c r="CD109" s="11"/>
      <c r="CE109" s="11"/>
      <c r="CF109" s="11"/>
      <c r="CG109" s="11"/>
      <c r="CH109" s="11"/>
      <c r="CI109" s="11"/>
      <c r="CJ109" s="11"/>
      <c r="CK109" s="11"/>
      <c r="CL109" s="11"/>
      <c r="CM109" s="11"/>
      <c r="CN109" s="11"/>
      <c r="CO109" s="11"/>
      <c r="CP109" s="11"/>
      <c r="CQ109" s="11"/>
      <c r="CR109" s="11"/>
      <c r="CS109" s="11"/>
      <c r="CT109" s="11"/>
      <c r="CU109" s="11"/>
      <c r="CV109" s="11"/>
      <c r="CW109" s="11"/>
      <c r="CX109" s="11"/>
      <c r="CY109" s="11"/>
      <c r="CZ109" s="11"/>
      <c r="DA109" s="11"/>
      <c r="DB109" s="11"/>
      <c r="DC109" s="11"/>
      <c r="DD109" s="11"/>
      <c r="DE109" s="11"/>
      <c r="DF109" s="11"/>
      <c r="DG109" s="11"/>
      <c r="DH109" s="11"/>
      <c r="DI109" s="11"/>
      <c r="DJ109" s="11"/>
      <c r="DK109" s="11"/>
      <c r="DL109" s="11"/>
      <c r="DM109" s="11"/>
      <c r="DN109" s="11"/>
      <c r="DO109" s="11"/>
      <c r="DP109" s="11"/>
      <c r="DQ109" s="11"/>
      <c r="DR109" s="11"/>
      <c r="DS109" s="11"/>
      <c r="DT109" s="11"/>
      <c r="DU109" s="11"/>
      <c r="DV109" s="11"/>
      <c r="DW109" s="11"/>
      <c r="DX109" s="11"/>
      <c r="DY109" s="11"/>
      <c r="DZ109" s="11"/>
      <c r="EA109" s="11"/>
      <c r="EB109" s="11"/>
      <c r="EC109" s="11"/>
      <c r="ED109" s="11"/>
      <c r="EE109" s="11"/>
      <c r="EF109" s="11"/>
      <c r="EG109" s="11"/>
      <c r="EH109" s="11"/>
      <c r="EI109" s="11"/>
      <c r="EJ109" s="11"/>
      <c r="EK109" s="11"/>
      <c r="EL109" s="11"/>
      <c r="EM109" s="11"/>
      <c r="EN109" s="11"/>
      <c r="EO109" s="11"/>
      <c r="EP109" s="11"/>
      <c r="EQ109" s="11"/>
      <c r="ER109" s="11"/>
      <c r="ES109" s="11"/>
      <c r="ET109" s="11"/>
      <c r="EU109" s="11"/>
      <c r="EV109" s="11"/>
      <c r="EW109" s="11"/>
      <c r="EX109" s="11"/>
      <c r="EY109" s="11"/>
      <c r="EZ109" s="11"/>
      <c r="FA109" s="11"/>
      <c r="FB109" s="11"/>
      <c r="FC109" s="11"/>
      <c r="FD109" s="11"/>
      <c r="FE109" s="11"/>
      <c r="FF109" s="11"/>
      <c r="FG109" s="11"/>
      <c r="FH109" s="11"/>
      <c r="FI109" s="11"/>
      <c r="FJ109" s="11"/>
      <c r="FK109" s="11"/>
      <c r="FL109" s="11"/>
      <c r="FM109" s="11"/>
      <c r="FN109" s="11"/>
      <c r="FO109" s="11"/>
      <c r="FP109" s="11"/>
      <c r="FQ109" s="11"/>
      <c r="FR109" s="11"/>
      <c r="FS109" s="11"/>
      <c r="FT109" s="11"/>
      <c r="FU109" s="11"/>
      <c r="FV109" s="11"/>
      <c r="FW109" s="11"/>
      <c r="FX109" s="11"/>
      <c r="FY109" s="11"/>
      <c r="FZ109" s="11"/>
      <c r="GA109" s="11"/>
      <c r="GB109" s="11"/>
      <c r="GC109" s="11"/>
      <c r="GD109" s="11"/>
      <c r="GE109" s="11"/>
      <c r="GF109" s="11"/>
      <c r="GG109" s="11"/>
      <c r="GH109" s="11"/>
      <c r="GI109" s="11"/>
      <c r="GJ109" s="11"/>
      <c r="GK109" s="11"/>
      <c r="GL109" s="11"/>
      <c r="GM109" s="11"/>
      <c r="GN109" s="11"/>
      <c r="GO109" s="11"/>
      <c r="GP109" s="11"/>
      <c r="GQ109" s="11"/>
      <c r="GR109" s="11"/>
      <c r="GS109" s="11"/>
      <c r="GT109" s="11"/>
      <c r="GU109" s="11"/>
      <c r="GV109" s="11"/>
      <c r="GW109" s="11"/>
      <c r="GX109" s="11"/>
      <c r="GY109" s="11"/>
      <c r="GZ109" s="11"/>
      <c r="HA109" s="11"/>
      <c r="HB109" s="11"/>
      <c r="HC109" s="11"/>
      <c r="HD109" s="11"/>
      <c r="HE109" s="11"/>
      <c r="HF109" s="11"/>
      <c r="HG109" s="11"/>
      <c r="HH109" s="11"/>
      <c r="HI109" s="11"/>
      <c r="HJ109" s="11"/>
      <c r="HK109" s="11"/>
      <c r="HL109" s="11"/>
      <c r="HM109" s="11"/>
      <c r="HN109" s="11"/>
      <c r="HO109" s="11"/>
      <c r="HP109" s="11"/>
      <c r="HQ109" s="11"/>
      <c r="HR109" s="11"/>
      <c r="HS109" s="11"/>
      <c r="HT109" s="11"/>
      <c r="HU109" s="11"/>
      <c r="HV109" s="11"/>
      <c r="HW109" s="11"/>
      <c r="HX109" s="11"/>
      <c r="HY109" s="11"/>
      <c r="HZ109" s="11"/>
      <c r="IA109" s="11"/>
      <c r="IB109" s="11"/>
      <c r="IC109" s="11"/>
      <c r="ID109" s="11"/>
      <c r="IE109" s="11"/>
      <c r="IF109" s="11"/>
      <c r="IG109" s="11"/>
      <c r="IH109" s="11"/>
      <c r="II109" s="11"/>
      <c r="IJ109" s="11"/>
      <c r="IK109" s="11"/>
      <c r="IL109" s="11"/>
      <c r="IM109" s="11"/>
      <c r="IN109" s="11"/>
      <c r="IO109" s="11"/>
      <c r="IP109" s="11"/>
      <c r="IQ109" s="11"/>
      <c r="IR109" s="11"/>
      <c r="IS109" s="11"/>
      <c r="IT109" s="11"/>
      <c r="IU109" s="11"/>
      <c r="IV109" s="11"/>
      <c r="IW109" s="11"/>
      <c r="IX109" s="11"/>
      <c r="IY109" s="11"/>
      <c r="IZ109" s="11"/>
      <c r="JA109" s="11"/>
      <c r="JB109" s="11"/>
      <c r="JC109" s="11"/>
      <c r="JD109" s="11"/>
      <c r="JE109" s="11"/>
      <c r="JF109" s="11"/>
      <c r="JG109" s="11"/>
      <c r="JH109" s="11"/>
      <c r="JI109" s="11"/>
      <c r="JJ109" s="11"/>
      <c r="JK109" s="11"/>
      <c r="JL109" s="11"/>
      <c r="JM109" s="11"/>
      <c r="JN109" s="11"/>
      <c r="JO109" s="11"/>
      <c r="JP109" s="11"/>
      <c r="JQ109" s="11"/>
      <c r="JR109" s="11"/>
      <c r="JS109" s="11"/>
      <c r="JT109" t="s">
        <v>29</v>
      </c>
    </row>
    <row r="110" spans="2:280" x14ac:dyDescent="0.15">
      <c r="B110" s="30"/>
      <c r="C110" s="30"/>
      <c r="D110" s="43"/>
      <c r="E110" s="4"/>
      <c r="F110" s="4"/>
      <c r="G110" s="4"/>
      <c r="H110" s="30"/>
      <c r="I110" s="30"/>
      <c r="J110" s="30"/>
      <c r="K110" s="4"/>
      <c r="L110" s="4"/>
      <c r="M110" s="47">
        <f t="shared" si="135"/>
        <v>0</v>
      </c>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11"/>
      <c r="AX110" s="11"/>
      <c r="AY110" s="11"/>
      <c r="AZ110" s="11"/>
      <c r="BA110" s="11"/>
      <c r="BB110" s="11"/>
      <c r="BC110" s="11"/>
      <c r="BD110" s="11"/>
      <c r="BE110" s="11"/>
      <c r="BF110" s="11"/>
      <c r="BG110" s="11"/>
      <c r="BH110" s="11"/>
      <c r="BI110" s="11"/>
      <c r="BJ110" s="11"/>
      <c r="BK110" s="11"/>
      <c r="BL110" s="11"/>
      <c r="BM110" s="11"/>
      <c r="BN110" s="11"/>
      <c r="BO110" s="11"/>
      <c r="BP110" s="11"/>
      <c r="BQ110" s="11"/>
      <c r="BR110" s="11"/>
      <c r="BS110" s="11"/>
      <c r="BT110" s="11"/>
      <c r="BU110" s="11"/>
      <c r="BV110" s="11"/>
      <c r="BW110" s="11"/>
      <c r="BX110" s="11"/>
      <c r="BY110" s="11"/>
      <c r="BZ110" s="11"/>
      <c r="CA110" s="11"/>
      <c r="CB110" s="11"/>
      <c r="CC110" s="11"/>
      <c r="CD110" s="11"/>
      <c r="CE110" s="11"/>
      <c r="CF110" s="11"/>
      <c r="CG110" s="11"/>
      <c r="CH110" s="11"/>
      <c r="CI110" s="11"/>
      <c r="CJ110" s="11"/>
      <c r="CK110" s="11"/>
      <c r="CL110" s="11"/>
      <c r="CM110" s="11"/>
      <c r="CN110" s="11"/>
      <c r="CO110" s="11"/>
      <c r="CP110" s="11"/>
      <c r="CQ110" s="11"/>
      <c r="CR110" s="11"/>
      <c r="CS110" s="11"/>
      <c r="CT110" s="11"/>
      <c r="CU110" s="11"/>
      <c r="CV110" s="11"/>
      <c r="CW110" s="11"/>
      <c r="CX110" s="11"/>
      <c r="CY110" s="11"/>
      <c r="CZ110" s="11"/>
      <c r="DA110" s="11"/>
      <c r="DB110" s="11"/>
      <c r="DC110" s="11"/>
      <c r="DD110" s="11"/>
      <c r="DE110" s="11"/>
      <c r="DF110" s="11"/>
      <c r="DG110" s="11"/>
      <c r="DH110" s="11"/>
      <c r="DI110" s="11"/>
      <c r="DJ110" s="11"/>
      <c r="DK110" s="11"/>
      <c r="DL110" s="11"/>
      <c r="DM110" s="11"/>
      <c r="DN110" s="11"/>
      <c r="DO110" s="11"/>
      <c r="DP110" s="11"/>
      <c r="DQ110" s="11"/>
      <c r="DR110" s="11"/>
      <c r="DS110" s="11"/>
      <c r="DT110" s="11"/>
      <c r="DU110" s="11"/>
      <c r="DV110" s="11"/>
      <c r="DW110" s="11"/>
      <c r="DX110" s="11"/>
      <c r="DY110" s="11"/>
      <c r="DZ110" s="11"/>
      <c r="EA110" s="11"/>
      <c r="EB110" s="11"/>
      <c r="EC110" s="11"/>
      <c r="ED110" s="11"/>
      <c r="EE110" s="11"/>
      <c r="EF110" s="11"/>
      <c r="EG110" s="11"/>
      <c r="EH110" s="11"/>
      <c r="EI110" s="11"/>
      <c r="EJ110" s="11"/>
      <c r="EK110" s="11"/>
      <c r="EL110" s="11"/>
      <c r="EM110" s="11"/>
      <c r="EN110" s="11"/>
      <c r="EO110" s="11"/>
      <c r="EP110" s="11"/>
      <c r="EQ110" s="11"/>
      <c r="ER110" s="11"/>
      <c r="ES110" s="11"/>
      <c r="ET110" s="11"/>
      <c r="EU110" s="11"/>
      <c r="EV110" s="11"/>
      <c r="EW110" s="11"/>
      <c r="EX110" s="11"/>
      <c r="EY110" s="11"/>
      <c r="EZ110" s="11"/>
      <c r="FA110" s="11"/>
      <c r="FB110" s="11"/>
      <c r="FC110" s="11"/>
      <c r="FD110" s="11"/>
      <c r="FE110" s="11"/>
      <c r="FF110" s="11"/>
      <c r="FG110" s="11"/>
      <c r="FH110" s="11"/>
      <c r="FI110" s="11"/>
      <c r="FJ110" s="11"/>
      <c r="FK110" s="11"/>
      <c r="FL110" s="11"/>
      <c r="FM110" s="11"/>
      <c r="FN110" s="11"/>
      <c r="FO110" s="11"/>
      <c r="FP110" s="11"/>
      <c r="FQ110" s="11"/>
      <c r="FR110" s="11"/>
      <c r="FS110" s="11"/>
      <c r="FT110" s="11"/>
      <c r="FU110" s="11"/>
      <c r="FV110" s="11"/>
      <c r="FW110" s="11"/>
      <c r="FX110" s="11"/>
      <c r="FY110" s="11"/>
      <c r="FZ110" s="11"/>
      <c r="GA110" s="11"/>
      <c r="GB110" s="11"/>
      <c r="GC110" s="11"/>
      <c r="GD110" s="11"/>
      <c r="GE110" s="11"/>
      <c r="GF110" s="11"/>
      <c r="GG110" s="11"/>
      <c r="GH110" s="11"/>
      <c r="GI110" s="11"/>
      <c r="GJ110" s="11"/>
      <c r="GK110" s="11"/>
      <c r="GL110" s="11"/>
      <c r="GM110" s="11"/>
      <c r="GN110" s="11"/>
      <c r="GO110" s="11"/>
      <c r="GP110" s="11"/>
      <c r="GQ110" s="11"/>
      <c r="GR110" s="11"/>
      <c r="GS110" s="11"/>
      <c r="GT110" s="11"/>
      <c r="GU110" s="11"/>
      <c r="GV110" s="11"/>
      <c r="GW110" s="11"/>
      <c r="GX110" s="11"/>
      <c r="GY110" s="11"/>
      <c r="GZ110" s="11"/>
      <c r="HA110" s="11"/>
      <c r="HB110" s="11"/>
      <c r="HC110" s="11"/>
      <c r="HD110" s="11"/>
      <c r="HE110" s="11"/>
      <c r="HF110" s="11"/>
      <c r="HG110" s="11"/>
      <c r="HH110" s="11"/>
      <c r="HI110" s="11"/>
      <c r="HJ110" s="11"/>
      <c r="HK110" s="11"/>
      <c r="HL110" s="11"/>
      <c r="HM110" s="11"/>
      <c r="HN110" s="11"/>
      <c r="HO110" s="11"/>
      <c r="HP110" s="11"/>
      <c r="HQ110" s="11"/>
      <c r="HR110" s="11"/>
      <c r="HS110" s="11"/>
      <c r="HT110" s="11"/>
      <c r="HU110" s="11"/>
      <c r="HV110" s="11"/>
      <c r="HW110" s="11"/>
      <c r="HX110" s="11"/>
      <c r="HY110" s="11"/>
      <c r="HZ110" s="11"/>
      <c r="IA110" s="11"/>
      <c r="IB110" s="11"/>
      <c r="IC110" s="11"/>
      <c r="ID110" s="11"/>
      <c r="IE110" s="11"/>
      <c r="IF110" s="11"/>
      <c r="IG110" s="11"/>
      <c r="IH110" s="11"/>
      <c r="II110" s="11"/>
      <c r="IJ110" s="11"/>
      <c r="IK110" s="11"/>
      <c r="IL110" s="11"/>
      <c r="IM110" s="11"/>
      <c r="IN110" s="11"/>
      <c r="IO110" s="11"/>
      <c r="IP110" s="11"/>
      <c r="IQ110" s="11"/>
      <c r="IR110" s="11"/>
      <c r="IS110" s="11"/>
      <c r="IT110" s="11"/>
      <c r="IU110" s="11"/>
      <c r="IV110" s="11"/>
      <c r="IW110" s="11"/>
      <c r="IX110" s="11"/>
      <c r="IY110" s="11"/>
      <c r="IZ110" s="11"/>
      <c r="JA110" s="11"/>
      <c r="JB110" s="11"/>
      <c r="JC110" s="11"/>
      <c r="JD110" s="11"/>
      <c r="JE110" s="11"/>
      <c r="JF110" s="11"/>
      <c r="JG110" s="11"/>
      <c r="JH110" s="11"/>
      <c r="JI110" s="11"/>
      <c r="JJ110" s="11"/>
      <c r="JK110" s="11"/>
      <c r="JL110" s="11"/>
      <c r="JM110" s="11"/>
      <c r="JN110" s="11"/>
      <c r="JO110" s="11"/>
      <c r="JP110" s="11"/>
      <c r="JQ110" s="11"/>
      <c r="JR110" s="11"/>
      <c r="JS110" s="11"/>
      <c r="JT110" t="s">
        <v>29</v>
      </c>
    </row>
    <row r="111" spans="2:280" x14ac:dyDescent="0.15">
      <c r="B111" s="30"/>
      <c r="C111" s="30"/>
      <c r="D111" s="43"/>
      <c r="E111" s="4" t="s">
        <v>141</v>
      </c>
      <c r="F111" s="4" t="s">
        <v>153</v>
      </c>
      <c r="G111" s="4"/>
      <c r="H111" s="30" t="s">
        <v>176</v>
      </c>
      <c r="I111" s="30"/>
      <c r="J111" s="30"/>
      <c r="K111" s="4"/>
      <c r="L111" s="4"/>
      <c r="M111" s="47">
        <f t="shared" si="135"/>
        <v>0</v>
      </c>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11"/>
      <c r="BH111" s="11"/>
      <c r="BI111" s="11"/>
      <c r="BJ111" s="11"/>
      <c r="BK111" s="11"/>
      <c r="BL111" s="11"/>
      <c r="BM111" s="11"/>
      <c r="BN111" s="11"/>
      <c r="BO111" s="11"/>
      <c r="BP111" s="11"/>
      <c r="BQ111" s="11"/>
      <c r="BR111" s="11"/>
      <c r="BS111" s="11"/>
      <c r="BT111" s="11"/>
      <c r="BU111" s="11"/>
      <c r="BV111" s="11"/>
      <c r="BW111" s="11"/>
      <c r="BX111" s="11"/>
      <c r="BY111" s="11"/>
      <c r="BZ111" s="11"/>
      <c r="CA111" s="11"/>
      <c r="CB111" s="11"/>
      <c r="CC111" s="11"/>
      <c r="CD111" s="11"/>
      <c r="CE111" s="11"/>
      <c r="CF111" s="11"/>
      <c r="CG111" s="11"/>
      <c r="CH111" s="11"/>
      <c r="CI111" s="11"/>
      <c r="CJ111" s="11"/>
      <c r="CK111" s="11"/>
      <c r="CL111" s="11"/>
      <c r="CM111" s="11"/>
      <c r="CN111" s="11"/>
      <c r="CO111" s="11"/>
      <c r="CP111" s="11"/>
      <c r="CQ111" s="11"/>
      <c r="CR111" s="11"/>
      <c r="CS111" s="11"/>
      <c r="CT111" s="11"/>
      <c r="CU111" s="11"/>
      <c r="CV111" s="11"/>
      <c r="CW111" s="11"/>
      <c r="CX111" s="11"/>
      <c r="CY111" s="11"/>
      <c r="CZ111" s="11"/>
      <c r="DA111" s="11"/>
      <c r="DB111" s="11"/>
      <c r="DC111" s="11"/>
      <c r="DD111" s="11"/>
      <c r="DE111" s="11"/>
      <c r="DF111" s="11"/>
      <c r="DG111" s="11"/>
      <c r="DH111" s="11"/>
      <c r="DI111" s="11"/>
      <c r="DJ111" s="11"/>
      <c r="DK111" s="11"/>
      <c r="DL111" s="11"/>
      <c r="DM111" s="11"/>
      <c r="DN111" s="11"/>
      <c r="DO111" s="11"/>
      <c r="DP111" s="11"/>
      <c r="DQ111" s="11"/>
      <c r="DR111" s="11"/>
      <c r="DS111" s="11"/>
      <c r="DT111" s="11"/>
      <c r="DU111" s="11"/>
      <c r="DV111" s="11"/>
      <c r="DW111" s="11"/>
      <c r="DX111" s="11"/>
      <c r="DY111" s="11"/>
      <c r="DZ111" s="11"/>
      <c r="EA111" s="11"/>
      <c r="EB111" s="11"/>
      <c r="EC111" s="11"/>
      <c r="ED111" s="11"/>
      <c r="EE111" s="11"/>
      <c r="EF111" s="11"/>
      <c r="EG111" s="11"/>
      <c r="EH111" s="11"/>
      <c r="EI111" s="11"/>
      <c r="EJ111" s="11"/>
      <c r="EK111" s="11"/>
      <c r="EL111" s="11"/>
      <c r="EM111" s="11"/>
      <c r="EN111" s="11"/>
      <c r="EO111" s="11"/>
      <c r="EP111" s="11"/>
      <c r="EQ111" s="11"/>
      <c r="ER111" s="11"/>
      <c r="ES111" s="11"/>
      <c r="ET111" s="11"/>
      <c r="EU111" s="11"/>
      <c r="EV111" s="11"/>
      <c r="EW111" s="11"/>
      <c r="EX111" s="11"/>
      <c r="EY111" s="11"/>
      <c r="EZ111" s="11"/>
      <c r="FA111" s="11"/>
      <c r="FB111" s="11"/>
      <c r="FC111" s="11"/>
      <c r="FD111" s="11"/>
      <c r="FE111" s="11"/>
      <c r="FF111" s="11"/>
      <c r="FG111" s="11"/>
      <c r="FH111" s="11"/>
      <c r="FI111" s="11"/>
      <c r="FJ111" s="11"/>
      <c r="FK111" s="11"/>
      <c r="FL111" s="11"/>
      <c r="FM111" s="11"/>
      <c r="FN111" s="11"/>
      <c r="FO111" s="11"/>
      <c r="FP111" s="11"/>
      <c r="FQ111" s="11"/>
      <c r="FR111" s="11"/>
      <c r="FS111" s="11"/>
      <c r="FT111" s="11"/>
      <c r="FU111" s="11"/>
      <c r="FV111" s="11"/>
      <c r="FW111" s="11"/>
      <c r="FX111" s="11"/>
      <c r="FY111" s="11"/>
      <c r="FZ111" s="11"/>
      <c r="GA111" s="11"/>
      <c r="GB111" s="11"/>
      <c r="GC111" s="11"/>
      <c r="GD111" s="11"/>
      <c r="GE111" s="11"/>
      <c r="GF111" s="11"/>
      <c r="GG111" s="11"/>
      <c r="GH111" s="11"/>
      <c r="GI111" s="11"/>
      <c r="GJ111" s="11"/>
      <c r="GK111" s="11"/>
      <c r="GL111" s="11"/>
      <c r="GM111" s="11"/>
      <c r="GN111" s="11"/>
      <c r="GO111" s="11"/>
      <c r="GP111" s="11"/>
      <c r="GQ111" s="11"/>
      <c r="GR111" s="11"/>
      <c r="GS111" s="11"/>
      <c r="GT111" s="11"/>
      <c r="GU111" s="11"/>
      <c r="GV111" s="11"/>
      <c r="GW111" s="11"/>
      <c r="GX111" s="11"/>
      <c r="GY111" s="11"/>
      <c r="GZ111" s="11"/>
      <c r="HA111" s="11"/>
      <c r="HB111" s="11"/>
      <c r="HC111" s="11"/>
      <c r="HD111" s="11"/>
      <c r="HE111" s="11"/>
      <c r="HF111" s="11"/>
      <c r="HG111" s="11"/>
      <c r="HH111" s="11"/>
      <c r="HI111" s="11"/>
      <c r="HJ111" s="11"/>
      <c r="HK111" s="11"/>
      <c r="HL111" s="11"/>
      <c r="HM111" s="11"/>
      <c r="HN111" s="11"/>
      <c r="HO111" s="11"/>
      <c r="HP111" s="11"/>
      <c r="HQ111" s="11"/>
      <c r="HR111" s="11"/>
      <c r="HS111" s="11"/>
      <c r="HT111" s="11"/>
      <c r="HU111" s="11"/>
      <c r="HV111" s="11"/>
      <c r="HW111" s="11"/>
      <c r="HX111" s="11"/>
      <c r="HY111" s="11"/>
      <c r="HZ111" s="11"/>
      <c r="IA111" s="11"/>
      <c r="IB111" s="11"/>
      <c r="IC111" s="11"/>
      <c r="ID111" s="11"/>
      <c r="IE111" s="11"/>
      <c r="IF111" s="11"/>
      <c r="IG111" s="11"/>
      <c r="IH111" s="11"/>
      <c r="II111" s="11"/>
      <c r="IJ111" s="11"/>
      <c r="IK111" s="11"/>
      <c r="IL111" s="11"/>
      <c r="IM111" s="11"/>
      <c r="IN111" s="11"/>
      <c r="IO111" s="11"/>
      <c r="IP111" s="11"/>
      <c r="IQ111" s="11"/>
      <c r="IR111" s="11"/>
      <c r="IS111" s="11"/>
      <c r="IT111" s="11"/>
      <c r="IU111" s="11"/>
      <c r="IV111" s="11"/>
      <c r="IW111" s="11"/>
      <c r="IX111" s="11"/>
      <c r="IY111" s="11"/>
      <c r="IZ111" s="11"/>
      <c r="JA111" s="11"/>
      <c r="JB111" s="11"/>
      <c r="JC111" s="11"/>
      <c r="JD111" s="11"/>
      <c r="JE111" s="11"/>
      <c r="JF111" s="11"/>
      <c r="JG111" s="11"/>
      <c r="JH111" s="11"/>
      <c r="JI111" s="11"/>
      <c r="JJ111" s="11"/>
      <c r="JK111" s="11"/>
      <c r="JL111" s="11"/>
      <c r="JM111" s="11"/>
      <c r="JN111" s="11"/>
      <c r="JO111" s="11"/>
      <c r="JP111" s="11"/>
      <c r="JQ111" s="11"/>
      <c r="JR111" s="11"/>
      <c r="JS111" s="11"/>
      <c r="JT111" t="s">
        <v>29</v>
      </c>
    </row>
    <row r="112" spans="2:280" x14ac:dyDescent="0.15">
      <c r="B112" s="30"/>
      <c r="C112" s="30"/>
      <c r="D112" s="43"/>
      <c r="E112" s="4"/>
      <c r="F112" s="4"/>
      <c r="G112" s="4"/>
      <c r="H112" s="30"/>
      <c r="I112" s="30"/>
      <c r="J112" s="30"/>
      <c r="K112" s="4"/>
      <c r="L112" s="4"/>
      <c r="M112" s="47">
        <f t="shared" si="135"/>
        <v>0</v>
      </c>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1"/>
      <c r="BD112" s="11"/>
      <c r="BE112" s="11"/>
      <c r="BF112" s="11"/>
      <c r="BG112" s="11"/>
      <c r="BH112" s="11"/>
      <c r="BI112" s="11"/>
      <c r="BJ112" s="11"/>
      <c r="BK112" s="11"/>
      <c r="BL112" s="11"/>
      <c r="BM112" s="11"/>
      <c r="BN112" s="11"/>
      <c r="BO112" s="11"/>
      <c r="BP112" s="11"/>
      <c r="BQ112" s="11"/>
      <c r="BR112" s="11"/>
      <c r="BS112" s="11"/>
      <c r="BT112" s="11"/>
      <c r="BU112" s="11"/>
      <c r="BV112" s="11"/>
      <c r="BW112" s="11"/>
      <c r="BX112" s="11"/>
      <c r="BY112" s="11"/>
      <c r="BZ112" s="11"/>
      <c r="CA112" s="11"/>
      <c r="CB112" s="11"/>
      <c r="CC112" s="11"/>
      <c r="CD112" s="11"/>
      <c r="CE112" s="11"/>
      <c r="CF112" s="11"/>
      <c r="CG112" s="11"/>
      <c r="CH112" s="11"/>
      <c r="CI112" s="11"/>
      <c r="CJ112" s="11"/>
      <c r="CK112" s="11"/>
      <c r="CL112" s="11"/>
      <c r="CM112" s="11"/>
      <c r="CN112" s="11"/>
      <c r="CO112" s="11"/>
      <c r="CP112" s="11"/>
      <c r="CQ112" s="11"/>
      <c r="CR112" s="11"/>
      <c r="CS112" s="11"/>
      <c r="CT112" s="11"/>
      <c r="CU112" s="11"/>
      <c r="CV112" s="11"/>
      <c r="CW112" s="11"/>
      <c r="CX112" s="11"/>
      <c r="CY112" s="11"/>
      <c r="CZ112" s="11"/>
      <c r="DA112" s="11"/>
      <c r="DB112" s="11"/>
      <c r="DC112" s="11"/>
      <c r="DD112" s="11"/>
      <c r="DE112" s="11"/>
      <c r="DF112" s="11"/>
      <c r="DG112" s="11"/>
      <c r="DH112" s="11"/>
      <c r="DI112" s="11"/>
      <c r="DJ112" s="11"/>
      <c r="DK112" s="11"/>
      <c r="DL112" s="11"/>
      <c r="DM112" s="11"/>
      <c r="DN112" s="11"/>
      <c r="DO112" s="11"/>
      <c r="DP112" s="11"/>
      <c r="DQ112" s="11"/>
      <c r="DR112" s="11"/>
      <c r="DS112" s="11"/>
      <c r="DT112" s="11"/>
      <c r="DU112" s="11"/>
      <c r="DV112" s="11"/>
      <c r="DW112" s="11"/>
      <c r="DX112" s="11"/>
      <c r="DY112" s="11"/>
      <c r="DZ112" s="11"/>
      <c r="EA112" s="11"/>
      <c r="EB112" s="11"/>
      <c r="EC112" s="11"/>
      <c r="ED112" s="11"/>
      <c r="EE112" s="11"/>
      <c r="EF112" s="11"/>
      <c r="EG112" s="11"/>
      <c r="EH112" s="11"/>
      <c r="EI112" s="11"/>
      <c r="EJ112" s="11"/>
      <c r="EK112" s="11"/>
      <c r="EL112" s="11"/>
      <c r="EM112" s="11"/>
      <c r="EN112" s="11"/>
      <c r="EO112" s="11"/>
      <c r="EP112" s="11"/>
      <c r="EQ112" s="11"/>
      <c r="ER112" s="11"/>
      <c r="ES112" s="11"/>
      <c r="ET112" s="11"/>
      <c r="EU112" s="11"/>
      <c r="EV112" s="11"/>
      <c r="EW112" s="11"/>
      <c r="EX112" s="11"/>
      <c r="EY112" s="11"/>
      <c r="EZ112" s="11"/>
      <c r="FA112" s="11"/>
      <c r="FB112" s="11"/>
      <c r="FC112" s="11"/>
      <c r="FD112" s="11"/>
      <c r="FE112" s="11"/>
      <c r="FF112" s="11"/>
      <c r="FG112" s="11"/>
      <c r="FH112" s="11"/>
      <c r="FI112" s="11"/>
      <c r="FJ112" s="11"/>
      <c r="FK112" s="11"/>
      <c r="FL112" s="11"/>
      <c r="FM112" s="11"/>
      <c r="FN112" s="11"/>
      <c r="FO112" s="11"/>
      <c r="FP112" s="11"/>
      <c r="FQ112" s="11"/>
      <c r="FR112" s="11"/>
      <c r="FS112" s="11"/>
      <c r="FT112" s="11"/>
      <c r="FU112" s="11"/>
      <c r="FV112" s="11"/>
      <c r="FW112" s="11"/>
      <c r="FX112" s="11"/>
      <c r="FY112" s="11"/>
      <c r="FZ112" s="11"/>
      <c r="GA112" s="11"/>
      <c r="GB112" s="11"/>
      <c r="GC112" s="11"/>
      <c r="GD112" s="11"/>
      <c r="GE112" s="11"/>
      <c r="GF112" s="11"/>
      <c r="GG112" s="11"/>
      <c r="GH112" s="11"/>
      <c r="GI112" s="11"/>
      <c r="GJ112" s="11"/>
      <c r="GK112" s="11"/>
      <c r="GL112" s="11"/>
      <c r="GM112" s="11"/>
      <c r="GN112" s="11"/>
      <c r="GO112" s="11"/>
      <c r="GP112" s="11"/>
      <c r="GQ112" s="11"/>
      <c r="GR112" s="11"/>
      <c r="GS112" s="11"/>
      <c r="GT112" s="11"/>
      <c r="GU112" s="11"/>
      <c r="GV112" s="11"/>
      <c r="GW112" s="11"/>
      <c r="GX112" s="11"/>
      <c r="GY112" s="11"/>
      <c r="GZ112" s="11"/>
      <c r="HA112" s="11"/>
      <c r="HB112" s="11"/>
      <c r="HC112" s="11"/>
      <c r="HD112" s="11"/>
      <c r="HE112" s="11"/>
      <c r="HF112" s="11"/>
      <c r="HG112" s="11"/>
      <c r="HH112" s="11"/>
      <c r="HI112" s="11"/>
      <c r="HJ112" s="11"/>
      <c r="HK112" s="11"/>
      <c r="HL112" s="11"/>
      <c r="HM112" s="11"/>
      <c r="HN112" s="11"/>
      <c r="HO112" s="11"/>
      <c r="HP112" s="11"/>
      <c r="HQ112" s="11"/>
      <c r="HR112" s="11"/>
      <c r="HS112" s="11"/>
      <c r="HT112" s="11"/>
      <c r="HU112" s="11"/>
      <c r="HV112" s="11"/>
      <c r="HW112" s="11"/>
      <c r="HX112" s="11"/>
      <c r="HY112" s="11"/>
      <c r="HZ112" s="11"/>
      <c r="IA112" s="11"/>
      <c r="IB112" s="11"/>
      <c r="IC112" s="11"/>
      <c r="ID112" s="11"/>
      <c r="IE112" s="11"/>
      <c r="IF112" s="11"/>
      <c r="IG112" s="11"/>
      <c r="IH112" s="11"/>
      <c r="II112" s="11"/>
      <c r="IJ112" s="11"/>
      <c r="IK112" s="11"/>
      <c r="IL112" s="11"/>
      <c r="IM112" s="11"/>
      <c r="IN112" s="11"/>
      <c r="IO112" s="11"/>
      <c r="IP112" s="11"/>
      <c r="IQ112" s="11"/>
      <c r="IR112" s="11"/>
      <c r="IS112" s="11"/>
      <c r="IT112" s="11"/>
      <c r="IU112" s="11"/>
      <c r="IV112" s="11"/>
      <c r="IW112" s="11"/>
      <c r="IX112" s="11"/>
      <c r="IY112" s="11"/>
      <c r="IZ112" s="11"/>
      <c r="JA112" s="11"/>
      <c r="JB112" s="11"/>
      <c r="JC112" s="11"/>
      <c r="JD112" s="11"/>
      <c r="JE112" s="11"/>
      <c r="JF112" s="11"/>
      <c r="JG112" s="11"/>
      <c r="JH112" s="11"/>
      <c r="JI112" s="11"/>
      <c r="JJ112" s="11"/>
      <c r="JK112" s="11"/>
      <c r="JL112" s="11"/>
      <c r="JM112" s="11"/>
      <c r="JN112" s="11"/>
      <c r="JO112" s="11"/>
      <c r="JP112" s="11"/>
      <c r="JQ112" s="11"/>
      <c r="JR112" s="11"/>
      <c r="JS112" s="11"/>
      <c r="JT112" t="s">
        <v>29</v>
      </c>
    </row>
    <row r="113" spans="2:280" x14ac:dyDescent="0.15">
      <c r="B113" s="30"/>
      <c r="C113" s="30"/>
      <c r="D113" s="4"/>
      <c r="E113" s="4"/>
      <c r="F113" s="4"/>
      <c r="G113" s="4"/>
      <c r="H113" s="30"/>
      <c r="I113" s="30"/>
      <c r="J113" s="30"/>
      <c r="K113" s="4"/>
      <c r="L113" s="4"/>
      <c r="M113" s="47">
        <f t="shared" si="135"/>
        <v>0</v>
      </c>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c r="BA113" s="11"/>
      <c r="BB113" s="11"/>
      <c r="BC113" s="11"/>
      <c r="BD113" s="11"/>
      <c r="BE113" s="11"/>
      <c r="BF113" s="11"/>
      <c r="BG113" s="11"/>
      <c r="BH113" s="11"/>
      <c r="BI113" s="11"/>
      <c r="BJ113" s="11"/>
      <c r="BK113" s="11"/>
      <c r="BL113" s="11"/>
      <c r="BM113" s="11"/>
      <c r="BN113" s="11"/>
      <c r="BO113" s="11"/>
      <c r="BP113" s="11"/>
      <c r="BQ113" s="11"/>
      <c r="BR113" s="11"/>
      <c r="BS113" s="11"/>
      <c r="BT113" s="11"/>
      <c r="BU113" s="11"/>
      <c r="BV113" s="11"/>
      <c r="BW113" s="11"/>
      <c r="BX113" s="11"/>
      <c r="BY113" s="11"/>
      <c r="BZ113" s="11"/>
      <c r="CA113" s="11"/>
      <c r="CB113" s="11"/>
      <c r="CC113" s="11"/>
      <c r="CD113" s="11"/>
      <c r="CE113" s="11"/>
      <c r="CF113" s="11"/>
      <c r="CG113" s="11"/>
      <c r="CH113" s="11"/>
      <c r="CI113" s="11"/>
      <c r="CJ113" s="11"/>
      <c r="CK113" s="11"/>
      <c r="CL113" s="11"/>
      <c r="CM113" s="11"/>
      <c r="CN113" s="11"/>
      <c r="CO113" s="11"/>
      <c r="CP113" s="11"/>
      <c r="CQ113" s="11"/>
      <c r="CR113" s="11"/>
      <c r="CS113" s="11"/>
      <c r="CT113" s="11"/>
      <c r="CU113" s="11"/>
      <c r="CV113" s="11"/>
      <c r="CW113" s="11"/>
      <c r="CX113" s="11"/>
      <c r="CY113" s="11"/>
      <c r="CZ113" s="11"/>
      <c r="DA113" s="11"/>
      <c r="DB113" s="11"/>
      <c r="DC113" s="11"/>
      <c r="DD113" s="11"/>
      <c r="DE113" s="11"/>
      <c r="DF113" s="11"/>
      <c r="DG113" s="11"/>
      <c r="DH113" s="11"/>
      <c r="DI113" s="11"/>
      <c r="DJ113" s="11"/>
      <c r="DK113" s="11"/>
      <c r="DL113" s="11"/>
      <c r="DM113" s="11"/>
      <c r="DN113" s="11"/>
      <c r="DO113" s="11"/>
      <c r="DP113" s="11"/>
      <c r="DQ113" s="11"/>
      <c r="DR113" s="11"/>
      <c r="DS113" s="11"/>
      <c r="DT113" s="11"/>
      <c r="DU113" s="11"/>
      <c r="DV113" s="11"/>
      <c r="DW113" s="11"/>
      <c r="DX113" s="11"/>
      <c r="DY113" s="11"/>
      <c r="DZ113" s="11"/>
      <c r="EA113" s="11"/>
      <c r="EB113" s="11"/>
      <c r="EC113" s="11"/>
      <c r="ED113" s="11"/>
      <c r="EE113" s="11"/>
      <c r="EF113" s="11"/>
      <c r="EG113" s="11"/>
      <c r="EH113" s="11"/>
      <c r="EI113" s="11"/>
      <c r="EJ113" s="11"/>
      <c r="EK113" s="11"/>
      <c r="EL113" s="11"/>
      <c r="EM113" s="11"/>
      <c r="EN113" s="11"/>
      <c r="EO113" s="11"/>
      <c r="EP113" s="11"/>
      <c r="EQ113" s="11"/>
      <c r="ER113" s="11"/>
      <c r="ES113" s="11"/>
      <c r="ET113" s="11"/>
      <c r="EU113" s="11"/>
      <c r="EV113" s="11"/>
      <c r="EW113" s="11"/>
      <c r="EX113" s="11"/>
      <c r="EY113" s="11"/>
      <c r="EZ113" s="11"/>
      <c r="FA113" s="11"/>
      <c r="FB113" s="11"/>
      <c r="FC113" s="11"/>
      <c r="FD113" s="11"/>
      <c r="FE113" s="11"/>
      <c r="FF113" s="11"/>
      <c r="FG113" s="11"/>
      <c r="FH113" s="11"/>
      <c r="FI113" s="11"/>
      <c r="FJ113" s="11"/>
      <c r="FK113" s="11"/>
      <c r="FL113" s="11"/>
      <c r="FM113" s="11"/>
      <c r="FN113" s="11"/>
      <c r="FO113" s="11"/>
      <c r="FP113" s="11"/>
      <c r="FQ113" s="11"/>
      <c r="FR113" s="11"/>
      <c r="FS113" s="11"/>
      <c r="FT113" s="11"/>
      <c r="FU113" s="11"/>
      <c r="FV113" s="11"/>
      <c r="FW113" s="11"/>
      <c r="FX113" s="11"/>
      <c r="FY113" s="11"/>
      <c r="FZ113" s="11"/>
      <c r="GA113" s="11"/>
      <c r="GB113" s="11"/>
      <c r="GC113" s="11"/>
      <c r="GD113" s="11"/>
      <c r="GE113" s="11"/>
      <c r="GF113" s="11"/>
      <c r="GG113" s="11"/>
      <c r="GH113" s="11"/>
      <c r="GI113" s="11"/>
      <c r="GJ113" s="11"/>
      <c r="GK113" s="11"/>
      <c r="GL113" s="11"/>
      <c r="GM113" s="11"/>
      <c r="GN113" s="11"/>
      <c r="GO113" s="11"/>
      <c r="GP113" s="11"/>
      <c r="GQ113" s="11"/>
      <c r="GR113" s="11"/>
      <c r="GS113" s="11"/>
      <c r="GT113" s="11"/>
      <c r="GU113" s="11"/>
      <c r="GV113" s="11"/>
      <c r="GW113" s="11"/>
      <c r="GX113" s="11"/>
      <c r="GY113" s="11"/>
      <c r="GZ113" s="11"/>
      <c r="HA113" s="11"/>
      <c r="HB113" s="11"/>
      <c r="HC113" s="11"/>
      <c r="HD113" s="11"/>
      <c r="HE113" s="11"/>
      <c r="HF113" s="11"/>
      <c r="HG113" s="11"/>
      <c r="HH113" s="11"/>
      <c r="HI113" s="11"/>
      <c r="HJ113" s="11"/>
      <c r="HK113" s="11"/>
      <c r="HL113" s="11"/>
      <c r="HM113" s="11"/>
      <c r="HN113" s="11"/>
      <c r="HO113" s="11"/>
      <c r="HP113" s="11"/>
      <c r="HQ113" s="11"/>
      <c r="HR113" s="11"/>
      <c r="HS113" s="11"/>
      <c r="HT113" s="11"/>
      <c r="HU113" s="11"/>
      <c r="HV113" s="11"/>
      <c r="HW113" s="11"/>
      <c r="HX113" s="11"/>
      <c r="HY113" s="11"/>
      <c r="HZ113" s="11"/>
      <c r="IA113" s="11"/>
      <c r="IB113" s="11"/>
      <c r="IC113" s="11"/>
      <c r="ID113" s="11"/>
      <c r="IE113" s="11"/>
      <c r="IF113" s="11"/>
      <c r="IG113" s="11"/>
      <c r="IH113" s="11"/>
      <c r="II113" s="11"/>
      <c r="IJ113" s="11"/>
      <c r="IK113" s="11"/>
      <c r="IL113" s="11"/>
      <c r="IM113" s="11"/>
      <c r="IN113" s="11"/>
      <c r="IO113" s="11"/>
      <c r="IP113" s="11"/>
      <c r="IQ113" s="11"/>
      <c r="IR113" s="11"/>
      <c r="IS113" s="11"/>
      <c r="IT113" s="11"/>
      <c r="IU113" s="11"/>
      <c r="IV113" s="11"/>
      <c r="IW113" s="11"/>
      <c r="IX113" s="11"/>
      <c r="IY113" s="11"/>
      <c r="IZ113" s="11"/>
      <c r="JA113" s="11"/>
      <c r="JB113" s="11"/>
      <c r="JC113" s="11"/>
      <c r="JD113" s="11"/>
      <c r="JE113" s="11"/>
      <c r="JF113" s="11"/>
      <c r="JG113" s="11"/>
      <c r="JH113" s="11"/>
      <c r="JI113" s="11"/>
      <c r="JJ113" s="11"/>
      <c r="JK113" s="11"/>
      <c r="JL113" s="11"/>
      <c r="JM113" s="11"/>
      <c r="JN113" s="11"/>
      <c r="JO113" s="11"/>
      <c r="JP113" s="11"/>
      <c r="JQ113" s="11"/>
      <c r="JR113" s="11"/>
      <c r="JS113" s="11"/>
      <c r="JT113" t="s">
        <v>29</v>
      </c>
    </row>
    <row r="114" spans="2:280" x14ac:dyDescent="0.15">
      <c r="B114" s="30"/>
      <c r="C114" s="30"/>
      <c r="D114" s="4"/>
      <c r="E114" s="4"/>
      <c r="F114" s="4"/>
      <c r="G114" s="4"/>
      <c r="H114" s="30"/>
      <c r="I114" s="30"/>
      <c r="J114" s="30"/>
      <c r="K114" s="4"/>
      <c r="L114" s="4"/>
      <c r="M114" s="47">
        <f t="shared" si="135"/>
        <v>0</v>
      </c>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c r="AM114" s="11"/>
      <c r="AN114" s="11"/>
      <c r="AO114" s="11"/>
      <c r="AP114" s="11"/>
      <c r="AQ114" s="11"/>
      <c r="AR114" s="11"/>
      <c r="AS114" s="11"/>
      <c r="AT114" s="11"/>
      <c r="AU114" s="11"/>
      <c r="AV114" s="11"/>
      <c r="AW114" s="11"/>
      <c r="AX114" s="11"/>
      <c r="AY114" s="11"/>
      <c r="AZ114" s="11"/>
      <c r="BA114" s="11"/>
      <c r="BB114" s="11"/>
      <c r="BC114" s="11"/>
      <c r="BD114" s="11"/>
      <c r="BE114" s="11"/>
      <c r="BF114" s="11"/>
      <c r="BG114" s="11"/>
      <c r="BH114" s="11"/>
      <c r="BI114" s="11"/>
      <c r="BJ114" s="11"/>
      <c r="BK114" s="11"/>
      <c r="BL114" s="11"/>
      <c r="BM114" s="11"/>
      <c r="BN114" s="11"/>
      <c r="BO114" s="11"/>
      <c r="BP114" s="11"/>
      <c r="BQ114" s="11"/>
      <c r="BR114" s="11"/>
      <c r="BS114" s="11"/>
      <c r="BT114" s="11"/>
      <c r="BU114" s="11"/>
      <c r="BV114" s="11"/>
      <c r="BW114" s="11"/>
      <c r="BX114" s="11"/>
      <c r="BY114" s="11"/>
      <c r="BZ114" s="11"/>
      <c r="CA114" s="11"/>
      <c r="CB114" s="11"/>
      <c r="CC114" s="11"/>
      <c r="CD114" s="11"/>
      <c r="CE114" s="11"/>
      <c r="CF114" s="11"/>
      <c r="CG114" s="11"/>
      <c r="CH114" s="11"/>
      <c r="CI114" s="11"/>
      <c r="CJ114" s="11"/>
      <c r="CK114" s="11"/>
      <c r="CL114" s="11"/>
      <c r="CM114" s="11"/>
      <c r="CN114" s="11"/>
      <c r="CO114" s="11"/>
      <c r="CP114" s="11"/>
      <c r="CQ114" s="11"/>
      <c r="CR114" s="11"/>
      <c r="CS114" s="11"/>
      <c r="CT114" s="11"/>
      <c r="CU114" s="11"/>
      <c r="CV114" s="11"/>
      <c r="CW114" s="11"/>
      <c r="CX114" s="11"/>
      <c r="CY114" s="11"/>
      <c r="CZ114" s="11"/>
      <c r="DA114" s="11"/>
      <c r="DB114" s="11"/>
      <c r="DC114" s="11"/>
      <c r="DD114" s="11"/>
      <c r="DE114" s="11"/>
      <c r="DF114" s="11"/>
      <c r="DG114" s="11"/>
      <c r="DH114" s="11"/>
      <c r="DI114" s="11"/>
      <c r="DJ114" s="11"/>
      <c r="DK114" s="11"/>
      <c r="DL114" s="11"/>
      <c r="DM114" s="11"/>
      <c r="DN114" s="11"/>
      <c r="DO114" s="11"/>
      <c r="DP114" s="11"/>
      <c r="DQ114" s="11"/>
      <c r="DR114" s="11"/>
      <c r="DS114" s="11"/>
      <c r="DT114" s="11"/>
      <c r="DU114" s="11"/>
      <c r="DV114" s="11"/>
      <c r="DW114" s="11"/>
      <c r="DX114" s="11"/>
      <c r="DY114" s="11"/>
      <c r="DZ114" s="11"/>
      <c r="EA114" s="11"/>
      <c r="EB114" s="11"/>
      <c r="EC114" s="11"/>
      <c r="ED114" s="11"/>
      <c r="EE114" s="11"/>
      <c r="EF114" s="11"/>
      <c r="EG114" s="11"/>
      <c r="EH114" s="11"/>
      <c r="EI114" s="11"/>
      <c r="EJ114" s="11"/>
      <c r="EK114" s="11"/>
      <c r="EL114" s="11"/>
      <c r="EM114" s="11"/>
      <c r="EN114" s="11"/>
      <c r="EO114" s="11"/>
      <c r="EP114" s="11"/>
      <c r="EQ114" s="11"/>
      <c r="ER114" s="11"/>
      <c r="ES114" s="11"/>
      <c r="ET114" s="11"/>
      <c r="EU114" s="11"/>
      <c r="EV114" s="11"/>
      <c r="EW114" s="11"/>
      <c r="EX114" s="11"/>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s="11"/>
      <c r="IY114" s="11"/>
      <c r="IZ114" s="11"/>
      <c r="JA114" s="11"/>
      <c r="JB114" s="11"/>
      <c r="JC114" s="11"/>
      <c r="JD114" s="11"/>
      <c r="JE114" s="11"/>
      <c r="JF114" s="11"/>
      <c r="JG114" s="11"/>
      <c r="JH114" s="11"/>
      <c r="JI114" s="11"/>
      <c r="JJ114" s="11"/>
      <c r="JK114" s="11"/>
      <c r="JL114" s="11"/>
      <c r="JM114" s="11"/>
      <c r="JN114" s="11"/>
      <c r="JO114" s="11"/>
      <c r="JP114" s="11"/>
      <c r="JQ114" s="11"/>
      <c r="JR114" s="11"/>
      <c r="JS114" s="11"/>
      <c r="JT114" t="s">
        <v>29</v>
      </c>
    </row>
    <row r="115" spans="2:280" x14ac:dyDescent="0.15">
      <c r="B115" s="30"/>
      <c r="C115" s="30"/>
      <c r="D115" s="4"/>
      <c r="E115" s="4"/>
      <c r="F115" s="4"/>
      <c r="G115" s="4"/>
      <c r="H115" s="30"/>
      <c r="I115" s="30"/>
      <c r="J115" s="30"/>
      <c r="K115" s="4"/>
      <c r="L115" s="4"/>
      <c r="M115" s="47">
        <f t="shared" si="135"/>
        <v>0</v>
      </c>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1"/>
      <c r="AN115" s="11"/>
      <c r="AO115" s="11"/>
      <c r="AP115" s="11"/>
      <c r="AQ115" s="11"/>
      <c r="AR115" s="11"/>
      <c r="AS115" s="11"/>
      <c r="AT115" s="11"/>
      <c r="AU115" s="11"/>
      <c r="AV115" s="11"/>
      <c r="AW115" s="11"/>
      <c r="AX115" s="11"/>
      <c r="AY115" s="11"/>
      <c r="AZ115" s="11"/>
      <c r="BA115" s="11"/>
      <c r="BB115" s="11"/>
      <c r="BC115" s="11"/>
      <c r="BD115" s="11"/>
      <c r="BE115" s="11"/>
      <c r="BF115" s="11"/>
      <c r="BG115" s="11"/>
      <c r="BH115" s="11"/>
      <c r="BI115" s="11"/>
      <c r="BJ115" s="11"/>
      <c r="BK115" s="11"/>
      <c r="BL115" s="11"/>
      <c r="BM115" s="11"/>
      <c r="BN115" s="11"/>
      <c r="BO115" s="11"/>
      <c r="BP115" s="11"/>
      <c r="BQ115" s="11"/>
      <c r="BR115" s="11"/>
      <c r="BS115" s="11"/>
      <c r="BT115" s="11"/>
      <c r="BU115" s="11"/>
      <c r="BV115" s="11"/>
      <c r="BW115" s="11"/>
      <c r="BX115" s="11"/>
      <c r="BY115" s="11"/>
      <c r="BZ115" s="11"/>
      <c r="CA115" s="11"/>
      <c r="CB115" s="11"/>
      <c r="CC115" s="11"/>
      <c r="CD115" s="11"/>
      <c r="CE115" s="11"/>
      <c r="CF115" s="11"/>
      <c r="CG115" s="11"/>
      <c r="CH115" s="11"/>
      <c r="CI115" s="11"/>
      <c r="CJ115" s="11"/>
      <c r="CK115" s="11"/>
      <c r="CL115" s="11"/>
      <c r="CM115" s="11"/>
      <c r="CN115" s="11"/>
      <c r="CO115" s="11"/>
      <c r="CP115" s="11"/>
      <c r="CQ115" s="11"/>
      <c r="CR115" s="11"/>
      <c r="CS115" s="11"/>
      <c r="CT115" s="11"/>
      <c r="CU115" s="11"/>
      <c r="CV115" s="11"/>
      <c r="CW115" s="11"/>
      <c r="CX115" s="11"/>
      <c r="CY115" s="11"/>
      <c r="CZ115" s="11"/>
      <c r="DA115" s="11"/>
      <c r="DB115" s="11"/>
      <c r="DC115" s="11"/>
      <c r="DD115" s="11"/>
      <c r="DE115" s="11"/>
      <c r="DF115" s="11"/>
      <c r="DG115" s="11"/>
      <c r="DH115" s="11"/>
      <c r="DI115" s="11"/>
      <c r="DJ115" s="11"/>
      <c r="DK115" s="11"/>
      <c r="DL115" s="11"/>
      <c r="DM115" s="11"/>
      <c r="DN115" s="11"/>
      <c r="DO115" s="11"/>
      <c r="DP115" s="11"/>
      <c r="DQ115" s="11"/>
      <c r="DR115" s="11"/>
      <c r="DS115" s="11"/>
      <c r="DT115" s="11"/>
      <c r="DU115" s="11"/>
      <c r="DV115" s="11"/>
      <c r="DW115" s="11"/>
      <c r="DX115" s="11"/>
      <c r="DY115" s="11"/>
      <c r="DZ115" s="11"/>
      <c r="EA115" s="11"/>
      <c r="EB115" s="11"/>
      <c r="EC115" s="11"/>
      <c r="ED115" s="11"/>
      <c r="EE115" s="11"/>
      <c r="EF115" s="11"/>
      <c r="EG115" s="11"/>
      <c r="EH115" s="11"/>
      <c r="EI115" s="11"/>
      <c r="EJ115" s="11"/>
      <c r="EK115" s="11"/>
      <c r="EL115" s="11"/>
      <c r="EM115" s="11"/>
      <c r="EN115" s="11"/>
      <c r="EO115" s="11"/>
      <c r="EP115" s="11"/>
      <c r="EQ115" s="11"/>
      <c r="ER115" s="11"/>
      <c r="ES115" s="11"/>
      <c r="ET115" s="11"/>
      <c r="EU115" s="11"/>
      <c r="EV115" s="11"/>
      <c r="EW115" s="11"/>
      <c r="EX115" s="11"/>
      <c r="EY115" s="11"/>
      <c r="EZ115" s="11"/>
      <c r="FA115" s="11"/>
      <c r="FB115" s="11"/>
      <c r="FC115" s="11"/>
      <c r="FD115" s="11"/>
      <c r="FE115" s="11"/>
      <c r="FF115" s="11"/>
      <c r="FG115" s="11"/>
      <c r="FH115" s="11"/>
      <c r="FI115" s="11"/>
      <c r="FJ115" s="11"/>
      <c r="FK115" s="11"/>
      <c r="FL115" s="11"/>
      <c r="FM115" s="11"/>
      <c r="FN115" s="11"/>
      <c r="FO115" s="11"/>
      <c r="FP115" s="11"/>
      <c r="FQ115" s="11"/>
      <c r="FR115" s="11"/>
      <c r="FS115" s="11"/>
      <c r="FT115" s="11"/>
      <c r="FU115" s="11"/>
      <c r="FV115" s="11"/>
      <c r="FW115" s="11"/>
      <c r="FX115" s="11"/>
      <c r="FY115" s="11"/>
      <c r="FZ115" s="11"/>
      <c r="GA115" s="11"/>
      <c r="GB115" s="11"/>
      <c r="GC115" s="11"/>
      <c r="GD115" s="11"/>
      <c r="GE115" s="11"/>
      <c r="GF115" s="11"/>
      <c r="GG115" s="11"/>
      <c r="GH115" s="11"/>
      <c r="GI115" s="11"/>
      <c r="GJ115" s="11"/>
      <c r="GK115" s="11"/>
      <c r="GL115" s="11"/>
      <c r="GM115" s="11"/>
      <c r="GN115" s="11"/>
      <c r="GO115" s="11"/>
      <c r="GP115" s="11"/>
      <c r="GQ115" s="11"/>
      <c r="GR115" s="11"/>
      <c r="GS115" s="11"/>
      <c r="GT115" s="11"/>
      <c r="GU115" s="11"/>
      <c r="GV115" s="11"/>
      <c r="GW115" s="11"/>
      <c r="GX115" s="11"/>
      <c r="GY115" s="11"/>
      <c r="GZ115" s="11"/>
      <c r="HA115" s="11"/>
      <c r="HB115" s="11"/>
      <c r="HC115" s="11"/>
      <c r="HD115" s="11"/>
      <c r="HE115" s="11"/>
      <c r="HF115" s="11"/>
      <c r="HG115" s="11"/>
      <c r="HH115" s="11"/>
      <c r="HI115" s="11"/>
      <c r="HJ115" s="11"/>
      <c r="HK115" s="11"/>
      <c r="HL115" s="11"/>
      <c r="HM115" s="11"/>
      <c r="HN115" s="11"/>
      <c r="HO115" s="11"/>
      <c r="HP115" s="11"/>
      <c r="HQ115" s="11"/>
      <c r="HR115" s="11"/>
      <c r="HS115" s="11"/>
      <c r="HT115" s="11"/>
      <c r="HU115" s="11"/>
      <c r="HV115" s="11"/>
      <c r="HW115" s="11"/>
      <c r="HX115" s="11"/>
      <c r="HY115" s="11"/>
      <c r="HZ115" s="11"/>
      <c r="IA115" s="11"/>
      <c r="IB115" s="11"/>
      <c r="IC115" s="11"/>
      <c r="ID115" s="11"/>
      <c r="IE115" s="11"/>
      <c r="IF115" s="11"/>
      <c r="IG115" s="11"/>
      <c r="IH115" s="11"/>
      <c r="II115" s="11"/>
      <c r="IJ115" s="11"/>
      <c r="IK115" s="11"/>
      <c r="IL115" s="11"/>
      <c r="IM115" s="11"/>
      <c r="IN115" s="11"/>
      <c r="IO115" s="11"/>
      <c r="IP115" s="11"/>
      <c r="IQ115" s="11"/>
      <c r="IR115" s="11"/>
      <c r="IS115" s="11"/>
      <c r="IT115" s="11"/>
      <c r="IU115" s="11"/>
      <c r="IV115" s="11"/>
      <c r="IW115" s="11"/>
      <c r="IX115" s="11"/>
      <c r="IY115" s="11"/>
      <c r="IZ115" s="11"/>
      <c r="JA115" s="11"/>
      <c r="JB115" s="11"/>
      <c r="JC115" s="11"/>
      <c r="JD115" s="11"/>
      <c r="JE115" s="11"/>
      <c r="JF115" s="11"/>
      <c r="JG115" s="11"/>
      <c r="JH115" s="11"/>
      <c r="JI115" s="11"/>
      <c r="JJ115" s="11"/>
      <c r="JK115" s="11"/>
      <c r="JL115" s="11"/>
      <c r="JM115" s="11"/>
      <c r="JN115" s="11"/>
      <c r="JO115" s="11"/>
      <c r="JP115" s="11"/>
      <c r="JQ115" s="11"/>
      <c r="JR115" s="11"/>
      <c r="JS115" s="11"/>
      <c r="JT115" t="s">
        <v>29</v>
      </c>
    </row>
    <row r="116" spans="2:280" x14ac:dyDescent="0.15">
      <c r="B116" s="30"/>
      <c r="C116" s="30"/>
      <c r="D116" s="4"/>
      <c r="E116" s="4"/>
      <c r="F116" s="4"/>
      <c r="G116" s="4"/>
      <c r="H116" s="30"/>
      <c r="I116" s="30"/>
      <c r="J116" s="30"/>
      <c r="K116" s="4"/>
      <c r="L116" s="4"/>
      <c r="M116" s="47">
        <f t="shared" si="135"/>
        <v>0</v>
      </c>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1"/>
      <c r="AW116" s="11"/>
      <c r="AX116" s="11"/>
      <c r="AY116" s="11"/>
      <c r="AZ116" s="11"/>
      <c r="BA116" s="11"/>
      <c r="BB116" s="11"/>
      <c r="BC116" s="11"/>
      <c r="BD116" s="11"/>
      <c r="BE116" s="11"/>
      <c r="BF116" s="11"/>
      <c r="BG116" s="11"/>
      <c r="BH116" s="11"/>
      <c r="BI116" s="11"/>
      <c r="BJ116" s="11"/>
      <c r="BK116" s="11"/>
      <c r="BL116" s="11"/>
      <c r="BM116" s="11"/>
      <c r="BN116" s="11"/>
      <c r="BO116" s="11"/>
      <c r="BP116" s="11"/>
      <c r="BQ116" s="11"/>
      <c r="BR116" s="11"/>
      <c r="BS116" s="11"/>
      <c r="BT116" s="11"/>
      <c r="BU116" s="11"/>
      <c r="BV116" s="11"/>
      <c r="BW116" s="11"/>
      <c r="BX116" s="11"/>
      <c r="BY116" s="11"/>
      <c r="BZ116" s="11"/>
      <c r="CA116" s="11"/>
      <c r="CB116" s="11"/>
      <c r="CC116" s="11"/>
      <c r="CD116" s="11"/>
      <c r="CE116" s="11"/>
      <c r="CF116" s="11"/>
      <c r="CG116" s="11"/>
      <c r="CH116" s="11"/>
      <c r="CI116" s="11"/>
      <c r="CJ116" s="11"/>
      <c r="CK116" s="11"/>
      <c r="CL116" s="11"/>
      <c r="CM116" s="11"/>
      <c r="CN116" s="11"/>
      <c r="CO116" s="11"/>
      <c r="CP116" s="11"/>
      <c r="CQ116" s="11"/>
      <c r="CR116" s="11"/>
      <c r="CS116" s="11"/>
      <c r="CT116" s="11"/>
      <c r="CU116" s="11"/>
      <c r="CV116" s="11"/>
      <c r="CW116" s="11"/>
      <c r="CX116" s="11"/>
      <c r="CY116" s="11"/>
      <c r="CZ116" s="11"/>
      <c r="DA116" s="11"/>
      <c r="DB116" s="11"/>
      <c r="DC116" s="11"/>
      <c r="DD116" s="11"/>
      <c r="DE116" s="11"/>
      <c r="DF116" s="11"/>
      <c r="DG116" s="11"/>
      <c r="DH116" s="11"/>
      <c r="DI116" s="11"/>
      <c r="DJ116" s="11"/>
      <c r="DK116" s="11"/>
      <c r="DL116" s="11"/>
      <c r="DM116" s="11"/>
      <c r="DN116" s="11"/>
      <c r="DO116" s="11"/>
      <c r="DP116" s="11"/>
      <c r="DQ116" s="11"/>
      <c r="DR116" s="11"/>
      <c r="DS116" s="11"/>
      <c r="DT116" s="11"/>
      <c r="DU116" s="11"/>
      <c r="DV116" s="11"/>
      <c r="DW116" s="11"/>
      <c r="DX116" s="11"/>
      <c r="DY116" s="11"/>
      <c r="DZ116" s="11"/>
      <c r="EA116" s="11"/>
      <c r="EB116" s="11"/>
      <c r="EC116" s="11"/>
      <c r="ED116" s="11"/>
      <c r="EE116" s="11"/>
      <c r="EF116" s="11"/>
      <c r="EG116" s="11"/>
      <c r="EH116" s="11"/>
      <c r="EI116" s="11"/>
      <c r="EJ116" s="11"/>
      <c r="EK116" s="11"/>
      <c r="EL116" s="11"/>
      <c r="EM116" s="11"/>
      <c r="EN116" s="11"/>
      <c r="EO116" s="11"/>
      <c r="EP116" s="11"/>
      <c r="EQ116" s="11"/>
      <c r="ER116" s="11"/>
      <c r="ES116" s="11"/>
      <c r="ET116" s="11"/>
      <c r="EU116" s="11"/>
      <c r="EV116" s="11"/>
      <c r="EW116" s="11"/>
      <c r="EX116" s="11"/>
      <c r="EY116" s="11"/>
      <c r="EZ116" s="11"/>
      <c r="FA116" s="11"/>
      <c r="FB116" s="11"/>
      <c r="FC116" s="11"/>
      <c r="FD116" s="11"/>
      <c r="FE116" s="11"/>
      <c r="FF116" s="11"/>
      <c r="FG116" s="11"/>
      <c r="FH116" s="11"/>
      <c r="FI116" s="11"/>
      <c r="FJ116" s="11"/>
      <c r="FK116" s="11"/>
      <c r="FL116" s="11"/>
      <c r="FM116" s="11"/>
      <c r="FN116" s="11"/>
      <c r="FO116" s="11"/>
      <c r="FP116" s="11"/>
      <c r="FQ116" s="11"/>
      <c r="FR116" s="11"/>
      <c r="FS116" s="11"/>
      <c r="FT116" s="11"/>
      <c r="FU116" s="11"/>
      <c r="FV116" s="11"/>
      <c r="FW116" s="11"/>
      <c r="FX116" s="11"/>
      <c r="FY116" s="11"/>
      <c r="FZ116" s="11"/>
      <c r="GA116" s="11"/>
      <c r="GB116" s="11"/>
      <c r="GC116" s="11"/>
      <c r="GD116" s="11"/>
      <c r="GE116" s="11"/>
      <c r="GF116" s="11"/>
      <c r="GG116" s="11"/>
      <c r="GH116" s="11"/>
      <c r="GI116" s="11"/>
      <c r="GJ116" s="11"/>
      <c r="GK116" s="11"/>
      <c r="GL116" s="11"/>
      <c r="GM116" s="11"/>
      <c r="GN116" s="11"/>
      <c r="GO116" s="11"/>
      <c r="GP116" s="11"/>
      <c r="GQ116" s="11"/>
      <c r="GR116" s="11"/>
      <c r="GS116" s="11"/>
      <c r="GT116" s="11"/>
      <c r="GU116" s="11"/>
      <c r="GV116" s="11"/>
      <c r="GW116" s="11"/>
      <c r="GX116" s="11"/>
      <c r="GY116" s="11"/>
      <c r="GZ116" s="11"/>
      <c r="HA116" s="11"/>
      <c r="HB116" s="11"/>
      <c r="HC116" s="11"/>
      <c r="HD116" s="11"/>
      <c r="HE116" s="11"/>
      <c r="HF116" s="11"/>
      <c r="HG116" s="11"/>
      <c r="HH116" s="11"/>
      <c r="HI116" s="11"/>
      <c r="HJ116" s="11"/>
      <c r="HK116" s="11"/>
      <c r="HL116" s="11"/>
      <c r="HM116" s="11"/>
      <c r="HN116" s="11"/>
      <c r="HO116" s="11"/>
      <c r="HP116" s="11"/>
      <c r="HQ116" s="11"/>
      <c r="HR116" s="11"/>
      <c r="HS116" s="11"/>
      <c r="HT116" s="11"/>
      <c r="HU116" s="11"/>
      <c r="HV116" s="11"/>
      <c r="HW116" s="11"/>
      <c r="HX116" s="11"/>
      <c r="HY116" s="11"/>
      <c r="HZ116" s="11"/>
      <c r="IA116" s="11"/>
      <c r="IB116" s="11"/>
      <c r="IC116" s="11"/>
      <c r="ID116" s="11"/>
      <c r="IE116" s="11"/>
      <c r="IF116" s="11"/>
      <c r="IG116" s="11"/>
      <c r="IH116" s="11"/>
      <c r="II116" s="11"/>
      <c r="IJ116" s="11"/>
      <c r="IK116" s="11"/>
      <c r="IL116" s="11"/>
      <c r="IM116" s="11"/>
      <c r="IN116" s="11"/>
      <c r="IO116" s="11"/>
      <c r="IP116" s="11"/>
      <c r="IQ116" s="11"/>
      <c r="IR116" s="11"/>
      <c r="IS116" s="11"/>
      <c r="IT116" s="11"/>
      <c r="IU116" s="11"/>
      <c r="IV116" s="11"/>
      <c r="IW116" s="11"/>
      <c r="IX116" s="11"/>
      <c r="IY116" s="11"/>
      <c r="IZ116" s="11"/>
      <c r="JA116" s="11"/>
      <c r="JB116" s="11"/>
      <c r="JC116" s="11"/>
      <c r="JD116" s="11"/>
      <c r="JE116" s="11"/>
      <c r="JF116" s="11"/>
      <c r="JG116" s="11"/>
      <c r="JH116" s="11"/>
      <c r="JI116" s="11"/>
      <c r="JJ116" s="11"/>
      <c r="JK116" s="11"/>
      <c r="JL116" s="11"/>
      <c r="JM116" s="11"/>
      <c r="JN116" s="11"/>
      <c r="JO116" s="11"/>
      <c r="JP116" s="11"/>
      <c r="JQ116" s="11"/>
      <c r="JR116" s="11"/>
      <c r="JS116" s="11"/>
      <c r="JT116" t="s">
        <v>29</v>
      </c>
    </row>
    <row r="117" spans="2:280" x14ac:dyDescent="0.15">
      <c r="B117" s="30"/>
      <c r="C117" s="30"/>
      <c r="D117" s="4"/>
      <c r="E117" s="4"/>
      <c r="F117" s="4"/>
      <c r="G117" s="4"/>
      <c r="H117" s="30"/>
      <c r="I117" s="30"/>
      <c r="J117" s="30"/>
      <c r="K117" s="4"/>
      <c r="L117" s="4"/>
      <c r="M117" s="47">
        <f t="shared" si="135"/>
        <v>0</v>
      </c>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1"/>
      <c r="BD117" s="11"/>
      <c r="BE117" s="11"/>
      <c r="BF117" s="11"/>
      <c r="BG117" s="11"/>
      <c r="BH117" s="11"/>
      <c r="BI117" s="11"/>
      <c r="BJ117" s="11"/>
      <c r="BK117" s="11"/>
      <c r="BL117" s="11"/>
      <c r="BM117" s="11"/>
      <c r="BN117" s="11"/>
      <c r="BO117" s="11"/>
      <c r="BP117" s="11"/>
      <c r="BQ117" s="11"/>
      <c r="BR117" s="11"/>
      <c r="BS117" s="11"/>
      <c r="BT117" s="11"/>
      <c r="BU117" s="11"/>
      <c r="BV117" s="11"/>
      <c r="BW117" s="11"/>
      <c r="BX117" s="11"/>
      <c r="BY117" s="11"/>
      <c r="BZ117" s="11"/>
      <c r="CA117" s="11"/>
      <c r="CB117" s="11"/>
      <c r="CC117" s="11"/>
      <c r="CD117" s="11"/>
      <c r="CE117" s="11"/>
      <c r="CF117" s="11"/>
      <c r="CG117" s="11"/>
      <c r="CH117" s="11"/>
      <c r="CI117" s="11"/>
      <c r="CJ117" s="11"/>
      <c r="CK117" s="11"/>
      <c r="CL117" s="11"/>
      <c r="CM117" s="11"/>
      <c r="CN117" s="11"/>
      <c r="CO117" s="11"/>
      <c r="CP117" s="11"/>
      <c r="CQ117" s="11"/>
      <c r="CR117" s="11"/>
      <c r="CS117" s="11"/>
      <c r="CT117" s="11"/>
      <c r="CU117" s="11"/>
      <c r="CV117" s="11"/>
      <c r="CW117" s="11"/>
      <c r="CX117" s="11"/>
      <c r="CY117" s="11"/>
      <c r="CZ117" s="11"/>
      <c r="DA117" s="11"/>
      <c r="DB117" s="11"/>
      <c r="DC117" s="11"/>
      <c r="DD117" s="11"/>
      <c r="DE117" s="11"/>
      <c r="DF117" s="11"/>
      <c r="DG117" s="11"/>
      <c r="DH117" s="11"/>
      <c r="DI117" s="11"/>
      <c r="DJ117" s="11"/>
      <c r="DK117" s="11"/>
      <c r="DL117" s="11"/>
      <c r="DM117" s="11"/>
      <c r="DN117" s="11"/>
      <c r="DO117" s="11"/>
      <c r="DP117" s="11"/>
      <c r="DQ117" s="11"/>
      <c r="DR117" s="11"/>
      <c r="DS117" s="11"/>
      <c r="DT117" s="11"/>
      <c r="DU117" s="11"/>
      <c r="DV117" s="11"/>
      <c r="DW117" s="11"/>
      <c r="DX117" s="11"/>
      <c r="DY117" s="11"/>
      <c r="DZ117" s="11"/>
      <c r="EA117" s="11"/>
      <c r="EB117" s="11"/>
      <c r="EC117" s="11"/>
      <c r="ED117" s="11"/>
      <c r="EE117" s="11"/>
      <c r="EF117" s="11"/>
      <c r="EG117" s="11"/>
      <c r="EH117" s="11"/>
      <c r="EI117" s="11"/>
      <c r="EJ117" s="11"/>
      <c r="EK117" s="11"/>
      <c r="EL117" s="11"/>
      <c r="EM117" s="11"/>
      <c r="EN117" s="11"/>
      <c r="EO117" s="11"/>
      <c r="EP117" s="11"/>
      <c r="EQ117" s="11"/>
      <c r="ER117" s="11"/>
      <c r="ES117" s="11"/>
      <c r="ET117" s="11"/>
      <c r="EU117" s="11"/>
      <c r="EV117" s="11"/>
      <c r="EW117" s="11"/>
      <c r="EX117" s="11"/>
      <c r="EY117" s="11"/>
      <c r="EZ117" s="11"/>
      <c r="FA117" s="11"/>
      <c r="FB117" s="11"/>
      <c r="FC117" s="11"/>
      <c r="FD117" s="11"/>
      <c r="FE117" s="11"/>
      <c r="FF117" s="11"/>
      <c r="FG117" s="11"/>
      <c r="FH117" s="11"/>
      <c r="FI117" s="11"/>
      <c r="FJ117" s="11"/>
      <c r="FK117" s="11"/>
      <c r="FL117" s="11"/>
      <c r="FM117" s="11"/>
      <c r="FN117" s="11"/>
      <c r="FO117" s="11"/>
      <c r="FP117" s="11"/>
      <c r="FQ117" s="11"/>
      <c r="FR117" s="11"/>
      <c r="FS117" s="11"/>
      <c r="FT117" s="11"/>
      <c r="FU117" s="11"/>
      <c r="FV117" s="11"/>
      <c r="FW117" s="11"/>
      <c r="FX117" s="11"/>
      <c r="FY117" s="11"/>
      <c r="FZ117" s="11"/>
      <c r="GA117" s="11"/>
      <c r="GB117" s="11"/>
      <c r="GC117" s="11"/>
      <c r="GD117" s="11"/>
      <c r="GE117" s="11"/>
      <c r="GF117" s="11"/>
      <c r="GG117" s="11"/>
      <c r="GH117" s="11"/>
      <c r="GI117" s="11"/>
      <c r="GJ117" s="11"/>
      <c r="GK117" s="11"/>
      <c r="GL117" s="11"/>
      <c r="GM117" s="11"/>
      <c r="GN117" s="11"/>
      <c r="GO117" s="11"/>
      <c r="GP117" s="11"/>
      <c r="GQ117" s="11"/>
      <c r="GR117" s="11"/>
      <c r="GS117" s="11"/>
      <c r="GT117" s="11"/>
      <c r="GU117" s="11"/>
      <c r="GV117" s="11"/>
      <c r="GW117" s="11"/>
      <c r="GX117" s="11"/>
      <c r="GY117" s="11"/>
      <c r="GZ117" s="11"/>
      <c r="HA117" s="11"/>
      <c r="HB117" s="11"/>
      <c r="HC117" s="11"/>
      <c r="HD117" s="11"/>
      <c r="HE117" s="11"/>
      <c r="HF117" s="11"/>
      <c r="HG117" s="11"/>
      <c r="HH117" s="11"/>
      <c r="HI117" s="11"/>
      <c r="HJ117" s="11"/>
      <c r="HK117" s="11"/>
      <c r="HL117" s="11"/>
      <c r="HM117" s="11"/>
      <c r="HN117" s="11"/>
      <c r="HO117" s="11"/>
      <c r="HP117" s="11"/>
      <c r="HQ117" s="11"/>
      <c r="HR117" s="11"/>
      <c r="HS117" s="11"/>
      <c r="HT117" s="11"/>
      <c r="HU117" s="11"/>
      <c r="HV117" s="11"/>
      <c r="HW117" s="11"/>
      <c r="HX117" s="11"/>
      <c r="HY117" s="11"/>
      <c r="HZ117" s="11"/>
      <c r="IA117" s="11"/>
      <c r="IB117" s="11"/>
      <c r="IC117" s="11"/>
      <c r="ID117" s="11"/>
      <c r="IE117" s="11"/>
      <c r="IF117" s="11"/>
      <c r="IG117" s="11"/>
      <c r="IH117" s="11"/>
      <c r="II117" s="11"/>
      <c r="IJ117" s="11"/>
      <c r="IK117" s="11"/>
      <c r="IL117" s="11"/>
      <c r="IM117" s="11"/>
      <c r="IN117" s="11"/>
      <c r="IO117" s="11"/>
      <c r="IP117" s="11"/>
      <c r="IQ117" s="11"/>
      <c r="IR117" s="11"/>
      <c r="IS117" s="11"/>
      <c r="IT117" s="11"/>
      <c r="IU117" s="11"/>
      <c r="IV117" s="11"/>
      <c r="IW117" s="11"/>
      <c r="IX117" s="11"/>
      <c r="IY117" s="11"/>
      <c r="IZ117" s="11"/>
      <c r="JA117" s="11"/>
      <c r="JB117" s="11"/>
      <c r="JC117" s="11"/>
      <c r="JD117" s="11"/>
      <c r="JE117" s="11"/>
      <c r="JF117" s="11"/>
      <c r="JG117" s="11"/>
      <c r="JH117" s="11"/>
      <c r="JI117" s="11"/>
      <c r="JJ117" s="11"/>
      <c r="JK117" s="11"/>
      <c r="JL117" s="11"/>
      <c r="JM117" s="11"/>
      <c r="JN117" s="11"/>
      <c r="JO117" s="11"/>
      <c r="JP117" s="11"/>
      <c r="JQ117" s="11"/>
      <c r="JR117" s="11"/>
      <c r="JS117" s="11"/>
      <c r="JT117" t="s">
        <v>29</v>
      </c>
    </row>
    <row r="118" spans="2:280" x14ac:dyDescent="0.15">
      <c r="B118" s="31"/>
      <c r="C118" s="31"/>
      <c r="D118" s="5"/>
      <c r="E118" s="5"/>
      <c r="F118" s="5"/>
      <c r="G118" s="5"/>
      <c r="H118" s="31"/>
      <c r="I118" s="31"/>
      <c r="J118" s="31"/>
      <c r="K118" s="5"/>
      <c r="L118" s="5"/>
      <c r="M118" s="47">
        <f t="shared" si="135"/>
        <v>0</v>
      </c>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c r="CK118" s="12"/>
      <c r="CL118" s="12"/>
      <c r="CM118" s="12"/>
      <c r="CN118" s="12"/>
      <c r="CO118" s="12"/>
      <c r="CP118" s="12"/>
      <c r="CQ118" s="12"/>
      <c r="CR118" s="12"/>
      <c r="CS118" s="12"/>
      <c r="CT118" s="12"/>
      <c r="CU118" s="12"/>
      <c r="CV118" s="12"/>
      <c r="CW118" s="12"/>
      <c r="CX118" s="12"/>
      <c r="CY118" s="12"/>
      <c r="CZ118" s="12"/>
      <c r="DA118" s="12"/>
      <c r="DB118" s="12"/>
      <c r="DC118" s="12"/>
      <c r="DD118" s="12"/>
      <c r="DE118" s="12"/>
      <c r="DF118" s="12"/>
      <c r="DG118" s="12"/>
      <c r="DH118" s="12"/>
      <c r="DI118" s="12"/>
      <c r="DJ118" s="12"/>
      <c r="DK118" s="12"/>
      <c r="DL118" s="12"/>
      <c r="DM118" s="12"/>
      <c r="DN118" s="12"/>
      <c r="DO118" s="12"/>
      <c r="DP118" s="12"/>
      <c r="DQ118" s="12"/>
      <c r="DR118" s="12"/>
      <c r="DS118" s="12"/>
      <c r="DT118" s="12"/>
      <c r="DU118" s="12"/>
      <c r="DV118" s="12"/>
      <c r="DW118" s="12"/>
      <c r="DX118" s="12"/>
      <c r="DY118" s="12"/>
      <c r="DZ118" s="12"/>
      <c r="EA118" s="12"/>
      <c r="EB118" s="12"/>
      <c r="EC118" s="12"/>
      <c r="ED118" s="12"/>
      <c r="EE118" s="12"/>
      <c r="EF118" s="12"/>
      <c r="EG118" s="12"/>
      <c r="EH118" s="12"/>
      <c r="EI118" s="12"/>
      <c r="EJ118" s="12"/>
      <c r="EK118" s="12"/>
      <c r="EL118" s="12"/>
      <c r="EM118" s="12"/>
      <c r="EN118" s="12"/>
      <c r="EO118" s="12"/>
      <c r="EP118" s="12"/>
      <c r="EQ118" s="12"/>
      <c r="ER118" s="12"/>
      <c r="ES118" s="12"/>
      <c r="ET118" s="12"/>
      <c r="EU118" s="12"/>
      <c r="EV118" s="12"/>
      <c r="EW118" s="12"/>
      <c r="EX118" s="12"/>
      <c r="EY118" s="12"/>
      <c r="EZ118" s="12"/>
      <c r="FA118" s="12"/>
      <c r="FB118" s="12"/>
      <c r="FC118" s="12"/>
      <c r="FD118" s="12"/>
      <c r="FE118" s="12"/>
      <c r="FF118" s="12"/>
      <c r="FG118" s="12"/>
      <c r="FH118" s="12"/>
      <c r="FI118" s="12"/>
      <c r="FJ118" s="12"/>
      <c r="FK118" s="12"/>
      <c r="FL118" s="12"/>
      <c r="FM118" s="12"/>
      <c r="FN118" s="12"/>
      <c r="FO118" s="12"/>
      <c r="FP118" s="12"/>
      <c r="FQ118" s="12"/>
      <c r="FR118" s="12"/>
      <c r="FS118" s="12"/>
      <c r="FT118" s="12"/>
      <c r="FU118" s="12"/>
      <c r="FV118" s="12"/>
      <c r="FW118" s="12"/>
      <c r="FX118" s="12"/>
      <c r="FY118" s="12"/>
      <c r="FZ118" s="12"/>
      <c r="GA118" s="12"/>
      <c r="GB118" s="12"/>
      <c r="GC118" s="12"/>
      <c r="GD118" s="12"/>
      <c r="GE118" s="12"/>
      <c r="GF118" s="12"/>
      <c r="GG118" s="12"/>
      <c r="GH118" s="12"/>
      <c r="GI118" s="12"/>
      <c r="GJ118" s="12"/>
      <c r="GK118" s="12"/>
      <c r="GL118" s="12"/>
      <c r="GM118" s="12"/>
      <c r="GN118" s="12"/>
      <c r="GO118" s="12"/>
      <c r="GP118" s="12"/>
      <c r="GQ118" s="12"/>
      <c r="GR118" s="12"/>
      <c r="GS118" s="12"/>
      <c r="GT118" s="12"/>
      <c r="GU118" s="12"/>
      <c r="GV118" s="12"/>
      <c r="GW118" s="12"/>
      <c r="GX118" s="12"/>
      <c r="GY118" s="12"/>
      <c r="GZ118" s="12"/>
      <c r="HA118" s="12"/>
      <c r="HB118" s="12"/>
      <c r="HC118" s="12"/>
      <c r="HD118" s="12"/>
      <c r="HE118" s="12"/>
      <c r="HF118" s="12"/>
      <c r="HG118" s="12"/>
      <c r="HH118" s="12"/>
      <c r="HI118" s="12"/>
      <c r="HJ118" s="12"/>
      <c r="HK118" s="12"/>
      <c r="HL118" s="12"/>
      <c r="HM118" s="12"/>
      <c r="HN118" s="12"/>
      <c r="HO118" s="12"/>
      <c r="HP118" s="12"/>
      <c r="HQ118" s="12"/>
      <c r="HR118" s="12"/>
      <c r="HS118" s="12"/>
      <c r="HT118" s="12"/>
      <c r="HU118" s="12"/>
      <c r="HV118" s="12"/>
      <c r="HW118" s="12"/>
      <c r="HX118" s="12"/>
      <c r="HY118" s="12"/>
      <c r="HZ118" s="12"/>
      <c r="IA118" s="12"/>
      <c r="IB118" s="12"/>
      <c r="IC118" s="12"/>
      <c r="ID118" s="12"/>
      <c r="IE118" s="12"/>
      <c r="IF118" s="12"/>
      <c r="IG118" s="12"/>
      <c r="IH118" s="12"/>
      <c r="II118" s="12"/>
      <c r="IJ118" s="12"/>
      <c r="IK118" s="12"/>
      <c r="IL118" s="12"/>
      <c r="IM118" s="12"/>
      <c r="IN118" s="12"/>
      <c r="IO118" s="12"/>
      <c r="IP118" s="12"/>
      <c r="IQ118" s="12"/>
      <c r="IR118" s="12"/>
      <c r="IS118" s="12"/>
      <c r="IT118" s="12"/>
      <c r="IU118" s="12"/>
      <c r="IV118" s="12"/>
      <c r="IW118" s="12"/>
      <c r="IX118" s="12"/>
      <c r="IY118" s="12"/>
      <c r="IZ118" s="12"/>
      <c r="JA118" s="12"/>
      <c r="JB118" s="12"/>
      <c r="JC118" s="12"/>
      <c r="JD118" s="12"/>
      <c r="JE118" s="12"/>
      <c r="JF118" s="12"/>
      <c r="JG118" s="12"/>
      <c r="JH118" s="12"/>
      <c r="JI118" s="12"/>
      <c r="JJ118" s="12"/>
      <c r="JK118" s="12"/>
      <c r="JL118" s="12"/>
      <c r="JM118" s="12"/>
      <c r="JN118" s="12"/>
      <c r="JO118" s="12"/>
      <c r="JP118" s="12"/>
      <c r="JQ118" s="12"/>
      <c r="JR118" s="12"/>
      <c r="JS118" s="12"/>
      <c r="JT118" t="s">
        <v>29</v>
      </c>
    </row>
    <row r="119" spans="2:280" x14ac:dyDescent="0.15">
      <c r="M119" s="45">
        <f t="shared" ref="M119" si="136">SUM(O119:EF119)</f>
        <v>193.5</v>
      </c>
      <c r="O119" s="14">
        <f t="shared" ref="O119:AT119" si="137">SUM(O13:O118)</f>
        <v>0</v>
      </c>
      <c r="P119" s="14">
        <f t="shared" si="137"/>
        <v>0</v>
      </c>
      <c r="Q119" s="14">
        <f t="shared" si="137"/>
        <v>0</v>
      </c>
      <c r="R119" s="14">
        <f t="shared" si="137"/>
        <v>0</v>
      </c>
      <c r="S119" s="14">
        <f t="shared" si="137"/>
        <v>0</v>
      </c>
      <c r="T119" s="14">
        <f t="shared" si="137"/>
        <v>0</v>
      </c>
      <c r="U119" s="14">
        <f t="shared" si="137"/>
        <v>0</v>
      </c>
      <c r="V119" s="14">
        <f t="shared" si="137"/>
        <v>0</v>
      </c>
      <c r="W119" s="14">
        <f t="shared" si="137"/>
        <v>0</v>
      </c>
      <c r="X119" s="14">
        <f t="shared" si="137"/>
        <v>0</v>
      </c>
      <c r="Y119" s="14">
        <f t="shared" si="137"/>
        <v>0</v>
      </c>
      <c r="Z119" s="14">
        <f t="shared" si="137"/>
        <v>0</v>
      </c>
      <c r="AA119" s="14">
        <f t="shared" si="137"/>
        <v>0</v>
      </c>
      <c r="AB119" s="14">
        <f t="shared" si="137"/>
        <v>0</v>
      </c>
      <c r="AC119" s="14">
        <f t="shared" si="137"/>
        <v>0</v>
      </c>
      <c r="AD119" s="14">
        <f t="shared" si="137"/>
        <v>0</v>
      </c>
      <c r="AE119" s="14">
        <f t="shared" si="137"/>
        <v>0</v>
      </c>
      <c r="AF119" s="14">
        <f t="shared" si="137"/>
        <v>0</v>
      </c>
      <c r="AG119" s="14">
        <f t="shared" si="137"/>
        <v>0</v>
      </c>
      <c r="AH119" s="14">
        <f t="shared" si="137"/>
        <v>0</v>
      </c>
      <c r="AI119" s="14">
        <f t="shared" si="137"/>
        <v>0</v>
      </c>
      <c r="AJ119" s="14">
        <f t="shared" si="137"/>
        <v>0</v>
      </c>
      <c r="AK119" s="14">
        <f t="shared" si="137"/>
        <v>0</v>
      </c>
      <c r="AL119" s="14">
        <f t="shared" si="137"/>
        <v>0</v>
      </c>
      <c r="AM119" s="14">
        <f t="shared" si="137"/>
        <v>0</v>
      </c>
      <c r="AN119" s="14">
        <f t="shared" si="137"/>
        <v>16.5</v>
      </c>
      <c r="AO119" s="14">
        <f t="shared" si="137"/>
        <v>1.5</v>
      </c>
      <c r="AP119" s="14">
        <f t="shared" si="137"/>
        <v>0</v>
      </c>
      <c r="AQ119" s="14">
        <f t="shared" si="137"/>
        <v>1.5</v>
      </c>
      <c r="AR119" s="14">
        <f t="shared" si="137"/>
        <v>0</v>
      </c>
      <c r="AS119" s="14">
        <f t="shared" si="137"/>
        <v>1</v>
      </c>
      <c r="AT119" s="14">
        <f t="shared" si="137"/>
        <v>0</v>
      </c>
      <c r="AU119" s="14">
        <f t="shared" ref="AU119:BZ119" si="138">SUM(AU13:AU118)</f>
        <v>0</v>
      </c>
      <c r="AV119" s="14">
        <f t="shared" si="138"/>
        <v>0</v>
      </c>
      <c r="AW119" s="14">
        <f t="shared" si="138"/>
        <v>0</v>
      </c>
      <c r="AX119" s="14">
        <f t="shared" si="138"/>
        <v>1</v>
      </c>
      <c r="AY119" s="14">
        <f t="shared" si="138"/>
        <v>2</v>
      </c>
      <c r="AZ119" s="14">
        <f t="shared" si="138"/>
        <v>13</v>
      </c>
      <c r="BA119" s="14">
        <f t="shared" si="138"/>
        <v>3.5</v>
      </c>
      <c r="BB119" s="14">
        <f t="shared" si="138"/>
        <v>0</v>
      </c>
      <c r="BC119" s="14">
        <f t="shared" si="138"/>
        <v>0</v>
      </c>
      <c r="BD119" s="14">
        <f t="shared" si="138"/>
        <v>0</v>
      </c>
      <c r="BE119" s="14">
        <f t="shared" si="138"/>
        <v>0</v>
      </c>
      <c r="BF119" s="14">
        <f t="shared" si="138"/>
        <v>10.5</v>
      </c>
      <c r="BG119" s="14">
        <f t="shared" si="138"/>
        <v>6</v>
      </c>
      <c r="BH119" s="14">
        <f t="shared" si="138"/>
        <v>7</v>
      </c>
      <c r="BI119" s="14">
        <f t="shared" si="138"/>
        <v>0.5</v>
      </c>
      <c r="BJ119" s="14">
        <f t="shared" si="138"/>
        <v>1</v>
      </c>
      <c r="BK119" s="14">
        <f t="shared" si="138"/>
        <v>0</v>
      </c>
      <c r="BL119" s="14">
        <f t="shared" si="138"/>
        <v>0</v>
      </c>
      <c r="BM119" s="14">
        <f t="shared" si="138"/>
        <v>6</v>
      </c>
      <c r="BN119" s="14">
        <f t="shared" si="138"/>
        <v>0</v>
      </c>
      <c r="BO119" s="14">
        <f t="shared" si="138"/>
        <v>0</v>
      </c>
      <c r="BP119" s="14">
        <f t="shared" si="138"/>
        <v>2</v>
      </c>
      <c r="BQ119" s="14">
        <f t="shared" si="138"/>
        <v>1</v>
      </c>
      <c r="BR119" s="14">
        <f t="shared" si="138"/>
        <v>1</v>
      </c>
      <c r="BS119" s="14">
        <f t="shared" si="138"/>
        <v>1</v>
      </c>
      <c r="BT119" s="14">
        <f t="shared" si="138"/>
        <v>0</v>
      </c>
      <c r="BU119" s="14">
        <f t="shared" si="138"/>
        <v>2</v>
      </c>
      <c r="BV119" s="14">
        <f t="shared" si="138"/>
        <v>12</v>
      </c>
      <c r="BW119" s="14">
        <f t="shared" si="138"/>
        <v>0</v>
      </c>
      <c r="BX119" s="14">
        <f t="shared" si="138"/>
        <v>0</v>
      </c>
      <c r="BY119" s="14">
        <f t="shared" si="138"/>
        <v>1.5</v>
      </c>
      <c r="BZ119" s="14">
        <f t="shared" si="138"/>
        <v>0</v>
      </c>
      <c r="CA119" s="14">
        <f t="shared" ref="CA119:DC119" si="139">SUM(CA13:CA118)</f>
        <v>8.5</v>
      </c>
      <c r="CB119" s="14">
        <f t="shared" si="139"/>
        <v>0</v>
      </c>
      <c r="CC119" s="14">
        <f t="shared" si="139"/>
        <v>0.5</v>
      </c>
      <c r="CD119" s="14">
        <f t="shared" si="139"/>
        <v>0</v>
      </c>
      <c r="CE119" s="14">
        <f t="shared" si="139"/>
        <v>0</v>
      </c>
      <c r="CF119" s="14">
        <f t="shared" si="139"/>
        <v>0</v>
      </c>
      <c r="CG119" s="14">
        <f t="shared" si="139"/>
        <v>0</v>
      </c>
      <c r="CH119" s="14">
        <f t="shared" si="139"/>
        <v>0</v>
      </c>
      <c r="CI119" s="14">
        <f t="shared" si="139"/>
        <v>0</v>
      </c>
      <c r="CJ119" s="14">
        <f t="shared" si="139"/>
        <v>0</v>
      </c>
      <c r="CK119" s="14">
        <f t="shared" si="139"/>
        <v>0</v>
      </c>
      <c r="CL119" s="14">
        <f t="shared" si="139"/>
        <v>0</v>
      </c>
      <c r="CM119" s="14">
        <f t="shared" si="139"/>
        <v>2</v>
      </c>
      <c r="CN119" s="14">
        <f t="shared" si="139"/>
        <v>2.5</v>
      </c>
      <c r="CO119" s="14">
        <f t="shared" si="139"/>
        <v>8</v>
      </c>
      <c r="CP119" s="14">
        <f t="shared" si="139"/>
        <v>7</v>
      </c>
      <c r="CQ119" s="14">
        <f t="shared" si="139"/>
        <v>0</v>
      </c>
      <c r="CR119" s="14">
        <f t="shared" si="139"/>
        <v>0</v>
      </c>
      <c r="CS119" s="14">
        <f t="shared" si="139"/>
        <v>0</v>
      </c>
      <c r="CT119" s="14">
        <f t="shared" si="139"/>
        <v>0</v>
      </c>
      <c r="CU119" s="14">
        <f t="shared" si="139"/>
        <v>0</v>
      </c>
      <c r="CV119" s="14">
        <f t="shared" si="139"/>
        <v>3.5</v>
      </c>
      <c r="CW119" s="14">
        <f t="shared" si="139"/>
        <v>0</v>
      </c>
      <c r="CX119" s="14">
        <f t="shared" si="139"/>
        <v>0</v>
      </c>
      <c r="CY119" s="14">
        <f t="shared" si="139"/>
        <v>1.5</v>
      </c>
      <c r="CZ119" s="14">
        <f t="shared" si="139"/>
        <v>1</v>
      </c>
      <c r="DA119" s="14">
        <f t="shared" si="139"/>
        <v>1.5</v>
      </c>
      <c r="DB119" s="14">
        <f t="shared" si="139"/>
        <v>6</v>
      </c>
      <c r="DC119" s="14">
        <f t="shared" si="139"/>
        <v>3</v>
      </c>
      <c r="DD119" s="14">
        <f t="shared" ref="DD119:DF119" si="140">SUM(DD13:DD118)</f>
        <v>7.5</v>
      </c>
      <c r="DE119" s="14">
        <f t="shared" si="140"/>
        <v>0</v>
      </c>
      <c r="DF119" s="14">
        <f t="shared" si="140"/>
        <v>0</v>
      </c>
      <c r="DG119" s="14">
        <f t="shared" ref="DG119:EB119" si="141">SUM(DG13:DG118)</f>
        <v>0</v>
      </c>
      <c r="DH119" s="14">
        <f t="shared" si="141"/>
        <v>0</v>
      </c>
      <c r="DI119" s="14">
        <f t="shared" si="141"/>
        <v>0</v>
      </c>
      <c r="DJ119" s="14">
        <f t="shared" si="141"/>
        <v>1</v>
      </c>
      <c r="DK119" s="14">
        <f t="shared" si="141"/>
        <v>1</v>
      </c>
      <c r="DL119" s="14">
        <f t="shared" si="141"/>
        <v>1.5</v>
      </c>
      <c r="DM119" s="14">
        <f t="shared" si="141"/>
        <v>8</v>
      </c>
      <c r="DN119" s="14">
        <f t="shared" si="141"/>
        <v>0</v>
      </c>
      <c r="DO119" s="14">
        <f t="shared" si="141"/>
        <v>0</v>
      </c>
      <c r="DP119" s="14">
        <f t="shared" si="141"/>
        <v>2</v>
      </c>
      <c r="DQ119" s="14">
        <f t="shared" si="141"/>
        <v>5.5</v>
      </c>
      <c r="DR119" s="14">
        <f t="shared" si="141"/>
        <v>0</v>
      </c>
      <c r="DS119" s="14">
        <f t="shared" si="141"/>
        <v>0</v>
      </c>
      <c r="DT119" s="14">
        <f t="shared" si="141"/>
        <v>0</v>
      </c>
      <c r="DU119" s="14">
        <f t="shared" si="141"/>
        <v>0</v>
      </c>
      <c r="DV119" s="14">
        <f t="shared" si="141"/>
        <v>0</v>
      </c>
      <c r="DW119" s="14">
        <f t="shared" si="141"/>
        <v>1</v>
      </c>
      <c r="DX119" s="14">
        <f t="shared" si="141"/>
        <v>5.5</v>
      </c>
      <c r="DY119" s="14">
        <f t="shared" si="141"/>
        <v>1.5</v>
      </c>
      <c r="DZ119" s="14">
        <f t="shared" si="141"/>
        <v>7.5</v>
      </c>
      <c r="EA119" s="14">
        <f t="shared" si="141"/>
        <v>0</v>
      </c>
      <c r="EB119" s="14">
        <f t="shared" si="141"/>
        <v>0</v>
      </c>
      <c r="EC119" s="14">
        <f t="shared" ref="EC119:EF119" si="142">SUM(EC13:EC118)</f>
        <v>0</v>
      </c>
      <c r="ED119" s="14">
        <f t="shared" si="142"/>
        <v>1</v>
      </c>
      <c r="EE119" s="14">
        <f t="shared" si="142"/>
        <v>10</v>
      </c>
      <c r="EF119" s="14">
        <f t="shared" si="142"/>
        <v>4</v>
      </c>
      <c r="EG119" s="14">
        <f t="shared" ref="EG119:FI119" si="143">SUM(EG13:EG118)</f>
        <v>2</v>
      </c>
      <c r="EH119" s="14">
        <f t="shared" si="143"/>
        <v>0.5</v>
      </c>
      <c r="EI119" s="14">
        <f t="shared" si="143"/>
        <v>0</v>
      </c>
      <c r="EJ119" s="14">
        <f t="shared" si="143"/>
        <v>0</v>
      </c>
      <c r="EK119" s="14">
        <f t="shared" si="143"/>
        <v>0</v>
      </c>
      <c r="EL119" s="14">
        <f t="shared" si="143"/>
        <v>3</v>
      </c>
      <c r="EM119" s="14">
        <f t="shared" si="143"/>
        <v>0</v>
      </c>
      <c r="EN119" s="14">
        <f t="shared" si="143"/>
        <v>0</v>
      </c>
      <c r="EO119" s="14">
        <f t="shared" si="143"/>
        <v>1</v>
      </c>
      <c r="EP119" s="14">
        <f t="shared" si="143"/>
        <v>1</v>
      </c>
      <c r="EQ119" s="14">
        <f t="shared" si="143"/>
        <v>1</v>
      </c>
      <c r="ER119" s="14">
        <f t="shared" si="143"/>
        <v>0</v>
      </c>
      <c r="ES119" s="14">
        <f t="shared" si="143"/>
        <v>0</v>
      </c>
      <c r="ET119" s="14">
        <f t="shared" si="143"/>
        <v>1</v>
      </c>
      <c r="EU119" s="14">
        <f t="shared" si="143"/>
        <v>1.5</v>
      </c>
      <c r="EV119" s="14">
        <f t="shared" si="143"/>
        <v>1</v>
      </c>
      <c r="EW119" s="14">
        <f t="shared" si="143"/>
        <v>2</v>
      </c>
      <c r="EX119" s="14">
        <f t="shared" si="143"/>
        <v>3.5</v>
      </c>
      <c r="EY119" s="14">
        <f t="shared" si="143"/>
        <v>5.5</v>
      </c>
      <c r="EZ119" s="14">
        <f t="shared" si="143"/>
        <v>2.5</v>
      </c>
      <c r="FA119" s="14">
        <f t="shared" si="143"/>
        <v>7</v>
      </c>
      <c r="FB119" s="14">
        <f t="shared" si="143"/>
        <v>1.5</v>
      </c>
      <c r="FC119" s="14">
        <f t="shared" si="143"/>
        <v>1</v>
      </c>
      <c r="FD119" s="14">
        <f t="shared" si="143"/>
        <v>0</v>
      </c>
      <c r="FE119" s="14">
        <f t="shared" si="143"/>
        <v>0</v>
      </c>
      <c r="FF119" s="14">
        <f t="shared" si="143"/>
        <v>0</v>
      </c>
      <c r="FG119" s="14">
        <f t="shared" si="143"/>
        <v>7.5</v>
      </c>
      <c r="FH119" s="14">
        <f t="shared" si="143"/>
        <v>0</v>
      </c>
      <c r="FI119" s="14">
        <f t="shared" si="143"/>
        <v>0</v>
      </c>
      <c r="FJ119" s="14">
        <f t="shared" ref="FJ119:JS119" si="144">SUM(FJ13:FJ118)</f>
        <v>0</v>
      </c>
      <c r="FK119" s="14">
        <f t="shared" si="144"/>
        <v>0</v>
      </c>
      <c r="FL119" s="14">
        <f t="shared" ref="FL119:IV119" si="145">SUM(FL13:FL118)</f>
        <v>0</v>
      </c>
      <c r="FM119" s="14">
        <f t="shared" si="145"/>
        <v>0</v>
      </c>
      <c r="FN119" s="14">
        <f t="shared" si="145"/>
        <v>0</v>
      </c>
      <c r="FO119" s="14">
        <f t="shared" si="145"/>
        <v>0</v>
      </c>
      <c r="FP119" s="14">
        <f t="shared" si="145"/>
        <v>0</v>
      </c>
      <c r="FQ119" s="14">
        <f t="shared" si="145"/>
        <v>0</v>
      </c>
      <c r="FR119" s="14">
        <f t="shared" si="145"/>
        <v>0</v>
      </c>
      <c r="FS119" s="14">
        <f t="shared" si="145"/>
        <v>0</v>
      </c>
      <c r="FT119" s="14">
        <f t="shared" si="145"/>
        <v>0</v>
      </c>
      <c r="FU119" s="14">
        <f t="shared" si="145"/>
        <v>4.5</v>
      </c>
      <c r="FV119" s="14">
        <f t="shared" si="145"/>
        <v>1.5</v>
      </c>
      <c r="FW119" s="14">
        <f t="shared" si="145"/>
        <v>1.5</v>
      </c>
      <c r="FX119" s="14">
        <f t="shared" si="145"/>
        <v>0</v>
      </c>
      <c r="FY119" s="14">
        <f t="shared" si="145"/>
        <v>0</v>
      </c>
      <c r="FZ119" s="14">
        <f t="shared" si="145"/>
        <v>0</v>
      </c>
      <c r="GA119" s="14">
        <f t="shared" si="145"/>
        <v>0</v>
      </c>
      <c r="GB119" s="14">
        <f t="shared" si="145"/>
        <v>1</v>
      </c>
      <c r="GC119" s="14">
        <f t="shared" si="145"/>
        <v>5</v>
      </c>
      <c r="GD119" s="14">
        <f t="shared" si="145"/>
        <v>0</v>
      </c>
      <c r="GE119" s="14">
        <f t="shared" si="145"/>
        <v>0</v>
      </c>
      <c r="GF119" s="14">
        <f t="shared" si="145"/>
        <v>0</v>
      </c>
      <c r="GG119" s="14">
        <f t="shared" si="145"/>
        <v>0</v>
      </c>
      <c r="GH119" s="14">
        <f t="shared" si="145"/>
        <v>3.5</v>
      </c>
      <c r="GI119" s="14">
        <f t="shared" si="145"/>
        <v>0</v>
      </c>
      <c r="GJ119" s="14">
        <f t="shared" si="145"/>
        <v>0</v>
      </c>
      <c r="GK119" s="14">
        <f t="shared" si="145"/>
        <v>0</v>
      </c>
      <c r="GL119" s="14">
        <f t="shared" si="145"/>
        <v>0</v>
      </c>
      <c r="GM119" s="14">
        <f t="shared" si="145"/>
        <v>0</v>
      </c>
      <c r="GN119" s="14">
        <f t="shared" si="145"/>
        <v>0</v>
      </c>
      <c r="GO119" s="14">
        <f t="shared" si="145"/>
        <v>0</v>
      </c>
      <c r="GP119" s="14">
        <f t="shared" si="145"/>
        <v>4</v>
      </c>
      <c r="GQ119" s="14">
        <f t="shared" si="145"/>
        <v>5</v>
      </c>
      <c r="GR119" s="14">
        <f t="shared" si="145"/>
        <v>0</v>
      </c>
      <c r="GS119" s="14">
        <f t="shared" si="145"/>
        <v>0</v>
      </c>
      <c r="GT119" s="14">
        <f t="shared" si="145"/>
        <v>0</v>
      </c>
      <c r="GU119" s="14">
        <f t="shared" si="145"/>
        <v>1.5</v>
      </c>
      <c r="GV119" s="14">
        <f t="shared" si="145"/>
        <v>2.5</v>
      </c>
      <c r="GW119" s="14">
        <f t="shared" si="145"/>
        <v>0</v>
      </c>
      <c r="GX119" s="14">
        <f t="shared" si="145"/>
        <v>0</v>
      </c>
      <c r="GY119" s="14">
        <f t="shared" si="145"/>
        <v>2.5</v>
      </c>
      <c r="GZ119" s="14">
        <f t="shared" si="145"/>
        <v>2</v>
      </c>
      <c r="HA119" s="14">
        <f t="shared" si="145"/>
        <v>0</v>
      </c>
      <c r="HB119" s="14">
        <f t="shared" ref="HB119:IS119" si="146">SUM(HB13:HB118)</f>
        <v>0</v>
      </c>
      <c r="HC119" s="14">
        <f t="shared" si="146"/>
        <v>0</v>
      </c>
      <c r="HD119" s="14">
        <f t="shared" si="146"/>
        <v>0</v>
      </c>
      <c r="HE119" s="14">
        <f t="shared" si="146"/>
        <v>1.5</v>
      </c>
      <c r="HF119" s="14">
        <f t="shared" si="146"/>
        <v>7</v>
      </c>
      <c r="HG119" s="14">
        <f t="shared" si="146"/>
        <v>1.5</v>
      </c>
      <c r="HH119" s="14">
        <f t="shared" si="146"/>
        <v>1</v>
      </c>
      <c r="HI119" s="14">
        <f t="shared" si="146"/>
        <v>0</v>
      </c>
      <c r="HJ119" s="14">
        <f t="shared" si="146"/>
        <v>0</v>
      </c>
      <c r="HK119" s="14">
        <f t="shared" si="146"/>
        <v>0</v>
      </c>
      <c r="HL119" s="14">
        <f t="shared" si="146"/>
        <v>1</v>
      </c>
      <c r="HM119" s="14">
        <f t="shared" si="146"/>
        <v>0</v>
      </c>
      <c r="HN119" s="14">
        <f t="shared" si="146"/>
        <v>0</v>
      </c>
      <c r="HO119" s="14">
        <f t="shared" si="146"/>
        <v>0</v>
      </c>
      <c r="HP119" s="14">
        <f t="shared" si="146"/>
        <v>0</v>
      </c>
      <c r="HQ119" s="14">
        <f t="shared" si="146"/>
        <v>0</v>
      </c>
      <c r="HR119" s="14">
        <f t="shared" si="146"/>
        <v>5.5</v>
      </c>
      <c r="HS119" s="14">
        <f t="shared" si="146"/>
        <v>4</v>
      </c>
      <c r="HT119" s="14">
        <f t="shared" si="146"/>
        <v>3</v>
      </c>
      <c r="HU119" s="14">
        <f t="shared" si="146"/>
        <v>7</v>
      </c>
      <c r="HV119" s="14">
        <f t="shared" si="146"/>
        <v>3.5</v>
      </c>
      <c r="HW119" s="14">
        <f t="shared" si="146"/>
        <v>6.5</v>
      </c>
      <c r="HX119" s="14">
        <f t="shared" si="146"/>
        <v>0</v>
      </c>
      <c r="HY119" s="14">
        <f t="shared" si="146"/>
        <v>0</v>
      </c>
      <c r="HZ119" s="14">
        <f t="shared" si="146"/>
        <v>0</v>
      </c>
      <c r="IA119" s="14">
        <f t="shared" si="146"/>
        <v>0</v>
      </c>
      <c r="IB119" s="14">
        <f t="shared" si="146"/>
        <v>0</v>
      </c>
      <c r="IC119" s="14">
        <f t="shared" si="146"/>
        <v>0</v>
      </c>
      <c r="ID119" s="14">
        <f t="shared" si="146"/>
        <v>0</v>
      </c>
      <c r="IE119" s="14">
        <f t="shared" si="146"/>
        <v>0</v>
      </c>
      <c r="IF119" s="14">
        <f t="shared" si="146"/>
        <v>0</v>
      </c>
      <c r="IG119" s="14">
        <f t="shared" si="146"/>
        <v>0</v>
      </c>
      <c r="IH119" s="14">
        <f t="shared" si="146"/>
        <v>0</v>
      </c>
      <c r="II119" s="14">
        <f t="shared" si="146"/>
        <v>0</v>
      </c>
      <c r="IJ119" s="14">
        <f t="shared" si="146"/>
        <v>0</v>
      </c>
      <c r="IK119" s="14">
        <f t="shared" si="146"/>
        <v>0</v>
      </c>
      <c r="IL119" s="14">
        <f t="shared" si="146"/>
        <v>0</v>
      </c>
      <c r="IM119" s="14">
        <f t="shared" si="146"/>
        <v>0</v>
      </c>
      <c r="IN119" s="14">
        <f t="shared" si="146"/>
        <v>0</v>
      </c>
      <c r="IO119" s="14">
        <f t="shared" si="146"/>
        <v>0</v>
      </c>
      <c r="IP119" s="14">
        <f t="shared" si="146"/>
        <v>0</v>
      </c>
      <c r="IQ119" s="14">
        <f t="shared" si="146"/>
        <v>0</v>
      </c>
      <c r="IR119" s="14">
        <f t="shared" si="146"/>
        <v>0</v>
      </c>
      <c r="IS119" s="14">
        <f t="shared" si="146"/>
        <v>0</v>
      </c>
      <c r="IT119" s="14">
        <f t="shared" si="145"/>
        <v>0</v>
      </c>
      <c r="IU119" s="14">
        <f t="shared" si="145"/>
        <v>0</v>
      </c>
      <c r="IV119" s="14">
        <f t="shared" si="145"/>
        <v>0</v>
      </c>
      <c r="IW119" s="14">
        <f t="shared" ref="IW119:JR119" si="147">SUM(IW13:IW118)</f>
        <v>0</v>
      </c>
      <c r="IX119" s="14">
        <f t="shared" ref="IX119:JQ119" si="148">SUM(IX13:IX118)</f>
        <v>0</v>
      </c>
      <c r="IY119" s="14">
        <f t="shared" si="148"/>
        <v>0</v>
      </c>
      <c r="IZ119" s="14">
        <f t="shared" si="148"/>
        <v>0</v>
      </c>
      <c r="JA119" s="14">
        <f t="shared" si="148"/>
        <v>0</v>
      </c>
      <c r="JB119" s="14">
        <f t="shared" si="148"/>
        <v>0</v>
      </c>
      <c r="JC119" s="14">
        <f t="shared" si="148"/>
        <v>0</v>
      </c>
      <c r="JD119" s="14">
        <f t="shared" si="148"/>
        <v>0</v>
      </c>
      <c r="JE119" s="14">
        <f t="shared" si="148"/>
        <v>0</v>
      </c>
      <c r="JF119" s="14">
        <f t="shared" si="148"/>
        <v>0</v>
      </c>
      <c r="JG119" s="14">
        <f t="shared" si="148"/>
        <v>0</v>
      </c>
      <c r="JH119" s="14">
        <f t="shared" si="148"/>
        <v>0</v>
      </c>
      <c r="JI119" s="14">
        <f t="shared" si="148"/>
        <v>0</v>
      </c>
      <c r="JJ119" s="14">
        <f t="shared" si="148"/>
        <v>0</v>
      </c>
      <c r="JK119" s="14">
        <f t="shared" si="148"/>
        <v>0</v>
      </c>
      <c r="JL119" s="14">
        <f t="shared" si="148"/>
        <v>0</v>
      </c>
      <c r="JM119" s="14">
        <f t="shared" si="148"/>
        <v>0</v>
      </c>
      <c r="JN119" s="14">
        <f t="shared" si="148"/>
        <v>0</v>
      </c>
      <c r="JO119" s="14">
        <f t="shared" si="148"/>
        <v>0</v>
      </c>
      <c r="JP119" s="14">
        <f t="shared" si="148"/>
        <v>0</v>
      </c>
      <c r="JQ119" s="14">
        <f t="shared" si="148"/>
        <v>0</v>
      </c>
      <c r="JR119" s="14">
        <f t="shared" si="147"/>
        <v>0</v>
      </c>
      <c r="JS119" s="14">
        <f t="shared" si="144"/>
        <v>0</v>
      </c>
      <c r="JT119" t="s">
        <v>29</v>
      </c>
    </row>
    <row r="120" spans="2:280" x14ac:dyDescent="0.15">
      <c r="O120" s="8">
        <v>6</v>
      </c>
      <c r="JT120" t="s">
        <v>29</v>
      </c>
    </row>
    <row r="121" spans="2:280" x14ac:dyDescent="0.15">
      <c r="E121" s="15"/>
      <c r="I121" s="8">
        <v>1.5</v>
      </c>
      <c r="JT121" t="s">
        <v>29</v>
      </c>
    </row>
    <row r="122" spans="2:280" x14ac:dyDescent="0.15">
      <c r="I122" s="8">
        <v>1</v>
      </c>
      <c r="JT122" t="s">
        <v>29</v>
      </c>
    </row>
    <row r="123" spans="2:280" x14ac:dyDescent="0.15">
      <c r="I123" s="8">
        <v>1</v>
      </c>
    </row>
    <row r="126" spans="2:280" x14ac:dyDescent="0.15">
      <c r="O126" s="8">
        <v>6</v>
      </c>
      <c r="P126" s="8">
        <v>6</v>
      </c>
      <c r="Q126" s="8">
        <v>7</v>
      </c>
    </row>
    <row r="127" spans="2:280" x14ac:dyDescent="0.15">
      <c r="O127" s="8">
        <v>10</v>
      </c>
      <c r="P127" s="8">
        <v>12</v>
      </c>
      <c r="Q127" s="8">
        <v>10</v>
      </c>
    </row>
    <row r="134" spans="15:279" x14ac:dyDescent="0.15">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c r="GD134"/>
      <c r="GE134"/>
      <c r="GF134"/>
      <c r="GG134"/>
      <c r="GH134"/>
      <c r="GI134"/>
      <c r="GJ134"/>
      <c r="GK134"/>
      <c r="GL134"/>
      <c r="GM134"/>
      <c r="GN134"/>
      <c r="GO134"/>
      <c r="GP134"/>
      <c r="GQ134"/>
      <c r="GR134"/>
      <c r="GS134"/>
      <c r="GT134"/>
      <c r="GU134"/>
      <c r="GV134"/>
      <c r="GW134"/>
      <c r="GX134"/>
      <c r="GY134"/>
      <c r="GZ134"/>
      <c r="HA134"/>
      <c r="HB134"/>
      <c r="HC134"/>
      <c r="HD134"/>
      <c r="HE134"/>
      <c r="HF134"/>
      <c r="HG134"/>
      <c r="HH134"/>
      <c r="HI134"/>
      <c r="HJ134"/>
      <c r="HK134"/>
      <c r="HL134"/>
      <c r="HM134"/>
      <c r="HN134"/>
      <c r="HO134"/>
      <c r="HP134"/>
      <c r="HQ134"/>
      <c r="HR134"/>
      <c r="HS134"/>
      <c r="HT134"/>
      <c r="HU134"/>
      <c r="HV134"/>
      <c r="HW134"/>
      <c r="HX134"/>
      <c r="HY134"/>
      <c r="HZ134"/>
      <c r="IA134"/>
      <c r="IB134"/>
      <c r="IC134"/>
      <c r="ID134"/>
      <c r="IE134"/>
      <c r="IF134"/>
      <c r="IG134"/>
      <c r="IH134"/>
      <c r="II134"/>
      <c r="IJ134"/>
      <c r="IK134"/>
      <c r="IL134"/>
      <c r="IM134"/>
      <c r="IN134"/>
      <c r="IO134"/>
      <c r="IP134"/>
      <c r="IQ134"/>
      <c r="IR134"/>
      <c r="IS134"/>
      <c r="IT134"/>
      <c r="IU134"/>
      <c r="IV134"/>
      <c r="IW134"/>
      <c r="IX134"/>
      <c r="IY134"/>
      <c r="IZ134"/>
      <c r="JA134"/>
      <c r="JB134"/>
      <c r="JC134"/>
      <c r="JD134"/>
      <c r="JE134"/>
      <c r="JF134"/>
      <c r="JG134"/>
      <c r="JH134"/>
      <c r="JI134"/>
      <c r="JJ134"/>
      <c r="JK134"/>
      <c r="JL134"/>
      <c r="JM134"/>
      <c r="JN134"/>
      <c r="JO134"/>
      <c r="JP134"/>
      <c r="JQ134"/>
      <c r="JR134"/>
      <c r="JS134"/>
    </row>
    <row r="137" spans="15:279" x14ac:dyDescent="0.15">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c r="GD137"/>
      <c r="GE137"/>
      <c r="GF137"/>
      <c r="GG137"/>
      <c r="GH137"/>
      <c r="GI137"/>
      <c r="GJ137"/>
      <c r="GK137"/>
      <c r="GL137"/>
      <c r="GM137"/>
      <c r="GN137"/>
      <c r="GO137"/>
      <c r="GP137"/>
      <c r="GQ137"/>
      <c r="GR137"/>
      <c r="GS137"/>
      <c r="GT137"/>
      <c r="GU137"/>
      <c r="GV137"/>
      <c r="GW137"/>
      <c r="GX137"/>
      <c r="GY137"/>
      <c r="GZ137"/>
      <c r="HA137"/>
      <c r="HB137"/>
      <c r="HC137"/>
      <c r="HD137"/>
      <c r="HE137"/>
      <c r="HF137"/>
      <c r="HG137"/>
      <c r="HH137"/>
      <c r="HI137"/>
      <c r="HJ137"/>
      <c r="HK137"/>
      <c r="HL137"/>
      <c r="HM137"/>
      <c r="HN137"/>
      <c r="HO137"/>
      <c r="HP137"/>
      <c r="HQ137"/>
      <c r="HR137"/>
      <c r="HS137"/>
      <c r="HT137"/>
      <c r="HU137"/>
      <c r="HV137"/>
      <c r="HW137"/>
      <c r="HX137"/>
      <c r="HY137"/>
      <c r="HZ137"/>
      <c r="IA137"/>
      <c r="IB137"/>
      <c r="IC137"/>
      <c r="ID137"/>
      <c r="IE137"/>
      <c r="IF137"/>
      <c r="IG137"/>
      <c r="IH137"/>
      <c r="II137"/>
      <c r="IJ137"/>
      <c r="IK137"/>
      <c r="IL137"/>
      <c r="IM137"/>
      <c r="IN137"/>
      <c r="IO137"/>
      <c r="IP137"/>
      <c r="IQ137"/>
      <c r="IR137"/>
      <c r="IS137"/>
      <c r="IT137"/>
      <c r="IU137"/>
      <c r="IV137"/>
      <c r="IW137"/>
      <c r="IX137"/>
      <c r="IY137"/>
      <c r="IZ137"/>
      <c r="JA137"/>
      <c r="JB137"/>
      <c r="JC137"/>
      <c r="JD137"/>
      <c r="JE137"/>
      <c r="JF137"/>
      <c r="JG137"/>
      <c r="JH137"/>
      <c r="JI137"/>
      <c r="JJ137"/>
      <c r="JK137"/>
      <c r="JL137"/>
      <c r="JM137"/>
      <c r="JN137"/>
      <c r="JO137"/>
      <c r="JP137"/>
      <c r="JQ137"/>
      <c r="JR137"/>
      <c r="JS137"/>
    </row>
    <row r="138" spans="15:279" x14ac:dyDescent="0.15">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c r="IX138"/>
      <c r="IY138"/>
      <c r="IZ138"/>
      <c r="JA138"/>
      <c r="JB138"/>
      <c r="JC138"/>
      <c r="JD138"/>
      <c r="JE138"/>
      <c r="JF138"/>
      <c r="JG138"/>
      <c r="JH138"/>
      <c r="JI138"/>
      <c r="JJ138"/>
      <c r="JK138"/>
      <c r="JL138"/>
      <c r="JM138"/>
      <c r="JN138"/>
      <c r="JO138"/>
      <c r="JP138"/>
      <c r="JQ138"/>
      <c r="JR138"/>
      <c r="JS138"/>
    </row>
    <row r="139" spans="15:279" x14ac:dyDescent="0.15">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c r="HC139"/>
      <c r="HD139"/>
      <c r="HE139"/>
      <c r="HF139"/>
      <c r="HG139"/>
      <c r="HH139"/>
      <c r="HI139"/>
      <c r="HJ139"/>
      <c r="HK139"/>
      <c r="HL139"/>
      <c r="HM139"/>
      <c r="HN139"/>
      <c r="HO139"/>
      <c r="HP139"/>
      <c r="HQ139"/>
      <c r="HR139"/>
      <c r="HS139"/>
      <c r="HT139"/>
      <c r="HU139"/>
      <c r="HV139"/>
      <c r="HW139"/>
      <c r="HX139"/>
      <c r="HY139"/>
      <c r="HZ139"/>
      <c r="IA139"/>
      <c r="IB139"/>
      <c r="IC139"/>
      <c r="ID139"/>
      <c r="IE139"/>
      <c r="IF139"/>
      <c r="IG139"/>
      <c r="IH139"/>
      <c r="II139"/>
      <c r="IJ139"/>
      <c r="IK139"/>
      <c r="IL139"/>
      <c r="IM139"/>
      <c r="IN139"/>
      <c r="IO139"/>
      <c r="IP139"/>
      <c r="IQ139"/>
      <c r="IR139"/>
      <c r="IS139"/>
      <c r="IT139"/>
      <c r="IU139"/>
      <c r="IV139"/>
      <c r="IW139"/>
      <c r="IX139"/>
      <c r="IY139"/>
      <c r="IZ139"/>
      <c r="JA139"/>
      <c r="JB139"/>
      <c r="JC139"/>
      <c r="JD139"/>
      <c r="JE139"/>
      <c r="JF139"/>
      <c r="JG139"/>
      <c r="JH139"/>
      <c r="JI139"/>
      <c r="JJ139"/>
      <c r="JK139"/>
      <c r="JL139"/>
      <c r="JM139"/>
      <c r="JN139"/>
      <c r="JO139"/>
      <c r="JP139"/>
      <c r="JQ139"/>
      <c r="JR139"/>
      <c r="JS139"/>
    </row>
    <row r="140" spans="15:279" x14ac:dyDescent="0.15">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c r="IW140"/>
      <c r="IX140"/>
      <c r="IY140"/>
      <c r="IZ140"/>
      <c r="JA140"/>
      <c r="JB140"/>
      <c r="JC140"/>
      <c r="JD140"/>
      <c r="JE140"/>
      <c r="JF140"/>
      <c r="JG140"/>
      <c r="JH140"/>
      <c r="JI140"/>
      <c r="JJ140"/>
      <c r="JK140"/>
      <c r="JL140"/>
      <c r="JM140"/>
      <c r="JN140"/>
      <c r="JO140"/>
      <c r="JP140"/>
      <c r="JQ140"/>
      <c r="JR140"/>
      <c r="JS140"/>
    </row>
    <row r="141" spans="15:279" x14ac:dyDescent="0.15">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c r="IW141"/>
      <c r="IX141"/>
      <c r="IY141"/>
      <c r="IZ141"/>
      <c r="JA141"/>
      <c r="JB141"/>
      <c r="JC141"/>
      <c r="JD141"/>
      <c r="JE141"/>
      <c r="JF141"/>
      <c r="JG141"/>
      <c r="JH141"/>
      <c r="JI141"/>
      <c r="JJ141"/>
      <c r="JK141"/>
      <c r="JL141"/>
      <c r="JM141"/>
      <c r="JN141"/>
      <c r="JO141"/>
      <c r="JP141"/>
      <c r="JQ141"/>
      <c r="JR141"/>
      <c r="JS141"/>
    </row>
    <row r="142" spans="15:279" x14ac:dyDescent="0.15">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c r="IW142"/>
      <c r="IX142"/>
      <c r="IY142"/>
      <c r="IZ142"/>
      <c r="JA142"/>
      <c r="JB142"/>
      <c r="JC142"/>
      <c r="JD142"/>
      <c r="JE142"/>
      <c r="JF142"/>
      <c r="JG142"/>
      <c r="JH142"/>
      <c r="JI142"/>
      <c r="JJ142"/>
      <c r="JK142"/>
      <c r="JL142"/>
      <c r="JM142"/>
      <c r="JN142"/>
      <c r="JO142"/>
      <c r="JP142"/>
      <c r="JQ142"/>
      <c r="JR142"/>
      <c r="JS142"/>
    </row>
    <row r="143" spans="15:279" x14ac:dyDescent="0.15">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c r="IW143"/>
      <c r="IX143"/>
      <c r="IY143"/>
      <c r="IZ143"/>
      <c r="JA143"/>
      <c r="JB143"/>
      <c r="JC143"/>
      <c r="JD143"/>
      <c r="JE143"/>
      <c r="JF143"/>
      <c r="JG143"/>
      <c r="JH143"/>
      <c r="JI143"/>
      <c r="JJ143"/>
      <c r="JK143"/>
      <c r="JL143"/>
      <c r="JM143"/>
      <c r="JN143"/>
      <c r="JO143"/>
      <c r="JP143"/>
      <c r="JQ143"/>
      <c r="JR143"/>
      <c r="JS143"/>
    </row>
    <row r="144" spans="15:279" x14ac:dyDescent="0.15">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c r="IW144"/>
      <c r="IX144"/>
      <c r="IY144"/>
      <c r="IZ144"/>
      <c r="JA144"/>
      <c r="JB144"/>
      <c r="JC144"/>
      <c r="JD144"/>
      <c r="JE144"/>
      <c r="JF144"/>
      <c r="JG144"/>
      <c r="JH144"/>
      <c r="JI144"/>
      <c r="JJ144"/>
      <c r="JK144"/>
      <c r="JL144"/>
      <c r="JM144"/>
      <c r="JN144"/>
      <c r="JO144"/>
      <c r="JP144"/>
      <c r="JQ144"/>
      <c r="JR144"/>
      <c r="JS144"/>
    </row>
    <row r="146" spans="15:279" x14ac:dyDescent="0.15">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c r="IW146"/>
      <c r="IX146"/>
      <c r="IY146"/>
      <c r="IZ146"/>
      <c r="JA146"/>
      <c r="JB146"/>
      <c r="JC146"/>
      <c r="JD146"/>
      <c r="JE146"/>
      <c r="JF146"/>
      <c r="JG146"/>
      <c r="JH146"/>
      <c r="JI146"/>
      <c r="JJ146"/>
      <c r="JK146"/>
      <c r="JL146"/>
      <c r="JM146"/>
      <c r="JN146"/>
      <c r="JO146"/>
      <c r="JP146"/>
      <c r="JQ146"/>
      <c r="JR146"/>
      <c r="JS146"/>
    </row>
    <row r="147" spans="15:279" x14ac:dyDescent="0.15">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c r="IW147"/>
      <c r="IX147"/>
      <c r="IY147"/>
      <c r="IZ147"/>
      <c r="JA147"/>
      <c r="JB147"/>
      <c r="JC147"/>
      <c r="JD147"/>
      <c r="JE147"/>
      <c r="JF147"/>
      <c r="JG147"/>
      <c r="JH147"/>
      <c r="JI147"/>
      <c r="JJ147"/>
      <c r="JK147"/>
      <c r="JL147"/>
      <c r="JM147"/>
      <c r="JN147"/>
      <c r="JO147"/>
      <c r="JP147"/>
      <c r="JQ147"/>
      <c r="JR147"/>
      <c r="JS147"/>
    </row>
  </sheetData>
  <autoFilter ref="B12:JW14">
    <filterColumn colId="0" showButton="0"/>
  </autoFilter>
  <mergeCells count="1">
    <mergeCell ref="B12:C12"/>
  </mergeCells>
  <phoneticPr fontId="1"/>
  <conditionalFormatting sqref="O117:BN118 O11:BF12 O100:DC102 O26:DC27 O13:DC19 O94:DC97 O21:DC22 EC11:EF39 EC93:EF118">
    <cfRule type="expression" dxfId="478" priority="343">
      <formula>O$9="祝"</formula>
    </cfRule>
    <cfRule type="expression" dxfId="477" priority="344">
      <formula>O$12="日"</formula>
    </cfRule>
    <cfRule type="expression" dxfId="476" priority="345">
      <formula>O$12="土"</formula>
    </cfRule>
  </conditionalFormatting>
  <conditionalFormatting sqref="O11:BF11 EC11:EF11">
    <cfRule type="expression" dxfId="475" priority="342">
      <formula>O$11=TODAY()</formula>
    </cfRule>
  </conditionalFormatting>
  <conditionalFormatting sqref="O103:BN116">
    <cfRule type="expression" dxfId="474" priority="339">
      <formula>O$9="祝"</formula>
    </cfRule>
    <cfRule type="expression" dxfId="473" priority="340">
      <formula>O$12="日"</formula>
    </cfRule>
    <cfRule type="expression" dxfId="472" priority="341">
      <formula>O$12="土"</formula>
    </cfRule>
  </conditionalFormatting>
  <conditionalFormatting sqref="BO117:DC118">
    <cfRule type="expression" dxfId="471" priority="336">
      <formula>BO$9="祝"</formula>
    </cfRule>
    <cfRule type="expression" dxfId="470" priority="337">
      <formula>BO$12="日"</formula>
    </cfRule>
    <cfRule type="expression" dxfId="469" priority="338">
      <formula>BO$12="土"</formula>
    </cfRule>
  </conditionalFormatting>
  <conditionalFormatting sqref="BO103:DC116">
    <cfRule type="expression" dxfId="468" priority="332">
      <formula>BO$9="祝"</formula>
    </cfRule>
    <cfRule type="expression" dxfId="467" priority="333">
      <formula>BO$12="日"</formula>
    </cfRule>
    <cfRule type="expression" dxfId="466" priority="334">
      <formula>BO$12="土"</formula>
    </cfRule>
  </conditionalFormatting>
  <conditionalFormatting sqref="BG11:DB12">
    <cfRule type="expression" dxfId="465" priority="329">
      <formula>BG$9="祝"</formula>
    </cfRule>
    <cfRule type="expression" dxfId="464" priority="330">
      <formula>BG$12="日"</formula>
    </cfRule>
    <cfRule type="expression" dxfId="463" priority="331">
      <formula>BG$12="土"</formula>
    </cfRule>
  </conditionalFormatting>
  <conditionalFormatting sqref="BG11:DB11">
    <cfRule type="expression" dxfId="462" priority="328">
      <formula>BG$11=TODAY()</formula>
    </cfRule>
  </conditionalFormatting>
  <conditionalFormatting sqref="O98:DC98">
    <cfRule type="expression" dxfId="461" priority="324">
      <formula>O$9="祝"</formula>
    </cfRule>
    <cfRule type="expression" dxfId="460" priority="325">
      <formula>O$12="日"</formula>
    </cfRule>
    <cfRule type="expression" dxfId="459" priority="326">
      <formula>O$12="土"</formula>
    </cfRule>
  </conditionalFormatting>
  <conditionalFormatting sqref="O99:AM99 AP99:DC99">
    <cfRule type="expression" dxfId="458" priority="317">
      <formula>O$9="祝"</formula>
    </cfRule>
    <cfRule type="expression" dxfId="457" priority="318">
      <formula>O$12="日"</formula>
    </cfRule>
    <cfRule type="expression" dxfId="456" priority="319">
      <formula>O$12="土"</formula>
    </cfRule>
  </conditionalFormatting>
  <conditionalFormatting sqref="O25:DC25">
    <cfRule type="expression" dxfId="455" priority="306">
      <formula>O$9="祝"</formula>
    </cfRule>
    <cfRule type="expression" dxfId="454" priority="307">
      <formula>O$12="日"</formula>
    </cfRule>
    <cfRule type="expression" dxfId="453" priority="308">
      <formula>O$12="土"</formula>
    </cfRule>
  </conditionalFormatting>
  <conditionalFormatting sqref="O93:DC93">
    <cfRule type="expression" dxfId="452" priority="302">
      <formula>O$9="祝"</formula>
    </cfRule>
    <cfRule type="expression" dxfId="451" priority="303">
      <formula>O$12="日"</formula>
    </cfRule>
    <cfRule type="expression" dxfId="450" priority="304">
      <formula>O$12="土"</formula>
    </cfRule>
  </conditionalFormatting>
  <conditionalFormatting sqref="O28:DC38">
    <cfRule type="expression" dxfId="449" priority="298">
      <formula>O$9="祝"</formula>
    </cfRule>
    <cfRule type="expression" dxfId="448" priority="299">
      <formula>O$12="日"</formula>
    </cfRule>
    <cfRule type="expression" dxfId="447" priority="300">
      <formula>O$12="土"</formula>
    </cfRule>
  </conditionalFormatting>
  <conditionalFormatting sqref="AO99">
    <cfRule type="expression" dxfId="446" priority="285">
      <formula>AO$9="祝"</formula>
    </cfRule>
    <cfRule type="expression" dxfId="445" priority="286">
      <formula>AO$12="日"</formula>
    </cfRule>
    <cfRule type="expression" dxfId="444" priority="287">
      <formula>AO$12="土"</formula>
    </cfRule>
  </conditionalFormatting>
  <conditionalFormatting sqref="O23:DC23">
    <cfRule type="expression" dxfId="443" priority="282">
      <formula>O$9="祝"</formula>
    </cfRule>
    <cfRule type="expression" dxfId="442" priority="283">
      <formula>O$12="日"</formula>
    </cfRule>
    <cfRule type="expression" dxfId="441" priority="284">
      <formula>O$12="土"</formula>
    </cfRule>
  </conditionalFormatting>
  <conditionalFormatting sqref="AN99">
    <cfRule type="expression" dxfId="440" priority="278">
      <formula>AN$9="祝"</formula>
    </cfRule>
    <cfRule type="expression" dxfId="439" priority="279">
      <formula>AN$12="日"</formula>
    </cfRule>
    <cfRule type="expression" dxfId="438" priority="280">
      <formula>AN$12="土"</formula>
    </cfRule>
  </conditionalFormatting>
  <conditionalFormatting sqref="O20:DC20">
    <cfRule type="expression" dxfId="437" priority="275">
      <formula>O$9="祝"</formula>
    </cfRule>
    <cfRule type="expression" dxfId="436" priority="276">
      <formula>O$12="日"</formula>
    </cfRule>
    <cfRule type="expression" dxfId="435" priority="277">
      <formula>O$12="土"</formula>
    </cfRule>
  </conditionalFormatting>
  <conditionalFormatting sqref="O24:DC24">
    <cfRule type="expression" dxfId="434" priority="271">
      <formula>O$9="祝"</formula>
    </cfRule>
    <cfRule type="expression" dxfId="433" priority="272">
      <formula>O$12="日"</formula>
    </cfRule>
    <cfRule type="expression" dxfId="432" priority="273">
      <formula>O$12="土"</formula>
    </cfRule>
  </conditionalFormatting>
  <conditionalFormatting sqref="O39:DC39">
    <cfRule type="expression" dxfId="431" priority="266">
      <formula>O$9="祝"</formula>
    </cfRule>
    <cfRule type="expression" dxfId="430" priority="267">
      <formula>O$12="日"</formula>
    </cfRule>
    <cfRule type="expression" dxfId="429" priority="268">
      <formula>O$12="土"</formula>
    </cfRule>
  </conditionalFormatting>
  <conditionalFormatting sqref="I98:M118 I13:M39 I93:I97 K93:M97 M13:M118">
    <cfRule type="expression" dxfId="428" priority="257">
      <formula>$J13="対応中"</formula>
    </cfRule>
    <cfRule type="expression" dxfId="427" priority="327">
      <formula>$J13="完了"</formula>
    </cfRule>
  </conditionalFormatting>
  <conditionalFormatting sqref="DD117:DF118 DD21:DF22 DD94:DF97 DD13:DF19 DD26:DF27 DD100:DF102">
    <cfRule type="expression" dxfId="426" priority="254">
      <formula>DD$9="祝"</formula>
    </cfRule>
    <cfRule type="expression" dxfId="425" priority="255">
      <formula>DD$12="日"</formula>
    </cfRule>
    <cfRule type="expression" dxfId="424" priority="256">
      <formula>DD$12="土"</formula>
    </cfRule>
  </conditionalFormatting>
  <conditionalFormatting sqref="DD103:DF116">
    <cfRule type="expression" dxfId="423" priority="251">
      <formula>DD$9="祝"</formula>
    </cfRule>
    <cfRule type="expression" dxfId="422" priority="252">
      <formula>DD$12="日"</formula>
    </cfRule>
    <cfRule type="expression" dxfId="421" priority="253">
      <formula>DD$12="土"</formula>
    </cfRule>
  </conditionalFormatting>
  <conditionalFormatting sqref="DD98:DF98">
    <cfRule type="expression" dxfId="420" priority="244">
      <formula>DD$9="祝"</formula>
    </cfRule>
    <cfRule type="expression" dxfId="419" priority="245">
      <formula>DD$12="日"</formula>
    </cfRule>
    <cfRule type="expression" dxfId="418" priority="246">
      <formula>DD$12="土"</formula>
    </cfRule>
  </conditionalFormatting>
  <conditionalFormatting sqref="DD99:DF99">
    <cfRule type="expression" dxfId="417" priority="241">
      <formula>DD$9="祝"</formula>
    </cfRule>
    <cfRule type="expression" dxfId="416" priority="242">
      <formula>DD$12="日"</formula>
    </cfRule>
    <cfRule type="expression" dxfId="415" priority="243">
      <formula>DD$12="土"</formula>
    </cfRule>
  </conditionalFormatting>
  <conditionalFormatting sqref="DD25:DF25">
    <cfRule type="expression" dxfId="414" priority="238">
      <formula>DD$9="祝"</formula>
    </cfRule>
    <cfRule type="expression" dxfId="413" priority="239">
      <formula>DD$12="日"</formula>
    </cfRule>
    <cfRule type="expression" dxfId="412" priority="240">
      <formula>DD$12="土"</formula>
    </cfRule>
  </conditionalFormatting>
  <conditionalFormatting sqref="DD93:DF93">
    <cfRule type="expression" dxfId="411" priority="235">
      <formula>DD$9="祝"</formula>
    </cfRule>
    <cfRule type="expression" dxfId="410" priority="236">
      <formula>DD$12="日"</formula>
    </cfRule>
    <cfRule type="expression" dxfId="409" priority="237">
      <formula>DD$12="土"</formula>
    </cfRule>
  </conditionalFormatting>
  <conditionalFormatting sqref="DD28:DF38">
    <cfRule type="expression" dxfId="408" priority="232">
      <formula>DD$9="祝"</formula>
    </cfRule>
    <cfRule type="expression" dxfId="407" priority="233">
      <formula>DD$12="日"</formula>
    </cfRule>
    <cfRule type="expression" dxfId="406" priority="234">
      <formula>DD$12="土"</formula>
    </cfRule>
  </conditionalFormatting>
  <conditionalFormatting sqref="DD23:DF23">
    <cfRule type="expression" dxfId="405" priority="229">
      <formula>DD$9="祝"</formula>
    </cfRule>
    <cfRule type="expression" dxfId="404" priority="230">
      <formula>DD$12="日"</formula>
    </cfRule>
    <cfRule type="expression" dxfId="403" priority="231">
      <formula>DD$12="土"</formula>
    </cfRule>
  </conditionalFormatting>
  <conditionalFormatting sqref="DD20:DF20">
    <cfRule type="expression" dxfId="402" priority="226">
      <formula>DD$9="祝"</formula>
    </cfRule>
    <cfRule type="expression" dxfId="401" priority="227">
      <formula>DD$12="日"</formula>
    </cfRule>
    <cfRule type="expression" dxfId="400" priority="228">
      <formula>DD$12="土"</formula>
    </cfRule>
  </conditionalFormatting>
  <conditionalFormatting sqref="DD24:DF24">
    <cfRule type="expression" dxfId="399" priority="223">
      <formula>DD$9="祝"</formula>
    </cfRule>
    <cfRule type="expression" dxfId="398" priority="224">
      <formula>DD$12="日"</formula>
    </cfRule>
    <cfRule type="expression" dxfId="397" priority="225">
      <formula>DD$12="土"</formula>
    </cfRule>
  </conditionalFormatting>
  <conditionalFormatting sqref="DD39:DF39">
    <cfRule type="expression" dxfId="396" priority="220">
      <formula>DD$9="祝"</formula>
    </cfRule>
    <cfRule type="expression" dxfId="395" priority="221">
      <formula>DD$12="日"</formula>
    </cfRule>
    <cfRule type="expression" dxfId="394" priority="222">
      <formula>DD$12="土"</formula>
    </cfRule>
  </conditionalFormatting>
  <conditionalFormatting sqref="DC11:DF12">
    <cfRule type="expression" dxfId="393" priority="217">
      <formula>DC$9="祝"</formula>
    </cfRule>
    <cfRule type="expression" dxfId="392" priority="218">
      <formula>DC$12="日"</formula>
    </cfRule>
    <cfRule type="expression" dxfId="391" priority="219">
      <formula>DC$12="土"</formula>
    </cfRule>
  </conditionalFormatting>
  <conditionalFormatting sqref="DC11:DF11">
    <cfRule type="expression" dxfId="390" priority="216">
      <formula>DC$11=TODAY()</formula>
    </cfRule>
  </conditionalFormatting>
  <conditionalFormatting sqref="DG117:EB118 DG21:EB22 DG94:EB97 DG13:EB19 DG26:EB27 DG100:EB102">
    <cfRule type="expression" dxfId="389" priority="213">
      <formula>DG$9="祝"</formula>
    </cfRule>
    <cfRule type="expression" dxfId="388" priority="214">
      <formula>DG$12="日"</formula>
    </cfRule>
    <cfRule type="expression" dxfId="387" priority="215">
      <formula>DG$12="土"</formula>
    </cfRule>
  </conditionalFormatting>
  <conditionalFormatting sqref="DG103:EB116">
    <cfRule type="expression" dxfId="386" priority="210">
      <formula>DG$9="祝"</formula>
    </cfRule>
    <cfRule type="expression" dxfId="385" priority="211">
      <formula>DG$12="日"</formula>
    </cfRule>
    <cfRule type="expression" dxfId="384" priority="212">
      <formula>DG$12="土"</formula>
    </cfRule>
  </conditionalFormatting>
  <conditionalFormatting sqref="DG98:EB98">
    <cfRule type="expression" dxfId="383" priority="207">
      <formula>DG$9="祝"</formula>
    </cfRule>
    <cfRule type="expression" dxfId="382" priority="208">
      <formula>DG$12="日"</formula>
    </cfRule>
    <cfRule type="expression" dxfId="381" priority="209">
      <formula>DG$12="土"</formula>
    </cfRule>
  </conditionalFormatting>
  <conditionalFormatting sqref="DG99:EB99">
    <cfRule type="expression" dxfId="380" priority="204">
      <formula>DG$9="祝"</formula>
    </cfRule>
    <cfRule type="expression" dxfId="379" priority="205">
      <formula>DG$12="日"</formula>
    </cfRule>
    <cfRule type="expression" dxfId="378" priority="206">
      <formula>DG$12="土"</formula>
    </cfRule>
  </conditionalFormatting>
  <conditionalFormatting sqref="DG25:EB25">
    <cfRule type="expression" dxfId="377" priority="201">
      <formula>DG$9="祝"</formula>
    </cfRule>
    <cfRule type="expression" dxfId="376" priority="202">
      <formula>DG$12="日"</formula>
    </cfRule>
    <cfRule type="expression" dxfId="375" priority="203">
      <formula>DG$12="土"</formula>
    </cfRule>
  </conditionalFormatting>
  <conditionalFormatting sqref="DG93:EB93">
    <cfRule type="expression" dxfId="374" priority="198">
      <formula>DG$9="祝"</formula>
    </cfRule>
    <cfRule type="expression" dxfId="373" priority="199">
      <formula>DG$12="日"</formula>
    </cfRule>
    <cfRule type="expression" dxfId="372" priority="200">
      <formula>DG$12="土"</formula>
    </cfRule>
  </conditionalFormatting>
  <conditionalFormatting sqref="DG28:EB38">
    <cfRule type="expression" dxfId="371" priority="195">
      <formula>DG$9="祝"</formula>
    </cfRule>
    <cfRule type="expression" dxfId="370" priority="196">
      <formula>DG$12="日"</formula>
    </cfRule>
    <cfRule type="expression" dxfId="369" priority="197">
      <formula>DG$12="土"</formula>
    </cfRule>
  </conditionalFormatting>
  <conditionalFormatting sqref="DG23:EB23">
    <cfRule type="expression" dxfId="368" priority="192">
      <formula>DG$9="祝"</formula>
    </cfRule>
    <cfRule type="expression" dxfId="367" priority="193">
      <formula>DG$12="日"</formula>
    </cfRule>
    <cfRule type="expression" dxfId="366" priority="194">
      <formula>DG$12="土"</formula>
    </cfRule>
  </conditionalFormatting>
  <conditionalFormatting sqref="DG20:EB20">
    <cfRule type="expression" dxfId="365" priority="189">
      <formula>DG$9="祝"</formula>
    </cfRule>
    <cfRule type="expression" dxfId="364" priority="190">
      <formula>DG$12="日"</formula>
    </cfRule>
    <cfRule type="expression" dxfId="363" priority="191">
      <formula>DG$12="土"</formula>
    </cfRule>
  </conditionalFormatting>
  <conditionalFormatting sqref="DG24:EB24">
    <cfRule type="expression" dxfId="362" priority="186">
      <formula>DG$9="祝"</formula>
    </cfRule>
    <cfRule type="expression" dxfId="361" priority="187">
      <formula>DG$12="日"</formula>
    </cfRule>
    <cfRule type="expression" dxfId="360" priority="188">
      <formula>DG$12="土"</formula>
    </cfRule>
  </conditionalFormatting>
  <conditionalFormatting sqref="DG39:EB39">
    <cfRule type="expression" dxfId="359" priority="183">
      <formula>DG$9="祝"</formula>
    </cfRule>
    <cfRule type="expression" dxfId="358" priority="184">
      <formula>DG$12="日"</formula>
    </cfRule>
    <cfRule type="expression" dxfId="357" priority="185">
      <formula>DG$12="土"</formula>
    </cfRule>
  </conditionalFormatting>
  <conditionalFormatting sqref="DG11:EB12">
    <cfRule type="expression" dxfId="356" priority="180">
      <formula>DG$9="祝"</formula>
    </cfRule>
    <cfRule type="expression" dxfId="355" priority="181">
      <formula>DG$12="日"</formula>
    </cfRule>
    <cfRule type="expression" dxfId="354" priority="182">
      <formula>DG$12="土"</formula>
    </cfRule>
  </conditionalFormatting>
  <conditionalFormatting sqref="DG11:EB11">
    <cfRule type="expression" dxfId="353" priority="179">
      <formula>DG$11=TODAY()</formula>
    </cfRule>
  </conditionalFormatting>
  <conditionalFormatting sqref="EG11:EG39 EG93:EG118">
    <cfRule type="expression" dxfId="352" priority="139">
      <formula>EG$9="祝"</formula>
    </cfRule>
    <cfRule type="expression" dxfId="351" priority="140">
      <formula>EG$12="日"</formula>
    </cfRule>
    <cfRule type="expression" dxfId="350" priority="141">
      <formula>EG$12="土"</formula>
    </cfRule>
  </conditionalFormatting>
  <conditionalFormatting sqref="EG11">
    <cfRule type="expression" dxfId="349" priority="138">
      <formula>EG$11=TODAY()</formula>
    </cfRule>
  </conditionalFormatting>
  <conditionalFormatting sqref="EH11:FI39 EH93:FI118">
    <cfRule type="expression" dxfId="348" priority="135">
      <formula>EH$9="祝"</formula>
    </cfRule>
    <cfRule type="expression" dxfId="347" priority="136">
      <formula>EH$12="日"</formula>
    </cfRule>
    <cfRule type="expression" dxfId="346" priority="137">
      <formula>EH$12="土"</formula>
    </cfRule>
  </conditionalFormatting>
  <conditionalFormatting sqref="EH11:FI11">
    <cfRule type="expression" dxfId="345" priority="134">
      <formula>EH$11=TODAY()</formula>
    </cfRule>
  </conditionalFormatting>
  <conditionalFormatting sqref="FJ11:FK39 FJ93:FK118 JS93:JS118 JS12:JS39">
    <cfRule type="expression" dxfId="344" priority="131">
      <formula>FJ$9="祝"</formula>
    </cfRule>
    <cfRule type="expression" dxfId="343" priority="132">
      <formula>FJ$12="日"</formula>
    </cfRule>
    <cfRule type="expression" dxfId="342" priority="133">
      <formula>FJ$12="土"</formula>
    </cfRule>
  </conditionalFormatting>
  <conditionalFormatting sqref="FJ11:FK11">
    <cfRule type="expression" dxfId="341" priority="130">
      <formula>FJ$11=TODAY()</formula>
    </cfRule>
  </conditionalFormatting>
  <conditionalFormatting sqref="EC40:EF42 EC92:EF92">
    <cfRule type="expression" dxfId="340" priority="127">
      <formula>EC$9="祝"</formula>
    </cfRule>
    <cfRule type="expression" dxfId="339" priority="128">
      <formula>EC$12="日"</formula>
    </cfRule>
    <cfRule type="expression" dxfId="338" priority="129">
      <formula>EC$12="土"</formula>
    </cfRule>
  </conditionalFormatting>
  <conditionalFormatting sqref="O40:DC42 O92:DC92">
    <cfRule type="expression" dxfId="337" priority="123">
      <formula>O$9="祝"</formula>
    </cfRule>
    <cfRule type="expression" dxfId="336" priority="124">
      <formula>O$12="日"</formula>
    </cfRule>
    <cfRule type="expression" dxfId="335" priority="125">
      <formula>O$12="土"</formula>
    </cfRule>
  </conditionalFormatting>
  <conditionalFormatting sqref="I40:I42 I92 K92:M92 K40:M42">
    <cfRule type="expression" dxfId="334" priority="122">
      <formula>$J40="対応中"</formula>
    </cfRule>
    <cfRule type="expression" dxfId="333" priority="126">
      <formula>$J40="完了"</formula>
    </cfRule>
  </conditionalFormatting>
  <conditionalFormatting sqref="DD40:DF42 DD92:DF92">
    <cfRule type="expression" dxfId="332" priority="119">
      <formula>DD$9="祝"</formula>
    </cfRule>
    <cfRule type="expression" dxfId="331" priority="120">
      <formula>DD$12="日"</formula>
    </cfRule>
    <cfRule type="expression" dxfId="330" priority="121">
      <formula>DD$12="土"</formula>
    </cfRule>
  </conditionalFormatting>
  <conditionalFormatting sqref="DG40:EB42 DG92:EB92">
    <cfRule type="expression" dxfId="329" priority="116">
      <formula>DG$9="祝"</formula>
    </cfRule>
    <cfRule type="expression" dxfId="328" priority="117">
      <formula>DG$12="日"</formula>
    </cfRule>
    <cfRule type="expression" dxfId="327" priority="118">
      <formula>DG$12="土"</formula>
    </cfRule>
  </conditionalFormatting>
  <conditionalFormatting sqref="EG40:EG42 EG92">
    <cfRule type="expression" dxfId="326" priority="113">
      <formula>EG$9="祝"</formula>
    </cfRule>
    <cfRule type="expression" dxfId="325" priority="114">
      <formula>EG$12="日"</formula>
    </cfRule>
    <cfRule type="expression" dxfId="324" priority="115">
      <formula>EG$12="土"</formula>
    </cfRule>
  </conditionalFormatting>
  <conditionalFormatting sqref="EH40:FI42 EH92:FI92">
    <cfRule type="expression" dxfId="323" priority="110">
      <formula>EH$9="祝"</formula>
    </cfRule>
    <cfRule type="expression" dxfId="322" priority="111">
      <formula>EH$12="日"</formula>
    </cfRule>
    <cfRule type="expression" dxfId="321" priority="112">
      <formula>EH$12="土"</formula>
    </cfRule>
  </conditionalFormatting>
  <conditionalFormatting sqref="FJ40:FK42 FJ92:FK92 JS92 JS40:JS42">
    <cfRule type="expression" dxfId="320" priority="107">
      <formula>FJ$9="祝"</formula>
    </cfRule>
    <cfRule type="expression" dxfId="319" priority="108">
      <formula>FJ$12="日"</formula>
    </cfRule>
    <cfRule type="expression" dxfId="318" priority="109">
      <formula>FJ$12="土"</formula>
    </cfRule>
  </conditionalFormatting>
  <conditionalFormatting sqref="EC43:EF44 EC89:EF91">
    <cfRule type="expression" dxfId="317" priority="104">
      <formula>EC$9="祝"</formula>
    </cfRule>
    <cfRule type="expression" dxfId="316" priority="105">
      <formula>EC$12="日"</formula>
    </cfRule>
    <cfRule type="expression" dxfId="315" priority="106">
      <formula>EC$12="土"</formula>
    </cfRule>
  </conditionalFormatting>
  <conditionalFormatting sqref="O43:DC44 O89:DC91">
    <cfRule type="expression" dxfId="314" priority="100">
      <formula>O$9="祝"</formula>
    </cfRule>
    <cfRule type="expression" dxfId="313" priority="101">
      <formula>O$12="日"</formula>
    </cfRule>
    <cfRule type="expression" dxfId="312" priority="102">
      <formula>O$12="土"</formula>
    </cfRule>
  </conditionalFormatting>
  <conditionalFormatting sqref="I43:I44 I89:I91 K89:M91 K44:M44 K43 M43">
    <cfRule type="expression" dxfId="311" priority="99">
      <formula>$J43="対応中"</formula>
    </cfRule>
    <cfRule type="expression" dxfId="310" priority="103">
      <formula>$J43="完了"</formula>
    </cfRule>
  </conditionalFormatting>
  <conditionalFormatting sqref="DD43:DF44 DD89:DF91">
    <cfRule type="expression" dxfId="309" priority="96">
      <formula>DD$9="祝"</formula>
    </cfRule>
    <cfRule type="expression" dxfId="308" priority="97">
      <formula>DD$12="日"</formula>
    </cfRule>
    <cfRule type="expression" dxfId="307" priority="98">
      <formula>DD$12="土"</formula>
    </cfRule>
  </conditionalFormatting>
  <conditionalFormatting sqref="DG43:EB44 DG89:EB91">
    <cfRule type="expression" dxfId="306" priority="93">
      <formula>DG$9="祝"</formula>
    </cfRule>
    <cfRule type="expression" dxfId="305" priority="94">
      <formula>DG$12="日"</formula>
    </cfRule>
    <cfRule type="expression" dxfId="304" priority="95">
      <formula>DG$12="土"</formula>
    </cfRule>
  </conditionalFormatting>
  <conditionalFormatting sqref="EG43:EG44 EG89:EG91">
    <cfRule type="expression" dxfId="303" priority="90">
      <formula>EG$9="祝"</formula>
    </cfRule>
    <cfRule type="expression" dxfId="302" priority="91">
      <formula>EG$12="日"</formula>
    </cfRule>
    <cfRule type="expression" dxfId="301" priority="92">
      <formula>EG$12="土"</formula>
    </cfRule>
  </conditionalFormatting>
  <conditionalFormatting sqref="EH89:FI91 EH43:FI44">
    <cfRule type="expression" dxfId="300" priority="87">
      <formula>EH$9="祝"</formula>
    </cfRule>
    <cfRule type="expression" dxfId="299" priority="88">
      <formula>EH$12="日"</formula>
    </cfRule>
    <cfRule type="expression" dxfId="298" priority="89">
      <formula>EH$12="土"</formula>
    </cfRule>
  </conditionalFormatting>
  <conditionalFormatting sqref="FJ43:FK44 FJ89:FK91 JS89:JS91 JS43:JS44">
    <cfRule type="expression" dxfId="297" priority="84">
      <formula>FJ$9="祝"</formula>
    </cfRule>
    <cfRule type="expression" dxfId="296" priority="85">
      <formula>FJ$12="日"</formula>
    </cfRule>
    <cfRule type="expression" dxfId="295" priority="86">
      <formula>FJ$12="土"</formula>
    </cfRule>
  </conditionalFormatting>
  <conditionalFormatting sqref="EC45:EF88">
    <cfRule type="expression" dxfId="294" priority="81">
      <formula>EC$9="祝"</formula>
    </cfRule>
    <cfRule type="expression" dxfId="293" priority="82">
      <formula>EC$12="日"</formula>
    </cfRule>
    <cfRule type="expression" dxfId="292" priority="83">
      <formula>EC$12="土"</formula>
    </cfRule>
  </conditionalFormatting>
  <conditionalFormatting sqref="O45:DC88">
    <cfRule type="expression" dxfId="291" priority="77">
      <formula>O$9="祝"</formula>
    </cfRule>
    <cfRule type="expression" dxfId="290" priority="78">
      <formula>O$12="日"</formula>
    </cfRule>
    <cfRule type="expression" dxfId="289" priority="79">
      <formula>O$12="土"</formula>
    </cfRule>
  </conditionalFormatting>
  <conditionalFormatting sqref="I45:I88 K45:M88">
    <cfRule type="expression" dxfId="288" priority="76">
      <formula>$J45="対応中"</formula>
    </cfRule>
    <cfRule type="expression" dxfId="287" priority="80">
      <formula>$J45="完了"</formula>
    </cfRule>
  </conditionalFormatting>
  <conditionalFormatting sqref="DD45:DF88">
    <cfRule type="expression" dxfId="286" priority="73">
      <formula>DD$9="祝"</formula>
    </cfRule>
    <cfRule type="expression" dxfId="285" priority="74">
      <formula>DD$12="日"</formula>
    </cfRule>
    <cfRule type="expression" dxfId="284" priority="75">
      <formula>DD$12="土"</formula>
    </cfRule>
  </conditionalFormatting>
  <conditionalFormatting sqref="DG45:EB88">
    <cfRule type="expression" dxfId="283" priority="70">
      <formula>DG$9="祝"</formula>
    </cfRule>
    <cfRule type="expression" dxfId="282" priority="71">
      <formula>DG$12="日"</formula>
    </cfRule>
    <cfRule type="expression" dxfId="281" priority="72">
      <formula>DG$12="土"</formula>
    </cfRule>
  </conditionalFormatting>
  <conditionalFormatting sqref="EG45:EG88">
    <cfRule type="expression" dxfId="280" priority="67">
      <formula>EG$9="祝"</formula>
    </cfRule>
    <cfRule type="expression" dxfId="279" priority="68">
      <formula>EG$12="日"</formula>
    </cfRule>
    <cfRule type="expression" dxfId="278" priority="69">
      <formula>EG$12="土"</formula>
    </cfRule>
  </conditionalFormatting>
  <conditionalFormatting sqref="EH45:FI88">
    <cfRule type="expression" dxfId="277" priority="64">
      <formula>EH$9="祝"</formula>
    </cfRule>
    <cfRule type="expression" dxfId="276" priority="65">
      <formula>EH$12="日"</formula>
    </cfRule>
    <cfRule type="expression" dxfId="275" priority="66">
      <formula>EH$12="土"</formula>
    </cfRule>
  </conditionalFormatting>
  <conditionalFormatting sqref="FJ45:FK88 JS45:JS88">
    <cfRule type="expression" dxfId="274" priority="61">
      <formula>FJ$9="祝"</formula>
    </cfRule>
    <cfRule type="expression" dxfId="273" priority="62">
      <formula>FJ$12="日"</formula>
    </cfRule>
    <cfRule type="expression" dxfId="272" priority="63">
      <formula>FJ$12="土"</formula>
    </cfRule>
  </conditionalFormatting>
  <conditionalFormatting sqref="J40:J97">
    <cfRule type="expression" dxfId="271" priority="59">
      <formula>$J40="対応中"</formula>
    </cfRule>
    <cfRule type="expression" dxfId="270" priority="60">
      <formula>$J40="完了"</formula>
    </cfRule>
  </conditionalFormatting>
  <conditionalFormatting sqref="FL12:HA39 FL93:HA118 IT93:IV118 IT12:IV39 FL11:GY11">
    <cfRule type="expression" dxfId="269" priority="56">
      <formula>FL$9="祝"</formula>
    </cfRule>
    <cfRule type="expression" dxfId="268" priority="57">
      <formula>FL$12="日"</formula>
    </cfRule>
    <cfRule type="expression" dxfId="267" priority="58">
      <formula>FL$12="土"</formula>
    </cfRule>
  </conditionalFormatting>
  <conditionalFormatting sqref="FL11:GY11">
    <cfRule type="expression" dxfId="266" priority="55">
      <formula>FL$11=TODAY()</formula>
    </cfRule>
  </conditionalFormatting>
  <conditionalFormatting sqref="FL40:HA42 FL92:HA92 IT92:IV92 IT40:IV42">
    <cfRule type="expression" dxfId="265" priority="52">
      <formula>FL$9="祝"</formula>
    </cfRule>
    <cfRule type="expression" dxfId="264" priority="53">
      <formula>FL$12="日"</formula>
    </cfRule>
    <cfRule type="expression" dxfId="263" priority="54">
      <formula>FL$12="土"</formula>
    </cfRule>
  </conditionalFormatting>
  <conditionalFormatting sqref="FL43:HA44 FL89:HA91 IT89:IV91 IT43:IV44">
    <cfRule type="expression" dxfId="262" priority="49">
      <formula>FL$9="祝"</formula>
    </cfRule>
    <cfRule type="expression" dxfId="261" priority="50">
      <formula>FL$12="日"</formula>
    </cfRule>
    <cfRule type="expression" dxfId="260" priority="51">
      <formula>FL$12="土"</formula>
    </cfRule>
  </conditionalFormatting>
  <conditionalFormatting sqref="IT45:IV88 FL45:HA88">
    <cfRule type="expression" dxfId="259" priority="46">
      <formula>FL$9="祝"</formula>
    </cfRule>
    <cfRule type="expression" dxfId="258" priority="47">
      <formula>FL$12="日"</formula>
    </cfRule>
    <cfRule type="expression" dxfId="257" priority="48">
      <formula>FL$12="土"</formula>
    </cfRule>
  </conditionalFormatting>
  <conditionalFormatting sqref="HB93:IS118 HB12:IS39">
    <cfRule type="expression" dxfId="256" priority="43">
      <formula>HB$9="祝"</formula>
    </cfRule>
    <cfRule type="expression" dxfId="255" priority="44">
      <formula>HB$12="日"</formula>
    </cfRule>
    <cfRule type="expression" dxfId="254" priority="45">
      <formula>HB$12="土"</formula>
    </cfRule>
  </conditionalFormatting>
  <conditionalFormatting sqref="HB92:IS92 HB40:IS42">
    <cfRule type="expression" dxfId="253" priority="39">
      <formula>HB$9="祝"</formula>
    </cfRule>
    <cfRule type="expression" dxfId="252" priority="40">
      <formula>HB$12="日"</formula>
    </cfRule>
    <cfRule type="expression" dxfId="251" priority="41">
      <formula>HB$12="土"</formula>
    </cfRule>
  </conditionalFormatting>
  <conditionalFormatting sqref="HB89:IS91 HB43:IS44">
    <cfRule type="expression" dxfId="250" priority="36">
      <formula>HB$9="祝"</formula>
    </cfRule>
    <cfRule type="expression" dxfId="249" priority="37">
      <formula>HB$12="日"</formula>
    </cfRule>
    <cfRule type="expression" dxfId="248" priority="38">
      <formula>HB$12="土"</formula>
    </cfRule>
  </conditionalFormatting>
  <conditionalFormatting sqref="HB45:IS88">
    <cfRule type="expression" dxfId="247" priority="33">
      <formula>HB$9="祝"</formula>
    </cfRule>
    <cfRule type="expression" dxfId="246" priority="34">
      <formula>HB$12="日"</formula>
    </cfRule>
    <cfRule type="expression" dxfId="245" priority="35">
      <formula>HB$12="土"</formula>
    </cfRule>
  </conditionalFormatting>
  <conditionalFormatting sqref="L43">
    <cfRule type="expression" dxfId="244" priority="31">
      <formula>$J43="対応中"</formula>
    </cfRule>
    <cfRule type="expression" dxfId="243" priority="32">
      <formula>$J43="完了"</formula>
    </cfRule>
  </conditionalFormatting>
  <conditionalFormatting sqref="IW93:IW118 IW12:IW39 JR12:JR39 JR93:JR118">
    <cfRule type="expression" dxfId="242" priority="28">
      <formula>IW$9="祝"</formula>
    </cfRule>
    <cfRule type="expression" dxfId="241" priority="29">
      <formula>IW$12="日"</formula>
    </cfRule>
    <cfRule type="expression" dxfId="240" priority="30">
      <formula>IW$12="土"</formula>
    </cfRule>
  </conditionalFormatting>
  <conditionalFormatting sqref="IW92 IW40:IW42 JR40:JR42 JR92">
    <cfRule type="expression" dxfId="239" priority="24">
      <formula>IW$9="祝"</formula>
    </cfRule>
    <cfRule type="expression" dxfId="238" priority="25">
      <formula>IW$12="日"</formula>
    </cfRule>
    <cfRule type="expression" dxfId="237" priority="26">
      <formula>IW$12="土"</formula>
    </cfRule>
  </conditionalFormatting>
  <conditionalFormatting sqref="IW89:IW91 IW43:IW44 JR43:JR44 JR89:JR91">
    <cfRule type="expression" dxfId="236" priority="21">
      <formula>IW$9="祝"</formula>
    </cfRule>
    <cfRule type="expression" dxfId="235" priority="22">
      <formula>IW$12="日"</formula>
    </cfRule>
    <cfRule type="expression" dxfId="234" priority="23">
      <formula>IW$12="土"</formula>
    </cfRule>
  </conditionalFormatting>
  <conditionalFormatting sqref="IW45:IW88 JR45:JR88">
    <cfRule type="expression" dxfId="233" priority="18">
      <formula>IW$9="祝"</formula>
    </cfRule>
    <cfRule type="expression" dxfId="232" priority="19">
      <formula>IW$12="日"</formula>
    </cfRule>
    <cfRule type="expression" dxfId="231" priority="20">
      <formula>IW$12="土"</formula>
    </cfRule>
  </conditionalFormatting>
  <conditionalFormatting sqref="IX12:JQ39 IX93:JQ118">
    <cfRule type="expression" dxfId="230" priority="15">
      <formula>IX$9="祝"</formula>
    </cfRule>
    <cfRule type="expression" dxfId="229" priority="16">
      <formula>IX$12="日"</formula>
    </cfRule>
    <cfRule type="expression" dxfId="228" priority="17">
      <formula>IX$12="土"</formula>
    </cfRule>
  </conditionalFormatting>
  <conditionalFormatting sqref="IX40:JQ42 IX92:JQ92">
    <cfRule type="expression" dxfId="227" priority="11">
      <formula>IX$9="祝"</formula>
    </cfRule>
    <cfRule type="expression" dxfId="226" priority="12">
      <formula>IX$12="日"</formula>
    </cfRule>
    <cfRule type="expression" dxfId="225" priority="13">
      <formula>IX$12="土"</formula>
    </cfRule>
  </conditionalFormatting>
  <conditionalFormatting sqref="IX43:JQ44 IX89:JQ91">
    <cfRule type="expression" dxfId="224" priority="8">
      <formula>IX$9="祝"</formula>
    </cfRule>
    <cfRule type="expression" dxfId="223" priority="9">
      <formula>IX$12="日"</formula>
    </cfRule>
    <cfRule type="expression" dxfId="222" priority="10">
      <formula>IX$12="土"</formula>
    </cfRule>
  </conditionalFormatting>
  <conditionalFormatting sqref="IX45:JQ88">
    <cfRule type="expression" dxfId="221" priority="5">
      <formula>IX$9="祝"</formula>
    </cfRule>
    <cfRule type="expression" dxfId="220" priority="6">
      <formula>IX$12="日"</formula>
    </cfRule>
    <cfRule type="expression" dxfId="219" priority="7">
      <formula>IX$12="土"</formula>
    </cfRule>
  </conditionalFormatting>
  <conditionalFormatting sqref="GZ11:JS11">
    <cfRule type="expression" dxfId="218" priority="2">
      <formula>GZ$9="祝"</formula>
    </cfRule>
    <cfRule type="expression" dxfId="217" priority="3">
      <formula>GZ$12="日"</formula>
    </cfRule>
    <cfRule type="expression" dxfId="216" priority="4">
      <formula>GZ$12="土"</formula>
    </cfRule>
  </conditionalFormatting>
  <conditionalFormatting sqref="GZ11:JS11">
    <cfRule type="expression" dxfId="215" priority="1">
      <formula>GZ$11=TODAY()</formula>
    </cfRule>
  </conditionalFormatting>
  <dataValidations count="1">
    <dataValidation type="list" allowBlank="1" showInputMessage="1" showErrorMessage="1" sqref="J98:J118">
      <formula1>$B$4:$B$11</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WBS_value!$B$4:$B$11</xm:f>
          </x14:formula1>
          <xm:sqref>J13:J16 J25:J27 J40:J97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49"/>
  <sheetViews>
    <sheetView tabSelected="1" zoomScale="130" zoomScaleNormal="130" workbookViewId="0">
      <selection activeCell="E14" sqref="E14"/>
    </sheetView>
  </sheetViews>
  <sheetFormatPr defaultRowHeight="13.5" x14ac:dyDescent="0.15"/>
  <cols>
    <col min="1" max="1" width="9" style="135"/>
    <col min="2" max="2" width="40.125" customWidth="1"/>
    <col min="4" max="4" width="2.125" customWidth="1"/>
    <col min="5" max="5" width="8.125" customWidth="1"/>
    <col min="6" max="8" width="12.75" style="15" customWidth="1"/>
    <col min="9" max="9" width="8.5" customWidth="1"/>
  </cols>
  <sheetData>
    <row r="2" spans="2:9" ht="14.25" x14ac:dyDescent="0.2">
      <c r="B2" s="103" t="s">
        <v>531</v>
      </c>
      <c r="C2" s="18">
        <v>4</v>
      </c>
      <c r="F2" s="103" t="s">
        <v>535</v>
      </c>
      <c r="I2" s="15"/>
    </row>
    <row r="3" spans="2:9" x14ac:dyDescent="0.15">
      <c r="B3" s="140"/>
      <c r="C3" s="141"/>
      <c r="F3" s="55">
        <f>F17+F31+F42+F46</f>
        <v>117.64999999999999</v>
      </c>
      <c r="I3" s="15"/>
    </row>
    <row r="4" spans="2:9" s="135" customFormat="1" x14ac:dyDescent="0.15">
      <c r="B4" s="136"/>
      <c r="F4" s="89"/>
      <c r="G4" s="89"/>
      <c r="H4" s="89"/>
      <c r="I4" s="89"/>
    </row>
    <row r="5" spans="2:9" x14ac:dyDescent="0.15">
      <c r="B5" s="95" t="s">
        <v>528</v>
      </c>
      <c r="E5" t="s">
        <v>539</v>
      </c>
      <c r="F5" s="15" t="s">
        <v>30</v>
      </c>
      <c r="G5" s="15" t="s">
        <v>495</v>
      </c>
      <c r="H5" s="15" t="s">
        <v>489</v>
      </c>
    </row>
    <row r="6" spans="2:9" ht="14.25" x14ac:dyDescent="0.2">
      <c r="B6" s="86" t="s">
        <v>476</v>
      </c>
      <c r="C6" s="87" t="s">
        <v>487</v>
      </c>
      <c r="F6" s="85">
        <f t="shared" ref="F6:F16" si="0">H6*$C$2</f>
        <v>0</v>
      </c>
      <c r="G6" s="85">
        <f>F6*1.5</f>
        <v>0</v>
      </c>
      <c r="H6" s="89">
        <v>0</v>
      </c>
    </row>
    <row r="7" spans="2:9" ht="14.25" x14ac:dyDescent="0.2">
      <c r="B7" s="88" t="s">
        <v>477</v>
      </c>
      <c r="C7" s="87" t="s">
        <v>487</v>
      </c>
      <c r="F7" s="85">
        <f t="shared" si="0"/>
        <v>0</v>
      </c>
      <c r="G7" s="85">
        <f t="shared" ref="G7:G16" si="1">F7*1.5</f>
        <v>0</v>
      </c>
      <c r="H7" s="89">
        <v>0</v>
      </c>
    </row>
    <row r="8" spans="2:9" ht="14.25" x14ac:dyDescent="0.2">
      <c r="B8" s="92" t="s">
        <v>478</v>
      </c>
      <c r="C8" t="s">
        <v>488</v>
      </c>
      <c r="F8" s="85">
        <f t="shared" si="0"/>
        <v>8</v>
      </c>
      <c r="G8" s="85">
        <f t="shared" si="1"/>
        <v>12</v>
      </c>
      <c r="H8" s="89">
        <v>2</v>
      </c>
      <c r="I8" t="s">
        <v>494</v>
      </c>
    </row>
    <row r="9" spans="2:9" ht="14.25" x14ac:dyDescent="0.2">
      <c r="B9" s="92" t="s">
        <v>479</v>
      </c>
      <c r="C9" t="s">
        <v>488</v>
      </c>
      <c r="F9" s="85">
        <f t="shared" si="0"/>
        <v>6</v>
      </c>
      <c r="G9" s="85">
        <f t="shared" si="1"/>
        <v>9</v>
      </c>
      <c r="H9" s="89">
        <v>1.5</v>
      </c>
      <c r="I9" t="s">
        <v>493</v>
      </c>
    </row>
    <row r="10" spans="2:9" ht="14.25" x14ac:dyDescent="0.2">
      <c r="B10" s="91" t="s">
        <v>480</v>
      </c>
      <c r="C10" t="s">
        <v>190</v>
      </c>
      <c r="E10">
        <v>7</v>
      </c>
      <c r="F10" s="85">
        <f t="shared" si="0"/>
        <v>8</v>
      </c>
      <c r="G10" s="85">
        <f t="shared" si="1"/>
        <v>12</v>
      </c>
      <c r="H10" s="89">
        <v>2</v>
      </c>
      <c r="I10" t="s">
        <v>496</v>
      </c>
    </row>
    <row r="11" spans="2:9" ht="14.25" x14ac:dyDescent="0.2">
      <c r="B11" s="91" t="s">
        <v>481</v>
      </c>
      <c r="C11" t="s">
        <v>488</v>
      </c>
      <c r="F11" s="85">
        <f t="shared" si="0"/>
        <v>2</v>
      </c>
      <c r="G11" s="85">
        <f t="shared" si="1"/>
        <v>3</v>
      </c>
      <c r="H11" s="89">
        <v>0.5</v>
      </c>
    </row>
    <row r="12" spans="2:9" ht="14.25" x14ac:dyDescent="0.2">
      <c r="B12" s="91" t="s">
        <v>482</v>
      </c>
      <c r="C12" t="s">
        <v>190</v>
      </c>
      <c r="E12">
        <v>0.5</v>
      </c>
      <c r="F12" s="85">
        <f t="shared" si="0"/>
        <v>2</v>
      </c>
      <c r="G12" s="85">
        <f t="shared" si="1"/>
        <v>3</v>
      </c>
      <c r="H12" s="89">
        <v>0.5</v>
      </c>
    </row>
    <row r="13" spans="2:9" ht="14.25" x14ac:dyDescent="0.2">
      <c r="B13" s="90" t="s">
        <v>483</v>
      </c>
      <c r="C13" t="s">
        <v>488</v>
      </c>
      <c r="F13" s="85">
        <f t="shared" si="0"/>
        <v>4</v>
      </c>
      <c r="G13" s="85">
        <f t="shared" si="1"/>
        <v>6</v>
      </c>
      <c r="H13" s="89">
        <v>1</v>
      </c>
      <c r="I13" t="s">
        <v>491</v>
      </c>
    </row>
    <row r="14" spans="2:9" ht="14.25" x14ac:dyDescent="0.2">
      <c r="B14" s="90" t="s">
        <v>484</v>
      </c>
      <c r="C14" t="s">
        <v>189</v>
      </c>
      <c r="E14">
        <v>6.5</v>
      </c>
      <c r="F14" s="85">
        <f t="shared" si="0"/>
        <v>12</v>
      </c>
      <c r="G14" s="85">
        <f t="shared" si="1"/>
        <v>18</v>
      </c>
      <c r="H14" s="89">
        <v>3</v>
      </c>
      <c r="I14" t="s">
        <v>492</v>
      </c>
    </row>
    <row r="15" spans="2:9" ht="14.25" x14ac:dyDescent="0.2">
      <c r="B15" s="92" t="s">
        <v>485</v>
      </c>
      <c r="C15" t="s">
        <v>488</v>
      </c>
      <c r="F15" s="85">
        <f t="shared" si="0"/>
        <v>6</v>
      </c>
      <c r="G15" s="85">
        <f t="shared" si="1"/>
        <v>9</v>
      </c>
      <c r="H15" s="89">
        <v>1.5</v>
      </c>
      <c r="I15" t="s">
        <v>490</v>
      </c>
    </row>
    <row r="16" spans="2:9" ht="14.25" x14ac:dyDescent="0.2">
      <c r="B16" s="92" t="s">
        <v>486</v>
      </c>
      <c r="C16" t="s">
        <v>488</v>
      </c>
      <c r="F16" s="85">
        <f t="shared" si="0"/>
        <v>4</v>
      </c>
      <c r="G16" s="85">
        <f t="shared" si="1"/>
        <v>6</v>
      </c>
      <c r="H16" s="89">
        <v>1</v>
      </c>
    </row>
    <row r="17" spans="2:9" s="135" customFormat="1" x14ac:dyDescent="0.15">
      <c r="B17" s="136"/>
      <c r="F17" s="139">
        <f>SUM(G5:G16)</f>
        <v>78</v>
      </c>
      <c r="G17" s="103" t="s">
        <v>532</v>
      </c>
      <c r="I17" s="89"/>
    </row>
    <row r="18" spans="2:9" s="135" customFormat="1" x14ac:dyDescent="0.15">
      <c r="B18" s="136"/>
      <c r="F18" s="56">
        <f>F17/6</f>
        <v>13</v>
      </c>
      <c r="G18" s="103" t="s">
        <v>497</v>
      </c>
      <c r="I18" s="89"/>
    </row>
    <row r="19" spans="2:9" x14ac:dyDescent="0.15">
      <c r="I19" s="15"/>
    </row>
    <row r="20" spans="2:9" x14ac:dyDescent="0.15">
      <c r="B20" s="95" t="s">
        <v>529</v>
      </c>
      <c r="F20" s="15" t="s">
        <v>30</v>
      </c>
      <c r="G20" s="15" t="s">
        <v>495</v>
      </c>
      <c r="I20" s="15"/>
    </row>
    <row r="21" spans="2:9" x14ac:dyDescent="0.15">
      <c r="B21" s="93" t="s">
        <v>505</v>
      </c>
      <c r="F21" s="89">
        <v>3</v>
      </c>
      <c r="G21" s="85">
        <f>F21*1.3</f>
        <v>3.9000000000000004</v>
      </c>
      <c r="H21" s="89"/>
    </row>
    <row r="22" spans="2:9" x14ac:dyDescent="0.15">
      <c r="B22" s="93" t="s">
        <v>506</v>
      </c>
      <c r="F22" s="89">
        <v>3</v>
      </c>
      <c r="G22" s="85">
        <f t="shared" ref="G22:G30" si="2">F22*1.3</f>
        <v>3.9000000000000004</v>
      </c>
      <c r="H22" s="89"/>
    </row>
    <row r="23" spans="2:9" x14ac:dyDescent="0.15">
      <c r="B23" s="93" t="s">
        <v>507</v>
      </c>
      <c r="F23" s="89"/>
      <c r="G23" s="85">
        <f t="shared" si="2"/>
        <v>0</v>
      </c>
      <c r="H23" s="89"/>
    </row>
    <row r="24" spans="2:9" x14ac:dyDescent="0.15">
      <c r="B24" s="93" t="s">
        <v>508</v>
      </c>
      <c r="F24" s="89">
        <v>1</v>
      </c>
      <c r="G24" s="85">
        <f t="shared" si="2"/>
        <v>1.3</v>
      </c>
      <c r="H24" s="89"/>
    </row>
    <row r="25" spans="2:9" x14ac:dyDescent="0.15">
      <c r="B25" s="93" t="s">
        <v>509</v>
      </c>
      <c r="F25" s="89"/>
      <c r="G25" s="85">
        <f t="shared" si="2"/>
        <v>0</v>
      </c>
      <c r="H25" s="89"/>
    </row>
    <row r="26" spans="2:9" x14ac:dyDescent="0.15">
      <c r="B26" s="93" t="s">
        <v>510</v>
      </c>
      <c r="F26" s="89"/>
      <c r="G26" s="85">
        <f t="shared" si="2"/>
        <v>0</v>
      </c>
      <c r="H26" s="89"/>
    </row>
    <row r="27" spans="2:9" x14ac:dyDescent="0.15">
      <c r="B27" s="93" t="s">
        <v>511</v>
      </c>
      <c r="F27" s="89">
        <v>3</v>
      </c>
      <c r="G27" s="85">
        <f t="shared" si="2"/>
        <v>3.9000000000000004</v>
      </c>
      <c r="H27" s="89"/>
    </row>
    <row r="28" spans="2:9" x14ac:dyDescent="0.15">
      <c r="B28" s="93" t="s">
        <v>512</v>
      </c>
      <c r="F28" s="89"/>
      <c r="G28" s="85">
        <f t="shared" si="2"/>
        <v>0</v>
      </c>
      <c r="H28" s="89"/>
    </row>
    <row r="29" spans="2:9" x14ac:dyDescent="0.15">
      <c r="B29" s="93" t="s">
        <v>513</v>
      </c>
      <c r="F29" s="89">
        <v>0.5</v>
      </c>
      <c r="G29" s="85">
        <f t="shared" si="2"/>
        <v>0.65</v>
      </c>
      <c r="H29" s="89"/>
    </row>
    <row r="30" spans="2:9" x14ac:dyDescent="0.15">
      <c r="B30" s="93" t="s">
        <v>514</v>
      </c>
      <c r="F30" s="89">
        <v>2</v>
      </c>
      <c r="G30" s="85">
        <f t="shared" si="2"/>
        <v>2.6</v>
      </c>
      <c r="H30" s="89"/>
    </row>
    <row r="31" spans="2:9" s="135" customFormat="1" x14ac:dyDescent="0.15">
      <c r="B31" s="136"/>
      <c r="F31" s="139">
        <f>SUM(G21:G30)</f>
        <v>16.250000000000004</v>
      </c>
      <c r="G31" s="103" t="s">
        <v>532</v>
      </c>
      <c r="I31" s="89"/>
    </row>
    <row r="32" spans="2:9" s="135" customFormat="1" x14ac:dyDescent="0.15">
      <c r="B32" s="136"/>
      <c r="F32" s="55">
        <f>F31/6</f>
        <v>2.7083333333333339</v>
      </c>
      <c r="G32" s="103" t="s">
        <v>497</v>
      </c>
      <c r="I32" s="89"/>
    </row>
    <row r="33" spans="2:9" s="135" customFormat="1" x14ac:dyDescent="0.15">
      <c r="B33" s="136"/>
      <c r="F33" s="89"/>
      <c r="G33" s="134"/>
      <c r="I33" s="89"/>
    </row>
    <row r="34" spans="2:9" x14ac:dyDescent="0.15">
      <c r="B34" s="95" t="s">
        <v>530</v>
      </c>
      <c r="F34" s="15" t="s">
        <v>30</v>
      </c>
      <c r="G34" s="15" t="s">
        <v>495</v>
      </c>
      <c r="H34" s="89"/>
    </row>
    <row r="35" spans="2:9" x14ac:dyDescent="0.15">
      <c r="B35" s="94" t="s">
        <v>515</v>
      </c>
      <c r="F35" s="89">
        <v>6</v>
      </c>
      <c r="G35" s="85">
        <f>F35*1.3</f>
        <v>7.8000000000000007</v>
      </c>
      <c r="H35" s="89"/>
    </row>
    <row r="36" spans="2:9" x14ac:dyDescent="0.15">
      <c r="B36" s="94" t="s">
        <v>516</v>
      </c>
      <c r="F36" s="89"/>
      <c r="G36" s="85">
        <f t="shared" ref="G36:G40" si="3">F36*1.3</f>
        <v>0</v>
      </c>
      <c r="H36" s="89"/>
    </row>
    <row r="37" spans="2:9" x14ac:dyDescent="0.15">
      <c r="B37" s="94" t="s">
        <v>517</v>
      </c>
      <c r="F37" s="89">
        <v>4</v>
      </c>
      <c r="G37" s="85">
        <f t="shared" si="3"/>
        <v>5.2</v>
      </c>
      <c r="H37" s="89"/>
    </row>
    <row r="38" spans="2:9" x14ac:dyDescent="0.15">
      <c r="B38" s="94" t="s">
        <v>518</v>
      </c>
      <c r="F38" s="89"/>
      <c r="G38" s="85">
        <f t="shared" si="3"/>
        <v>0</v>
      </c>
      <c r="H38" s="89"/>
    </row>
    <row r="39" spans="2:9" x14ac:dyDescent="0.15">
      <c r="B39" s="94" t="s">
        <v>519</v>
      </c>
      <c r="F39" s="89">
        <v>6</v>
      </c>
      <c r="G39" s="85">
        <f t="shared" si="3"/>
        <v>7.8000000000000007</v>
      </c>
      <c r="H39" s="89"/>
    </row>
    <row r="40" spans="2:9" x14ac:dyDescent="0.15">
      <c r="B40" s="94" t="s">
        <v>520</v>
      </c>
      <c r="F40" s="89"/>
      <c r="G40" s="85">
        <f t="shared" si="3"/>
        <v>0</v>
      </c>
      <c r="H40" s="89"/>
    </row>
    <row r="41" spans="2:9" x14ac:dyDescent="0.15">
      <c r="B41" s="94" t="s">
        <v>330</v>
      </c>
      <c r="F41" s="89"/>
      <c r="H41" s="89"/>
    </row>
    <row r="42" spans="2:9" s="135" customFormat="1" x14ac:dyDescent="0.15">
      <c r="B42" s="136"/>
      <c r="F42" s="139">
        <f>SUM(G35:G41)</f>
        <v>20.8</v>
      </c>
      <c r="G42" s="103" t="s">
        <v>532</v>
      </c>
      <c r="I42" s="89"/>
    </row>
    <row r="43" spans="2:9" s="135" customFormat="1" x14ac:dyDescent="0.15">
      <c r="B43" s="136"/>
      <c r="F43" s="55">
        <f>F42/6</f>
        <v>3.4666666666666668</v>
      </c>
      <c r="G43" s="103" t="s">
        <v>497</v>
      </c>
      <c r="I43" s="89"/>
    </row>
    <row r="44" spans="2:9" x14ac:dyDescent="0.15">
      <c r="B44" s="95" t="s">
        <v>533</v>
      </c>
      <c r="F44" s="89"/>
      <c r="H44" s="89"/>
    </row>
    <row r="45" spans="2:9" x14ac:dyDescent="0.15">
      <c r="B45" s="94" t="s">
        <v>521</v>
      </c>
      <c r="F45" s="89">
        <v>2</v>
      </c>
      <c r="G45" s="85">
        <f>F45*1.3</f>
        <v>2.6</v>
      </c>
      <c r="H45" s="89"/>
    </row>
    <row r="46" spans="2:9" s="135" customFormat="1" x14ac:dyDescent="0.15">
      <c r="B46" s="136"/>
      <c r="F46" s="139">
        <f>SUM(G45)</f>
        <v>2.6</v>
      </c>
      <c r="G46" s="103" t="s">
        <v>532</v>
      </c>
      <c r="I46" s="89"/>
    </row>
    <row r="47" spans="2:9" s="135" customFormat="1" x14ac:dyDescent="0.15">
      <c r="B47" s="136"/>
      <c r="F47" s="55">
        <f>F46/6</f>
        <v>0.43333333333333335</v>
      </c>
      <c r="G47" s="103" t="s">
        <v>497</v>
      </c>
      <c r="I47" s="89"/>
    </row>
    <row r="48" spans="2:9" x14ac:dyDescent="0.15">
      <c r="F48" s="89"/>
      <c r="H48" s="89"/>
    </row>
    <row r="49" spans="6:8" x14ac:dyDescent="0.15">
      <c r="F49" s="89"/>
      <c r="H49" s="89"/>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21"/>
  <sheetViews>
    <sheetView showGridLines="0" zoomScaleNormal="100" workbookViewId="0">
      <selection activeCell="D28" sqref="D28"/>
    </sheetView>
  </sheetViews>
  <sheetFormatPr defaultRowHeight="13.5" x14ac:dyDescent="0.15"/>
  <cols>
    <col min="1" max="1" width="6" customWidth="1"/>
    <col min="2" max="2" width="15.5" bestFit="1" customWidth="1"/>
    <col min="3" max="8" width="12.875" customWidth="1"/>
    <col min="9" max="9" width="25" style="16" bestFit="1" customWidth="1"/>
    <col min="10" max="10" width="4.5" bestFit="1" customWidth="1"/>
    <col min="11" max="11" width="8.125" style="15" bestFit="1" customWidth="1"/>
  </cols>
  <sheetData>
    <row r="2" spans="2:12" x14ac:dyDescent="0.15">
      <c r="B2" s="137" t="s">
        <v>534</v>
      </c>
      <c r="C2" s="138">
        <v>6</v>
      </c>
    </row>
    <row r="3" spans="2:12" x14ac:dyDescent="0.15">
      <c r="B3" s="95" t="s">
        <v>527</v>
      </c>
      <c r="C3" s="96"/>
      <c r="D3" s="96"/>
      <c r="E3" s="96"/>
      <c r="F3" s="96"/>
      <c r="G3" s="96"/>
      <c r="H3" s="96"/>
      <c r="K3" s="103" t="s">
        <v>500</v>
      </c>
      <c r="L3" s="95"/>
    </row>
    <row r="4" spans="2:12" x14ac:dyDescent="0.15">
      <c r="B4" s="104">
        <v>43465</v>
      </c>
      <c r="C4" s="105">
        <v>43466</v>
      </c>
      <c r="D4" s="105">
        <f>C4+1</f>
        <v>43467</v>
      </c>
      <c r="E4" s="105">
        <f t="shared" ref="E4:H4" si="0">D4+1</f>
        <v>43468</v>
      </c>
      <c r="F4" s="105">
        <f t="shared" si="0"/>
        <v>43469</v>
      </c>
      <c r="G4" s="106">
        <f t="shared" si="0"/>
        <v>43470</v>
      </c>
      <c r="H4" s="107">
        <f t="shared" si="0"/>
        <v>43471</v>
      </c>
      <c r="I4" s="108"/>
      <c r="J4" s="109">
        <v>4</v>
      </c>
      <c r="K4" s="110">
        <f>J4*$C$2</f>
        <v>24</v>
      </c>
      <c r="L4" s="111" t="s">
        <v>502</v>
      </c>
    </row>
    <row r="5" spans="2:12" x14ac:dyDescent="0.15">
      <c r="B5" s="112">
        <f>B4+7</f>
        <v>43472</v>
      </c>
      <c r="C5" s="113">
        <f t="shared" ref="C5:C17" si="1">B5+1</f>
        <v>43473</v>
      </c>
      <c r="D5" s="113">
        <f>C5+1</f>
        <v>43474</v>
      </c>
      <c r="E5" s="113">
        <f t="shared" ref="E5:H5" si="2">D5+1</f>
        <v>43475</v>
      </c>
      <c r="F5" s="113">
        <f t="shared" si="2"/>
        <v>43476</v>
      </c>
      <c r="G5" s="114">
        <f t="shared" si="2"/>
        <v>43477</v>
      </c>
      <c r="H5" s="115">
        <f t="shared" si="2"/>
        <v>43478</v>
      </c>
      <c r="I5" s="116"/>
      <c r="J5" s="117">
        <v>1</v>
      </c>
      <c r="K5" s="110">
        <f t="shared" ref="K5:K16" si="3">J5*$C$2</f>
        <v>6</v>
      </c>
      <c r="L5" s="118" t="s">
        <v>502</v>
      </c>
    </row>
    <row r="6" spans="2:12" x14ac:dyDescent="0.15">
      <c r="B6" s="119">
        <f t="shared" ref="B6:B17" si="4">B5+7</f>
        <v>43479</v>
      </c>
      <c r="C6" s="113">
        <f t="shared" si="1"/>
        <v>43480</v>
      </c>
      <c r="D6" s="113">
        <f t="shared" ref="D6:H6" si="5">C6+1</f>
        <v>43481</v>
      </c>
      <c r="E6" s="113">
        <f t="shared" si="5"/>
        <v>43482</v>
      </c>
      <c r="F6" s="113">
        <f t="shared" si="5"/>
        <v>43483</v>
      </c>
      <c r="G6" s="114">
        <f t="shared" si="5"/>
        <v>43484</v>
      </c>
      <c r="H6" s="115">
        <f t="shared" si="5"/>
        <v>43485</v>
      </c>
      <c r="I6" s="120"/>
      <c r="J6" s="117">
        <v>2</v>
      </c>
      <c r="K6" s="110">
        <f t="shared" si="3"/>
        <v>12</v>
      </c>
      <c r="L6" s="118" t="s">
        <v>501</v>
      </c>
    </row>
    <row r="7" spans="2:12" x14ac:dyDescent="0.15">
      <c r="B7" s="112">
        <f t="shared" si="4"/>
        <v>43486</v>
      </c>
      <c r="C7" s="113">
        <f t="shared" si="1"/>
        <v>43487</v>
      </c>
      <c r="D7" s="113">
        <f t="shared" ref="D7:H7" si="6">C7+1</f>
        <v>43488</v>
      </c>
      <c r="E7" s="113">
        <f t="shared" si="6"/>
        <v>43489</v>
      </c>
      <c r="F7" s="113">
        <f t="shared" si="6"/>
        <v>43490</v>
      </c>
      <c r="G7" s="114">
        <f t="shared" si="6"/>
        <v>43491</v>
      </c>
      <c r="H7" s="115">
        <f t="shared" si="6"/>
        <v>43492</v>
      </c>
      <c r="I7" s="120"/>
      <c r="J7" s="117">
        <v>1</v>
      </c>
      <c r="K7" s="110">
        <f t="shared" si="3"/>
        <v>6</v>
      </c>
      <c r="L7" s="121" t="s">
        <v>502</v>
      </c>
    </row>
    <row r="8" spans="2:12" x14ac:dyDescent="0.15">
      <c r="B8" s="112">
        <f t="shared" si="4"/>
        <v>43493</v>
      </c>
      <c r="C8" s="113">
        <f t="shared" si="1"/>
        <v>43494</v>
      </c>
      <c r="D8" s="113">
        <f t="shared" ref="D8:H8" si="7">C8+1</f>
        <v>43495</v>
      </c>
      <c r="E8" s="113">
        <f t="shared" si="7"/>
        <v>43496</v>
      </c>
      <c r="F8" s="113">
        <f t="shared" si="7"/>
        <v>43497</v>
      </c>
      <c r="G8" s="114">
        <f t="shared" si="7"/>
        <v>43498</v>
      </c>
      <c r="H8" s="115">
        <f t="shared" si="7"/>
        <v>43499</v>
      </c>
      <c r="I8" s="120"/>
      <c r="J8" s="117">
        <v>1</v>
      </c>
      <c r="K8" s="110">
        <f t="shared" si="3"/>
        <v>6</v>
      </c>
      <c r="L8" s="121" t="s">
        <v>502</v>
      </c>
    </row>
    <row r="9" spans="2:12" x14ac:dyDescent="0.15">
      <c r="B9" s="112">
        <f t="shared" si="4"/>
        <v>43500</v>
      </c>
      <c r="C9" s="113">
        <f t="shared" si="1"/>
        <v>43501</v>
      </c>
      <c r="D9" s="113">
        <f t="shared" ref="D9:H9" si="8">C9+1</f>
        <v>43502</v>
      </c>
      <c r="E9" s="113">
        <f t="shared" si="8"/>
        <v>43503</v>
      </c>
      <c r="F9" s="113">
        <f t="shared" si="8"/>
        <v>43504</v>
      </c>
      <c r="G9" s="114">
        <f t="shared" si="8"/>
        <v>43505</v>
      </c>
      <c r="H9" s="115">
        <f t="shared" si="8"/>
        <v>43506</v>
      </c>
      <c r="I9" s="120"/>
      <c r="J9" s="117">
        <v>1</v>
      </c>
      <c r="K9" s="110">
        <f t="shared" si="3"/>
        <v>6</v>
      </c>
      <c r="L9" s="121" t="s">
        <v>502</v>
      </c>
    </row>
    <row r="10" spans="2:12" x14ac:dyDescent="0.15">
      <c r="B10" s="119">
        <f t="shared" si="4"/>
        <v>43507</v>
      </c>
      <c r="C10" s="113">
        <f t="shared" si="1"/>
        <v>43508</v>
      </c>
      <c r="D10" s="113">
        <f t="shared" ref="D10:H10" si="9">C10+1</f>
        <v>43509</v>
      </c>
      <c r="E10" s="113">
        <f t="shared" si="9"/>
        <v>43510</v>
      </c>
      <c r="F10" s="113">
        <f t="shared" si="9"/>
        <v>43511</v>
      </c>
      <c r="G10" s="114">
        <f t="shared" si="9"/>
        <v>43512</v>
      </c>
      <c r="H10" s="115">
        <f t="shared" si="9"/>
        <v>43513</v>
      </c>
      <c r="I10" s="120"/>
      <c r="J10" s="117">
        <v>2</v>
      </c>
      <c r="K10" s="110">
        <f t="shared" si="3"/>
        <v>12</v>
      </c>
      <c r="L10" s="121" t="s">
        <v>503</v>
      </c>
    </row>
    <row r="11" spans="2:12" ht="27" x14ac:dyDescent="0.15">
      <c r="B11" s="112">
        <f t="shared" si="4"/>
        <v>43514</v>
      </c>
      <c r="C11" s="113">
        <f t="shared" si="1"/>
        <v>43515</v>
      </c>
      <c r="D11" s="113">
        <f t="shared" ref="D11:H11" si="10">C11+1</f>
        <v>43516</v>
      </c>
      <c r="E11" s="113">
        <f t="shared" si="10"/>
        <v>43517</v>
      </c>
      <c r="F11" s="113">
        <f t="shared" si="10"/>
        <v>43518</v>
      </c>
      <c r="G11" s="114">
        <f t="shared" si="10"/>
        <v>43519</v>
      </c>
      <c r="H11" s="115">
        <f t="shared" si="10"/>
        <v>43520</v>
      </c>
      <c r="I11" s="120" t="s">
        <v>524</v>
      </c>
      <c r="J11" s="117">
        <v>1</v>
      </c>
      <c r="K11" s="110">
        <f t="shared" si="3"/>
        <v>6</v>
      </c>
      <c r="L11" s="121" t="s">
        <v>504</v>
      </c>
    </row>
    <row r="12" spans="2:12" x14ac:dyDescent="0.15">
      <c r="B12" s="112">
        <f t="shared" si="4"/>
        <v>43521</v>
      </c>
      <c r="C12" s="113">
        <f t="shared" si="1"/>
        <v>43522</v>
      </c>
      <c r="D12" s="113">
        <f t="shared" ref="D12:H12" si="11">C12+1</f>
        <v>43523</v>
      </c>
      <c r="E12" s="113">
        <f t="shared" si="11"/>
        <v>43524</v>
      </c>
      <c r="F12" s="113">
        <f t="shared" si="11"/>
        <v>43525</v>
      </c>
      <c r="G12" s="114">
        <f t="shared" si="11"/>
        <v>43526</v>
      </c>
      <c r="H12" s="115">
        <f t="shared" si="11"/>
        <v>43527</v>
      </c>
      <c r="I12" s="120"/>
      <c r="J12" s="117">
        <v>1</v>
      </c>
      <c r="K12" s="110">
        <f t="shared" si="3"/>
        <v>6</v>
      </c>
      <c r="L12" s="122" t="s">
        <v>502</v>
      </c>
    </row>
    <row r="13" spans="2:12" x14ac:dyDescent="0.15">
      <c r="B13" s="112">
        <f t="shared" si="4"/>
        <v>43528</v>
      </c>
      <c r="C13" s="113">
        <f t="shared" si="1"/>
        <v>43529</v>
      </c>
      <c r="D13" s="113">
        <f t="shared" ref="D13:H13" si="12">C13+1</f>
        <v>43530</v>
      </c>
      <c r="E13" s="113">
        <f t="shared" si="12"/>
        <v>43531</v>
      </c>
      <c r="F13" s="113">
        <f t="shared" si="12"/>
        <v>43532</v>
      </c>
      <c r="G13" s="114">
        <f t="shared" si="12"/>
        <v>43533</v>
      </c>
      <c r="H13" s="115">
        <f t="shared" si="12"/>
        <v>43534</v>
      </c>
      <c r="I13" s="120"/>
      <c r="J13" s="117">
        <v>1</v>
      </c>
      <c r="K13" s="110">
        <f t="shared" si="3"/>
        <v>6</v>
      </c>
      <c r="L13" s="122" t="s">
        <v>502</v>
      </c>
    </row>
    <row r="14" spans="2:12" ht="27" x14ac:dyDescent="0.15">
      <c r="B14" s="112">
        <f t="shared" si="4"/>
        <v>43535</v>
      </c>
      <c r="C14" s="113">
        <f t="shared" si="1"/>
        <v>43536</v>
      </c>
      <c r="D14" s="113">
        <f t="shared" ref="D14:H14" si="13">C14+1</f>
        <v>43537</v>
      </c>
      <c r="E14" s="113">
        <f t="shared" si="13"/>
        <v>43538</v>
      </c>
      <c r="F14" s="113">
        <f t="shared" si="13"/>
        <v>43539</v>
      </c>
      <c r="G14" s="114">
        <f t="shared" si="13"/>
        <v>43540</v>
      </c>
      <c r="H14" s="115">
        <f t="shared" si="13"/>
        <v>43541</v>
      </c>
      <c r="I14" s="120" t="s">
        <v>525</v>
      </c>
      <c r="J14" s="117">
        <v>1</v>
      </c>
      <c r="K14" s="110">
        <f t="shared" si="3"/>
        <v>6</v>
      </c>
      <c r="L14" s="122" t="s">
        <v>522</v>
      </c>
    </row>
    <row r="15" spans="2:12" x14ac:dyDescent="0.15">
      <c r="B15" s="112">
        <f t="shared" si="4"/>
        <v>43542</v>
      </c>
      <c r="C15" s="113">
        <f t="shared" si="1"/>
        <v>43543</v>
      </c>
      <c r="D15" s="113">
        <f t="shared" ref="D15:H15" si="14">C15+1</f>
        <v>43544</v>
      </c>
      <c r="E15" s="123">
        <f t="shared" si="14"/>
        <v>43545</v>
      </c>
      <c r="F15" s="124">
        <f t="shared" si="14"/>
        <v>43546</v>
      </c>
      <c r="G15" s="123">
        <f t="shared" si="14"/>
        <v>43547</v>
      </c>
      <c r="H15" s="125">
        <f t="shared" si="14"/>
        <v>43548</v>
      </c>
      <c r="I15" s="120"/>
      <c r="J15" s="117">
        <v>3</v>
      </c>
      <c r="K15" s="110">
        <f t="shared" si="3"/>
        <v>18</v>
      </c>
      <c r="L15" s="126" t="s">
        <v>502</v>
      </c>
    </row>
    <row r="16" spans="2:12" ht="40.5" x14ac:dyDescent="0.15">
      <c r="B16" s="127">
        <f t="shared" si="4"/>
        <v>43549</v>
      </c>
      <c r="C16" s="128">
        <f t="shared" si="1"/>
        <v>43550</v>
      </c>
      <c r="D16" s="128">
        <f t="shared" ref="D16:H16" si="15">C16+1</f>
        <v>43551</v>
      </c>
      <c r="E16" s="128">
        <f t="shared" si="15"/>
        <v>43552</v>
      </c>
      <c r="F16" s="128">
        <f t="shared" si="15"/>
        <v>43553</v>
      </c>
      <c r="G16" s="129">
        <f t="shared" si="15"/>
        <v>43554</v>
      </c>
      <c r="H16" s="130">
        <f t="shared" si="15"/>
        <v>43555</v>
      </c>
      <c r="I16" s="131" t="s">
        <v>526</v>
      </c>
      <c r="J16" s="132">
        <v>1</v>
      </c>
      <c r="K16" s="142">
        <f t="shared" si="3"/>
        <v>6</v>
      </c>
      <c r="L16" s="133" t="s">
        <v>523</v>
      </c>
    </row>
    <row r="17" spans="2:11" x14ac:dyDescent="0.15">
      <c r="B17" s="97">
        <f t="shared" si="4"/>
        <v>43556</v>
      </c>
      <c r="C17" s="98">
        <f t="shared" si="1"/>
        <v>43557</v>
      </c>
      <c r="D17" s="98">
        <f t="shared" ref="D17:H17" si="16">C17+1</f>
        <v>43558</v>
      </c>
      <c r="E17" s="98">
        <f t="shared" si="16"/>
        <v>43559</v>
      </c>
      <c r="F17" s="98">
        <f t="shared" si="16"/>
        <v>43560</v>
      </c>
      <c r="G17" s="98">
        <f t="shared" si="16"/>
        <v>43561</v>
      </c>
      <c r="H17" s="99">
        <f t="shared" si="16"/>
        <v>43562</v>
      </c>
      <c r="I17" s="103" t="s">
        <v>535</v>
      </c>
      <c r="J17" s="18"/>
      <c r="K17" s="55">
        <f>SUM(K4:K16)</f>
        <v>120</v>
      </c>
    </row>
    <row r="18" spans="2:11" x14ac:dyDescent="0.15">
      <c r="B18" s="100"/>
      <c r="C18" s="101"/>
      <c r="D18" s="101"/>
      <c r="E18" s="101"/>
      <c r="F18" s="101"/>
      <c r="G18" s="101"/>
      <c r="H18" s="102"/>
    </row>
    <row r="20" spans="2:11" x14ac:dyDescent="0.15">
      <c r="B20" t="s">
        <v>499</v>
      </c>
      <c r="C20">
        <v>22</v>
      </c>
      <c r="D20">
        <f>C20*6</f>
        <v>132</v>
      </c>
    </row>
    <row r="21" spans="2:11" x14ac:dyDescent="0.15">
      <c r="B21" t="s">
        <v>498</v>
      </c>
      <c r="C21">
        <v>13</v>
      </c>
      <c r="D21">
        <f>C21*6</f>
        <v>78</v>
      </c>
    </row>
  </sheetData>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2:M118"/>
  <sheetViews>
    <sheetView zoomScale="85" zoomScaleNormal="85" workbookViewId="0">
      <pane xSplit="2" ySplit="7" topLeftCell="D31" activePane="bottomRight" state="frozen"/>
      <selection activeCell="D37" sqref="D37"/>
      <selection pane="topRight" activeCell="D37" sqref="D37"/>
      <selection pane="bottomLeft" activeCell="D37" sqref="D37"/>
      <selection pane="bottomRight" activeCell="K36" sqref="K36"/>
    </sheetView>
  </sheetViews>
  <sheetFormatPr defaultRowHeight="13.5" x14ac:dyDescent="0.15"/>
  <cols>
    <col min="1" max="1" width="16.5" customWidth="1"/>
    <col min="2" max="2" width="6.875" customWidth="1"/>
    <col min="3" max="3" width="44.5" customWidth="1"/>
    <col min="4" max="4" width="11.625" bestFit="1" customWidth="1"/>
    <col min="5" max="5" width="9.125" bestFit="1" customWidth="1"/>
    <col min="6" max="6" width="14.5" customWidth="1"/>
    <col min="7" max="7" width="11.625" bestFit="1" customWidth="1"/>
    <col min="8" max="8" width="14.25" bestFit="1" customWidth="1"/>
    <col min="9" max="9" width="11" bestFit="1" customWidth="1"/>
    <col min="10" max="10" width="17.625" style="16" bestFit="1" customWidth="1"/>
    <col min="11" max="11" width="59.625" customWidth="1"/>
    <col min="12" max="12" width="62.125" customWidth="1"/>
    <col min="13" max="13" width="61.75" customWidth="1"/>
  </cols>
  <sheetData>
    <row r="2" spans="1:13" x14ac:dyDescent="0.15">
      <c r="B2" s="6" t="s">
        <v>195</v>
      </c>
      <c r="C2" t="s">
        <v>196</v>
      </c>
    </row>
    <row r="3" spans="1:13" x14ac:dyDescent="0.15">
      <c r="B3" s="6"/>
      <c r="C3" t="s">
        <v>197</v>
      </c>
    </row>
    <row r="4" spans="1:13" x14ac:dyDescent="0.15">
      <c r="C4" t="s">
        <v>198</v>
      </c>
    </row>
    <row r="5" spans="1:13" x14ac:dyDescent="0.15">
      <c r="B5" s="6"/>
    </row>
    <row r="6" spans="1:13" x14ac:dyDescent="0.15">
      <c r="A6">
        <f>MAX(B7:B100)</f>
        <v>52</v>
      </c>
      <c r="B6">
        <v>1</v>
      </c>
      <c r="C6">
        <f>B6+1</f>
        <v>2</v>
      </c>
      <c r="D6">
        <f t="shared" ref="D6:M6" si="0">C6+1</f>
        <v>3</v>
      </c>
      <c r="E6">
        <f t="shared" si="0"/>
        <v>4</v>
      </c>
      <c r="F6">
        <f t="shared" si="0"/>
        <v>5</v>
      </c>
      <c r="G6">
        <f t="shared" si="0"/>
        <v>6</v>
      </c>
      <c r="H6">
        <f t="shared" si="0"/>
        <v>7</v>
      </c>
      <c r="I6">
        <f t="shared" si="0"/>
        <v>8</v>
      </c>
      <c r="J6">
        <f t="shared" si="0"/>
        <v>9</v>
      </c>
      <c r="K6">
        <f t="shared" si="0"/>
        <v>10</v>
      </c>
      <c r="L6">
        <f t="shared" si="0"/>
        <v>11</v>
      </c>
      <c r="M6">
        <f t="shared" si="0"/>
        <v>12</v>
      </c>
    </row>
    <row r="7" spans="1:13" s="60" customFormat="1" ht="37.5" customHeight="1" x14ac:dyDescent="0.15">
      <c r="B7" s="57" t="s">
        <v>199</v>
      </c>
      <c r="C7" s="58" t="s">
        <v>43</v>
      </c>
      <c r="D7" s="58" t="s">
        <v>200</v>
      </c>
      <c r="E7" s="58" t="s">
        <v>174</v>
      </c>
      <c r="F7" s="58" t="s">
        <v>201</v>
      </c>
      <c r="G7" s="58" t="s">
        <v>202</v>
      </c>
      <c r="H7" s="58" t="s">
        <v>163</v>
      </c>
      <c r="I7" s="58" t="s">
        <v>203</v>
      </c>
      <c r="J7" s="59" t="s">
        <v>204</v>
      </c>
      <c r="K7" s="58" t="s">
        <v>205</v>
      </c>
      <c r="L7" s="58" t="s">
        <v>206</v>
      </c>
      <c r="M7" s="58" t="s">
        <v>207</v>
      </c>
    </row>
    <row r="8" spans="1:13" hidden="1" x14ac:dyDescent="0.15">
      <c r="B8" s="61">
        <v>1</v>
      </c>
      <c r="C8" s="18" t="s">
        <v>208</v>
      </c>
      <c r="D8" s="62">
        <v>43276</v>
      </c>
      <c r="E8" s="18" t="s">
        <v>209</v>
      </c>
      <c r="F8" s="61" t="s">
        <v>210</v>
      </c>
      <c r="G8" s="61" t="s">
        <v>210</v>
      </c>
      <c r="H8" s="61" t="s">
        <v>210</v>
      </c>
      <c r="I8" s="18"/>
      <c r="J8" s="18" t="s">
        <v>209</v>
      </c>
      <c r="K8" s="61" t="s">
        <v>211</v>
      </c>
      <c r="L8" s="61"/>
      <c r="M8" s="61"/>
    </row>
    <row r="9" spans="1:13" ht="40.5" x14ac:dyDescent="0.15">
      <c r="B9" s="61">
        <v>2</v>
      </c>
      <c r="C9" s="18" t="s">
        <v>53</v>
      </c>
      <c r="D9" s="62">
        <v>43276</v>
      </c>
      <c r="E9" s="18" t="s">
        <v>246</v>
      </c>
      <c r="F9" s="61" t="s">
        <v>376</v>
      </c>
      <c r="G9" s="61"/>
      <c r="H9" s="61" t="s">
        <v>366</v>
      </c>
      <c r="I9" s="18" t="s">
        <v>129</v>
      </c>
      <c r="J9" s="18" t="s">
        <v>213</v>
      </c>
      <c r="K9" s="61" t="s">
        <v>214</v>
      </c>
      <c r="L9" s="73" t="s">
        <v>373</v>
      </c>
      <c r="M9" s="18"/>
    </row>
    <row r="10" spans="1:13" hidden="1" x14ac:dyDescent="0.15">
      <c r="B10" s="61">
        <v>3</v>
      </c>
      <c r="C10" s="18" t="s">
        <v>56</v>
      </c>
      <c r="D10" s="62">
        <v>43276</v>
      </c>
      <c r="E10" s="18" t="s">
        <v>209</v>
      </c>
      <c r="F10" s="61" t="s">
        <v>210</v>
      </c>
      <c r="G10" s="61" t="s">
        <v>210</v>
      </c>
      <c r="H10" s="61" t="s">
        <v>210</v>
      </c>
      <c r="I10" s="18"/>
      <c r="J10" s="18" t="s">
        <v>209</v>
      </c>
      <c r="K10" s="61" t="s">
        <v>211</v>
      </c>
      <c r="L10" s="18"/>
      <c r="M10" s="18"/>
    </row>
    <row r="11" spans="1:13" hidden="1" x14ac:dyDescent="0.15">
      <c r="B11" s="61">
        <v>4</v>
      </c>
      <c r="C11" s="18" t="s">
        <v>58</v>
      </c>
      <c r="D11" s="62">
        <v>43276</v>
      </c>
      <c r="E11" s="18" t="s">
        <v>209</v>
      </c>
      <c r="F11" s="61" t="s">
        <v>210</v>
      </c>
      <c r="G11" s="61" t="s">
        <v>210</v>
      </c>
      <c r="H11" s="61" t="s">
        <v>210</v>
      </c>
      <c r="I11" s="18"/>
      <c r="J11" s="18" t="s">
        <v>209</v>
      </c>
      <c r="K11" s="61" t="s">
        <v>211</v>
      </c>
      <c r="L11" s="18"/>
      <c r="M11" s="18"/>
    </row>
    <row r="12" spans="1:13" ht="27" hidden="1" x14ac:dyDescent="0.15">
      <c r="B12" s="61">
        <v>5</v>
      </c>
      <c r="C12" s="18" t="s">
        <v>59</v>
      </c>
      <c r="D12" s="62">
        <v>43276</v>
      </c>
      <c r="E12" s="18" t="s">
        <v>212</v>
      </c>
      <c r="F12" s="61" t="s">
        <v>190</v>
      </c>
      <c r="G12" s="63">
        <v>43278</v>
      </c>
      <c r="H12" s="63" t="s">
        <v>215</v>
      </c>
      <c r="I12" s="18" t="s">
        <v>128</v>
      </c>
      <c r="J12" s="18" t="s">
        <v>216</v>
      </c>
      <c r="K12" s="61" t="s">
        <v>217</v>
      </c>
      <c r="L12" s="18" t="s">
        <v>218</v>
      </c>
      <c r="M12" s="18"/>
    </row>
    <row r="13" spans="1:13" ht="148.5" hidden="1" x14ac:dyDescent="0.15">
      <c r="B13" s="61">
        <v>6</v>
      </c>
      <c r="C13" s="64" t="s">
        <v>59</v>
      </c>
      <c r="D13" s="62">
        <v>43276</v>
      </c>
      <c r="E13" s="18" t="s">
        <v>219</v>
      </c>
      <c r="F13" s="61" t="s">
        <v>190</v>
      </c>
      <c r="G13" s="63">
        <v>43278</v>
      </c>
      <c r="H13" s="63" t="s">
        <v>215</v>
      </c>
      <c r="I13" s="18" t="s">
        <v>128</v>
      </c>
      <c r="J13" s="18" t="s">
        <v>216</v>
      </c>
      <c r="K13" s="61" t="s">
        <v>220</v>
      </c>
      <c r="L13" s="65" t="s">
        <v>221</v>
      </c>
      <c r="M13" s="18"/>
    </row>
    <row r="14" spans="1:13" ht="94.5" hidden="1" x14ac:dyDescent="0.15">
      <c r="B14" s="61">
        <v>7</v>
      </c>
      <c r="C14" s="18" t="s">
        <v>62</v>
      </c>
      <c r="D14" s="62">
        <v>43276</v>
      </c>
      <c r="E14" s="18" t="s">
        <v>222</v>
      </c>
      <c r="F14" s="61" t="s">
        <v>190</v>
      </c>
      <c r="G14" s="63">
        <v>43379</v>
      </c>
      <c r="H14" s="61" t="s">
        <v>366</v>
      </c>
      <c r="I14" s="18" t="s">
        <v>129</v>
      </c>
      <c r="J14" s="18" t="s">
        <v>213</v>
      </c>
      <c r="K14" s="66" t="s">
        <v>223</v>
      </c>
      <c r="L14" s="61" t="s">
        <v>374</v>
      </c>
      <c r="M14" s="18"/>
    </row>
    <row r="15" spans="1:13" ht="108" hidden="1" x14ac:dyDescent="0.15">
      <c r="B15" s="61">
        <v>8</v>
      </c>
      <c r="C15" s="18" t="s">
        <v>65</v>
      </c>
      <c r="D15" s="62">
        <v>43276</v>
      </c>
      <c r="E15" s="18" t="s">
        <v>224</v>
      </c>
      <c r="F15" s="61" t="s">
        <v>190</v>
      </c>
      <c r="G15" s="67">
        <v>43296</v>
      </c>
      <c r="H15" s="61" t="s">
        <v>225</v>
      </c>
      <c r="I15" s="18" t="s">
        <v>129</v>
      </c>
      <c r="J15" s="18" t="s">
        <v>213</v>
      </c>
      <c r="K15" s="61" t="s">
        <v>226</v>
      </c>
      <c r="L15" s="68" t="s">
        <v>227</v>
      </c>
      <c r="M15" s="18"/>
    </row>
    <row r="16" spans="1:13" hidden="1" x14ac:dyDescent="0.15">
      <c r="B16" s="61">
        <v>9</v>
      </c>
      <c r="C16" s="18" t="s">
        <v>68</v>
      </c>
      <c r="D16" s="62">
        <v>43276</v>
      </c>
      <c r="E16" s="18" t="s">
        <v>209</v>
      </c>
      <c r="F16" s="61" t="s">
        <v>210</v>
      </c>
      <c r="G16" s="61" t="s">
        <v>210</v>
      </c>
      <c r="H16" s="61" t="s">
        <v>210</v>
      </c>
      <c r="I16" s="18"/>
      <c r="J16" s="18" t="s">
        <v>209</v>
      </c>
      <c r="K16" s="61" t="s">
        <v>211</v>
      </c>
      <c r="L16" s="18"/>
      <c r="M16" s="18"/>
    </row>
    <row r="17" spans="2:13" hidden="1" x14ac:dyDescent="0.15">
      <c r="B17" s="61">
        <v>10</v>
      </c>
      <c r="C17" s="18" t="s">
        <v>70</v>
      </c>
      <c r="D17" s="62">
        <v>43276</v>
      </c>
      <c r="E17" s="18" t="s">
        <v>209</v>
      </c>
      <c r="F17" s="61" t="s">
        <v>210</v>
      </c>
      <c r="G17" s="61" t="s">
        <v>210</v>
      </c>
      <c r="H17" s="61" t="s">
        <v>210</v>
      </c>
      <c r="I17" s="18"/>
      <c r="J17" s="18" t="s">
        <v>209</v>
      </c>
      <c r="K17" s="18" t="s">
        <v>228</v>
      </c>
      <c r="L17" s="18"/>
      <c r="M17" s="18"/>
    </row>
    <row r="18" spans="2:13" hidden="1" x14ac:dyDescent="0.15">
      <c r="B18" s="61">
        <v>11</v>
      </c>
      <c r="C18" s="18" t="s">
        <v>71</v>
      </c>
      <c r="D18" s="62">
        <v>43276</v>
      </c>
      <c r="E18" s="18" t="s">
        <v>219</v>
      </c>
      <c r="F18" s="61" t="s">
        <v>190</v>
      </c>
      <c r="G18" s="63">
        <v>43278</v>
      </c>
      <c r="H18" s="63" t="s">
        <v>215</v>
      </c>
      <c r="I18" s="18" t="s">
        <v>128</v>
      </c>
      <c r="J18" s="18" t="s">
        <v>216</v>
      </c>
      <c r="K18" s="69" t="s">
        <v>229</v>
      </c>
      <c r="L18" s="18" t="s">
        <v>218</v>
      </c>
      <c r="M18" s="18"/>
    </row>
    <row r="19" spans="2:13" ht="94.5" hidden="1" x14ac:dyDescent="0.15">
      <c r="B19" s="61">
        <v>12</v>
      </c>
      <c r="C19" s="21" t="s">
        <v>73</v>
      </c>
      <c r="D19" s="62">
        <v>43276</v>
      </c>
      <c r="E19" s="21" t="s">
        <v>230</v>
      </c>
      <c r="F19" s="61" t="s">
        <v>190</v>
      </c>
      <c r="G19" s="63">
        <v>43375</v>
      </c>
      <c r="H19" s="61" t="s">
        <v>365</v>
      </c>
      <c r="I19" s="18" t="s">
        <v>129</v>
      </c>
      <c r="J19" s="21" t="s">
        <v>213</v>
      </c>
      <c r="K19" s="70" t="s">
        <v>231</v>
      </c>
      <c r="L19" s="18" t="s">
        <v>371</v>
      </c>
      <c r="M19" s="18"/>
    </row>
    <row r="20" spans="2:13" ht="67.5" hidden="1" x14ac:dyDescent="0.15">
      <c r="B20" s="61">
        <v>13</v>
      </c>
      <c r="C20" s="21" t="s">
        <v>74</v>
      </c>
      <c r="D20" s="62">
        <v>43276</v>
      </c>
      <c r="E20" s="21" t="s">
        <v>230</v>
      </c>
      <c r="F20" s="61" t="s">
        <v>190</v>
      </c>
      <c r="G20" s="63">
        <v>43330</v>
      </c>
      <c r="H20" s="61" t="s">
        <v>225</v>
      </c>
      <c r="I20" s="18" t="s">
        <v>129</v>
      </c>
      <c r="J20" s="21" t="s">
        <v>213</v>
      </c>
      <c r="K20" s="61" t="s">
        <v>232</v>
      </c>
      <c r="L20" s="61" t="s">
        <v>276</v>
      </c>
      <c r="M20" s="18" t="s">
        <v>233</v>
      </c>
    </row>
    <row r="21" spans="2:13" ht="135" hidden="1" x14ac:dyDescent="0.15">
      <c r="B21" s="61">
        <v>14</v>
      </c>
      <c r="C21" s="21" t="s">
        <v>234</v>
      </c>
      <c r="D21" s="62">
        <v>43276</v>
      </c>
      <c r="E21" s="21" t="s">
        <v>222</v>
      </c>
      <c r="F21" s="61" t="s">
        <v>190</v>
      </c>
      <c r="G21" s="61"/>
      <c r="H21" s="61" t="s">
        <v>235</v>
      </c>
      <c r="I21" s="18" t="s">
        <v>129</v>
      </c>
      <c r="J21" s="21" t="s">
        <v>213</v>
      </c>
      <c r="K21" s="66" t="s">
        <v>236</v>
      </c>
      <c r="L21" s="61" t="s">
        <v>326</v>
      </c>
      <c r="M21" s="18"/>
    </row>
    <row r="22" spans="2:13" ht="81" hidden="1" x14ac:dyDescent="0.15">
      <c r="B22" s="61">
        <v>15</v>
      </c>
      <c r="C22" s="21" t="s">
        <v>234</v>
      </c>
      <c r="D22" s="62">
        <v>43276</v>
      </c>
      <c r="E22" s="21" t="s">
        <v>222</v>
      </c>
      <c r="F22" s="61" t="s">
        <v>190</v>
      </c>
      <c r="G22" s="63">
        <v>43290</v>
      </c>
      <c r="H22" s="61" t="s">
        <v>237</v>
      </c>
      <c r="I22" s="18" t="s">
        <v>129</v>
      </c>
      <c r="J22" s="71" t="s">
        <v>213</v>
      </c>
      <c r="K22" s="65" t="s">
        <v>238</v>
      </c>
      <c r="L22" s="61" t="s">
        <v>239</v>
      </c>
      <c r="M22" s="18"/>
    </row>
    <row r="23" spans="2:13" ht="162" hidden="1" x14ac:dyDescent="0.15">
      <c r="B23" s="61">
        <v>16</v>
      </c>
      <c r="C23" s="21" t="s">
        <v>234</v>
      </c>
      <c r="D23" s="62">
        <v>43276</v>
      </c>
      <c r="E23" s="21" t="s">
        <v>222</v>
      </c>
      <c r="F23" s="61" t="s">
        <v>190</v>
      </c>
      <c r="G23" s="61"/>
      <c r="H23" s="61" t="s">
        <v>235</v>
      </c>
      <c r="I23" s="18" t="s">
        <v>129</v>
      </c>
      <c r="J23" s="21" t="s">
        <v>213</v>
      </c>
      <c r="K23" s="66" t="s">
        <v>240</v>
      </c>
      <c r="L23" s="61" t="s">
        <v>363</v>
      </c>
      <c r="M23" s="18"/>
    </row>
    <row r="24" spans="2:13" ht="228" hidden="1" x14ac:dyDescent="0.15">
      <c r="B24" s="61">
        <v>17</v>
      </c>
      <c r="C24" s="21" t="s">
        <v>234</v>
      </c>
      <c r="D24" s="62">
        <v>43276</v>
      </c>
      <c r="E24" s="21" t="s">
        <v>230</v>
      </c>
      <c r="F24" s="61" t="s">
        <v>190</v>
      </c>
      <c r="G24" s="63">
        <v>43289</v>
      </c>
      <c r="H24" s="61" t="s">
        <v>241</v>
      </c>
      <c r="I24" s="18" t="s">
        <v>129</v>
      </c>
      <c r="J24" s="71" t="s">
        <v>213</v>
      </c>
      <c r="K24" s="61" t="s">
        <v>242</v>
      </c>
      <c r="L24" s="72" t="s">
        <v>243</v>
      </c>
      <c r="M24" s="18"/>
    </row>
    <row r="25" spans="2:13" ht="162" hidden="1" x14ac:dyDescent="0.15">
      <c r="B25" s="61">
        <v>18</v>
      </c>
      <c r="C25" s="21" t="s">
        <v>234</v>
      </c>
      <c r="D25" s="62">
        <v>43276</v>
      </c>
      <c r="E25" s="21" t="s">
        <v>219</v>
      </c>
      <c r="F25" s="61" t="s">
        <v>190</v>
      </c>
      <c r="G25" s="63">
        <v>43282</v>
      </c>
      <c r="H25" s="63" t="s">
        <v>215</v>
      </c>
      <c r="I25" s="18" t="s">
        <v>128</v>
      </c>
      <c r="J25" s="71" t="s">
        <v>216</v>
      </c>
      <c r="K25" s="61" t="s">
        <v>244</v>
      </c>
      <c r="L25" s="73" t="s">
        <v>245</v>
      </c>
      <c r="M25" s="18"/>
    </row>
    <row r="26" spans="2:13" ht="108" x14ac:dyDescent="0.15">
      <c r="B26" s="61">
        <v>19</v>
      </c>
      <c r="C26" s="21" t="s">
        <v>234</v>
      </c>
      <c r="D26" s="62">
        <v>43276</v>
      </c>
      <c r="E26" s="21" t="s">
        <v>246</v>
      </c>
      <c r="F26" s="61" t="s">
        <v>376</v>
      </c>
      <c r="G26" s="61"/>
      <c r="H26" s="61" t="s">
        <v>435</v>
      </c>
      <c r="I26" s="18" t="s">
        <v>129</v>
      </c>
      <c r="J26" s="21" t="s">
        <v>247</v>
      </c>
      <c r="K26" s="61" t="s">
        <v>248</v>
      </c>
      <c r="L26" s="73" t="s">
        <v>373</v>
      </c>
      <c r="M26" s="18"/>
    </row>
    <row r="27" spans="2:13" ht="67.5" hidden="1" x14ac:dyDescent="0.15">
      <c r="B27" s="61">
        <v>20</v>
      </c>
      <c r="C27" s="21" t="s">
        <v>234</v>
      </c>
      <c r="D27" s="62">
        <v>43276</v>
      </c>
      <c r="E27" s="21" t="s">
        <v>184</v>
      </c>
      <c r="F27" s="61" t="s">
        <v>190</v>
      </c>
      <c r="G27" s="63">
        <v>43278</v>
      </c>
      <c r="H27" s="63" t="s">
        <v>215</v>
      </c>
      <c r="I27" s="18" t="s">
        <v>128</v>
      </c>
      <c r="J27" s="21" t="s">
        <v>216</v>
      </c>
      <c r="K27" s="61" t="s">
        <v>249</v>
      </c>
      <c r="L27" s="73" t="s">
        <v>250</v>
      </c>
      <c r="M27" s="18"/>
    </row>
    <row r="28" spans="2:13" ht="256.5" x14ac:dyDescent="0.15">
      <c r="B28" s="61">
        <v>21</v>
      </c>
      <c r="C28" s="21" t="s">
        <v>234</v>
      </c>
      <c r="D28" s="62">
        <v>43276</v>
      </c>
      <c r="E28" s="21" t="s">
        <v>246</v>
      </c>
      <c r="F28" s="61" t="s">
        <v>169</v>
      </c>
      <c r="G28" s="61"/>
      <c r="H28" s="61" t="s">
        <v>435</v>
      </c>
      <c r="I28" s="21"/>
      <c r="J28" s="21" t="s">
        <v>251</v>
      </c>
      <c r="K28" s="61" t="s">
        <v>277</v>
      </c>
      <c r="L28" s="73" t="s">
        <v>373</v>
      </c>
      <c r="M28" s="18"/>
    </row>
    <row r="29" spans="2:13" ht="67.5" hidden="1" x14ac:dyDescent="0.15">
      <c r="B29" s="61">
        <v>22</v>
      </c>
      <c r="C29" s="21" t="s">
        <v>73</v>
      </c>
      <c r="D29" s="62">
        <v>43276</v>
      </c>
      <c r="E29" s="21" t="s">
        <v>230</v>
      </c>
      <c r="F29" s="61" t="s">
        <v>190</v>
      </c>
      <c r="G29" s="63">
        <v>43375</v>
      </c>
      <c r="H29" s="61" t="s">
        <v>365</v>
      </c>
      <c r="I29" s="18" t="s">
        <v>129</v>
      </c>
      <c r="J29" s="21" t="s">
        <v>213</v>
      </c>
      <c r="K29" s="70" t="s">
        <v>252</v>
      </c>
      <c r="L29" s="61" t="s">
        <v>370</v>
      </c>
      <c r="M29" s="18"/>
    </row>
    <row r="30" spans="2:13" ht="67.5" hidden="1" x14ac:dyDescent="0.15">
      <c r="B30" s="61">
        <v>23</v>
      </c>
      <c r="C30" s="21" t="s">
        <v>234</v>
      </c>
      <c r="D30" s="74">
        <v>43278</v>
      </c>
      <c r="E30" s="21" t="s">
        <v>230</v>
      </c>
      <c r="F30" s="61" t="s">
        <v>190</v>
      </c>
      <c r="G30" s="63">
        <v>43281</v>
      </c>
      <c r="H30" s="61" t="s">
        <v>215</v>
      </c>
      <c r="I30" s="18" t="s">
        <v>128</v>
      </c>
      <c r="J30" s="21" t="s">
        <v>253</v>
      </c>
      <c r="K30" s="75" t="s">
        <v>254</v>
      </c>
      <c r="L30" s="73" t="s">
        <v>255</v>
      </c>
      <c r="M30" s="18"/>
    </row>
    <row r="31" spans="2:13" ht="40.5" x14ac:dyDescent="0.15">
      <c r="B31" s="61">
        <v>24</v>
      </c>
      <c r="C31" s="21" t="s">
        <v>234</v>
      </c>
      <c r="D31" s="74">
        <v>43288</v>
      </c>
      <c r="E31" s="21" t="s">
        <v>246</v>
      </c>
      <c r="F31" s="61" t="s">
        <v>376</v>
      </c>
      <c r="G31" s="63"/>
      <c r="H31" s="61" t="s">
        <v>367</v>
      </c>
      <c r="I31" s="18" t="s">
        <v>128</v>
      </c>
      <c r="J31" s="71" t="s">
        <v>256</v>
      </c>
      <c r="K31" s="75" t="s">
        <v>257</v>
      </c>
      <c r="L31" s="73" t="s">
        <v>278</v>
      </c>
      <c r="M31" s="18"/>
    </row>
    <row r="32" spans="2:13" ht="40.5" hidden="1" x14ac:dyDescent="0.15">
      <c r="B32" s="61">
        <v>25</v>
      </c>
      <c r="C32" s="21" t="s">
        <v>234</v>
      </c>
      <c r="D32" s="74">
        <v>43310</v>
      </c>
      <c r="E32" s="21" t="s">
        <v>260</v>
      </c>
      <c r="F32" s="61" t="s">
        <v>190</v>
      </c>
      <c r="G32" s="63">
        <v>43393</v>
      </c>
      <c r="H32" s="61" t="s">
        <v>367</v>
      </c>
      <c r="I32" s="18" t="s">
        <v>128</v>
      </c>
      <c r="J32" s="71" t="s">
        <v>258</v>
      </c>
      <c r="K32" s="75" t="s">
        <v>259</v>
      </c>
      <c r="L32" s="73" t="s">
        <v>375</v>
      </c>
      <c r="M32" s="18"/>
    </row>
    <row r="33" spans="2:13" ht="67.5" hidden="1" x14ac:dyDescent="0.15">
      <c r="B33" s="61">
        <v>26</v>
      </c>
      <c r="C33" s="21" t="s">
        <v>234</v>
      </c>
      <c r="D33" s="74">
        <v>43329</v>
      </c>
      <c r="E33" s="21" t="s">
        <v>260</v>
      </c>
      <c r="F33" s="61" t="s">
        <v>190</v>
      </c>
      <c r="G33" s="63">
        <v>43400</v>
      </c>
      <c r="H33" s="61" t="s">
        <v>413</v>
      </c>
      <c r="I33" s="18" t="s">
        <v>129</v>
      </c>
      <c r="J33" s="71" t="s">
        <v>261</v>
      </c>
      <c r="K33" s="75" t="s">
        <v>262</v>
      </c>
      <c r="L33" s="82" t="s">
        <v>431</v>
      </c>
      <c r="M33" s="18"/>
    </row>
    <row r="34" spans="2:13" ht="54" x14ac:dyDescent="0.15">
      <c r="B34" s="61">
        <v>27</v>
      </c>
      <c r="C34" s="21" t="s">
        <v>234</v>
      </c>
      <c r="D34" s="74">
        <v>43379</v>
      </c>
      <c r="E34" s="21" t="s">
        <v>246</v>
      </c>
      <c r="F34" s="61" t="s">
        <v>156</v>
      </c>
      <c r="G34" s="63"/>
      <c r="H34" s="61" t="s">
        <v>435</v>
      </c>
      <c r="I34" s="18" t="s">
        <v>414</v>
      </c>
      <c r="J34" s="71" t="s">
        <v>377</v>
      </c>
      <c r="K34" s="75" t="s">
        <v>378</v>
      </c>
      <c r="L34" s="73"/>
      <c r="M34" s="18"/>
    </row>
    <row r="35" spans="2:13" ht="135" x14ac:dyDescent="0.15">
      <c r="B35" s="61">
        <v>28</v>
      </c>
      <c r="C35" s="21" t="s">
        <v>234</v>
      </c>
      <c r="D35" s="74">
        <v>43383</v>
      </c>
      <c r="E35" s="21" t="s">
        <v>246</v>
      </c>
      <c r="F35" s="61" t="s">
        <v>156</v>
      </c>
      <c r="G35" s="63"/>
      <c r="H35" s="61" t="s">
        <v>435</v>
      </c>
      <c r="I35" s="18" t="s">
        <v>414</v>
      </c>
      <c r="J35" s="71" t="s">
        <v>415</v>
      </c>
      <c r="K35" s="75" t="s">
        <v>412</v>
      </c>
      <c r="L35" s="73"/>
      <c r="M35" s="18"/>
    </row>
    <row r="36" spans="2:13" ht="192" customHeight="1" x14ac:dyDescent="0.15">
      <c r="B36" s="143">
        <v>29</v>
      </c>
      <c r="C36" s="21" t="s">
        <v>417</v>
      </c>
      <c r="D36" s="74">
        <v>43393</v>
      </c>
      <c r="E36" s="21" t="s">
        <v>246</v>
      </c>
      <c r="F36" s="61" t="s">
        <v>169</v>
      </c>
      <c r="G36" s="63"/>
      <c r="H36" s="61" t="s">
        <v>435</v>
      </c>
      <c r="I36" s="18" t="s">
        <v>414</v>
      </c>
      <c r="J36" s="71" t="s">
        <v>415</v>
      </c>
      <c r="K36" s="75" t="s">
        <v>416</v>
      </c>
      <c r="L36" s="73" t="s">
        <v>538</v>
      </c>
      <c r="M36" s="18"/>
    </row>
    <row r="37" spans="2:13" ht="150.6" customHeight="1" x14ac:dyDescent="0.15">
      <c r="B37" s="61">
        <v>30</v>
      </c>
      <c r="C37" s="21" t="s">
        <v>417</v>
      </c>
      <c r="D37" s="74">
        <v>43393</v>
      </c>
      <c r="E37" s="21" t="s">
        <v>246</v>
      </c>
      <c r="F37" s="61" t="s">
        <v>169</v>
      </c>
      <c r="G37" s="63"/>
      <c r="H37" s="61" t="s">
        <v>435</v>
      </c>
      <c r="I37" s="18" t="s">
        <v>414</v>
      </c>
      <c r="J37" s="71" t="s">
        <v>415</v>
      </c>
      <c r="K37" s="75" t="s">
        <v>418</v>
      </c>
      <c r="L37" s="73" t="s">
        <v>436</v>
      </c>
      <c r="M37" s="18"/>
    </row>
    <row r="38" spans="2:13" ht="218.25" hidden="1" customHeight="1" x14ac:dyDescent="0.15">
      <c r="B38" s="61">
        <v>31</v>
      </c>
      <c r="C38" s="21" t="s">
        <v>417</v>
      </c>
      <c r="D38" s="74">
        <v>43393</v>
      </c>
      <c r="E38" s="21" t="s">
        <v>246</v>
      </c>
      <c r="F38" s="61" t="s">
        <v>190</v>
      </c>
      <c r="G38" s="63">
        <v>43393</v>
      </c>
      <c r="H38" s="61" t="s">
        <v>413</v>
      </c>
      <c r="I38" s="18" t="s">
        <v>414</v>
      </c>
      <c r="J38" s="71" t="s">
        <v>415</v>
      </c>
      <c r="K38" s="75" t="s">
        <v>419</v>
      </c>
      <c r="L38" s="73" t="s">
        <v>420</v>
      </c>
      <c r="M38" s="18"/>
    </row>
    <row r="39" spans="2:13" x14ac:dyDescent="0.15">
      <c r="B39" s="61">
        <v>31</v>
      </c>
      <c r="C39" s="21" t="s">
        <v>427</v>
      </c>
      <c r="D39" s="74">
        <v>43395</v>
      </c>
      <c r="E39" s="21" t="s">
        <v>246</v>
      </c>
      <c r="F39" s="61" t="s">
        <v>156</v>
      </c>
      <c r="G39" s="63"/>
      <c r="H39" s="61" t="s">
        <v>435</v>
      </c>
      <c r="I39" s="18" t="s">
        <v>414</v>
      </c>
      <c r="J39" s="71" t="s">
        <v>415</v>
      </c>
      <c r="K39" s="75" t="s">
        <v>422</v>
      </c>
      <c r="L39" s="73"/>
      <c r="M39" s="18"/>
    </row>
    <row r="40" spans="2:13" ht="40.5" x14ac:dyDescent="0.15">
      <c r="B40" s="61">
        <f>B39+1</f>
        <v>32</v>
      </c>
      <c r="C40" s="21" t="s">
        <v>428</v>
      </c>
      <c r="D40" s="74">
        <v>43395</v>
      </c>
      <c r="E40" s="21" t="s">
        <v>246</v>
      </c>
      <c r="F40" s="61" t="s">
        <v>156</v>
      </c>
      <c r="G40" s="63"/>
      <c r="H40" s="61" t="s">
        <v>435</v>
      </c>
      <c r="I40" s="18" t="s">
        <v>414</v>
      </c>
      <c r="J40" s="71" t="s">
        <v>415</v>
      </c>
      <c r="K40" s="75" t="s">
        <v>456</v>
      </c>
      <c r="L40" s="73" t="s">
        <v>457</v>
      </c>
      <c r="M40" s="18"/>
    </row>
    <row r="41" spans="2:13" ht="121.5" x14ac:dyDescent="0.15">
      <c r="B41" s="61">
        <f t="shared" ref="B41:B44" si="1">B40+1</f>
        <v>33</v>
      </c>
      <c r="C41" s="21" t="s">
        <v>429</v>
      </c>
      <c r="D41" s="74">
        <v>43395</v>
      </c>
      <c r="E41" s="21" t="s">
        <v>246</v>
      </c>
      <c r="F41" s="61" t="s">
        <v>156</v>
      </c>
      <c r="G41" s="63"/>
      <c r="H41" s="61" t="s">
        <v>435</v>
      </c>
      <c r="I41" s="18" t="s">
        <v>414</v>
      </c>
      <c r="J41" s="71" t="s">
        <v>415</v>
      </c>
      <c r="K41" s="75" t="s">
        <v>423</v>
      </c>
      <c r="L41" s="73"/>
      <c r="M41" s="18"/>
    </row>
    <row r="42" spans="2:13" ht="27" x14ac:dyDescent="0.15">
      <c r="B42" s="61">
        <f t="shared" si="1"/>
        <v>34</v>
      </c>
      <c r="C42" s="21" t="s">
        <v>429</v>
      </c>
      <c r="D42" s="74">
        <v>43395</v>
      </c>
      <c r="E42" s="21" t="s">
        <v>246</v>
      </c>
      <c r="F42" s="61" t="s">
        <v>156</v>
      </c>
      <c r="G42" s="63"/>
      <c r="H42" s="61" t="s">
        <v>435</v>
      </c>
      <c r="I42" s="18" t="s">
        <v>414</v>
      </c>
      <c r="J42" s="71" t="s">
        <v>415</v>
      </c>
      <c r="K42" s="75" t="s">
        <v>424</v>
      </c>
      <c r="L42" s="73"/>
      <c r="M42" s="18"/>
    </row>
    <row r="43" spans="2:13" x14ac:dyDescent="0.15">
      <c r="B43" s="61">
        <f t="shared" si="1"/>
        <v>35</v>
      </c>
      <c r="C43" s="21" t="s">
        <v>123</v>
      </c>
      <c r="D43" s="74">
        <v>43395</v>
      </c>
      <c r="E43" s="21" t="s">
        <v>246</v>
      </c>
      <c r="F43" s="61" t="s">
        <v>156</v>
      </c>
      <c r="G43" s="63"/>
      <c r="H43" s="61" t="s">
        <v>435</v>
      </c>
      <c r="I43" s="18" t="s">
        <v>414</v>
      </c>
      <c r="J43" s="71" t="s">
        <v>415</v>
      </c>
      <c r="K43" s="75" t="s">
        <v>425</v>
      </c>
      <c r="L43" s="73"/>
      <c r="M43" s="18"/>
    </row>
    <row r="44" spans="2:13" ht="27" x14ac:dyDescent="0.15">
      <c r="B44" s="61">
        <f t="shared" si="1"/>
        <v>36</v>
      </c>
      <c r="C44" s="21" t="s">
        <v>430</v>
      </c>
      <c r="D44" s="74">
        <v>43395</v>
      </c>
      <c r="E44" s="21" t="s">
        <v>246</v>
      </c>
      <c r="F44" s="61" t="s">
        <v>156</v>
      </c>
      <c r="G44" s="63"/>
      <c r="H44" s="61" t="s">
        <v>435</v>
      </c>
      <c r="I44" s="18" t="s">
        <v>414</v>
      </c>
      <c r="J44" s="71" t="s">
        <v>415</v>
      </c>
      <c r="K44" s="75" t="s">
        <v>426</v>
      </c>
      <c r="L44" s="73"/>
      <c r="M44" s="18"/>
    </row>
    <row r="45" spans="2:13" ht="67.5" x14ac:dyDescent="0.15">
      <c r="B45" s="61">
        <v>31</v>
      </c>
      <c r="C45" s="21" t="s">
        <v>123</v>
      </c>
      <c r="D45" s="74">
        <v>43400</v>
      </c>
      <c r="E45" s="21" t="s">
        <v>246</v>
      </c>
      <c r="F45" s="61" t="s">
        <v>156</v>
      </c>
      <c r="G45" s="63"/>
      <c r="H45" s="61" t="s">
        <v>435</v>
      </c>
      <c r="I45" s="18" t="s">
        <v>414</v>
      </c>
      <c r="J45" s="71" t="s">
        <v>415</v>
      </c>
      <c r="K45" s="75" t="s">
        <v>432</v>
      </c>
      <c r="L45" s="73"/>
      <c r="M45" s="18"/>
    </row>
    <row r="46" spans="2:13" ht="189" hidden="1" x14ac:dyDescent="0.15">
      <c r="B46" s="61">
        <f>B45+1</f>
        <v>32</v>
      </c>
      <c r="C46" s="21" t="s">
        <v>234</v>
      </c>
      <c r="D46" s="74">
        <v>43400</v>
      </c>
      <c r="E46" s="21" t="s">
        <v>246</v>
      </c>
      <c r="F46" s="61" t="s">
        <v>190</v>
      </c>
      <c r="G46" s="63">
        <v>43400</v>
      </c>
      <c r="H46" s="61" t="s">
        <v>413</v>
      </c>
      <c r="I46" s="18" t="s">
        <v>129</v>
      </c>
      <c r="J46" s="71" t="s">
        <v>434</v>
      </c>
      <c r="K46" s="75" t="s">
        <v>433</v>
      </c>
      <c r="L46" s="73"/>
      <c r="M46" s="18"/>
    </row>
    <row r="47" spans="2:13" ht="108" x14ac:dyDescent="0.15">
      <c r="B47" s="61">
        <f t="shared" ref="B47:B51" si="2">B46+1</f>
        <v>33</v>
      </c>
      <c r="C47" s="21" t="s">
        <v>123</v>
      </c>
      <c r="D47" s="74">
        <v>43400</v>
      </c>
      <c r="E47" s="21" t="s">
        <v>246</v>
      </c>
      <c r="F47" s="61" t="s">
        <v>169</v>
      </c>
      <c r="G47" s="63"/>
      <c r="H47" s="61" t="s">
        <v>435</v>
      </c>
      <c r="I47" s="18" t="s">
        <v>414</v>
      </c>
      <c r="J47" s="71" t="s">
        <v>415</v>
      </c>
      <c r="K47" s="75" t="s">
        <v>437</v>
      </c>
      <c r="L47" s="73" t="s">
        <v>438</v>
      </c>
      <c r="M47" s="18"/>
    </row>
    <row r="48" spans="2:13" ht="36.75" customHeight="1" x14ac:dyDescent="0.15">
      <c r="B48" s="61">
        <f t="shared" si="2"/>
        <v>34</v>
      </c>
      <c r="C48" s="21" t="s">
        <v>439</v>
      </c>
      <c r="D48" s="74">
        <v>43401</v>
      </c>
      <c r="E48" s="21" t="s">
        <v>260</v>
      </c>
      <c r="F48" s="61" t="s">
        <v>169</v>
      </c>
      <c r="G48" s="63"/>
      <c r="H48" s="61" t="s">
        <v>435</v>
      </c>
      <c r="I48" s="18" t="s">
        <v>128</v>
      </c>
      <c r="J48" s="71" t="s">
        <v>440</v>
      </c>
      <c r="K48" s="75" t="s">
        <v>441</v>
      </c>
      <c r="L48" s="73"/>
      <c r="M48" s="18"/>
    </row>
    <row r="49" spans="2:13" ht="108" x14ac:dyDescent="0.15">
      <c r="B49" s="61">
        <f t="shared" si="2"/>
        <v>35</v>
      </c>
      <c r="C49" s="21" t="s">
        <v>439</v>
      </c>
      <c r="D49" s="74">
        <v>43401</v>
      </c>
      <c r="E49" s="21" t="s">
        <v>260</v>
      </c>
      <c r="F49" s="61" t="s">
        <v>169</v>
      </c>
      <c r="G49" s="63"/>
      <c r="H49" s="61" t="s">
        <v>435</v>
      </c>
      <c r="I49" s="18" t="s">
        <v>128</v>
      </c>
      <c r="J49" s="71" t="s">
        <v>440</v>
      </c>
      <c r="K49" s="75" t="s">
        <v>442</v>
      </c>
      <c r="L49" s="73"/>
      <c r="M49" s="18"/>
    </row>
    <row r="50" spans="2:13" x14ac:dyDescent="0.15">
      <c r="B50" s="61">
        <f t="shared" si="2"/>
        <v>36</v>
      </c>
      <c r="C50" s="21" t="s">
        <v>439</v>
      </c>
      <c r="D50" s="74">
        <v>43401</v>
      </c>
      <c r="E50" s="21" t="s">
        <v>260</v>
      </c>
      <c r="F50" s="61" t="s">
        <v>169</v>
      </c>
      <c r="G50" s="63"/>
      <c r="H50" s="61" t="s">
        <v>435</v>
      </c>
      <c r="I50" s="18" t="s">
        <v>128</v>
      </c>
      <c r="J50" s="71" t="s">
        <v>440</v>
      </c>
      <c r="K50" s="75" t="s">
        <v>443</v>
      </c>
      <c r="L50" s="73"/>
      <c r="M50" s="18"/>
    </row>
    <row r="51" spans="2:13" ht="159" customHeight="1" x14ac:dyDescent="0.15">
      <c r="B51" s="61">
        <f t="shared" si="2"/>
        <v>37</v>
      </c>
      <c r="C51" s="21" t="s">
        <v>444</v>
      </c>
      <c r="D51" s="74">
        <v>43407</v>
      </c>
      <c r="E51" s="21" t="s">
        <v>260</v>
      </c>
      <c r="F51" s="61" t="s">
        <v>156</v>
      </c>
      <c r="G51" s="63"/>
      <c r="H51" s="61" t="s">
        <v>435</v>
      </c>
      <c r="I51" s="18" t="s">
        <v>129</v>
      </c>
      <c r="J51" s="71" t="s">
        <v>445</v>
      </c>
      <c r="K51" s="75" t="s">
        <v>446</v>
      </c>
      <c r="L51" s="73" t="s">
        <v>447</v>
      </c>
      <c r="M51" s="18"/>
    </row>
    <row r="52" spans="2:13" ht="148.5" x14ac:dyDescent="0.15">
      <c r="B52" s="61">
        <v>38</v>
      </c>
      <c r="C52" s="21" t="s">
        <v>234</v>
      </c>
      <c r="D52" s="74">
        <v>43407</v>
      </c>
      <c r="E52" s="21" t="s">
        <v>260</v>
      </c>
      <c r="F52" s="61" t="s">
        <v>156</v>
      </c>
      <c r="G52" s="63"/>
      <c r="H52" s="61" t="s">
        <v>435</v>
      </c>
      <c r="I52" s="18" t="s">
        <v>129</v>
      </c>
      <c r="J52" s="71" t="s">
        <v>448</v>
      </c>
      <c r="K52" s="75" t="s">
        <v>449</v>
      </c>
      <c r="L52" s="73"/>
      <c r="M52" s="18"/>
    </row>
    <row r="53" spans="2:13" ht="40.5" x14ac:dyDescent="0.15">
      <c r="B53" s="61">
        <v>39</v>
      </c>
      <c r="C53" s="21" t="s">
        <v>234</v>
      </c>
      <c r="D53" s="74">
        <v>43407</v>
      </c>
      <c r="E53" s="21" t="s">
        <v>260</v>
      </c>
      <c r="F53" s="61" t="s">
        <v>156</v>
      </c>
      <c r="G53" s="63"/>
      <c r="H53" s="61" t="s">
        <v>435</v>
      </c>
      <c r="I53" s="18" t="s">
        <v>129</v>
      </c>
      <c r="J53" s="71" t="s">
        <v>451</v>
      </c>
      <c r="K53" s="75" t="s">
        <v>450</v>
      </c>
      <c r="L53" s="73"/>
      <c r="M53" s="18"/>
    </row>
    <row r="54" spans="2:13" ht="81" x14ac:dyDescent="0.15">
      <c r="B54" s="61">
        <v>40</v>
      </c>
      <c r="C54" s="21" t="s">
        <v>234</v>
      </c>
      <c r="D54" s="74">
        <v>43414</v>
      </c>
      <c r="E54" s="21" t="s">
        <v>260</v>
      </c>
      <c r="F54" s="61" t="s">
        <v>156</v>
      </c>
      <c r="G54" s="63"/>
      <c r="H54" s="61" t="s">
        <v>435</v>
      </c>
      <c r="I54" s="18" t="s">
        <v>129</v>
      </c>
      <c r="J54" s="71" t="s">
        <v>451</v>
      </c>
      <c r="K54" s="75" t="s">
        <v>453</v>
      </c>
      <c r="L54" s="73"/>
      <c r="M54" s="18"/>
    </row>
    <row r="55" spans="2:13" ht="121.5" x14ac:dyDescent="0.15">
      <c r="B55" s="61">
        <v>41</v>
      </c>
      <c r="C55" s="21" t="s">
        <v>234</v>
      </c>
      <c r="D55" s="74">
        <v>43414</v>
      </c>
      <c r="E55" s="21" t="s">
        <v>184</v>
      </c>
      <c r="F55" s="61" t="s">
        <v>156</v>
      </c>
      <c r="G55" s="63"/>
      <c r="H55" s="61" t="s">
        <v>435</v>
      </c>
      <c r="I55" s="18" t="s">
        <v>455</v>
      </c>
      <c r="J55" s="18" t="s">
        <v>455</v>
      </c>
      <c r="K55" s="75" t="s">
        <v>454</v>
      </c>
      <c r="L55" s="73"/>
      <c r="M55" s="18"/>
    </row>
    <row r="56" spans="2:13" ht="54" x14ac:dyDescent="0.15">
      <c r="B56" s="61">
        <v>42</v>
      </c>
      <c r="C56" s="21" t="s">
        <v>234</v>
      </c>
      <c r="D56" s="74">
        <v>43427</v>
      </c>
      <c r="E56" s="21" t="s">
        <v>260</v>
      </c>
      <c r="F56" s="61" t="s">
        <v>156</v>
      </c>
      <c r="G56" s="63"/>
      <c r="H56" s="61" t="s">
        <v>435</v>
      </c>
      <c r="I56" s="18" t="s">
        <v>458</v>
      </c>
      <c r="J56" s="71" t="s">
        <v>462</v>
      </c>
      <c r="K56" s="75" t="s">
        <v>459</v>
      </c>
      <c r="L56" s="73"/>
      <c r="M56" s="18"/>
    </row>
    <row r="57" spans="2:13" ht="27" x14ac:dyDescent="0.15">
      <c r="B57" s="61">
        <v>43</v>
      </c>
      <c r="C57" s="21" t="s">
        <v>234</v>
      </c>
      <c r="D57" s="74">
        <v>43427</v>
      </c>
      <c r="E57" s="21" t="s">
        <v>260</v>
      </c>
      <c r="F57" s="61" t="s">
        <v>156</v>
      </c>
      <c r="G57" s="63"/>
      <c r="H57" s="61" t="s">
        <v>435</v>
      </c>
      <c r="I57" s="18" t="s">
        <v>458</v>
      </c>
      <c r="J57" s="71" t="s">
        <v>461</v>
      </c>
      <c r="K57" s="75" t="s">
        <v>460</v>
      </c>
      <c r="L57" s="73"/>
      <c r="M57" s="18"/>
    </row>
    <row r="58" spans="2:13" ht="27" x14ac:dyDescent="0.15">
      <c r="B58" s="61">
        <v>44</v>
      </c>
      <c r="C58" s="21" t="s">
        <v>234</v>
      </c>
      <c r="D58" s="74">
        <v>43427</v>
      </c>
      <c r="E58" s="21" t="s">
        <v>260</v>
      </c>
      <c r="F58" s="61" t="s">
        <v>156</v>
      </c>
      <c r="G58" s="63"/>
      <c r="H58" s="61" t="s">
        <v>435</v>
      </c>
      <c r="I58" s="18" t="s">
        <v>458</v>
      </c>
      <c r="J58" s="71" t="s">
        <v>464</v>
      </c>
      <c r="K58" s="75" t="s">
        <v>463</v>
      </c>
      <c r="L58" s="73"/>
      <c r="M58" s="18"/>
    </row>
    <row r="59" spans="2:13" x14ac:dyDescent="0.15">
      <c r="B59" s="61">
        <v>45</v>
      </c>
      <c r="C59" s="21" t="s">
        <v>234</v>
      </c>
      <c r="D59" s="74">
        <v>43427</v>
      </c>
      <c r="E59" s="21" t="s">
        <v>260</v>
      </c>
      <c r="F59" s="61" t="s">
        <v>156</v>
      </c>
      <c r="G59" s="63"/>
      <c r="H59" s="61" t="s">
        <v>435</v>
      </c>
      <c r="I59" s="18" t="s">
        <v>458</v>
      </c>
      <c r="J59" s="71" t="s">
        <v>464</v>
      </c>
      <c r="K59" s="75" t="s">
        <v>465</v>
      </c>
      <c r="L59" s="73"/>
      <c r="M59" s="18"/>
    </row>
    <row r="60" spans="2:13" x14ac:dyDescent="0.15">
      <c r="B60" s="61">
        <v>46</v>
      </c>
      <c r="C60" s="21" t="s">
        <v>234</v>
      </c>
      <c r="D60" s="74">
        <v>43427</v>
      </c>
      <c r="E60" s="21" t="s">
        <v>260</v>
      </c>
      <c r="F60" s="61" t="s">
        <v>156</v>
      </c>
      <c r="G60" s="63"/>
      <c r="H60" s="61" t="s">
        <v>435</v>
      </c>
      <c r="I60" s="18" t="s">
        <v>128</v>
      </c>
      <c r="J60" s="71" t="s">
        <v>467</v>
      </c>
      <c r="K60" s="75" t="s">
        <v>466</v>
      </c>
      <c r="L60" s="73"/>
      <c r="M60" s="18"/>
    </row>
    <row r="61" spans="2:13" ht="189" x14ac:dyDescent="0.15">
      <c r="B61" s="61">
        <v>47</v>
      </c>
      <c r="C61" s="21" t="s">
        <v>234</v>
      </c>
      <c r="D61" s="74">
        <v>43435</v>
      </c>
      <c r="E61" s="21" t="s">
        <v>260</v>
      </c>
      <c r="F61" s="61" t="s">
        <v>156</v>
      </c>
      <c r="G61" s="63"/>
      <c r="H61" s="61" t="s">
        <v>435</v>
      </c>
      <c r="I61" s="18" t="s">
        <v>129</v>
      </c>
      <c r="J61" s="71" t="s">
        <v>468</v>
      </c>
      <c r="K61" s="75" t="s">
        <v>469</v>
      </c>
      <c r="L61" s="73"/>
      <c r="M61" s="18"/>
    </row>
    <row r="62" spans="2:13" ht="40.5" x14ac:dyDescent="0.15">
      <c r="B62" s="61">
        <v>48</v>
      </c>
      <c r="C62" s="21" t="s">
        <v>234</v>
      </c>
      <c r="D62" s="74">
        <v>43450</v>
      </c>
      <c r="E62" s="21" t="s">
        <v>260</v>
      </c>
      <c r="F62" s="61" t="s">
        <v>156</v>
      </c>
      <c r="G62" s="63"/>
      <c r="H62" s="61" t="s">
        <v>435</v>
      </c>
      <c r="I62" s="18" t="s">
        <v>129</v>
      </c>
      <c r="J62" s="71" t="s">
        <v>470</v>
      </c>
      <c r="K62" s="75" t="s">
        <v>471</v>
      </c>
      <c r="L62" s="73"/>
      <c r="M62" s="18"/>
    </row>
    <row r="63" spans="2:13" ht="40.5" x14ac:dyDescent="0.15">
      <c r="B63" s="61">
        <v>49</v>
      </c>
      <c r="C63" s="21" t="s">
        <v>234</v>
      </c>
      <c r="D63" s="74">
        <v>43457</v>
      </c>
      <c r="E63" s="21" t="s">
        <v>260</v>
      </c>
      <c r="F63" s="61" t="s">
        <v>156</v>
      </c>
      <c r="G63" s="63"/>
      <c r="H63" s="61" t="s">
        <v>435</v>
      </c>
      <c r="I63" s="18" t="s">
        <v>129</v>
      </c>
      <c r="J63" s="71" t="s">
        <v>470</v>
      </c>
      <c r="K63" s="75" t="s">
        <v>472</v>
      </c>
      <c r="L63" s="73"/>
      <c r="M63" s="18"/>
    </row>
    <row r="64" spans="2:13" ht="81" x14ac:dyDescent="0.15">
      <c r="B64" s="61">
        <v>50</v>
      </c>
      <c r="C64" s="21" t="s">
        <v>234</v>
      </c>
      <c r="D64" s="74">
        <v>43464</v>
      </c>
      <c r="E64" s="21" t="s">
        <v>260</v>
      </c>
      <c r="F64" s="61" t="s">
        <v>156</v>
      </c>
      <c r="G64" s="63"/>
      <c r="H64" s="61" t="s">
        <v>435</v>
      </c>
      <c r="I64" s="18" t="s">
        <v>129</v>
      </c>
      <c r="J64" s="71" t="s">
        <v>474</v>
      </c>
      <c r="K64" s="75" t="s">
        <v>473</v>
      </c>
      <c r="L64" s="73"/>
      <c r="M64" s="18"/>
    </row>
    <row r="65" spans="2:13" ht="67.5" x14ac:dyDescent="0.15">
      <c r="B65" s="61">
        <v>51</v>
      </c>
      <c r="C65" s="21" t="s">
        <v>234</v>
      </c>
      <c r="D65" s="74">
        <v>43464</v>
      </c>
      <c r="E65" s="21" t="s">
        <v>260</v>
      </c>
      <c r="F65" s="61" t="s">
        <v>156</v>
      </c>
      <c r="G65" s="63"/>
      <c r="H65" s="61" t="s">
        <v>435</v>
      </c>
      <c r="I65" s="18" t="s">
        <v>129</v>
      </c>
      <c r="J65" s="71" t="s">
        <v>474</v>
      </c>
      <c r="K65" s="75" t="s">
        <v>475</v>
      </c>
      <c r="L65" s="73"/>
      <c r="M65" s="18"/>
    </row>
    <row r="66" spans="2:13" ht="54" x14ac:dyDescent="0.15">
      <c r="B66" s="61">
        <v>52</v>
      </c>
      <c r="C66" s="21" t="s">
        <v>234</v>
      </c>
      <c r="D66" s="74">
        <v>43466</v>
      </c>
      <c r="E66" s="21" t="s">
        <v>260</v>
      </c>
      <c r="F66" s="61" t="s">
        <v>156</v>
      </c>
      <c r="G66" s="63"/>
      <c r="H66" s="61" t="s">
        <v>435</v>
      </c>
      <c r="I66" s="18" t="s">
        <v>129</v>
      </c>
      <c r="J66" s="71" t="s">
        <v>536</v>
      </c>
      <c r="K66" s="75" t="s">
        <v>537</v>
      </c>
      <c r="L66" s="73"/>
      <c r="M66" s="18"/>
    </row>
    <row r="67" spans="2:13" x14ac:dyDescent="0.15">
      <c r="B67" s="61"/>
      <c r="C67" s="21"/>
      <c r="D67" s="74"/>
      <c r="E67" s="21"/>
      <c r="F67" s="61"/>
      <c r="G67" s="63"/>
      <c r="H67" s="61"/>
      <c r="I67" s="18"/>
      <c r="J67" s="71"/>
      <c r="K67" s="75"/>
      <c r="L67" s="73"/>
      <c r="M67" s="18"/>
    </row>
    <row r="68" spans="2:13" x14ac:dyDescent="0.15">
      <c r="B68" s="61"/>
      <c r="C68" s="21"/>
      <c r="D68" s="74"/>
      <c r="E68" s="21"/>
      <c r="F68" s="61"/>
      <c r="G68" s="63"/>
      <c r="H68" s="61"/>
      <c r="I68" s="18"/>
      <c r="J68" s="71"/>
      <c r="K68" s="75"/>
      <c r="L68" s="73"/>
      <c r="M68" s="18"/>
    </row>
    <row r="69" spans="2:13" x14ac:dyDescent="0.15">
      <c r="B69" s="61"/>
      <c r="C69" s="21"/>
      <c r="D69" s="74"/>
      <c r="E69" s="21"/>
      <c r="F69" s="61"/>
      <c r="G69" s="63"/>
      <c r="H69" s="61"/>
      <c r="I69" s="18"/>
      <c r="J69" s="71"/>
      <c r="K69" s="75"/>
      <c r="L69" s="73"/>
      <c r="M69" s="18"/>
    </row>
    <row r="70" spans="2:13" x14ac:dyDescent="0.15">
      <c r="B70" s="61"/>
      <c r="C70" s="21"/>
      <c r="D70" s="74"/>
      <c r="E70" s="21"/>
      <c r="F70" s="61"/>
      <c r="G70" s="63"/>
      <c r="H70" s="61"/>
      <c r="I70" s="18"/>
      <c r="J70" s="71"/>
      <c r="K70" s="75"/>
      <c r="L70" s="73"/>
      <c r="M70" s="18"/>
    </row>
    <row r="71" spans="2:13" x14ac:dyDescent="0.15">
      <c r="B71" s="61"/>
      <c r="C71" s="21"/>
      <c r="D71" s="74"/>
      <c r="E71" s="21"/>
      <c r="F71" s="61"/>
      <c r="G71" s="63"/>
      <c r="H71" s="61"/>
      <c r="I71" s="18"/>
      <c r="J71" s="71"/>
      <c r="K71" s="75"/>
      <c r="L71" s="73"/>
      <c r="M71" s="18"/>
    </row>
    <row r="72" spans="2:13" x14ac:dyDescent="0.15">
      <c r="B72" s="61"/>
      <c r="C72" s="21"/>
      <c r="D72" s="74"/>
      <c r="E72" s="21"/>
      <c r="F72" s="61"/>
      <c r="G72" s="63"/>
      <c r="H72" s="61"/>
      <c r="I72" s="18"/>
      <c r="J72" s="71"/>
      <c r="K72" s="75"/>
      <c r="L72" s="73"/>
      <c r="M72" s="18"/>
    </row>
    <row r="73" spans="2:13" x14ac:dyDescent="0.15">
      <c r="B73" s="61"/>
      <c r="C73" s="21"/>
      <c r="D73" s="74"/>
      <c r="E73" s="21"/>
      <c r="F73" s="61"/>
      <c r="G73" s="63"/>
      <c r="H73" s="61"/>
      <c r="I73" s="18"/>
      <c r="J73" s="71"/>
      <c r="K73" s="75"/>
      <c r="L73" s="73"/>
      <c r="M73" s="18"/>
    </row>
    <row r="74" spans="2:13" x14ac:dyDescent="0.15">
      <c r="B74" s="61"/>
      <c r="C74" s="21"/>
      <c r="D74" s="74"/>
      <c r="E74" s="21"/>
      <c r="F74" s="61"/>
      <c r="G74" s="63"/>
      <c r="H74" s="61"/>
      <c r="I74" s="18"/>
      <c r="J74" s="71"/>
      <c r="K74" s="75"/>
      <c r="L74" s="73"/>
      <c r="M74" s="18"/>
    </row>
    <row r="75" spans="2:13" x14ac:dyDescent="0.15">
      <c r="B75" s="61"/>
      <c r="C75" s="21"/>
      <c r="D75" s="74"/>
      <c r="E75" s="21"/>
      <c r="F75" s="61"/>
      <c r="G75" s="63"/>
      <c r="H75" s="61"/>
      <c r="I75" s="18"/>
      <c r="J75" s="71"/>
      <c r="K75" s="75"/>
      <c r="L75" s="73"/>
      <c r="M75" s="18"/>
    </row>
    <row r="76" spans="2:13" x14ac:dyDescent="0.15">
      <c r="B76" s="61"/>
      <c r="C76" s="21"/>
      <c r="D76" s="74"/>
      <c r="E76" s="21"/>
      <c r="F76" s="61"/>
      <c r="G76" s="63"/>
      <c r="H76" s="61"/>
      <c r="I76" s="18"/>
      <c r="J76" s="71"/>
      <c r="K76" s="75"/>
      <c r="L76" s="73"/>
      <c r="M76" s="18"/>
    </row>
    <row r="77" spans="2:13" x14ac:dyDescent="0.15">
      <c r="B77" s="61"/>
      <c r="C77" s="21"/>
      <c r="D77" s="74"/>
      <c r="E77" s="21"/>
      <c r="F77" s="61"/>
      <c r="G77" s="63"/>
      <c r="H77" s="61"/>
      <c r="I77" s="18"/>
      <c r="J77" s="71"/>
      <c r="K77" s="75"/>
      <c r="L77" s="73"/>
      <c r="M77" s="18"/>
    </row>
    <row r="78" spans="2:13" x14ac:dyDescent="0.15">
      <c r="B78" s="61"/>
      <c r="C78" s="21"/>
      <c r="D78" s="74"/>
      <c r="E78" s="21"/>
      <c r="F78" s="61"/>
      <c r="G78" s="63"/>
      <c r="H78" s="61"/>
      <c r="I78" s="18"/>
      <c r="J78" s="71"/>
      <c r="K78" s="75"/>
      <c r="L78" s="73"/>
      <c r="M78" s="18"/>
    </row>
    <row r="79" spans="2:13" x14ac:dyDescent="0.15">
      <c r="B79" s="61"/>
      <c r="C79" s="21"/>
      <c r="D79" s="74"/>
      <c r="E79" s="21"/>
      <c r="F79" s="61"/>
      <c r="G79" s="63"/>
      <c r="H79" s="61"/>
      <c r="I79" s="18"/>
      <c r="J79" s="71"/>
      <c r="K79" s="75"/>
      <c r="L79" s="73"/>
      <c r="M79" s="18"/>
    </row>
    <row r="80" spans="2:13" x14ac:dyDescent="0.15">
      <c r="B80" s="61"/>
      <c r="C80" s="21"/>
      <c r="D80" s="74"/>
      <c r="E80" s="21"/>
      <c r="F80" s="61"/>
      <c r="G80" s="63"/>
      <c r="H80" s="61"/>
      <c r="I80" s="18"/>
      <c r="J80" s="71"/>
      <c r="K80" s="75"/>
      <c r="L80" s="73"/>
      <c r="M80" s="18"/>
    </row>
    <row r="81" spans="2:13" x14ac:dyDescent="0.15">
      <c r="B81" s="61"/>
      <c r="C81" s="21"/>
      <c r="D81" s="74"/>
      <c r="E81" s="21"/>
      <c r="F81" s="61"/>
      <c r="G81" s="63"/>
      <c r="H81" s="61"/>
      <c r="I81" s="18"/>
      <c r="J81" s="71"/>
      <c r="K81" s="75"/>
      <c r="L81" s="73"/>
      <c r="M81" s="18"/>
    </row>
    <row r="82" spans="2:13" x14ac:dyDescent="0.15">
      <c r="B82" s="61"/>
      <c r="C82" s="21"/>
      <c r="D82" s="74"/>
      <c r="E82" s="21"/>
      <c r="F82" s="61"/>
      <c r="G82" s="63"/>
      <c r="H82" s="61"/>
      <c r="I82" s="18"/>
      <c r="J82" s="71"/>
      <c r="K82" s="75"/>
      <c r="L82" s="73"/>
      <c r="M82" s="18"/>
    </row>
    <row r="83" spans="2:13" x14ac:dyDescent="0.15">
      <c r="B83" s="61"/>
      <c r="C83" s="21"/>
      <c r="D83" s="74"/>
      <c r="E83" s="21"/>
      <c r="F83" s="61"/>
      <c r="G83" s="63"/>
      <c r="H83" s="61"/>
      <c r="I83" s="18"/>
      <c r="J83" s="71"/>
      <c r="K83" s="75"/>
      <c r="L83" s="73"/>
      <c r="M83" s="18"/>
    </row>
    <row r="84" spans="2:13" x14ac:dyDescent="0.15">
      <c r="B84" s="61"/>
      <c r="C84" s="21"/>
      <c r="D84" s="74"/>
      <c r="E84" s="21"/>
      <c r="F84" s="61"/>
      <c r="G84" s="63"/>
      <c r="H84" s="61"/>
      <c r="I84" s="18"/>
      <c r="J84" s="71"/>
      <c r="K84" s="75"/>
      <c r="L84" s="73"/>
      <c r="M84" s="18"/>
    </row>
    <row r="85" spans="2:13" x14ac:dyDescent="0.15">
      <c r="B85" s="61"/>
      <c r="C85" s="21"/>
      <c r="D85" s="74"/>
      <c r="E85" s="21"/>
      <c r="F85" s="61"/>
      <c r="G85" s="63"/>
      <c r="H85" s="61"/>
      <c r="I85" s="18"/>
      <c r="J85" s="71"/>
      <c r="K85" s="75"/>
      <c r="L85" s="73"/>
      <c r="M85" s="18"/>
    </row>
    <row r="86" spans="2:13" x14ac:dyDescent="0.15">
      <c r="B86" s="61"/>
      <c r="C86" s="21"/>
      <c r="D86" s="74"/>
      <c r="E86" s="21"/>
      <c r="F86" s="61"/>
      <c r="G86" s="63"/>
      <c r="H86" s="61"/>
      <c r="I86" s="18"/>
      <c r="J86" s="71"/>
      <c r="K86" s="75"/>
      <c r="L86" s="73"/>
      <c r="M86" s="18"/>
    </row>
    <row r="87" spans="2:13" x14ac:dyDescent="0.15">
      <c r="B87" s="61"/>
      <c r="C87" s="21"/>
      <c r="D87" s="74"/>
      <c r="E87" s="21"/>
      <c r="F87" s="61"/>
      <c r="G87" s="63"/>
      <c r="H87" s="61"/>
      <c r="I87" s="18"/>
      <c r="J87" s="71"/>
      <c r="K87" s="75"/>
      <c r="L87" s="73"/>
      <c r="M87" s="18"/>
    </row>
    <row r="88" spans="2:13" x14ac:dyDescent="0.15">
      <c r="B88" s="61"/>
      <c r="C88" s="21"/>
      <c r="D88" s="74"/>
      <c r="E88" s="21"/>
      <c r="F88" s="61"/>
      <c r="G88" s="63"/>
      <c r="H88" s="61"/>
      <c r="I88" s="18"/>
      <c r="J88" s="71"/>
      <c r="K88" s="75"/>
      <c r="L88" s="73"/>
      <c r="M88" s="18"/>
    </row>
    <row r="89" spans="2:13" x14ac:dyDescent="0.15">
      <c r="B89" s="61"/>
      <c r="C89" s="21"/>
      <c r="D89" s="74"/>
      <c r="E89" s="21"/>
      <c r="F89" s="61"/>
      <c r="G89" s="63"/>
      <c r="H89" s="61"/>
      <c r="I89" s="18"/>
      <c r="J89" s="71"/>
      <c r="K89" s="75"/>
      <c r="L89" s="73"/>
      <c r="M89" s="18"/>
    </row>
    <row r="90" spans="2:13" x14ac:dyDescent="0.15">
      <c r="B90" s="61"/>
      <c r="C90" s="21"/>
      <c r="D90" s="74"/>
      <c r="E90" s="21"/>
      <c r="F90" s="61"/>
      <c r="G90" s="63"/>
      <c r="H90" s="61"/>
      <c r="I90" s="18"/>
      <c r="J90" s="71"/>
      <c r="K90" s="75"/>
      <c r="L90" s="73"/>
      <c r="M90" s="18"/>
    </row>
    <row r="91" spans="2:13" x14ac:dyDescent="0.15">
      <c r="B91" s="61"/>
      <c r="C91" s="21"/>
      <c r="D91" s="74"/>
      <c r="E91" s="21"/>
      <c r="F91" s="61"/>
      <c r="G91" s="63"/>
      <c r="H91" s="61"/>
      <c r="I91" s="18"/>
      <c r="J91" s="71"/>
      <c r="K91" s="75"/>
      <c r="L91" s="73"/>
      <c r="M91" s="18"/>
    </row>
    <row r="92" spans="2:13" x14ac:dyDescent="0.15">
      <c r="B92" s="61"/>
      <c r="C92" s="21"/>
      <c r="D92" s="74"/>
      <c r="E92" s="21"/>
      <c r="F92" s="61"/>
      <c r="G92" s="63"/>
      <c r="H92" s="61"/>
      <c r="I92" s="18"/>
      <c r="J92" s="71"/>
      <c r="K92" s="75"/>
      <c r="L92" s="73"/>
      <c r="M92" s="18"/>
    </row>
    <row r="93" spans="2:13" x14ac:dyDescent="0.15">
      <c r="B93" s="61"/>
      <c r="C93" s="21"/>
      <c r="D93" s="74"/>
      <c r="E93" s="21"/>
      <c r="F93" s="61"/>
      <c r="G93" s="63"/>
      <c r="H93" s="61"/>
      <c r="I93" s="18"/>
      <c r="J93" s="71"/>
      <c r="K93" s="75"/>
      <c r="L93" s="73"/>
      <c r="M93" s="18"/>
    </row>
    <row r="94" spans="2:13" x14ac:dyDescent="0.15">
      <c r="B94" s="61"/>
      <c r="C94" s="21"/>
      <c r="D94" s="74"/>
      <c r="E94" s="21"/>
      <c r="F94" s="61"/>
      <c r="G94" s="63"/>
      <c r="H94" s="61"/>
      <c r="I94" s="18"/>
      <c r="J94" s="71"/>
      <c r="K94" s="75"/>
      <c r="L94" s="73"/>
      <c r="M94" s="18"/>
    </row>
    <row r="95" spans="2:13" x14ac:dyDescent="0.15">
      <c r="B95" s="61"/>
      <c r="C95" s="21"/>
      <c r="D95" s="74"/>
      <c r="E95" s="21"/>
      <c r="F95" s="61"/>
      <c r="G95" s="63"/>
      <c r="H95" s="61"/>
      <c r="I95" s="18"/>
      <c r="J95" s="71"/>
      <c r="K95" s="75"/>
      <c r="L95" s="73"/>
      <c r="M95" s="18"/>
    </row>
    <row r="96" spans="2:13" x14ac:dyDescent="0.15">
      <c r="B96" s="61"/>
      <c r="C96" s="21"/>
      <c r="D96" s="74"/>
      <c r="E96" s="21"/>
      <c r="F96" s="61"/>
      <c r="G96" s="63"/>
      <c r="H96" s="61"/>
      <c r="I96" s="18"/>
      <c r="J96" s="71"/>
      <c r="K96" s="75"/>
      <c r="L96" s="73"/>
      <c r="M96" s="18"/>
    </row>
    <row r="97" spans="1:13" x14ac:dyDescent="0.15">
      <c r="B97" s="61"/>
      <c r="C97" s="21"/>
      <c r="D97" s="74"/>
      <c r="E97" s="21"/>
      <c r="F97" s="61"/>
      <c r="G97" s="63"/>
      <c r="H97" s="61"/>
      <c r="I97" s="18"/>
      <c r="J97" s="71"/>
      <c r="K97" s="75"/>
      <c r="L97" s="73"/>
      <c r="M97" s="18"/>
    </row>
    <row r="98" spans="1:13" x14ac:dyDescent="0.15">
      <c r="B98" s="61"/>
      <c r="C98" s="21"/>
      <c r="D98" s="74"/>
      <c r="E98" s="21"/>
      <c r="F98" s="61"/>
      <c r="G98" s="63"/>
      <c r="H98" s="61"/>
      <c r="I98" s="18"/>
      <c r="J98" s="71"/>
      <c r="K98" s="75"/>
      <c r="L98" s="73"/>
      <c r="M98" s="18"/>
    </row>
    <row r="99" spans="1:13" x14ac:dyDescent="0.15">
      <c r="B99" s="61"/>
      <c r="C99" s="21"/>
      <c r="D99" s="74"/>
      <c r="E99" s="21"/>
      <c r="F99" s="61"/>
      <c r="G99" s="63"/>
      <c r="H99" s="61"/>
      <c r="I99" s="18"/>
      <c r="J99" s="71"/>
      <c r="K99" s="75"/>
      <c r="L99" s="73"/>
      <c r="M99" s="18"/>
    </row>
    <row r="100" spans="1:13" x14ac:dyDescent="0.15">
      <c r="B100" s="61"/>
      <c r="C100" s="21"/>
      <c r="D100" s="18"/>
      <c r="E100" s="21"/>
      <c r="F100" s="21"/>
      <c r="G100" s="21"/>
      <c r="H100" s="21"/>
      <c r="I100" s="21"/>
      <c r="J100" s="71"/>
      <c r="K100" s="61"/>
      <c r="L100" s="18"/>
      <c r="M100" s="18"/>
    </row>
    <row r="101" spans="1:13" x14ac:dyDescent="0.15">
      <c r="A101" t="s">
        <v>421</v>
      </c>
      <c r="B101" t="s">
        <v>421</v>
      </c>
      <c r="C101" t="s">
        <v>421</v>
      </c>
      <c r="D101" t="s">
        <v>421</v>
      </c>
      <c r="E101" t="s">
        <v>421</v>
      </c>
      <c r="F101" t="s">
        <v>421</v>
      </c>
      <c r="G101" t="s">
        <v>421</v>
      </c>
      <c r="H101" t="s">
        <v>421</v>
      </c>
      <c r="I101" t="s">
        <v>421</v>
      </c>
      <c r="J101" t="s">
        <v>421</v>
      </c>
      <c r="K101" t="s">
        <v>421</v>
      </c>
      <c r="L101" t="s">
        <v>421</v>
      </c>
      <c r="M101" t="s">
        <v>421</v>
      </c>
    </row>
    <row r="106" spans="1:13" x14ac:dyDescent="0.15">
      <c r="C106" t="s">
        <v>263</v>
      </c>
    </row>
    <row r="107" spans="1:13" x14ac:dyDescent="0.15">
      <c r="D107" t="s">
        <v>30</v>
      </c>
    </row>
    <row r="108" spans="1:13" x14ac:dyDescent="0.15">
      <c r="C108" t="s">
        <v>264</v>
      </c>
      <c r="D108" s="15">
        <v>8</v>
      </c>
    </row>
    <row r="109" spans="1:13" x14ac:dyDescent="0.15">
      <c r="C109" t="s">
        <v>265</v>
      </c>
      <c r="D109" s="15">
        <v>4</v>
      </c>
    </row>
    <row r="110" spans="1:13" x14ac:dyDescent="0.15">
      <c r="C110" t="s">
        <v>264</v>
      </c>
      <c r="D110" s="15">
        <v>8</v>
      </c>
    </row>
    <row r="111" spans="1:13" x14ac:dyDescent="0.15">
      <c r="C111" t="s">
        <v>266</v>
      </c>
      <c r="D111" s="15">
        <v>3</v>
      </c>
    </row>
    <row r="112" spans="1:13" x14ac:dyDescent="0.15">
      <c r="C112" t="s">
        <v>125</v>
      </c>
      <c r="D112" s="15">
        <f>SUM(D108:D111)</f>
        <v>23</v>
      </c>
    </row>
    <row r="113" spans="3:4" x14ac:dyDescent="0.15">
      <c r="D113" s="15"/>
    </row>
    <row r="114" spans="3:4" x14ac:dyDescent="0.15">
      <c r="C114" t="s">
        <v>267</v>
      </c>
      <c r="D114" s="15">
        <v>1.3</v>
      </c>
    </row>
    <row r="115" spans="3:4" x14ac:dyDescent="0.15">
      <c r="D115" s="15"/>
    </row>
    <row r="116" spans="3:4" x14ac:dyDescent="0.15">
      <c r="C116" t="s">
        <v>268</v>
      </c>
      <c r="D116" s="15">
        <f>D112*D114</f>
        <v>29.900000000000002</v>
      </c>
    </row>
    <row r="117" spans="3:4" x14ac:dyDescent="0.15">
      <c r="C117" t="s">
        <v>269</v>
      </c>
      <c r="D117" s="15">
        <f>ROUND(D116/6,1)</f>
        <v>5</v>
      </c>
    </row>
    <row r="118" spans="3:4" x14ac:dyDescent="0.15">
      <c r="D118" s="15"/>
    </row>
  </sheetData>
  <autoFilter ref="A7:M63">
    <filterColumn colId="5">
      <filters>
        <filter val="リリース後対応"/>
        <filter val="保留"/>
        <filter val="未着手"/>
      </filters>
    </filterColumn>
  </autoFilter>
  <phoneticPr fontId="1"/>
  <conditionalFormatting sqref="B8:C28 E29:F30 E100:G100 E28 J100:M100 J8:M30 E8:F27 B38 D38:G38 K39:M44 B39:C42 B44:C44 B43 B46:M46 B45 D45:E45 L45:M45 H8:I28 D39:E39 G39 B98:C100 L47:M47 M48 L49:M49 K50:M51 C51 J52:M52 D54 K53:M54 L55:M55 I56:M56 D98:M99 J57:M58 K59:M59 I60:M60 B52:B60 K62:M62 K64:M64 B64">
    <cfRule type="expression" dxfId="214" priority="243">
      <formula>$F8="完了"</formula>
    </cfRule>
  </conditionalFormatting>
  <conditionalFormatting sqref="G8:G28">
    <cfRule type="expression" dxfId="213" priority="242">
      <formula>$F8="完了"</formula>
    </cfRule>
  </conditionalFormatting>
  <conditionalFormatting sqref="H100">
    <cfRule type="expression" dxfId="212" priority="241">
      <formula>$F100="完了"</formula>
    </cfRule>
  </conditionalFormatting>
  <conditionalFormatting sqref="B29">
    <cfRule type="expression" dxfId="211" priority="240">
      <formula>$F29="完了"</formula>
    </cfRule>
  </conditionalFormatting>
  <conditionalFormatting sqref="G29">
    <cfRule type="expression" dxfId="210" priority="239">
      <formula>$F29="完了"</formula>
    </cfRule>
  </conditionalFormatting>
  <conditionalFormatting sqref="G30">
    <cfRule type="expression" dxfId="209" priority="232">
      <formula>$F30="完了"</formula>
    </cfRule>
  </conditionalFormatting>
  <conditionalFormatting sqref="C29">
    <cfRule type="expression" dxfId="208" priority="238">
      <formula>$F29="完了"</formula>
    </cfRule>
  </conditionalFormatting>
  <conditionalFormatting sqref="F28">
    <cfRule type="expression" dxfId="207" priority="236">
      <formula>$F28="完了"</formula>
    </cfRule>
  </conditionalFormatting>
  <conditionalFormatting sqref="I100">
    <cfRule type="expression" dxfId="206" priority="235">
      <formula>$F100="完了"</formula>
    </cfRule>
  </conditionalFormatting>
  <conditionalFormatting sqref="I29">
    <cfRule type="expression" dxfId="205" priority="234">
      <formula>$F29="完了"</formula>
    </cfRule>
  </conditionalFormatting>
  <conditionalFormatting sqref="B30">
    <cfRule type="expression" dxfId="204" priority="233">
      <formula>$F30="完了"</formula>
    </cfRule>
  </conditionalFormatting>
  <conditionalFormatting sqref="H30">
    <cfRule type="expression" dxfId="203" priority="231">
      <formula>$F30="完了"</formula>
    </cfRule>
  </conditionalFormatting>
  <conditionalFormatting sqref="I30">
    <cfRule type="expression" dxfId="202" priority="230">
      <formula>$F30="完了"</formula>
    </cfRule>
  </conditionalFormatting>
  <conditionalFormatting sqref="C30">
    <cfRule type="expression" dxfId="201" priority="229">
      <formula>$F30="完了"</formula>
    </cfRule>
  </conditionalFormatting>
  <conditionalFormatting sqref="D8:D30 D100">
    <cfRule type="expression" dxfId="200" priority="228">
      <formula>$F8="完了"</formula>
    </cfRule>
  </conditionalFormatting>
  <conditionalFormatting sqref="E31 J31:M31">
    <cfRule type="expression" dxfId="199" priority="227">
      <formula>$F31="完了"</formula>
    </cfRule>
  </conditionalFormatting>
  <conditionalFormatting sqref="B31">
    <cfRule type="expression" dxfId="198" priority="226">
      <formula>$F31="完了"</formula>
    </cfRule>
  </conditionalFormatting>
  <conditionalFormatting sqref="G31">
    <cfRule type="expression" dxfId="197" priority="225">
      <formula>$F31="完了"</formula>
    </cfRule>
  </conditionalFormatting>
  <conditionalFormatting sqref="B33:B37">
    <cfRule type="expression" dxfId="196" priority="220">
      <formula>$F33="完了"</formula>
    </cfRule>
  </conditionalFormatting>
  <conditionalFormatting sqref="I31">
    <cfRule type="expression" dxfId="195" priority="223">
      <formula>$F31="完了"</formula>
    </cfRule>
  </conditionalFormatting>
  <conditionalFormatting sqref="D31">
    <cfRule type="expression" dxfId="194" priority="222">
      <formula>$F31="完了"</formula>
    </cfRule>
  </conditionalFormatting>
  <conditionalFormatting sqref="J34:M35 L33:M33 K36:M37 E34:F35">
    <cfRule type="expression" dxfId="193" priority="221">
      <formula>$F33="完了"</formula>
    </cfRule>
  </conditionalFormatting>
  <conditionalFormatting sqref="G34:G36">
    <cfRule type="expression" dxfId="192" priority="219">
      <formula>$F34="完了"</formula>
    </cfRule>
  </conditionalFormatting>
  <conditionalFormatting sqref="G33">
    <cfRule type="expression" dxfId="191" priority="205">
      <formula>$F33="完了"</formula>
    </cfRule>
  </conditionalFormatting>
  <conditionalFormatting sqref="I34:I35">
    <cfRule type="expression" dxfId="190" priority="217">
      <formula>$F34="完了"</formula>
    </cfRule>
  </conditionalFormatting>
  <conditionalFormatting sqref="C34:C37">
    <cfRule type="expression" dxfId="189" priority="216">
      <formula>$F34="完了"</formula>
    </cfRule>
  </conditionalFormatting>
  <conditionalFormatting sqref="D34:D35">
    <cfRule type="expression" dxfId="188" priority="215">
      <formula>$F34="完了"</formula>
    </cfRule>
  </conditionalFormatting>
  <conditionalFormatting sqref="C31">
    <cfRule type="expression" dxfId="187" priority="214">
      <formula>$F31="完了"</formula>
    </cfRule>
  </conditionalFormatting>
  <conditionalFormatting sqref="E32:F32 J32:K32 M32">
    <cfRule type="expression" dxfId="186" priority="213">
      <formula>$F32="完了"</formula>
    </cfRule>
  </conditionalFormatting>
  <conditionalFormatting sqref="B32">
    <cfRule type="expression" dxfId="185" priority="212">
      <formula>$F32="完了"</formula>
    </cfRule>
  </conditionalFormatting>
  <conditionalFormatting sqref="G32">
    <cfRule type="expression" dxfId="184" priority="211">
      <formula>$F32="完了"</formula>
    </cfRule>
  </conditionalFormatting>
  <conditionalFormatting sqref="C32">
    <cfRule type="expression" dxfId="183" priority="207">
      <formula>$F32="完了"</formula>
    </cfRule>
  </conditionalFormatting>
  <conditionalFormatting sqref="I32">
    <cfRule type="expression" dxfId="182" priority="209">
      <formula>$F32="完了"</formula>
    </cfRule>
  </conditionalFormatting>
  <conditionalFormatting sqref="D32">
    <cfRule type="expression" dxfId="181" priority="208">
      <formula>$F32="完了"</formula>
    </cfRule>
  </conditionalFormatting>
  <conditionalFormatting sqref="E33:F33 J33:K33">
    <cfRule type="expression" dxfId="180" priority="206">
      <formula>$F33="完了"</formula>
    </cfRule>
  </conditionalFormatting>
  <conditionalFormatting sqref="D33">
    <cfRule type="expression" dxfId="179" priority="202">
      <formula>$F33="完了"</formula>
    </cfRule>
  </conditionalFormatting>
  <conditionalFormatting sqref="I33">
    <cfRule type="expression" dxfId="178" priority="203">
      <formula>$F33="完了"</formula>
    </cfRule>
  </conditionalFormatting>
  <conditionalFormatting sqref="C33">
    <cfRule type="expression" dxfId="177" priority="201">
      <formula>$F33="完了"</formula>
    </cfRule>
  </conditionalFormatting>
  <conditionalFormatting sqref="L32">
    <cfRule type="expression" dxfId="176" priority="200">
      <formula>$F32="完了"</formula>
    </cfRule>
  </conditionalFormatting>
  <conditionalFormatting sqref="H29">
    <cfRule type="expression" dxfId="175" priority="199">
      <formula>$F29="完了"</formula>
    </cfRule>
  </conditionalFormatting>
  <conditionalFormatting sqref="H32">
    <cfRule type="expression" dxfId="174" priority="197">
      <formula>$F32="完了"</formula>
    </cfRule>
  </conditionalFormatting>
  <conditionalFormatting sqref="H31">
    <cfRule type="expression" dxfId="173" priority="195">
      <formula>$F31="完了"</formula>
    </cfRule>
  </conditionalFormatting>
  <conditionalFormatting sqref="J36">
    <cfRule type="expression" dxfId="172" priority="192">
      <formula>$F36="完了"</formula>
    </cfRule>
  </conditionalFormatting>
  <conditionalFormatting sqref="I36">
    <cfRule type="expression" dxfId="171" priority="191">
      <formula>$F36="完了"</formula>
    </cfRule>
  </conditionalFormatting>
  <conditionalFormatting sqref="F36">
    <cfRule type="expression" dxfId="170" priority="189">
      <formula>$F36="完了"</formula>
    </cfRule>
  </conditionalFormatting>
  <conditionalFormatting sqref="D36">
    <cfRule type="expression" dxfId="169" priority="188">
      <formula>$F36="完了"</formula>
    </cfRule>
  </conditionalFormatting>
  <conditionalFormatting sqref="K38:M38">
    <cfRule type="expression" dxfId="168" priority="187">
      <formula>$F38="完了"</formula>
    </cfRule>
  </conditionalFormatting>
  <conditionalFormatting sqref="G37">
    <cfRule type="expression" dxfId="167" priority="180">
      <formula>$F37="完了"</formula>
    </cfRule>
  </conditionalFormatting>
  <conditionalFormatting sqref="J37">
    <cfRule type="expression" dxfId="166" priority="179">
      <formula>$F37="完了"</formula>
    </cfRule>
  </conditionalFormatting>
  <conditionalFormatting sqref="I37">
    <cfRule type="expression" dxfId="165" priority="178">
      <formula>$F37="完了"</formula>
    </cfRule>
  </conditionalFormatting>
  <conditionalFormatting sqref="H38">
    <cfRule type="expression" dxfId="164" priority="170">
      <formula>$F38="完了"</formula>
    </cfRule>
  </conditionalFormatting>
  <conditionalFormatting sqref="D37">
    <cfRule type="expression" dxfId="163" priority="175">
      <formula>$F37="完了"</formula>
    </cfRule>
  </conditionalFormatting>
  <conditionalFormatting sqref="C38">
    <cfRule type="expression" dxfId="162" priority="168">
      <formula>$F38="完了"</formula>
    </cfRule>
  </conditionalFormatting>
  <conditionalFormatting sqref="E36:E37">
    <cfRule type="expression" dxfId="161" priority="172">
      <formula>$F36="完了"</formula>
    </cfRule>
  </conditionalFormatting>
  <conditionalFormatting sqref="J38">
    <cfRule type="expression" dxfId="160" priority="171">
      <formula>$F38="完了"</formula>
    </cfRule>
  </conditionalFormatting>
  <conditionalFormatting sqref="I38">
    <cfRule type="expression" dxfId="159" priority="169">
      <formula>$F38="完了"</formula>
    </cfRule>
  </conditionalFormatting>
  <conditionalFormatting sqref="H33">
    <cfRule type="expression" dxfId="158" priority="167">
      <formula>$F33="完了"</formula>
    </cfRule>
  </conditionalFormatting>
  <conditionalFormatting sqref="F31">
    <cfRule type="expression" dxfId="157" priority="166">
      <formula>$F31="完了"</formula>
    </cfRule>
  </conditionalFormatting>
  <conditionalFormatting sqref="J39">
    <cfRule type="expression" dxfId="156" priority="164">
      <formula>$F39="完了"</formula>
    </cfRule>
  </conditionalFormatting>
  <conditionalFormatting sqref="I39">
    <cfRule type="expression" dxfId="155" priority="163">
      <formula>$F39="完了"</formula>
    </cfRule>
  </conditionalFormatting>
  <conditionalFormatting sqref="D40:E44 G40:G44">
    <cfRule type="expression" dxfId="154" priority="162">
      <formula>$F40="完了"</formula>
    </cfRule>
  </conditionalFormatting>
  <conditionalFormatting sqref="J40:J44">
    <cfRule type="expression" dxfId="153" priority="160">
      <formula>$F40="完了"</formula>
    </cfRule>
  </conditionalFormatting>
  <conditionalFormatting sqref="I40:I44">
    <cfRule type="expression" dxfId="152" priority="159">
      <formula>$F40="完了"</formula>
    </cfRule>
  </conditionalFormatting>
  <conditionalFormatting sqref="C43">
    <cfRule type="expression" dxfId="151" priority="158">
      <formula>$F43="完了"</formula>
    </cfRule>
  </conditionalFormatting>
  <conditionalFormatting sqref="C45">
    <cfRule type="expression" dxfId="150" priority="157">
      <formula>$F45="完了"</formula>
    </cfRule>
  </conditionalFormatting>
  <conditionalFormatting sqref="K45">
    <cfRule type="expression" dxfId="149" priority="156">
      <formula>$F45="完了"</formula>
    </cfRule>
  </conditionalFormatting>
  <conditionalFormatting sqref="F45:G45">
    <cfRule type="expression" dxfId="148" priority="155">
      <formula>$F45="完了"</formula>
    </cfRule>
  </conditionalFormatting>
  <conditionalFormatting sqref="J45">
    <cfRule type="expression" dxfId="147" priority="153">
      <formula>$F45="完了"</formula>
    </cfRule>
  </conditionalFormatting>
  <conditionalFormatting sqref="I45">
    <cfRule type="expression" dxfId="146" priority="152">
      <formula>$F45="完了"</formula>
    </cfRule>
  </conditionalFormatting>
  <conditionalFormatting sqref="H34:H37">
    <cfRule type="expression" dxfId="145" priority="151">
      <formula>$F34="完了"</formula>
    </cfRule>
  </conditionalFormatting>
  <conditionalFormatting sqref="H39:H45">
    <cfRule type="expression" dxfId="144" priority="150">
      <formula>$F39="完了"</formula>
    </cfRule>
  </conditionalFormatting>
  <conditionalFormatting sqref="F44">
    <cfRule type="expression" dxfId="143" priority="147">
      <formula>$F44="完了"</formula>
    </cfRule>
  </conditionalFormatting>
  <conditionalFormatting sqref="F39:F43">
    <cfRule type="expression" dxfId="142" priority="146">
      <formula>$F39="完了"</formula>
    </cfRule>
  </conditionalFormatting>
  <conditionalFormatting sqref="F37">
    <cfRule type="expression" dxfId="141" priority="145">
      <formula>$F37="完了"</formula>
    </cfRule>
  </conditionalFormatting>
  <conditionalFormatting sqref="D47:E47">
    <cfRule type="expression" dxfId="140" priority="144">
      <formula>$F47="完了"</formula>
    </cfRule>
  </conditionalFormatting>
  <conditionalFormatting sqref="C47">
    <cfRule type="expression" dxfId="139" priority="143">
      <formula>$F47="完了"</formula>
    </cfRule>
  </conditionalFormatting>
  <conditionalFormatting sqref="K47">
    <cfRule type="expression" dxfId="138" priority="142">
      <formula>$F47="完了"</formula>
    </cfRule>
  </conditionalFormatting>
  <conditionalFormatting sqref="F47:G47">
    <cfRule type="expression" dxfId="137" priority="141">
      <formula>$F47="完了"</formula>
    </cfRule>
  </conditionalFormatting>
  <conditionalFormatting sqref="J47">
    <cfRule type="expression" dxfId="136" priority="140">
      <formula>$F47="完了"</formula>
    </cfRule>
  </conditionalFormatting>
  <conditionalFormatting sqref="I47">
    <cfRule type="expression" dxfId="135" priority="139">
      <formula>$F47="完了"</formula>
    </cfRule>
  </conditionalFormatting>
  <conditionalFormatting sqref="H47">
    <cfRule type="expression" dxfId="134" priority="138">
      <formula>$F47="完了"</formula>
    </cfRule>
  </conditionalFormatting>
  <conditionalFormatting sqref="L48">
    <cfRule type="expression" dxfId="133" priority="137">
      <formula>$F48="完了"</formula>
    </cfRule>
  </conditionalFormatting>
  <conditionalFormatting sqref="D48:E48">
    <cfRule type="expression" dxfId="132" priority="136">
      <formula>$F48="完了"</formula>
    </cfRule>
  </conditionalFormatting>
  <conditionalFormatting sqref="C48">
    <cfRule type="expression" dxfId="131" priority="135">
      <formula>$F48="完了"</formula>
    </cfRule>
  </conditionalFormatting>
  <conditionalFormatting sqref="K48">
    <cfRule type="expression" dxfId="130" priority="134">
      <formula>$F48="完了"</formula>
    </cfRule>
  </conditionalFormatting>
  <conditionalFormatting sqref="F48:G48">
    <cfRule type="expression" dxfId="129" priority="133">
      <formula>$F48="完了"</formula>
    </cfRule>
  </conditionalFormatting>
  <conditionalFormatting sqref="J48">
    <cfRule type="expression" dxfId="128" priority="132">
      <formula>$F48="完了"</formula>
    </cfRule>
  </conditionalFormatting>
  <conditionalFormatting sqref="I48">
    <cfRule type="expression" dxfId="127" priority="131">
      <formula>$F48="完了"</formula>
    </cfRule>
  </conditionalFormatting>
  <conditionalFormatting sqref="H48">
    <cfRule type="expression" dxfId="126" priority="130">
      <formula>$F48="完了"</formula>
    </cfRule>
  </conditionalFormatting>
  <conditionalFormatting sqref="D49:E49">
    <cfRule type="expression" dxfId="125" priority="129">
      <formula>$F49="完了"</formula>
    </cfRule>
  </conditionalFormatting>
  <conditionalFormatting sqref="C49">
    <cfRule type="expression" dxfId="124" priority="128">
      <formula>$F49="完了"</formula>
    </cfRule>
  </conditionalFormatting>
  <conditionalFormatting sqref="K49">
    <cfRule type="expression" dxfId="123" priority="127">
      <formula>$F49="完了"</formula>
    </cfRule>
  </conditionalFormatting>
  <conditionalFormatting sqref="F49:G49">
    <cfRule type="expression" dxfId="122" priority="126">
      <formula>$F49="完了"</formula>
    </cfRule>
  </conditionalFormatting>
  <conditionalFormatting sqref="J49">
    <cfRule type="expression" dxfId="121" priority="125">
      <formula>$F49="完了"</formula>
    </cfRule>
  </conditionalFormatting>
  <conditionalFormatting sqref="I49">
    <cfRule type="expression" dxfId="120" priority="124">
      <formula>$F49="完了"</formula>
    </cfRule>
  </conditionalFormatting>
  <conditionalFormatting sqref="H49">
    <cfRule type="expression" dxfId="119" priority="123">
      <formula>$F49="完了"</formula>
    </cfRule>
  </conditionalFormatting>
  <conditionalFormatting sqref="D50:E50">
    <cfRule type="expression" dxfId="118" priority="122">
      <formula>$F50="完了"</formula>
    </cfRule>
  </conditionalFormatting>
  <conditionalFormatting sqref="C50">
    <cfRule type="expression" dxfId="117" priority="121">
      <formula>$F50="完了"</formula>
    </cfRule>
  </conditionalFormatting>
  <conditionalFormatting sqref="F50:G50">
    <cfRule type="expression" dxfId="116" priority="120">
      <formula>$F50="完了"</formula>
    </cfRule>
  </conditionalFormatting>
  <conditionalFormatting sqref="J50">
    <cfRule type="expression" dxfId="115" priority="119">
      <formula>$F50="完了"</formula>
    </cfRule>
  </conditionalFormatting>
  <conditionalFormatting sqref="I50">
    <cfRule type="expression" dxfId="114" priority="118">
      <formula>$F50="完了"</formula>
    </cfRule>
  </conditionalFormatting>
  <conditionalFormatting sqref="H50">
    <cfRule type="expression" dxfId="113" priority="117">
      <formula>$F50="完了"</formula>
    </cfRule>
  </conditionalFormatting>
  <conditionalFormatting sqref="D51:E51">
    <cfRule type="expression" dxfId="112" priority="116">
      <formula>$F51="完了"</formula>
    </cfRule>
  </conditionalFormatting>
  <conditionalFormatting sqref="F51:G51">
    <cfRule type="expression" dxfId="111" priority="115">
      <formula>$F51="完了"</formula>
    </cfRule>
  </conditionalFormatting>
  <conditionalFormatting sqref="J51">
    <cfRule type="expression" dxfId="110" priority="114">
      <formula>$F51="完了"</formula>
    </cfRule>
  </conditionalFormatting>
  <conditionalFormatting sqref="H52">
    <cfRule type="expression" dxfId="109" priority="109">
      <formula>$F52="完了"</formula>
    </cfRule>
  </conditionalFormatting>
  <conditionalFormatting sqref="H51">
    <cfRule type="expression" dxfId="108" priority="112">
      <formula>$F51="完了"</formula>
    </cfRule>
  </conditionalFormatting>
  <conditionalFormatting sqref="B47:B51">
    <cfRule type="expression" dxfId="107" priority="111">
      <formula>$F47="完了"</formula>
    </cfRule>
  </conditionalFormatting>
  <conditionalFormatting sqref="I52">
    <cfRule type="expression" dxfId="106" priority="110">
      <formula>$F52="完了"</formula>
    </cfRule>
  </conditionalFormatting>
  <conditionalFormatting sqref="I51">
    <cfRule type="expression" dxfId="105" priority="108">
      <formula>$F51="完了"</formula>
    </cfRule>
  </conditionalFormatting>
  <conditionalFormatting sqref="C52">
    <cfRule type="expression" dxfId="104" priority="107">
      <formula>$F52="完了"</formula>
    </cfRule>
  </conditionalFormatting>
  <conditionalFormatting sqref="D52:E52">
    <cfRule type="expression" dxfId="103" priority="106">
      <formula>$F52="完了"</formula>
    </cfRule>
  </conditionalFormatting>
  <conditionalFormatting sqref="F52:G52">
    <cfRule type="expression" dxfId="102" priority="105">
      <formula>$F52="完了"</formula>
    </cfRule>
  </conditionalFormatting>
  <conditionalFormatting sqref="J53">
    <cfRule type="expression" dxfId="101" priority="104">
      <formula>$F53="完了"</formula>
    </cfRule>
  </conditionalFormatting>
  <conditionalFormatting sqref="H53">
    <cfRule type="expression" dxfId="100" priority="102">
      <formula>$F53="完了"</formula>
    </cfRule>
  </conditionalFormatting>
  <conditionalFormatting sqref="I53">
    <cfRule type="expression" dxfId="99" priority="103">
      <formula>$F53="完了"</formula>
    </cfRule>
  </conditionalFormatting>
  <conditionalFormatting sqref="C53">
    <cfRule type="expression" dxfId="98" priority="101">
      <formula>$F53="完了"</formula>
    </cfRule>
  </conditionalFormatting>
  <conditionalFormatting sqref="D53:E53">
    <cfRule type="expression" dxfId="97" priority="100">
      <formula>$F53="完了"</formula>
    </cfRule>
  </conditionalFormatting>
  <conditionalFormatting sqref="F53:G53">
    <cfRule type="expression" dxfId="96" priority="99">
      <formula>$F53="完了"</formula>
    </cfRule>
  </conditionalFormatting>
  <conditionalFormatting sqref="C54">
    <cfRule type="expression" dxfId="95" priority="98">
      <formula>$F54="完了"</formula>
    </cfRule>
  </conditionalFormatting>
  <conditionalFormatting sqref="H54">
    <cfRule type="expression" dxfId="94" priority="95">
      <formula>$F54="完了"</formula>
    </cfRule>
  </conditionalFormatting>
  <conditionalFormatting sqref="I54">
    <cfRule type="expression" dxfId="93" priority="96">
      <formula>$F54="完了"</formula>
    </cfRule>
  </conditionalFormatting>
  <conditionalFormatting sqref="E54">
    <cfRule type="expression" dxfId="92" priority="94">
      <formula>$F54="完了"</formula>
    </cfRule>
  </conditionalFormatting>
  <conditionalFormatting sqref="F54:G54">
    <cfRule type="expression" dxfId="91" priority="93">
      <formula>$F54="完了"</formula>
    </cfRule>
  </conditionalFormatting>
  <conditionalFormatting sqref="J54">
    <cfRule type="expression" dxfId="90" priority="92">
      <formula>$F54="完了"</formula>
    </cfRule>
  </conditionalFormatting>
  <conditionalFormatting sqref="D55 K55">
    <cfRule type="expression" dxfId="89" priority="91">
      <formula>$F55="完了"</formula>
    </cfRule>
  </conditionalFormatting>
  <conditionalFormatting sqref="C55">
    <cfRule type="expression" dxfId="88" priority="90">
      <formula>$F55="完了"</formula>
    </cfRule>
  </conditionalFormatting>
  <conditionalFormatting sqref="H55">
    <cfRule type="expression" dxfId="87" priority="88">
      <formula>$F55="完了"</formula>
    </cfRule>
  </conditionalFormatting>
  <conditionalFormatting sqref="I55">
    <cfRule type="expression" dxfId="86" priority="89">
      <formula>$F55="完了"</formula>
    </cfRule>
  </conditionalFormatting>
  <conditionalFormatting sqref="E55">
    <cfRule type="expression" dxfId="85" priority="87">
      <formula>$F55="完了"</formula>
    </cfRule>
  </conditionalFormatting>
  <conditionalFormatting sqref="F55:G55">
    <cfRule type="expression" dxfId="84" priority="86">
      <formula>$F55="完了"</formula>
    </cfRule>
  </conditionalFormatting>
  <conditionalFormatting sqref="J55">
    <cfRule type="expression" dxfId="83" priority="84">
      <formula>$F55="完了"</formula>
    </cfRule>
  </conditionalFormatting>
  <conditionalFormatting sqref="D56">
    <cfRule type="expression" dxfId="82" priority="83">
      <formula>$F56="完了"</formula>
    </cfRule>
  </conditionalFormatting>
  <conditionalFormatting sqref="C56">
    <cfRule type="expression" dxfId="81" priority="82">
      <formula>$F56="完了"</formula>
    </cfRule>
  </conditionalFormatting>
  <conditionalFormatting sqref="H56">
    <cfRule type="expression" dxfId="80" priority="81">
      <formula>$F56="完了"</formula>
    </cfRule>
  </conditionalFormatting>
  <conditionalFormatting sqref="E56">
    <cfRule type="expression" dxfId="79" priority="80">
      <formula>$F56="完了"</formula>
    </cfRule>
  </conditionalFormatting>
  <conditionalFormatting sqref="F56:G56">
    <cfRule type="expression" dxfId="78" priority="79">
      <formula>$F56="完了"</formula>
    </cfRule>
  </conditionalFormatting>
  <conditionalFormatting sqref="I57">
    <cfRule type="expression" dxfId="77" priority="78">
      <formula>$F57="完了"</formula>
    </cfRule>
  </conditionalFormatting>
  <conditionalFormatting sqref="D57">
    <cfRule type="expression" dxfId="76" priority="77">
      <formula>$F57="完了"</formula>
    </cfRule>
  </conditionalFormatting>
  <conditionalFormatting sqref="C57">
    <cfRule type="expression" dxfId="75" priority="76">
      <formula>$F57="完了"</formula>
    </cfRule>
  </conditionalFormatting>
  <conditionalFormatting sqref="H57">
    <cfRule type="expression" dxfId="74" priority="75">
      <formula>$F57="完了"</formula>
    </cfRule>
  </conditionalFormatting>
  <conditionalFormatting sqref="E57">
    <cfRule type="expression" dxfId="73" priority="74">
      <formula>$F57="完了"</formula>
    </cfRule>
  </conditionalFormatting>
  <conditionalFormatting sqref="F57:G57">
    <cfRule type="expression" dxfId="72" priority="73">
      <formula>$F57="完了"</formula>
    </cfRule>
  </conditionalFormatting>
  <conditionalFormatting sqref="I58">
    <cfRule type="expression" dxfId="71" priority="72">
      <formula>$F58="完了"</formula>
    </cfRule>
  </conditionalFormatting>
  <conditionalFormatting sqref="D58">
    <cfRule type="expression" dxfId="70" priority="71">
      <formula>$F58="完了"</formula>
    </cfRule>
  </conditionalFormatting>
  <conditionalFormatting sqref="C58">
    <cfRule type="expression" dxfId="69" priority="70">
      <formula>$F58="完了"</formula>
    </cfRule>
  </conditionalFormatting>
  <conditionalFormatting sqref="H58">
    <cfRule type="expression" dxfId="68" priority="69">
      <formula>$F58="完了"</formula>
    </cfRule>
  </conditionalFormatting>
  <conditionalFormatting sqref="E58">
    <cfRule type="expression" dxfId="67" priority="68">
      <formula>$F58="完了"</formula>
    </cfRule>
  </conditionalFormatting>
  <conditionalFormatting sqref="F58:G58">
    <cfRule type="expression" dxfId="66" priority="67">
      <formula>$F58="完了"</formula>
    </cfRule>
  </conditionalFormatting>
  <conditionalFormatting sqref="J59">
    <cfRule type="expression" dxfId="65" priority="66">
      <formula>$F59="完了"</formula>
    </cfRule>
  </conditionalFormatting>
  <conditionalFormatting sqref="I59">
    <cfRule type="expression" dxfId="64" priority="65">
      <formula>$F59="完了"</formula>
    </cfRule>
  </conditionalFormatting>
  <conditionalFormatting sqref="D59">
    <cfRule type="expression" dxfId="63" priority="64">
      <formula>$F59="完了"</formula>
    </cfRule>
  </conditionalFormatting>
  <conditionalFormatting sqref="C59">
    <cfRule type="expression" dxfId="62" priority="63">
      <formula>$F59="完了"</formula>
    </cfRule>
  </conditionalFormatting>
  <conditionalFormatting sqref="H59">
    <cfRule type="expression" dxfId="61" priority="62">
      <formula>$F59="完了"</formula>
    </cfRule>
  </conditionalFormatting>
  <conditionalFormatting sqref="E59">
    <cfRule type="expression" dxfId="60" priority="61">
      <formula>$F59="完了"</formula>
    </cfRule>
  </conditionalFormatting>
  <conditionalFormatting sqref="F59:G59">
    <cfRule type="expression" dxfId="59" priority="60">
      <formula>$F59="完了"</formula>
    </cfRule>
  </conditionalFormatting>
  <conditionalFormatting sqref="D60">
    <cfRule type="expression" dxfId="58" priority="59">
      <formula>$F60="完了"</formula>
    </cfRule>
  </conditionalFormatting>
  <conditionalFormatting sqref="C60">
    <cfRule type="expression" dxfId="57" priority="58">
      <formula>$F60="完了"</formula>
    </cfRule>
  </conditionalFormatting>
  <conditionalFormatting sqref="H60">
    <cfRule type="expression" dxfId="56" priority="57">
      <formula>$F60="完了"</formula>
    </cfRule>
  </conditionalFormatting>
  <conditionalFormatting sqref="E60">
    <cfRule type="expression" dxfId="55" priority="56">
      <formula>$F60="完了"</formula>
    </cfRule>
  </conditionalFormatting>
  <conditionalFormatting sqref="F60:G60">
    <cfRule type="expression" dxfId="54" priority="55">
      <formula>$F60="完了"</formula>
    </cfRule>
  </conditionalFormatting>
  <conditionalFormatting sqref="J61:M61 B61">
    <cfRule type="expression" dxfId="53" priority="54">
      <formula>$F61="完了"</formula>
    </cfRule>
  </conditionalFormatting>
  <conditionalFormatting sqref="D61">
    <cfRule type="expression" dxfId="52" priority="53">
      <formula>$F61="完了"</formula>
    </cfRule>
  </conditionalFormatting>
  <conditionalFormatting sqref="C61">
    <cfRule type="expression" dxfId="51" priority="52">
      <formula>$F61="完了"</formula>
    </cfRule>
  </conditionalFormatting>
  <conditionalFormatting sqref="H61">
    <cfRule type="expression" dxfId="50" priority="51">
      <formula>$F61="完了"</formula>
    </cfRule>
  </conditionalFormatting>
  <conditionalFormatting sqref="E61">
    <cfRule type="expression" dxfId="49" priority="50">
      <formula>$F61="完了"</formula>
    </cfRule>
  </conditionalFormatting>
  <conditionalFormatting sqref="F61:G61">
    <cfRule type="expression" dxfId="48" priority="49">
      <formula>$F61="完了"</formula>
    </cfRule>
  </conditionalFormatting>
  <conditionalFormatting sqref="I61">
    <cfRule type="expression" dxfId="47" priority="48">
      <formula>$F61="完了"</formula>
    </cfRule>
  </conditionalFormatting>
  <conditionalFormatting sqref="J62">
    <cfRule type="expression" dxfId="46" priority="47">
      <formula>$F62="完了"</formula>
    </cfRule>
  </conditionalFormatting>
  <conditionalFormatting sqref="D62">
    <cfRule type="expression" dxfId="45" priority="46">
      <formula>$F62="完了"</formula>
    </cfRule>
  </conditionalFormatting>
  <conditionalFormatting sqref="C62">
    <cfRule type="expression" dxfId="44" priority="45">
      <formula>$F62="完了"</formula>
    </cfRule>
  </conditionalFormatting>
  <conditionalFormatting sqref="H62">
    <cfRule type="expression" dxfId="43" priority="44">
      <formula>$F62="完了"</formula>
    </cfRule>
  </conditionalFormatting>
  <conditionalFormatting sqref="E62">
    <cfRule type="expression" dxfId="42" priority="43">
      <formula>$F62="完了"</formula>
    </cfRule>
  </conditionalFormatting>
  <conditionalFormatting sqref="F62:G62">
    <cfRule type="expression" dxfId="41" priority="42">
      <formula>$F62="完了"</formula>
    </cfRule>
  </conditionalFormatting>
  <conditionalFormatting sqref="I62">
    <cfRule type="expression" dxfId="40" priority="41">
      <formula>$F62="完了"</formula>
    </cfRule>
  </conditionalFormatting>
  <conditionalFormatting sqref="B62">
    <cfRule type="expression" dxfId="39" priority="40">
      <formula>$F62="完了"</formula>
    </cfRule>
  </conditionalFormatting>
  <conditionalFormatting sqref="K63:M63">
    <cfRule type="expression" dxfId="38" priority="39">
      <formula>$F63="完了"</formula>
    </cfRule>
  </conditionalFormatting>
  <conditionalFormatting sqref="J63">
    <cfRule type="expression" dxfId="37" priority="38">
      <formula>$F63="完了"</formula>
    </cfRule>
  </conditionalFormatting>
  <conditionalFormatting sqref="D63">
    <cfRule type="expression" dxfId="36" priority="37">
      <formula>$F63="完了"</formula>
    </cfRule>
  </conditionalFormatting>
  <conditionalFormatting sqref="C63">
    <cfRule type="expression" dxfId="35" priority="36">
      <formula>$F63="完了"</formula>
    </cfRule>
  </conditionalFormatting>
  <conditionalFormatting sqref="H63">
    <cfRule type="expression" dxfId="34" priority="35">
      <formula>$F63="完了"</formula>
    </cfRule>
  </conditionalFormatting>
  <conditionalFormatting sqref="E63">
    <cfRule type="expression" dxfId="33" priority="34">
      <formula>$F63="完了"</formula>
    </cfRule>
  </conditionalFormatting>
  <conditionalFormatting sqref="F63:G63">
    <cfRule type="expression" dxfId="32" priority="33">
      <formula>$F63="完了"</formula>
    </cfRule>
  </conditionalFormatting>
  <conditionalFormatting sqref="I63">
    <cfRule type="expression" dxfId="31" priority="32">
      <formula>$F63="完了"</formula>
    </cfRule>
  </conditionalFormatting>
  <conditionalFormatting sqref="B63">
    <cfRule type="expression" dxfId="30" priority="31">
      <formula>$F63="完了"</formula>
    </cfRule>
  </conditionalFormatting>
  <conditionalFormatting sqref="J64">
    <cfRule type="expression" dxfId="29" priority="30">
      <formula>$F64="完了"</formula>
    </cfRule>
  </conditionalFormatting>
  <conditionalFormatting sqref="D64">
    <cfRule type="expression" dxfId="28" priority="29">
      <formula>$F64="完了"</formula>
    </cfRule>
  </conditionalFormatting>
  <conditionalFormatting sqref="C64">
    <cfRule type="expression" dxfId="27" priority="28">
      <formula>$F64="完了"</formula>
    </cfRule>
  </conditionalFormatting>
  <conditionalFormatting sqref="H64">
    <cfRule type="expression" dxfId="26" priority="27">
      <formula>$F64="完了"</formula>
    </cfRule>
  </conditionalFormatting>
  <conditionalFormatting sqref="E64">
    <cfRule type="expression" dxfId="25" priority="26">
      <formula>$F64="完了"</formula>
    </cfRule>
  </conditionalFormatting>
  <conditionalFormatting sqref="F64:G64">
    <cfRule type="expression" dxfId="24" priority="25">
      <formula>$F64="完了"</formula>
    </cfRule>
  </conditionalFormatting>
  <conditionalFormatting sqref="I64">
    <cfRule type="expression" dxfId="23" priority="24">
      <formula>$F64="完了"</formula>
    </cfRule>
  </conditionalFormatting>
  <conditionalFormatting sqref="K65:M65 B65:B97 K67:M97 L66:M66">
    <cfRule type="expression" dxfId="22" priority="23">
      <formula>$F65="完了"</formula>
    </cfRule>
  </conditionalFormatting>
  <conditionalFormatting sqref="J67:J97">
    <cfRule type="expression" dxfId="21" priority="22">
      <formula>$F67="完了"</formula>
    </cfRule>
  </conditionalFormatting>
  <conditionalFormatting sqref="D67:D97">
    <cfRule type="expression" dxfId="20" priority="21">
      <formula>$F67="完了"</formula>
    </cfRule>
  </conditionalFormatting>
  <conditionalFormatting sqref="C67:C97">
    <cfRule type="expression" dxfId="19" priority="20">
      <formula>$F67="完了"</formula>
    </cfRule>
  </conditionalFormatting>
  <conditionalFormatting sqref="H67:H97">
    <cfRule type="expression" dxfId="18" priority="19">
      <formula>$F67="完了"</formula>
    </cfRule>
  </conditionalFormatting>
  <conditionalFormatting sqref="E67:E97">
    <cfRule type="expression" dxfId="17" priority="18">
      <formula>$F67="完了"</formula>
    </cfRule>
  </conditionalFormatting>
  <conditionalFormatting sqref="F67:G97">
    <cfRule type="expression" dxfId="16" priority="17">
      <formula>$F67="完了"</formula>
    </cfRule>
  </conditionalFormatting>
  <conditionalFormatting sqref="I67:I97">
    <cfRule type="expression" dxfId="15" priority="16">
      <formula>$F67="完了"</formula>
    </cfRule>
  </conditionalFormatting>
  <conditionalFormatting sqref="J65">
    <cfRule type="expression" dxfId="14" priority="15">
      <formula>$F65="完了"</formula>
    </cfRule>
  </conditionalFormatting>
  <conditionalFormatting sqref="D65">
    <cfRule type="expression" dxfId="13" priority="14">
      <formula>$F65="完了"</formula>
    </cfRule>
  </conditionalFormatting>
  <conditionalFormatting sqref="C65">
    <cfRule type="expression" dxfId="12" priority="13">
      <formula>$F65="完了"</formula>
    </cfRule>
  </conditionalFormatting>
  <conditionalFormatting sqref="H65">
    <cfRule type="expression" dxfId="11" priority="12">
      <formula>$F65="完了"</formula>
    </cfRule>
  </conditionalFormatting>
  <conditionalFormatting sqref="E65">
    <cfRule type="expression" dxfId="10" priority="11">
      <formula>$F65="完了"</formula>
    </cfRule>
  </conditionalFormatting>
  <conditionalFormatting sqref="F65:G65">
    <cfRule type="expression" dxfId="9" priority="10">
      <formula>$F65="完了"</formula>
    </cfRule>
  </conditionalFormatting>
  <conditionalFormatting sqref="I65">
    <cfRule type="expression" dxfId="8" priority="9">
      <formula>$F65="完了"</formula>
    </cfRule>
  </conditionalFormatting>
  <conditionalFormatting sqref="K66">
    <cfRule type="expression" dxfId="7" priority="8">
      <formula>$F66="完了"</formula>
    </cfRule>
  </conditionalFormatting>
  <conditionalFormatting sqref="J66">
    <cfRule type="expression" dxfId="6" priority="7">
      <formula>$F66="完了"</formula>
    </cfRule>
  </conditionalFormatting>
  <conditionalFormatting sqref="D66">
    <cfRule type="expression" dxfId="5" priority="6">
      <formula>$F66="完了"</formula>
    </cfRule>
  </conditionalFormatting>
  <conditionalFormatting sqref="C66">
    <cfRule type="expression" dxfId="4" priority="5">
      <formula>$F66="完了"</formula>
    </cfRule>
  </conditionalFormatting>
  <conditionalFormatting sqref="H66">
    <cfRule type="expression" dxfId="3" priority="4">
      <formula>$F66="完了"</formula>
    </cfRule>
  </conditionalFormatting>
  <conditionalFormatting sqref="E66">
    <cfRule type="expression" dxfId="2" priority="3">
      <formula>$F66="完了"</formula>
    </cfRule>
  </conditionalFormatting>
  <conditionalFormatting sqref="F66:G66">
    <cfRule type="expression" dxfId="1" priority="2">
      <formula>$F66="完了"</formula>
    </cfRule>
  </conditionalFormatting>
  <conditionalFormatting sqref="I66">
    <cfRule type="expression" dxfId="0" priority="1">
      <formula>$F66="完了"</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else!$A$1:$A$7</xm:f>
          </x14:formula1>
          <xm:sqref>G100:H100 E8:E100</xm:sqref>
        </x14:dataValidation>
        <x14:dataValidation type="list" allowBlank="1" showInputMessage="1" showErrorMessage="1">
          <x14:formula1>
            <xm:f>WBS_value!$B$4:$B$11</xm:f>
          </x14:formula1>
          <xm:sqref>F8:F100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zoomScale="130" zoomScaleNormal="130" workbookViewId="0"/>
  </sheetViews>
  <sheetFormatPr defaultRowHeight="13.5" x14ac:dyDescent="0.15"/>
  <sheetData>
    <row r="1" spans="1:5" x14ac:dyDescent="0.15">
      <c r="A1" t="s">
        <v>299</v>
      </c>
    </row>
    <row r="2" spans="1:5" x14ac:dyDescent="0.15">
      <c r="B2" t="s">
        <v>300</v>
      </c>
    </row>
    <row r="3" spans="1:5" x14ac:dyDescent="0.15">
      <c r="B3" t="s">
        <v>301</v>
      </c>
    </row>
    <row r="5" spans="1:5" x14ac:dyDescent="0.15">
      <c r="B5" t="s">
        <v>302</v>
      </c>
    </row>
    <row r="6" spans="1:5" x14ac:dyDescent="0.15">
      <c r="B6" t="s">
        <v>303</v>
      </c>
    </row>
    <row r="7" spans="1:5" x14ac:dyDescent="0.15">
      <c r="B7" t="s">
        <v>304</v>
      </c>
    </row>
    <row r="8" spans="1:5" x14ac:dyDescent="0.15">
      <c r="B8" t="s">
        <v>305</v>
      </c>
    </row>
    <row r="9" spans="1:5" x14ac:dyDescent="0.15">
      <c r="B9" t="s">
        <v>306</v>
      </c>
    </row>
    <row r="11" spans="1:5" x14ac:dyDescent="0.15">
      <c r="A11" t="s">
        <v>280</v>
      </c>
      <c r="B11" t="s">
        <v>281</v>
      </c>
      <c r="C11" t="s">
        <v>282</v>
      </c>
    </row>
    <row r="12" spans="1:5" x14ac:dyDescent="0.15">
      <c r="B12" t="s">
        <v>283</v>
      </c>
    </row>
    <row r="13" spans="1:5" x14ac:dyDescent="0.15">
      <c r="B13" t="s">
        <v>284</v>
      </c>
    </row>
    <row r="14" spans="1:5" x14ac:dyDescent="0.15">
      <c r="B14" t="s">
        <v>285</v>
      </c>
    </row>
    <row r="16" spans="1:5" x14ac:dyDescent="0.15">
      <c r="A16" t="s">
        <v>286</v>
      </c>
      <c r="B16" t="s">
        <v>287</v>
      </c>
      <c r="E16" t="s">
        <v>292</v>
      </c>
    </row>
    <row r="17" spans="1:6" x14ac:dyDescent="0.15">
      <c r="B17" t="s">
        <v>288</v>
      </c>
      <c r="F17" t="s">
        <v>295</v>
      </c>
    </row>
    <row r="18" spans="1:6" x14ac:dyDescent="0.15">
      <c r="B18" t="s">
        <v>289</v>
      </c>
      <c r="F18" t="s">
        <v>296</v>
      </c>
    </row>
    <row r="19" spans="1:6" x14ac:dyDescent="0.15">
      <c r="F19" t="s">
        <v>297</v>
      </c>
    </row>
    <row r="20" spans="1:6" x14ac:dyDescent="0.15">
      <c r="F20" t="s">
        <v>298</v>
      </c>
    </row>
    <row r="22" spans="1:6" x14ac:dyDescent="0.15">
      <c r="B22" t="s">
        <v>290</v>
      </c>
      <c r="E22" t="s">
        <v>293</v>
      </c>
    </row>
    <row r="23" spans="1:6" x14ac:dyDescent="0.15">
      <c r="B23" t="s">
        <v>288</v>
      </c>
      <c r="E23" t="s">
        <v>288</v>
      </c>
      <c r="F23" t="s">
        <v>295</v>
      </c>
    </row>
    <row r="24" spans="1:6" x14ac:dyDescent="0.15">
      <c r="B24" t="s">
        <v>289</v>
      </c>
      <c r="E24" t="s">
        <v>289</v>
      </c>
      <c r="F24" t="s">
        <v>296</v>
      </c>
    </row>
    <row r="25" spans="1:6" x14ac:dyDescent="0.15">
      <c r="B25" t="s">
        <v>291</v>
      </c>
      <c r="E25" t="s">
        <v>294</v>
      </c>
    </row>
    <row r="26" spans="1:6" x14ac:dyDescent="0.15">
      <c r="B26" t="s">
        <v>288</v>
      </c>
      <c r="E26" t="s">
        <v>288</v>
      </c>
    </row>
    <row r="27" spans="1:6" x14ac:dyDescent="0.15">
      <c r="B27" t="s">
        <v>289</v>
      </c>
      <c r="E27" t="s">
        <v>289</v>
      </c>
    </row>
    <row r="29" spans="1:6" s="1" customFormat="1" x14ac:dyDescent="0.15">
      <c r="A29" s="78">
        <v>43331</v>
      </c>
    </row>
    <row r="30" spans="1:6" x14ac:dyDescent="0.15">
      <c r="B30" t="s">
        <v>307</v>
      </c>
    </row>
    <row r="31" spans="1:6" x14ac:dyDescent="0.15">
      <c r="B31" t="s">
        <v>308</v>
      </c>
    </row>
    <row r="32" spans="1:6" x14ac:dyDescent="0.15">
      <c r="B32" t="s">
        <v>309</v>
      </c>
    </row>
    <row r="33" spans="2:2" x14ac:dyDescent="0.15">
      <c r="B33" t="s">
        <v>310</v>
      </c>
    </row>
    <row r="34" spans="2:2" x14ac:dyDescent="0.15">
      <c r="B34" t="s">
        <v>311</v>
      </c>
    </row>
    <row r="35" spans="2:2" x14ac:dyDescent="0.15">
      <c r="B35" t="s">
        <v>312</v>
      </c>
    </row>
    <row r="36" spans="2:2" x14ac:dyDescent="0.15">
      <c r="B36" t="s">
        <v>309</v>
      </c>
    </row>
    <row r="37" spans="2:2" x14ac:dyDescent="0.15">
      <c r="B37" t="s">
        <v>313</v>
      </c>
    </row>
    <row r="39" spans="2:2" x14ac:dyDescent="0.15">
      <c r="B39" t="s">
        <v>314</v>
      </c>
    </row>
    <row r="40" spans="2:2" x14ac:dyDescent="0.15">
      <c r="B40" t="s">
        <v>315</v>
      </c>
    </row>
    <row r="41" spans="2:2" x14ac:dyDescent="0.15">
      <c r="B41" t="s">
        <v>316</v>
      </c>
    </row>
    <row r="42" spans="2:2" x14ac:dyDescent="0.15">
      <c r="B42" t="s">
        <v>317</v>
      </c>
    </row>
    <row r="43" spans="2:2" x14ac:dyDescent="0.15">
      <c r="B43" t="s">
        <v>318</v>
      </c>
    </row>
    <row r="44" spans="2:2" x14ac:dyDescent="0.15">
      <c r="B44" t="s">
        <v>316</v>
      </c>
    </row>
    <row r="45" spans="2:2" x14ac:dyDescent="0.15">
      <c r="B45" t="s">
        <v>317</v>
      </c>
    </row>
    <row r="46" spans="2:2" x14ac:dyDescent="0.15">
      <c r="B46" t="s">
        <v>319</v>
      </c>
    </row>
    <row r="47" spans="2:2" x14ac:dyDescent="0.15">
      <c r="B47" t="s">
        <v>316</v>
      </c>
    </row>
    <row r="48" spans="2:2" x14ac:dyDescent="0.15">
      <c r="B48" t="s">
        <v>317</v>
      </c>
    </row>
    <row r="51" spans="2:2" x14ac:dyDescent="0.15">
      <c r="B51" t="s">
        <v>320</v>
      </c>
    </row>
    <row r="53" spans="2:2" x14ac:dyDescent="0.15">
      <c r="B53" t="s">
        <v>321</v>
      </c>
    </row>
    <row r="54" spans="2:2" x14ac:dyDescent="0.15">
      <c r="B54" t="s">
        <v>322</v>
      </c>
    </row>
    <row r="55" spans="2:2" x14ac:dyDescent="0.15">
      <c r="B55" t="s">
        <v>323</v>
      </c>
    </row>
    <row r="56" spans="2:2" x14ac:dyDescent="0.15">
      <c r="B56" t="s">
        <v>324</v>
      </c>
    </row>
    <row r="58" spans="2:2" x14ac:dyDescent="0.15">
      <c r="B58" t="s">
        <v>325</v>
      </c>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41"/>
  <sheetViews>
    <sheetView zoomScale="130" zoomScaleNormal="130" workbookViewId="0">
      <selection activeCell="G7" sqref="G7"/>
    </sheetView>
  </sheetViews>
  <sheetFormatPr defaultRowHeight="13.5" x14ac:dyDescent="0.15"/>
  <sheetData>
    <row r="2" spans="1:1" x14ac:dyDescent="0.15">
      <c r="A2" t="s">
        <v>327</v>
      </c>
    </row>
    <row r="3" spans="1:1" x14ac:dyDescent="0.15">
      <c r="A3" t="s">
        <v>328</v>
      </c>
    </row>
    <row r="4" spans="1:1" x14ac:dyDescent="0.15">
      <c r="A4" t="s">
        <v>329</v>
      </c>
    </row>
    <row r="5" spans="1:1" x14ac:dyDescent="0.15">
      <c r="A5" t="s">
        <v>364</v>
      </c>
    </row>
    <row r="6" spans="1:1" x14ac:dyDescent="0.15">
      <c r="A6" t="s">
        <v>330</v>
      </c>
    </row>
    <row r="7" spans="1:1" x14ac:dyDescent="0.15">
      <c r="A7" t="s">
        <v>331</v>
      </c>
    </row>
    <row r="8" spans="1:1" x14ac:dyDescent="0.15">
      <c r="A8" t="s">
        <v>332</v>
      </c>
    </row>
    <row r="9" spans="1:1" x14ac:dyDescent="0.15">
      <c r="A9" t="s">
        <v>333</v>
      </c>
    </row>
    <row r="10" spans="1:1" x14ac:dyDescent="0.15">
      <c r="A10" t="s">
        <v>334</v>
      </c>
    </row>
    <row r="11" spans="1:1" x14ac:dyDescent="0.15">
      <c r="A11" t="s">
        <v>335</v>
      </c>
    </row>
    <row r="12" spans="1:1" x14ac:dyDescent="0.15">
      <c r="A12" t="s">
        <v>336</v>
      </c>
    </row>
    <row r="13" spans="1:1" x14ac:dyDescent="0.15">
      <c r="A13" t="s">
        <v>337</v>
      </c>
    </row>
    <row r="14" spans="1:1" x14ac:dyDescent="0.15">
      <c r="A14" t="s">
        <v>338</v>
      </c>
    </row>
    <row r="15" spans="1:1" x14ac:dyDescent="0.15">
      <c r="A15" t="s">
        <v>339</v>
      </c>
    </row>
    <row r="16" spans="1:1" x14ac:dyDescent="0.15">
      <c r="A16" t="s">
        <v>340</v>
      </c>
    </row>
    <row r="17" spans="1:1" x14ac:dyDescent="0.15">
      <c r="A17" t="s">
        <v>341</v>
      </c>
    </row>
    <row r="18" spans="1:1" x14ac:dyDescent="0.15">
      <c r="A18" t="s">
        <v>342</v>
      </c>
    </row>
    <row r="19" spans="1:1" x14ac:dyDescent="0.15">
      <c r="A19" t="s">
        <v>343</v>
      </c>
    </row>
    <row r="21" spans="1:1" x14ac:dyDescent="0.15">
      <c r="A21" t="s">
        <v>344</v>
      </c>
    </row>
    <row r="22" spans="1:1" x14ac:dyDescent="0.15">
      <c r="A22" t="s">
        <v>345</v>
      </c>
    </row>
    <row r="23" spans="1:1" x14ac:dyDescent="0.15">
      <c r="A23" t="s">
        <v>346</v>
      </c>
    </row>
    <row r="24" spans="1:1" x14ac:dyDescent="0.15">
      <c r="A24" t="s">
        <v>347</v>
      </c>
    </row>
    <row r="25" spans="1:1" x14ac:dyDescent="0.15">
      <c r="A25" t="s">
        <v>348</v>
      </c>
    </row>
    <row r="26" spans="1:1" x14ac:dyDescent="0.15">
      <c r="A26" t="s">
        <v>330</v>
      </c>
    </row>
    <row r="27" spans="1:1" x14ac:dyDescent="0.15">
      <c r="A27" t="s">
        <v>349</v>
      </c>
    </row>
    <row r="28" spans="1:1" x14ac:dyDescent="0.15">
      <c r="A28" t="s">
        <v>350</v>
      </c>
    </row>
    <row r="29" spans="1:1" x14ac:dyDescent="0.15">
      <c r="A29" t="s">
        <v>351</v>
      </c>
    </row>
    <row r="30" spans="1:1" x14ac:dyDescent="0.15">
      <c r="A30" t="s">
        <v>352</v>
      </c>
    </row>
    <row r="31" spans="1:1" x14ac:dyDescent="0.15">
      <c r="A31" t="s">
        <v>353</v>
      </c>
    </row>
    <row r="32" spans="1:1" x14ac:dyDescent="0.15">
      <c r="A32" t="s">
        <v>354</v>
      </c>
    </row>
    <row r="33" spans="1:1" x14ac:dyDescent="0.15">
      <c r="A33" t="s">
        <v>355</v>
      </c>
    </row>
    <row r="34" spans="1:1" x14ac:dyDescent="0.15">
      <c r="A34" t="s">
        <v>356</v>
      </c>
    </row>
    <row r="35" spans="1:1" x14ac:dyDescent="0.15">
      <c r="A35" t="s">
        <v>357</v>
      </c>
    </row>
    <row r="36" spans="1:1" x14ac:dyDescent="0.15">
      <c r="A36" t="s">
        <v>358</v>
      </c>
    </row>
    <row r="37" spans="1:1" x14ac:dyDescent="0.15">
      <c r="A37" t="s">
        <v>331</v>
      </c>
    </row>
    <row r="38" spans="1:1" x14ac:dyDescent="0.15">
      <c r="A38" t="s">
        <v>359</v>
      </c>
    </row>
    <row r="39" spans="1:1" x14ac:dyDescent="0.15">
      <c r="A39" t="s">
        <v>360</v>
      </c>
    </row>
    <row r="40" spans="1:1" x14ac:dyDescent="0.15">
      <c r="A40" t="s">
        <v>361</v>
      </c>
    </row>
    <row r="41" spans="1:1" x14ac:dyDescent="0.15">
      <c r="A41" t="s">
        <v>362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zoomScale="130" zoomScaleNormal="130" workbookViewId="0"/>
  </sheetViews>
  <sheetFormatPr defaultRowHeight="13.5" x14ac:dyDescent="0.15"/>
  <sheetData>
    <row r="1" spans="1:1" x14ac:dyDescent="0.15">
      <c r="A1" t="s">
        <v>174</v>
      </c>
    </row>
    <row r="2" spans="1:1" x14ac:dyDescent="0.15">
      <c r="A2" t="s">
        <v>270</v>
      </c>
    </row>
    <row r="3" spans="1:1" x14ac:dyDescent="0.15">
      <c r="A3" t="s">
        <v>271</v>
      </c>
    </row>
    <row r="4" spans="1:1" x14ac:dyDescent="0.15">
      <c r="A4" t="s">
        <v>272</v>
      </c>
    </row>
    <row r="5" spans="1:1" x14ac:dyDescent="0.15">
      <c r="A5" t="s">
        <v>273</v>
      </c>
    </row>
    <row r="6" spans="1:1" x14ac:dyDescent="0.15">
      <c r="A6" t="s">
        <v>274</v>
      </c>
    </row>
    <row r="7" spans="1:1" x14ac:dyDescent="0.15">
      <c r="A7" t="s">
        <v>275</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memo</vt:lpstr>
      <vt:lpstr>WBS</vt:lpstr>
      <vt:lpstr>機能作成＿工数予測</vt:lpstr>
      <vt:lpstr>予定</vt:lpstr>
      <vt:lpstr>課題整理_0609</vt:lpstr>
      <vt:lpstr>No14</vt:lpstr>
      <vt:lpstr>No16</vt:lpstr>
      <vt:lpstr>wk⇒</vt:lpstr>
      <vt:lpstr>else</vt:lpstr>
      <vt:lpstr>WBS_value</vt:lpstr>
      <vt:lpstr>do0415補足</vt:lpstr>
      <vt:lpstr>do0609</vt:lpstr>
      <vt:lpstr>計画</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2018-06-24T16:14:10Z</dcterms:created>
  <dcterms:modified xsi:type="dcterms:W3CDTF">2019-01-04T00:35:27Z</dcterms:modified>
</cp:coreProperties>
</file>