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defaultThemeVersion="124226"/>
  <xr:revisionPtr revIDLastSave="0" documentId="13_ncr:1_{12B713C3-12F0-4E33-A861-24616FB43B84}" xr6:coauthVersionLast="36" xr6:coauthVersionMax="36" xr10:uidLastSave="{00000000-0000-0000-0000-000000000000}"/>
  <bookViews>
    <workbookView xWindow="0" yWindow="0" windowWidth="18075" windowHeight="8175"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<sst xmlns="http://schemas.openxmlformats.org/spreadsheetml/2006/main" count="679" uniqueCount="375">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</sst>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6" t="s">
        <v>30</v>
      </c>
      <c r="D2" s="56" t="s">
        <v>370</v>
      </c>
      <c r="E2" s="56" t="s">
        <v>371</v>
      </c>
    </row>
    <row r="3" spans="2:5" x14ac:dyDescent="0.15">
      <c r="B3" s="18">
        <v>3</v>
      </c>
      <c r="C3" s="57">
        <v>10.5</v>
      </c>
      <c r="D3" s="57">
        <v>10.5</v>
      </c>
      <c r="E3" s="57">
        <f>ROUND(D3/6,0)</f>
        <v>2</v>
      </c>
    </row>
    <row r="4" spans="2:5" x14ac:dyDescent="0.15">
      <c r="B4" s="18">
        <v>4</v>
      </c>
      <c r="C4" s="57">
        <v>58</v>
      </c>
      <c r="D4" s="57">
        <v>58</v>
      </c>
      <c r="E4" s="57">
        <f t="shared" ref="E4:E9" si="0">ROUND(D4/6,0)</f>
        <v>10</v>
      </c>
    </row>
    <row r="5" spans="2:5" x14ac:dyDescent="0.15">
      <c r="B5" s="18">
        <v>5</v>
      </c>
      <c r="C5" s="57">
        <v>21</v>
      </c>
      <c r="D5" s="57">
        <v>21</v>
      </c>
      <c r="E5" s="57">
        <f t="shared" si="0"/>
        <v>4</v>
      </c>
    </row>
    <row r="6" spans="2:5" x14ac:dyDescent="0.15">
      <c r="B6" s="18">
        <v>6</v>
      </c>
      <c r="C6" s="57">
        <f>SUM(WBS!O66:AS66)</f>
        <v>20.5</v>
      </c>
      <c r="D6" s="57">
        <f>SUMIF(WBS!$O$10:$EG$10,memo!$B6,WBS!$O$66:$EG$66)</f>
        <v>19.5</v>
      </c>
      <c r="E6" s="57">
        <f t="shared" si="0"/>
        <v>3</v>
      </c>
    </row>
    <row r="7" spans="2:5" x14ac:dyDescent="0.15">
      <c r="B7" s="18">
        <v>7</v>
      </c>
      <c r="C7" s="57">
        <f>SUM(WBS!AS66:BW66)</f>
        <v>70.5</v>
      </c>
      <c r="D7" s="57">
        <f>SUMIF(WBS!$O$10:$EG$10,memo!$B7,WBS!$O$66:$EG$66)</f>
        <v>70.5</v>
      </c>
      <c r="E7" s="57">
        <f t="shared" si="0"/>
        <v>12</v>
      </c>
    </row>
    <row r="8" spans="2:5" x14ac:dyDescent="0.15">
      <c r="B8" s="18">
        <v>8</v>
      </c>
      <c r="C8" s="57">
        <f>SUM(WBS!BX66:EF66)</f>
        <v>99.5</v>
      </c>
      <c r="D8" s="57">
        <f>SUMIF(WBS!$O$10:$EG$10,memo!$B8,WBS!$O$66:$EG$66)</f>
        <v>43.5</v>
      </c>
      <c r="E8" s="57">
        <f t="shared" si="0"/>
        <v>7</v>
      </c>
    </row>
    <row r="9" spans="2:5" x14ac:dyDescent="0.15">
      <c r="B9" s="18">
        <v>9</v>
      </c>
      <c r="C9" s="57">
        <f>SUM(WBS!BX67:EF67)</f>
        <v>0</v>
      </c>
      <c r="D9" s="57">
        <f>SUMIF(WBS!$O$10:$EG$10,memo!$B9,WBS!$O$66:$EG$66)</f>
        <v>56</v>
      </c>
      <c r="E9" s="57">
        <f t="shared" si="0"/>
        <v>9</v>
      </c>
    </row>
    <row r="10" spans="2:5" x14ac:dyDescent="0.15">
      <c r="B10" s="81" t="s">
        <v>125</v>
      </c>
      <c r="C10" s="58">
        <f>SUM(C3:C8)</f>
        <v>280</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abSelected="1" topLeftCell="A5" zoomScale="85" zoomScaleNormal="85" workbookViewId="0">
      <pane xSplit="14" ySplit="8" topLeftCell="O13" activePane="bottomRight" state="frozen"/>
      <selection activeCell="A5" sqref="A5"/>
      <selection pane="topRight" activeCell="O5" sqref="O5"/>
      <selection pane="bottomLeft" activeCell="A13" sqref="A13"/>
      <selection pane="bottomRight"/>
    </sheetView>
  </sheetViews>
  <sheetFormatPr defaultRowHeight="13.5" x14ac:dyDescent="0.1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15">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15">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15">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15">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15">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15">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15">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15">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15">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15">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15">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15">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15">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15">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15">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15">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15">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15">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15">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15">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15">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66.5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c r="EG31" s="11"/>
      <c r="EH31" t="s">
        <v>29</v>
      </c>
    </row>
    <row r="32" spans="2:138" x14ac:dyDescent="0.15">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15">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15">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15">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15">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15">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15">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15">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15">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15">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15">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15">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15">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15">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15">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15">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x14ac:dyDescent="0.15">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15">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15">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15">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15">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15">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x14ac:dyDescent="0.15">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15">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x14ac:dyDescent="0.15">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15">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15">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15">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15">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15">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15">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15">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15">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15">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15">
      <c r="M66" s="45">
        <f t="shared" si="59"/>
        <v>189.5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5.5</v>
      </c>
      <c r="DR66" s="14">
        <f t="shared" si="64"/>
        <v>0</v>
      </c>
      <c r="DS66" s="14">
        <f t="shared" si="64"/>
        <v>0</v>
      </c>
      <c r="DT66" s="14">
        <f t="shared" si="64"/>
        <v>0</v>
      </c>
      <c r="DU66" s="14">
        <f t="shared" si="64"/>
        <v>0</v>
      </c>
      <c r="DV66" s="14">
        <f t="shared" si="64"/>
        <v>0</v>
      </c>
      <c r="DW66" s="14">
        <f t="shared" si="64"/>
        <v>1</v>
      </c>
      <c r="DX66" s="14">
        <f t="shared" si="64"/>
        <v>5.5</v>
      </c>
      <c r="DY66" s="14">
        <f t="shared" si="64"/>
        <v>1.5</v>
      </c>
      <c r="DZ66" s="14">
        <f t="shared" si="64"/>
        <v>7.5</v>
      </c>
      <c r="EA66" s="14">
        <f t="shared" si="64"/>
        <v>0</v>
      </c>
      <c r="EB66" s="14">
        <f t="shared" si="64"/>
        <v>0</v>
      </c>
      <c r="EC66" s="14">
        <f t="shared" ref="EC66:EF66" si="65">SUM(EC13:EC65)</f>
        <v>0</v>
      </c>
      <c r="ED66" s="14">
        <f t="shared" si="65"/>
        <v>1</v>
      </c>
      <c r="EE66" s="14">
        <f t="shared" si="65"/>
        <v>10</v>
      </c>
      <c r="EF66" s="14">
        <f t="shared" si="65"/>
        <v>0</v>
      </c>
      <c r="EG66" s="14">
        <f t="shared" ref="EG66" si="66">SUM(EG13:EG65)</f>
        <v>0</v>
      </c>
      <c r="EH66" t="s">
        <v>29</v>
      </c>
    </row>
    <row r="67" spans="2:138" x14ac:dyDescent="0.15">
      <c r="O67" s="8">
        <v>6</v>
      </c>
      <c r="EH67" t="s">
        <v>29</v>
      </c>
    </row>
    <row r="68" spans="2:138" x14ac:dyDescent="0.15">
      <c r="E68" s="15"/>
      <c r="I68" s="8">
        <v>1.5</v>
      </c>
      <c r="EH68" t="s">
        <v>29</v>
      </c>
    </row>
    <row r="69" spans="2:138" x14ac:dyDescent="0.15">
      <c r="I69" s="8">
        <v>1</v>
      </c>
      <c r="EH69" t="s">
        <v>29</v>
      </c>
    </row>
    <row r="70" spans="2:138" x14ac:dyDescent="0.15">
      <c r="I70" s="8">
        <v>1</v>
      </c>
    </row>
    <row r="73" spans="2:138" x14ac:dyDescent="0.15">
      <c r="O73" s="8">
        <v>6</v>
      </c>
      <c r="P73" s="8">
        <v>6</v>
      </c>
      <c r="Q73" s="8">
        <v>7</v>
      </c>
    </row>
    <row r="74" spans="2:138" x14ac:dyDescent="0.15">
      <c r="O74" s="8">
        <v>10</v>
      </c>
      <c r="P74" s="8">
        <v>12</v>
      </c>
      <c r="Q74" s="8">
        <v>10</v>
      </c>
    </row>
    <row r="81" spans="15:137"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15">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x14ac:dyDescent="0.1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15">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15">
      <c r="B8" s="63">
        <v>1</v>
      </c>
      <c r="C8" s="18" t="s">
        <v>208</v>
      </c>
      <c r="D8" s="64">
        <v>43276</v>
      </c>
      <c r="E8" s="18" t="s">
        <v>209</v>
      </c>
      <c r="F8" s="63" t="s">
        <v>210</v>
      </c>
      <c r="G8" s="63" t="s">
        <v>210</v>
      </c>
      <c r="H8" s="63" t="s">
        <v>210</v>
      </c>
      <c r="I8" s="18"/>
      <c r="J8" s="18" t="s">
        <v>209</v>
      </c>
      <c r="K8" s="63" t="s">
        <v>211</v>
      </c>
      <c r="L8" s="63"/>
      <c r="M8" s="63"/>
    </row>
    <row r="9" spans="2:13" ht="69" hidden="1" customHeight="1" x14ac:dyDescent="0.15">
      <c r="B9" s="63">
        <v>2</v>
      </c>
      <c r="C9" s="18" t="s">
        <v>53</v>
      </c>
      <c r="D9" s="64">
        <v>43276</v>
      </c>
      <c r="E9" s="18" t="s">
        <v>212</v>
      </c>
      <c r="F9" s="63" t="s">
        <v>156</v>
      </c>
      <c r="G9" s="63"/>
      <c r="H9" s="63" t="s">
        <v>367</v>
      </c>
      <c r="I9" s="18" t="s">
        <v>129</v>
      </c>
      <c r="J9" s="18" t="s">
        <v>213</v>
      </c>
      <c r="K9" s="63" t="s">
        <v>214</v>
      </c>
      <c r="L9" s="18"/>
      <c r="M9" s="18"/>
    </row>
    <row r="10" spans="2:13" hidden="1" x14ac:dyDescent="0.15">
      <c r="B10" s="63">
        <v>3</v>
      </c>
      <c r="C10" s="18" t="s">
        <v>56</v>
      </c>
      <c r="D10" s="64">
        <v>43276</v>
      </c>
      <c r="E10" s="18" t="s">
        <v>209</v>
      </c>
      <c r="F10" s="63" t="s">
        <v>210</v>
      </c>
      <c r="G10" s="63" t="s">
        <v>210</v>
      </c>
      <c r="H10" s="63" t="s">
        <v>210</v>
      </c>
      <c r="I10" s="18"/>
      <c r="J10" s="18" t="s">
        <v>209</v>
      </c>
      <c r="K10" s="63" t="s">
        <v>211</v>
      </c>
      <c r="L10" s="18"/>
      <c r="M10" s="18"/>
    </row>
    <row r="11" spans="2:13" hidden="1" x14ac:dyDescent="0.15">
      <c r="B11" s="63">
        <v>4</v>
      </c>
      <c r="C11" s="18" t="s">
        <v>58</v>
      </c>
      <c r="D11" s="64">
        <v>43276</v>
      </c>
      <c r="E11" s="18" t="s">
        <v>209</v>
      </c>
      <c r="F11" s="63" t="s">
        <v>210</v>
      </c>
      <c r="G11" s="63" t="s">
        <v>210</v>
      </c>
      <c r="H11" s="63" t="s">
        <v>210</v>
      </c>
      <c r="I11" s="18"/>
      <c r="J11" s="18" t="s">
        <v>209</v>
      </c>
      <c r="K11" s="63" t="s">
        <v>211</v>
      </c>
      <c r="L11" s="18"/>
      <c r="M11" s="18"/>
    </row>
    <row r="12" spans="2:13" ht="27" hidden="1" x14ac:dyDescent="0.15">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x14ac:dyDescent="0.15">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x14ac:dyDescent="0.15">
      <c r="B14" s="63">
        <v>7</v>
      </c>
      <c r="C14" s="18" t="s">
        <v>62</v>
      </c>
      <c r="D14" s="64">
        <v>43276</v>
      </c>
      <c r="E14" s="18" t="s">
        <v>222</v>
      </c>
      <c r="F14" s="63" t="s">
        <v>189</v>
      </c>
      <c r="G14" s="63"/>
      <c r="H14" s="63" t="s">
        <v>367</v>
      </c>
      <c r="I14" s="18" t="s">
        <v>129</v>
      </c>
      <c r="J14" s="18" t="s">
        <v>213</v>
      </c>
      <c r="K14" s="68" t="s">
        <v>223</v>
      </c>
      <c r="L14" s="63" t="s">
        <v>369</v>
      </c>
      <c r="M14" s="18"/>
    </row>
    <row r="15" spans="2:13" ht="108" hidden="1" x14ac:dyDescent="0.15">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15">
      <c r="B16" s="63">
        <v>9</v>
      </c>
      <c r="C16" s="18" t="s">
        <v>68</v>
      </c>
      <c r="D16" s="64">
        <v>43276</v>
      </c>
      <c r="E16" s="18" t="s">
        <v>209</v>
      </c>
      <c r="F16" s="63" t="s">
        <v>210</v>
      </c>
      <c r="G16" s="63" t="s">
        <v>210</v>
      </c>
      <c r="H16" s="63" t="s">
        <v>210</v>
      </c>
      <c r="I16" s="18"/>
      <c r="J16" s="18" t="s">
        <v>209</v>
      </c>
      <c r="K16" s="63" t="s">
        <v>211</v>
      </c>
      <c r="L16" s="18"/>
      <c r="M16" s="18"/>
    </row>
    <row r="17" spans="2:13" hidden="1" x14ac:dyDescent="0.15">
      <c r="B17" s="63">
        <v>10</v>
      </c>
      <c r="C17" s="18" t="s">
        <v>70</v>
      </c>
      <c r="D17" s="64">
        <v>43276</v>
      </c>
      <c r="E17" s="18" t="s">
        <v>209</v>
      </c>
      <c r="F17" s="63" t="s">
        <v>210</v>
      </c>
      <c r="G17" s="63" t="s">
        <v>210</v>
      </c>
      <c r="H17" s="63" t="s">
        <v>210</v>
      </c>
      <c r="I17" s="18"/>
      <c r="J17" s="18" t="s">
        <v>209</v>
      </c>
      <c r="K17" s="18" t="s">
        <v>228</v>
      </c>
      <c r="L17" s="18"/>
      <c r="M17" s="18"/>
    </row>
    <row r="18" spans="2:13" hidden="1" x14ac:dyDescent="0.15">
      <c r="B18" s="63">
        <v>11</v>
      </c>
      <c r="C18" s="18" t="s">
        <v>71</v>
      </c>
      <c r="D18" s="64">
        <v>43276</v>
      </c>
      <c r="E18" s="18" t="s">
        <v>219</v>
      </c>
      <c r="F18" s="63" t="s">
        <v>190</v>
      </c>
      <c r="G18" s="65">
        <v>43278</v>
      </c>
      <c r="H18" s="65" t="s">
        <v>215</v>
      </c>
      <c r="I18" s="18" t="s">
        <v>128</v>
      </c>
      <c r="J18" s="18" t="s">
        <v>216</v>
      </c>
      <c r="K18" s="71" t="s">
        <v>229</v>
      </c>
      <c r="L18" s="18" t="s">
        <v>218</v>
      </c>
      <c r="M18" s="18"/>
    </row>
    <row r="19" spans="2:13" ht="94.5" x14ac:dyDescent="0.15">
      <c r="B19" s="63">
        <v>12</v>
      </c>
      <c r="C19" s="21" t="s">
        <v>73</v>
      </c>
      <c r="D19" s="64">
        <v>43276</v>
      </c>
      <c r="E19" s="21" t="s">
        <v>230</v>
      </c>
      <c r="F19" s="63" t="s">
        <v>189</v>
      </c>
      <c r="G19" s="63"/>
      <c r="H19" s="63" t="s">
        <v>366</v>
      </c>
      <c r="I19" s="18" t="s">
        <v>129</v>
      </c>
      <c r="J19" s="21" t="s">
        <v>213</v>
      </c>
      <c r="K19" s="72" t="s">
        <v>231</v>
      </c>
      <c r="L19" s="18" t="s">
        <v>373</v>
      </c>
      <c r="M19" s="18"/>
    </row>
    <row r="20" spans="2:13" ht="67.5" hidden="1" x14ac:dyDescent="0.15">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x14ac:dyDescent="0.15">
      <c r="B21" s="63">
        <v>14</v>
      </c>
      <c r="C21" s="21" t="s">
        <v>234</v>
      </c>
      <c r="D21" s="64">
        <v>43276</v>
      </c>
      <c r="E21" s="21" t="s">
        <v>222</v>
      </c>
      <c r="F21" s="63" t="s">
        <v>190</v>
      </c>
      <c r="G21" s="63"/>
      <c r="H21" s="63" t="s">
        <v>235</v>
      </c>
      <c r="I21" s="18" t="s">
        <v>129</v>
      </c>
      <c r="J21" s="21" t="s">
        <v>213</v>
      </c>
      <c r="K21" s="68" t="s">
        <v>236</v>
      </c>
      <c r="L21" s="63" t="s">
        <v>327</v>
      </c>
      <c r="M21" s="18"/>
    </row>
    <row r="22" spans="2:13" ht="81" hidden="1" x14ac:dyDescent="0.15">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15">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15">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15">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x14ac:dyDescent="0.15">
      <c r="B26" s="63">
        <v>19</v>
      </c>
      <c r="C26" s="21" t="s">
        <v>234</v>
      </c>
      <c r="D26" s="64">
        <v>43276</v>
      </c>
      <c r="E26" s="21" t="s">
        <v>246</v>
      </c>
      <c r="F26" s="63" t="s">
        <v>169</v>
      </c>
      <c r="G26" s="63"/>
      <c r="H26" s="63" t="s">
        <v>173</v>
      </c>
      <c r="I26" s="18" t="s">
        <v>129</v>
      </c>
      <c r="J26" s="21" t="s">
        <v>247</v>
      </c>
      <c r="K26" s="63" t="s">
        <v>248</v>
      </c>
      <c r="L26" s="75"/>
      <c r="M26" s="18"/>
    </row>
    <row r="27" spans="2:13" ht="67.5" hidden="1" x14ac:dyDescent="0.15">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x14ac:dyDescent="0.15">
      <c r="B28" s="63">
        <v>21</v>
      </c>
      <c r="C28" s="21" t="s">
        <v>234</v>
      </c>
      <c r="D28" s="64">
        <v>43276</v>
      </c>
      <c r="E28" s="21" t="s">
        <v>246</v>
      </c>
      <c r="F28" s="63" t="s">
        <v>169</v>
      </c>
      <c r="G28" s="63"/>
      <c r="H28" s="63" t="s">
        <v>173</v>
      </c>
      <c r="I28" s="21"/>
      <c r="J28" s="21" t="s">
        <v>251</v>
      </c>
      <c r="K28" s="63" t="s">
        <v>277</v>
      </c>
      <c r="L28" s="75"/>
      <c r="M28" s="18"/>
    </row>
    <row r="29" spans="2:13" ht="67.5" x14ac:dyDescent="0.1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15">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15">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15">
      <c r="B32" s="63">
        <v>25</v>
      </c>
      <c r="C32" s="21" t="s">
        <v>234</v>
      </c>
      <c r="D32" s="76">
        <v>43310</v>
      </c>
      <c r="E32" s="21" t="s">
        <v>260</v>
      </c>
      <c r="F32" s="63" t="s">
        <v>156</v>
      </c>
      <c r="G32" s="65"/>
      <c r="H32" s="63" t="s">
        <v>368</v>
      </c>
      <c r="I32" s="18" t="s">
        <v>128</v>
      </c>
      <c r="J32" s="73" t="s">
        <v>258</v>
      </c>
      <c r="K32" s="77" t="s">
        <v>259</v>
      </c>
      <c r="L32" s="75" t="s">
        <v>279</v>
      </c>
      <c r="M32" s="18"/>
    </row>
    <row r="33" spans="2:13" hidden="1" x14ac:dyDescent="0.15">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15">
      <c r="B34" s="63"/>
      <c r="C34" s="21"/>
      <c r="D34" s="76"/>
      <c r="E34" s="21"/>
      <c r="F34" s="63"/>
      <c r="G34" s="65"/>
      <c r="H34" s="63"/>
      <c r="I34" s="18"/>
      <c r="J34" s="73"/>
      <c r="K34" s="77"/>
      <c r="L34" s="75"/>
      <c r="M34" s="18"/>
    </row>
    <row r="35" spans="2:13" ht="121.5" customHeight="1" x14ac:dyDescent="0.15">
      <c r="B35" s="63"/>
      <c r="C35" s="21"/>
      <c r="D35" s="76"/>
      <c r="E35" s="21"/>
      <c r="F35" s="63"/>
      <c r="G35" s="65"/>
      <c r="H35" s="63"/>
      <c r="I35" s="18"/>
      <c r="J35" s="73"/>
      <c r="K35" s="77"/>
      <c r="L35" s="75"/>
      <c r="M35" s="18"/>
    </row>
    <row r="36" spans="2:13" ht="121.5" customHeight="1" x14ac:dyDescent="0.15">
      <c r="B36" s="63"/>
      <c r="C36" s="21"/>
      <c r="D36" s="76"/>
      <c r="E36" s="21"/>
      <c r="F36" s="63"/>
      <c r="G36" s="65"/>
      <c r="H36" s="63"/>
      <c r="I36" s="18"/>
      <c r="J36" s="73"/>
      <c r="K36" s="77"/>
      <c r="L36" s="75"/>
      <c r="M36" s="18"/>
    </row>
    <row r="37" spans="2:13" ht="121.5" customHeight="1" x14ac:dyDescent="0.15">
      <c r="B37" s="63"/>
      <c r="C37" s="21"/>
      <c r="D37" s="76"/>
      <c r="E37" s="21"/>
      <c r="F37" s="63"/>
      <c r="G37" s="65"/>
      <c r="H37" s="63"/>
      <c r="I37" s="18"/>
      <c r="J37" s="73"/>
      <c r="K37" s="77"/>
      <c r="L37" s="75"/>
      <c r="M37" s="18"/>
    </row>
    <row r="38" spans="2:13" x14ac:dyDescent="0.15">
      <c r="B38" s="63"/>
      <c r="C38" s="21"/>
      <c r="D38" s="18"/>
      <c r="E38" s="21"/>
      <c r="F38" s="21"/>
      <c r="G38" s="21"/>
      <c r="H38" s="21"/>
      <c r="I38" s="21"/>
      <c r="J38" s="73"/>
      <c r="K38" s="63"/>
      <c r="L38" s="18"/>
      <c r="M38" s="18"/>
    </row>
    <row r="44" spans="2:13" x14ac:dyDescent="0.15">
      <c r="C44" t="s">
        <v>263</v>
      </c>
    </row>
    <row r="45" spans="2:13" x14ac:dyDescent="0.15">
      <c r="D45" t="s">
        <v>30</v>
      </c>
    </row>
    <row r="46" spans="2:13" x14ac:dyDescent="0.15">
      <c r="C46" t="s">
        <v>264</v>
      </c>
      <c r="D46" s="15">
        <v>8</v>
      </c>
    </row>
    <row r="47" spans="2:13" x14ac:dyDescent="0.15">
      <c r="C47" t="s">
        <v>265</v>
      </c>
      <c r="D47" s="15">
        <v>4</v>
      </c>
    </row>
    <row r="48" spans="2:13" x14ac:dyDescent="0.15">
      <c r="C48" t="s">
        <v>264</v>
      </c>
      <c r="D48" s="15">
        <v>8</v>
      </c>
    </row>
    <row r="49" spans="3:4" x14ac:dyDescent="0.15">
      <c r="C49" t="s">
        <v>266</v>
      </c>
      <c r="D49" s="15">
        <v>3</v>
      </c>
    </row>
    <row r="50" spans="3:4" x14ac:dyDescent="0.15">
      <c r="C50" t="s">
        <v>125</v>
      </c>
      <c r="D50" s="15">
        <f>SUM(D46:D49)</f>
        <v>23</v>
      </c>
    </row>
    <row r="51" spans="3:4" x14ac:dyDescent="0.15">
      <c r="D51" s="15"/>
    </row>
    <row r="52" spans="3:4" x14ac:dyDescent="0.15">
      <c r="C52" t="s">
        <v>267</v>
      </c>
      <c r="D52" s="15">
        <v>1.3</v>
      </c>
    </row>
    <row r="53" spans="3:4" x14ac:dyDescent="0.15">
      <c r="D53" s="15"/>
    </row>
    <row r="54" spans="3:4" x14ac:dyDescent="0.15">
      <c r="C54" t="s">
        <v>268</v>
      </c>
      <c r="D54" s="15">
        <f>D50*D52</f>
        <v>29.900000000000002</v>
      </c>
    </row>
    <row r="55" spans="3:4" x14ac:dyDescent="0.15">
      <c r="C55" t="s">
        <v>269</v>
      </c>
      <c r="D55" s="15">
        <f>ROUND(D54/6,1)</f>
        <v>5</v>
      </c>
    </row>
    <row r="56" spans="3:4" x14ac:dyDescent="0.15">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5" x14ac:dyDescent="0.15"/>
  <sheetData>
    <row r="1" spans="1:5" x14ac:dyDescent="0.15">
      <c r="A1" t="s">
        <v>300</v>
      </c>
    </row>
    <row r="2" spans="1:5" x14ac:dyDescent="0.15">
      <c r="B2" t="s">
        <v>301</v>
      </c>
    </row>
    <row r="3" spans="1:5" x14ac:dyDescent="0.15">
      <c r="B3" t="s">
        <v>302</v>
      </c>
    </row>
    <row r="5" spans="1:5" x14ac:dyDescent="0.15">
      <c r="B5" t="s">
        <v>303</v>
      </c>
    </row>
    <row r="6" spans="1:5" x14ac:dyDescent="0.15">
      <c r="B6" t="s">
        <v>304</v>
      </c>
    </row>
    <row r="7" spans="1:5" x14ac:dyDescent="0.15">
      <c r="B7" t="s">
        <v>305</v>
      </c>
    </row>
    <row r="8" spans="1:5" x14ac:dyDescent="0.15">
      <c r="B8" t="s">
        <v>306</v>
      </c>
    </row>
    <row r="9" spans="1:5" x14ac:dyDescent="0.15">
      <c r="B9" t="s">
        <v>307</v>
      </c>
    </row>
    <row r="11" spans="1:5" x14ac:dyDescent="0.15">
      <c r="A11" t="s">
        <v>281</v>
      </c>
      <c r="B11" t="s">
        <v>282</v>
      </c>
      <c r="C11" t="s">
        <v>283</v>
      </c>
    </row>
    <row r="12" spans="1:5" x14ac:dyDescent="0.15">
      <c r="B12" t="s">
        <v>284</v>
      </c>
    </row>
    <row r="13" spans="1:5" x14ac:dyDescent="0.15">
      <c r="B13" t="s">
        <v>285</v>
      </c>
    </row>
    <row r="14" spans="1:5" x14ac:dyDescent="0.15">
      <c r="B14" t="s">
        <v>286</v>
      </c>
    </row>
    <row r="16" spans="1:5" x14ac:dyDescent="0.15">
      <c r="A16" t="s">
        <v>287</v>
      </c>
      <c r="B16" t="s">
        <v>288</v>
      </c>
      <c r="E16" t="s">
        <v>293</v>
      </c>
    </row>
    <row r="17" spans="1:6" x14ac:dyDescent="0.15">
      <c r="B17" t="s">
        <v>289</v>
      </c>
      <c r="F17" t="s">
        <v>296</v>
      </c>
    </row>
    <row r="18" spans="1:6" x14ac:dyDescent="0.15">
      <c r="B18" t="s">
        <v>290</v>
      </c>
      <c r="F18" t="s">
        <v>297</v>
      </c>
    </row>
    <row r="19" spans="1:6" x14ac:dyDescent="0.15">
      <c r="F19" t="s">
        <v>298</v>
      </c>
    </row>
    <row r="20" spans="1:6" x14ac:dyDescent="0.15">
      <c r="F20" t="s">
        <v>299</v>
      </c>
    </row>
    <row r="22" spans="1:6" x14ac:dyDescent="0.15">
      <c r="B22" t="s">
        <v>291</v>
      </c>
      <c r="E22" t="s">
        <v>294</v>
      </c>
    </row>
    <row r="23" spans="1:6" x14ac:dyDescent="0.15">
      <c r="B23" t="s">
        <v>289</v>
      </c>
      <c r="E23" t="s">
        <v>289</v>
      </c>
      <c r="F23" t="s">
        <v>296</v>
      </c>
    </row>
    <row r="24" spans="1:6" x14ac:dyDescent="0.15">
      <c r="B24" t="s">
        <v>290</v>
      </c>
      <c r="E24" t="s">
        <v>290</v>
      </c>
      <c r="F24" t="s">
        <v>297</v>
      </c>
    </row>
    <row r="25" spans="1:6" x14ac:dyDescent="0.15">
      <c r="B25" t="s">
        <v>292</v>
      </c>
      <c r="E25" t="s">
        <v>295</v>
      </c>
    </row>
    <row r="26" spans="1:6" x14ac:dyDescent="0.15">
      <c r="B26" t="s">
        <v>289</v>
      </c>
      <c r="E26" t="s">
        <v>289</v>
      </c>
    </row>
    <row r="27" spans="1:6" x14ac:dyDescent="0.15">
      <c r="B27" t="s">
        <v>290</v>
      </c>
      <c r="E27" t="s">
        <v>290</v>
      </c>
    </row>
    <row r="29" spans="1:6" s="1" customFormat="1" x14ac:dyDescent="0.15">
      <c r="A29" s="80">
        <v>43331</v>
      </c>
    </row>
    <row r="30" spans="1:6" x14ac:dyDescent="0.15">
      <c r="B30" t="s">
        <v>308</v>
      </c>
    </row>
    <row r="31" spans="1:6" x14ac:dyDescent="0.15">
      <c r="B31" t="s">
        <v>309</v>
      </c>
    </row>
    <row r="32" spans="1:6" x14ac:dyDescent="0.15">
      <c r="B32" t="s">
        <v>310</v>
      </c>
    </row>
    <row r="33" spans="2:2" x14ac:dyDescent="0.15">
      <c r="B33" t="s">
        <v>311</v>
      </c>
    </row>
    <row r="34" spans="2:2" x14ac:dyDescent="0.15">
      <c r="B34" t="s">
        <v>312</v>
      </c>
    </row>
    <row r="35" spans="2:2" x14ac:dyDescent="0.15">
      <c r="B35" t="s">
        <v>313</v>
      </c>
    </row>
    <row r="36" spans="2:2" x14ac:dyDescent="0.15">
      <c r="B36" t="s">
        <v>310</v>
      </c>
    </row>
    <row r="37" spans="2:2" x14ac:dyDescent="0.15">
      <c r="B37" t="s">
        <v>314</v>
      </c>
    </row>
    <row r="39" spans="2:2" x14ac:dyDescent="0.15">
      <c r="B39" t="s">
        <v>315</v>
      </c>
    </row>
    <row r="40" spans="2:2" x14ac:dyDescent="0.15">
      <c r="B40" t="s">
        <v>316</v>
      </c>
    </row>
    <row r="41" spans="2:2" x14ac:dyDescent="0.15">
      <c r="B41" t="s">
        <v>317</v>
      </c>
    </row>
    <row r="42" spans="2:2" x14ac:dyDescent="0.15">
      <c r="B42" t="s">
        <v>318</v>
      </c>
    </row>
    <row r="43" spans="2:2" x14ac:dyDescent="0.15">
      <c r="B43" t="s">
        <v>319</v>
      </c>
    </row>
    <row r="44" spans="2:2" x14ac:dyDescent="0.15">
      <c r="B44" t="s">
        <v>317</v>
      </c>
    </row>
    <row r="45" spans="2:2" x14ac:dyDescent="0.15">
      <c r="B45" t="s">
        <v>318</v>
      </c>
    </row>
    <row r="46" spans="2:2" x14ac:dyDescent="0.15">
      <c r="B46" t="s">
        <v>320</v>
      </c>
    </row>
    <row r="47" spans="2:2" x14ac:dyDescent="0.15">
      <c r="B47" t="s">
        <v>317</v>
      </c>
    </row>
    <row r="48" spans="2:2" x14ac:dyDescent="0.15">
      <c r="B48" t="s">
        <v>318</v>
      </c>
    </row>
    <row r="51" spans="2:2" x14ac:dyDescent="0.15">
      <c r="B51" t="s">
        <v>321</v>
      </c>
    </row>
    <row r="53" spans="2:2" x14ac:dyDescent="0.15">
      <c r="B53" t="s">
        <v>322</v>
      </c>
    </row>
    <row r="54" spans="2:2" x14ac:dyDescent="0.15">
      <c r="B54" t="s">
        <v>323</v>
      </c>
    </row>
    <row r="55" spans="2:2" x14ac:dyDescent="0.15">
      <c r="B55" t="s">
        <v>324</v>
      </c>
    </row>
    <row r="56" spans="2:2" x14ac:dyDescent="0.15">
      <c r="B56" t="s">
        <v>325</v>
      </c>
    </row>
    <row r="58" spans="2:2" x14ac:dyDescent="0.15">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5" x14ac:dyDescent="0.15"/>
  <sheetData>
    <row r="2" spans="1:1" x14ac:dyDescent="0.15">
      <c r="A2" t="s">
        <v>328</v>
      </c>
    </row>
    <row r="3" spans="1:1" x14ac:dyDescent="0.15">
      <c r="A3" t="s">
        <v>329</v>
      </c>
    </row>
    <row r="4" spans="1:1" x14ac:dyDescent="0.15">
      <c r="A4" t="s">
        <v>330</v>
      </c>
    </row>
    <row r="5" spans="1:1" x14ac:dyDescent="0.15">
      <c r="A5" t="s">
        <v>365</v>
      </c>
    </row>
    <row r="6" spans="1:1" x14ac:dyDescent="0.15">
      <c r="A6" t="s">
        <v>331</v>
      </c>
    </row>
    <row r="7" spans="1:1" x14ac:dyDescent="0.15">
      <c r="A7" t="s">
        <v>332</v>
      </c>
    </row>
    <row r="8" spans="1:1" x14ac:dyDescent="0.15">
      <c r="A8" t="s">
        <v>333</v>
      </c>
    </row>
    <row r="9" spans="1:1" x14ac:dyDescent="0.15">
      <c r="A9" t="s">
        <v>334</v>
      </c>
    </row>
    <row r="10" spans="1:1" x14ac:dyDescent="0.15">
      <c r="A10" t="s">
        <v>335</v>
      </c>
    </row>
    <row r="11" spans="1:1" x14ac:dyDescent="0.15">
      <c r="A11" t="s">
        <v>336</v>
      </c>
    </row>
    <row r="12" spans="1:1" x14ac:dyDescent="0.15">
      <c r="A12" t="s">
        <v>337</v>
      </c>
    </row>
    <row r="13" spans="1:1" x14ac:dyDescent="0.15">
      <c r="A13" t="s">
        <v>338</v>
      </c>
    </row>
    <row r="14" spans="1:1" x14ac:dyDescent="0.15">
      <c r="A14" t="s">
        <v>339</v>
      </c>
    </row>
    <row r="15" spans="1:1" x14ac:dyDescent="0.15">
      <c r="A15" t="s">
        <v>340</v>
      </c>
    </row>
    <row r="16" spans="1:1" x14ac:dyDescent="0.15">
      <c r="A16" t="s">
        <v>341</v>
      </c>
    </row>
    <row r="17" spans="1:1" x14ac:dyDescent="0.15">
      <c r="A17" t="s">
        <v>342</v>
      </c>
    </row>
    <row r="18" spans="1:1" x14ac:dyDescent="0.15">
      <c r="A18" t="s">
        <v>343</v>
      </c>
    </row>
    <row r="19" spans="1:1" x14ac:dyDescent="0.15">
      <c r="A19" t="s">
        <v>344</v>
      </c>
    </row>
    <row r="21" spans="1:1" x14ac:dyDescent="0.15">
      <c r="A21" t="s">
        <v>345</v>
      </c>
    </row>
    <row r="22" spans="1:1" x14ac:dyDescent="0.15">
      <c r="A22" t="s">
        <v>346</v>
      </c>
    </row>
    <row r="23" spans="1:1" x14ac:dyDescent="0.15">
      <c r="A23" t="s">
        <v>347</v>
      </c>
    </row>
    <row r="24" spans="1:1" x14ac:dyDescent="0.15">
      <c r="A24" t="s">
        <v>348</v>
      </c>
    </row>
    <row r="25" spans="1:1" x14ac:dyDescent="0.15">
      <c r="A25" t="s">
        <v>349</v>
      </c>
    </row>
    <row r="26" spans="1:1" x14ac:dyDescent="0.15">
      <c r="A26" t="s">
        <v>331</v>
      </c>
    </row>
    <row r="27" spans="1:1" x14ac:dyDescent="0.15">
      <c r="A27" t="s">
        <v>350</v>
      </c>
    </row>
    <row r="28" spans="1:1" x14ac:dyDescent="0.15">
      <c r="A28" t="s">
        <v>351</v>
      </c>
    </row>
    <row r="29" spans="1:1" x14ac:dyDescent="0.15">
      <c r="A29" t="s">
        <v>352</v>
      </c>
    </row>
    <row r="30" spans="1:1" x14ac:dyDescent="0.15">
      <c r="A30" t="s">
        <v>353</v>
      </c>
    </row>
    <row r="31" spans="1:1" x14ac:dyDescent="0.15">
      <c r="A31" t="s">
        <v>354</v>
      </c>
    </row>
    <row r="32" spans="1:1" x14ac:dyDescent="0.15">
      <c r="A32" t="s">
        <v>355</v>
      </c>
    </row>
    <row r="33" spans="1:1" x14ac:dyDescent="0.15">
      <c r="A33" t="s">
        <v>356</v>
      </c>
    </row>
    <row r="34" spans="1:1" x14ac:dyDescent="0.15">
      <c r="A34" t="s">
        <v>357</v>
      </c>
    </row>
    <row r="35" spans="1:1" x14ac:dyDescent="0.15">
      <c r="A35" t="s">
        <v>358</v>
      </c>
    </row>
    <row r="36" spans="1:1" x14ac:dyDescent="0.15">
      <c r="A36" t="s">
        <v>359</v>
      </c>
    </row>
    <row r="37" spans="1:1" x14ac:dyDescent="0.15">
      <c r="A37" t="s">
        <v>332</v>
      </c>
    </row>
    <row r="38" spans="1:1" x14ac:dyDescent="0.15">
      <c r="A38" t="s">
        <v>360</v>
      </c>
    </row>
    <row r="39" spans="1:1" x14ac:dyDescent="0.15">
      <c r="A39" t="s">
        <v>361</v>
      </c>
    </row>
    <row r="40" spans="1:1" x14ac:dyDescent="0.15">
      <c r="A40" t="s">
        <v>362</v>
      </c>
    </row>
    <row r="41" spans="1:1" x14ac:dyDescent="0.15">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5" x14ac:dyDescent="0.15"/>
  <sheetData>
    <row r="4" spans="2:2" x14ac:dyDescent="0.15">
      <c r="B4" s="53" t="s">
        <v>156</v>
      </c>
    </row>
    <row r="5" spans="2:2" x14ac:dyDescent="0.15">
      <c r="B5" s="54" t="s">
        <v>189</v>
      </c>
    </row>
    <row r="6" spans="2:2" x14ac:dyDescent="0.15">
      <c r="B6" s="54" t="s">
        <v>190</v>
      </c>
    </row>
    <row r="7" spans="2:2" x14ac:dyDescent="0.15">
      <c r="B7" s="54" t="s">
        <v>169</v>
      </c>
    </row>
    <row r="8" spans="2:2" x14ac:dyDescent="0.15">
      <c r="B8" s="54" t="s">
        <v>280</v>
      </c>
    </row>
    <row r="9" spans="2:2" x14ac:dyDescent="0.15">
      <c r="B9" s="54" t="s">
        <v>191</v>
      </c>
    </row>
    <row r="10" spans="2:2" x14ac:dyDescent="0.15">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2018-09-29T19:08:07Z</dcterms:modified>
</cp:coreProperties>
</file>