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DD66" i="18"/>
  <c r="BN66" i="18"/>
  <c r="BM66" i="18"/>
  <c r="BL66" i="18"/>
  <c r="BK66" i="18"/>
  <c r="BJ66" i="18"/>
  <c r="BI66" i="18"/>
  <c r="BH66" i="18"/>
  <c r="BG66" i="18"/>
  <c r="BF66" i="18"/>
  <c r="BE66" i="18"/>
  <c r="BD66" i="18"/>
  <c r="BC66"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C7" i="17" l="1"/>
  <c r="C6" i="17"/>
  <c r="C8" i="17"/>
  <c r="M66" i="18"/>
  <c r="P11" i="18"/>
  <c r="I11" i="16"/>
  <c r="J11" i="16" s="1"/>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4" s="1"/>
  <c r="M22" i="13"/>
  <c r="L22" i="13"/>
  <c r="K22" i="13"/>
  <c r="J22" i="13"/>
  <c r="I22" i="13"/>
  <c r="C24" i="13" s="1"/>
  <c r="I12" i="13"/>
  <c r="J11" i="13"/>
  <c r="K11" i="13" s="1"/>
  <c r="C3" i="12"/>
  <c r="C8" i="12"/>
  <c r="C4" i="12"/>
  <c r="C7" i="12"/>
  <c r="C38" i="16" l="1"/>
  <c r="C9" i="17"/>
  <c r="Q11" i="18"/>
  <c r="P12" i="18"/>
  <c r="C24" i="15"/>
  <c r="L11" i="13"/>
  <c r="K12" i="13"/>
  <c r="J12" i="13"/>
  <c r="C5" i="12"/>
  <c r="C6" i="12"/>
  <c r="C9" i="12" l="1"/>
  <c r="R11" i="18"/>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<sst xmlns="http://schemas.openxmlformats.org/spreadsheetml/2006/main" count="504" uniqueCount="217">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</sst>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cols>
    <col min="2" max="2" width="12.875" customWidth="1"/>
    <col min="3" max="3" width="12.875" style="21" customWidth="1"/>
  </cols>
  <sheetData>
    <row r="2" spans="2:3">
      <c r="B2" s="35" t="s">
        <v>140</v>
      </c>
      <c r="C2" s="65" t="s">
        <v>45</v>
      </c>
    </row>
    <row r="3" spans="2:3">
      <c r="B3" s="24">
        <v>3</v>
      </c>
      <c r="C3" s="66">
        <v>10.5</v>
      </c>
    </row>
    <row r="4" spans="2:3">
      <c r="B4" s="24">
        <v>4</v>
      </c>
      <c r="C4" s="66">
        <v>58</v>
      </c>
    </row>
    <row r="5" spans="2:3">
      <c r="B5" s="24">
        <v>5</v>
      </c>
      <c r="C5" s="66">
        <v>21</v>
      </c>
    </row>
    <row r="6" spans="2:3">
      <c r="B6" s="24">
        <v>6</v>
      </c>
      <c r="C6" s="66">
        <f>SUM(WBS!O66:AS66)</f>
        <v>20.5</v>
      </c>
    </row>
    <row r="7" spans="2:3">
      <c r="B7" s="24">
        <v>7</v>
      </c>
      <c r="C7" s="66">
        <f>SUM(WBS!AS66:BW66)</f>
        <v>70.5</v>
      </c>
    </row>
    <row r="8" spans="2:3">
      <c r="B8" s="24">
        <v>8</v>
      </c>
      <c r="C8" s="66">
        <f>SUM(WBS!BX66:DD66)</f>
        <v>10</v>
      </c>
    </row>
    <row r="9" spans="2:3">
      <c r="B9" s="24" t="s">
        <v>142</v>
      </c>
      <c r="C9" s="67">
        <f>SUM(C3:C8)</f>
        <v>190.5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c r="AN1" t="s">
        <v>43</v>
      </c>
    </row>
    <row r="2" spans="1:40">
      <c r="A2" s="11" t="s">
        <v>31</v>
      </c>
      <c r="AN2" t="s">
        <v>43</v>
      </c>
    </row>
    <row r="3" spans="1:40">
      <c r="B3" s="9" t="s">
        <v>33</v>
      </c>
      <c r="AN3" t="s">
        <v>43</v>
      </c>
    </row>
    <row r="4" spans="1:40">
      <c r="B4" s="9" t="s">
        <v>34</v>
      </c>
      <c r="AN4" t="s">
        <v>43</v>
      </c>
    </row>
    <row r="5" spans="1:40">
      <c r="B5" s="10" t="s">
        <v>35</v>
      </c>
      <c r="C5" t="s">
        <v>30</v>
      </c>
      <c r="AN5" t="s">
        <v>43</v>
      </c>
    </row>
    <row r="6" spans="1:40">
      <c r="B6" s="9" t="s">
        <v>36</v>
      </c>
      <c r="AN6" t="s">
        <v>43</v>
      </c>
    </row>
    <row r="7" spans="1:40">
      <c r="B7" s="9" t="s">
        <v>37</v>
      </c>
      <c r="C7" t="s">
        <v>29</v>
      </c>
      <c r="AN7" t="s">
        <v>43</v>
      </c>
    </row>
    <row r="8" spans="1:40">
      <c r="B8" s="9" t="s">
        <v>38</v>
      </c>
      <c r="AN8" t="s">
        <v>43</v>
      </c>
    </row>
    <row r="9" spans="1:40">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c r="G10" s="12"/>
      <c r="I10" s="34">
        <v>43221</v>
      </c>
      <c r="AN10" t="s">
        <v>43</v>
      </c>
    </row>
    <row r="11" spans="1:40">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c r="AN23" t="s">
        <v>43</v>
      </c>
    </row>
    <row r="24" spans="2:40">
      <c r="B24" t="s">
        <v>45</v>
      </c>
      <c r="C24" s="21">
        <f>SUM(I22:AM22)</f>
        <v>21</v>
      </c>
      <c r="AN24" t="s">
        <v>43</v>
      </c>
    </row>
    <row r="25" spans="2:40">
      <c r="AN25" t="s">
        <v>43</v>
      </c>
    </row>
    <row r="37" spans="9:39">
      <c r="I37"/>
      <c r="J37"/>
      <c r="K37"/>
      <c r="L37"/>
      <c r="M37"/>
      <c r="N37"/>
      <c r="O37"/>
      <c r="P37"/>
      <c r="Q37"/>
      <c r="R37"/>
      <c r="S37"/>
      <c r="T37"/>
      <c r="U37"/>
      <c r="V37"/>
      <c r="W37"/>
      <c r="X37"/>
      <c r="Y37"/>
      <c r="Z37"/>
      <c r="AA37"/>
      <c r="AB37"/>
      <c r="AC37"/>
      <c r="AD37"/>
      <c r="AE37"/>
      <c r="AF37"/>
      <c r="AG37"/>
      <c r="AH37"/>
      <c r="AI37"/>
      <c r="AJ37"/>
      <c r="AK37"/>
      <c r="AL37"/>
      <c r="AM37"/>
    </row>
    <row r="40" spans="9:39">
      <c r="I40"/>
      <c r="J40"/>
      <c r="K40"/>
      <c r="L40"/>
      <c r="M40"/>
      <c r="N40"/>
      <c r="O40"/>
      <c r="P40"/>
      <c r="Q40"/>
      <c r="R40"/>
      <c r="S40"/>
      <c r="T40"/>
      <c r="U40"/>
      <c r="V40"/>
      <c r="W40"/>
      <c r="X40"/>
      <c r="Y40"/>
      <c r="Z40"/>
      <c r="AA40"/>
      <c r="AB40"/>
      <c r="AC40"/>
      <c r="AD40"/>
      <c r="AE40"/>
      <c r="AF40"/>
      <c r="AG40"/>
      <c r="AH40"/>
      <c r="AI40"/>
      <c r="AJ40"/>
      <c r="AK40"/>
      <c r="AL40"/>
      <c r="AM40"/>
    </row>
    <row r="41" spans="9:39">
      <c r="I41"/>
      <c r="J41"/>
      <c r="K41"/>
      <c r="L41"/>
      <c r="M41"/>
      <c r="N41"/>
      <c r="O41"/>
      <c r="P41"/>
      <c r="Q41"/>
      <c r="R41"/>
      <c r="S41"/>
      <c r="T41"/>
      <c r="U41"/>
      <c r="V41"/>
      <c r="W41"/>
      <c r="X41"/>
      <c r="Y41"/>
      <c r="Z41"/>
      <c r="AA41"/>
      <c r="AB41"/>
      <c r="AC41"/>
      <c r="AD41"/>
      <c r="AE41"/>
      <c r="AF41"/>
      <c r="AG41"/>
      <c r="AH41"/>
      <c r="AI41"/>
      <c r="AJ41"/>
      <c r="AK41"/>
      <c r="AL41"/>
      <c r="AM41"/>
    </row>
    <row r="42" spans="9:39">
      <c r="I42"/>
      <c r="J42"/>
      <c r="K42"/>
      <c r="L42"/>
      <c r="M42"/>
      <c r="N42"/>
      <c r="O42"/>
      <c r="P42"/>
      <c r="Q42"/>
      <c r="R42"/>
      <c r="S42"/>
      <c r="T42"/>
      <c r="U42"/>
      <c r="V42"/>
      <c r="W42"/>
      <c r="X42"/>
      <c r="Y42"/>
      <c r="Z42"/>
      <c r="AA42"/>
      <c r="AB42"/>
      <c r="AC42"/>
      <c r="AD42"/>
      <c r="AE42"/>
      <c r="AF42"/>
      <c r="AG42"/>
      <c r="AH42"/>
      <c r="AI42"/>
      <c r="AJ42"/>
      <c r="AK42"/>
      <c r="AL42"/>
      <c r="AM42"/>
    </row>
    <row r="43" spans="9:39">
      <c r="I43"/>
      <c r="J43"/>
      <c r="K43"/>
      <c r="L43"/>
      <c r="M43"/>
      <c r="N43"/>
      <c r="O43"/>
      <c r="P43"/>
      <c r="Q43"/>
      <c r="R43"/>
      <c r="S43"/>
      <c r="T43"/>
      <c r="U43"/>
      <c r="V43"/>
      <c r="W43"/>
      <c r="X43"/>
      <c r="Y43"/>
      <c r="Z43"/>
      <c r="AA43"/>
      <c r="AB43"/>
      <c r="AC43"/>
      <c r="AD43"/>
      <c r="AE43"/>
      <c r="AF43"/>
      <c r="AG43"/>
      <c r="AH43"/>
      <c r="AI43"/>
      <c r="AJ43"/>
      <c r="AK43"/>
      <c r="AL43"/>
      <c r="AM43"/>
    </row>
    <row r="44" spans="9:39">
      <c r="I44"/>
      <c r="J44"/>
      <c r="K44"/>
      <c r="L44"/>
      <c r="M44"/>
      <c r="N44"/>
      <c r="O44"/>
      <c r="P44"/>
      <c r="Q44"/>
      <c r="R44"/>
      <c r="S44"/>
      <c r="T44"/>
      <c r="U44"/>
      <c r="V44"/>
      <c r="W44"/>
      <c r="X44"/>
      <c r="Y44"/>
      <c r="Z44"/>
      <c r="AA44"/>
      <c r="AB44"/>
      <c r="AC44"/>
      <c r="AD44"/>
      <c r="AE44"/>
      <c r="AF44"/>
      <c r="AG44"/>
      <c r="AH44"/>
      <c r="AI44"/>
      <c r="AJ44"/>
      <c r="AK44"/>
      <c r="AL44"/>
      <c r="AM44"/>
    </row>
    <row r="45" spans="9:39">
      <c r="I45"/>
      <c r="J45"/>
      <c r="K45"/>
      <c r="L45"/>
      <c r="M45"/>
      <c r="N45"/>
      <c r="O45"/>
      <c r="P45"/>
      <c r="Q45"/>
      <c r="R45"/>
      <c r="S45"/>
      <c r="T45"/>
      <c r="U45"/>
      <c r="V45"/>
      <c r="W45"/>
      <c r="X45"/>
      <c r="Y45"/>
      <c r="Z45"/>
      <c r="AA45"/>
      <c r="AB45"/>
      <c r="AC45"/>
      <c r="AD45"/>
      <c r="AE45"/>
      <c r="AF45"/>
      <c r="AG45"/>
      <c r="AH45"/>
      <c r="AI45"/>
      <c r="AJ45"/>
      <c r="AK45"/>
      <c r="AL45"/>
      <c r="AM45"/>
    </row>
    <row r="46" spans="9:39">
      <c r="I46"/>
      <c r="J46"/>
      <c r="K46"/>
      <c r="L46"/>
      <c r="M46"/>
      <c r="N46"/>
      <c r="O46"/>
      <c r="P46"/>
      <c r="Q46"/>
      <c r="R46"/>
      <c r="S46"/>
      <c r="T46"/>
      <c r="U46"/>
      <c r="V46"/>
      <c r="W46"/>
      <c r="X46"/>
      <c r="Y46"/>
      <c r="Z46"/>
      <c r="AA46"/>
      <c r="AB46"/>
      <c r="AC46"/>
      <c r="AD46"/>
      <c r="AE46"/>
      <c r="AF46"/>
      <c r="AG46"/>
      <c r="AH46"/>
      <c r="AI46"/>
      <c r="AJ46"/>
      <c r="AK46"/>
      <c r="AL46"/>
      <c r="AM46"/>
    </row>
    <row r="47" spans="9:39">
      <c r="I47"/>
      <c r="J47"/>
      <c r="K47"/>
      <c r="L47"/>
      <c r="M47"/>
      <c r="N47"/>
      <c r="O47"/>
      <c r="P47"/>
      <c r="Q47"/>
      <c r="R47"/>
      <c r="S47"/>
      <c r="T47"/>
      <c r="U47"/>
      <c r="V47"/>
      <c r="W47"/>
      <c r="X47"/>
      <c r="Y47"/>
      <c r="Z47"/>
      <c r="AA47"/>
      <c r="AB47"/>
      <c r="AC47"/>
      <c r="AD47"/>
      <c r="AE47"/>
      <c r="AF47"/>
      <c r="AG47"/>
      <c r="AH47"/>
      <c r="AI47"/>
      <c r="AJ47"/>
      <c r="AK47"/>
      <c r="AL47"/>
      <c r="AM47"/>
    </row>
    <row r="49" spans="9:39">
      <c r="I49"/>
      <c r="J49"/>
      <c r="K49"/>
      <c r="L49"/>
      <c r="M49"/>
      <c r="N49"/>
      <c r="O49"/>
      <c r="P49"/>
      <c r="Q49"/>
      <c r="R49"/>
      <c r="S49"/>
      <c r="T49"/>
      <c r="U49"/>
      <c r="V49"/>
      <c r="W49"/>
      <c r="X49"/>
      <c r="Y49"/>
      <c r="Z49"/>
      <c r="AA49"/>
      <c r="AB49"/>
      <c r="AC49"/>
      <c r="AD49"/>
      <c r="AE49"/>
      <c r="AF49"/>
      <c r="AG49"/>
      <c r="AH49"/>
      <c r="AI49"/>
      <c r="AJ49"/>
      <c r="AK49"/>
      <c r="AL49"/>
      <c r="AM49"/>
    </row>
    <row r="50" spans="9:39">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c r="AM1" t="s">
        <v>43</v>
      </c>
    </row>
    <row r="2" spans="1:39">
      <c r="A2" s="11" t="s">
        <v>31</v>
      </c>
      <c r="AM2" t="s">
        <v>43</v>
      </c>
    </row>
    <row r="3" spans="1:39">
      <c r="B3" s="9" t="s">
        <v>33</v>
      </c>
      <c r="AM3" t="s">
        <v>43</v>
      </c>
    </row>
    <row r="4" spans="1:39">
      <c r="B4" s="9" t="s">
        <v>34</v>
      </c>
      <c r="AM4" t="s">
        <v>43</v>
      </c>
    </row>
    <row r="5" spans="1:39">
      <c r="B5" s="10" t="s">
        <v>35</v>
      </c>
      <c r="C5" t="s">
        <v>30</v>
      </c>
      <c r="AM5" t="s">
        <v>43</v>
      </c>
    </row>
    <row r="6" spans="1:39">
      <c r="B6" s="9" t="s">
        <v>36</v>
      </c>
      <c r="AM6" t="s">
        <v>43</v>
      </c>
    </row>
    <row r="7" spans="1:39">
      <c r="B7" s="9" t="s">
        <v>37</v>
      </c>
      <c r="C7" t="s">
        <v>29</v>
      </c>
      <c r="AM7" t="s">
        <v>43</v>
      </c>
    </row>
    <row r="8" spans="1:39">
      <c r="B8" s="9" t="s">
        <v>38</v>
      </c>
      <c r="AM8" t="s">
        <v>43</v>
      </c>
    </row>
    <row r="9" spans="1:39">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c r="G10" s="12"/>
      <c r="I10" s="34">
        <v>43191</v>
      </c>
      <c r="AM10" t="s">
        <v>43</v>
      </c>
    </row>
    <row r="11" spans="1:39">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c r="AM23" t="s">
        <v>43</v>
      </c>
    </row>
    <row r="24" spans="2:39">
      <c r="B24" t="s">
        <v>45</v>
      </c>
      <c r="C24" s="21">
        <f>SUM(I22:AL22)</f>
        <v>58</v>
      </c>
      <c r="AM24" t="s">
        <v>43</v>
      </c>
    </row>
    <row r="25" spans="2:39">
      <c r="AM25" t="s">
        <v>43</v>
      </c>
    </row>
    <row r="37" spans="9:38">
      <c r="I37"/>
      <c r="J37"/>
      <c r="K37"/>
      <c r="L37"/>
      <c r="M37"/>
      <c r="N37"/>
      <c r="O37"/>
      <c r="P37"/>
      <c r="Q37"/>
      <c r="R37"/>
      <c r="S37"/>
      <c r="T37"/>
      <c r="U37"/>
      <c r="V37"/>
      <c r="W37"/>
      <c r="X37"/>
      <c r="Y37"/>
      <c r="Z37"/>
      <c r="AA37"/>
      <c r="AB37"/>
      <c r="AC37"/>
      <c r="AD37"/>
      <c r="AE37"/>
      <c r="AF37"/>
      <c r="AG37"/>
      <c r="AH37"/>
      <c r="AI37"/>
      <c r="AJ37"/>
      <c r="AK37"/>
      <c r="AL37"/>
    </row>
    <row r="40" spans="9:38">
      <c r="I40"/>
      <c r="J40"/>
      <c r="K40"/>
      <c r="L40"/>
      <c r="M40"/>
      <c r="N40"/>
      <c r="O40"/>
      <c r="P40"/>
      <c r="Q40"/>
      <c r="R40"/>
      <c r="S40"/>
      <c r="T40"/>
      <c r="U40"/>
      <c r="V40"/>
      <c r="W40"/>
      <c r="X40"/>
      <c r="Y40"/>
      <c r="Z40"/>
      <c r="AA40"/>
      <c r="AB40"/>
      <c r="AC40"/>
      <c r="AD40"/>
      <c r="AE40"/>
      <c r="AF40"/>
      <c r="AG40"/>
      <c r="AH40"/>
      <c r="AI40"/>
      <c r="AJ40"/>
      <c r="AK40"/>
      <c r="AL40"/>
    </row>
    <row r="41" spans="9:38">
      <c r="I41"/>
      <c r="J41"/>
      <c r="K41"/>
      <c r="L41"/>
      <c r="M41"/>
      <c r="N41"/>
      <c r="O41"/>
      <c r="P41"/>
      <c r="Q41"/>
      <c r="R41"/>
      <c r="S41"/>
      <c r="T41"/>
      <c r="U41"/>
      <c r="V41"/>
      <c r="W41"/>
      <c r="X41"/>
      <c r="Y41"/>
      <c r="Z41"/>
      <c r="AA41"/>
      <c r="AB41"/>
      <c r="AC41"/>
      <c r="AD41"/>
      <c r="AE41"/>
      <c r="AF41"/>
      <c r="AG41"/>
      <c r="AH41"/>
      <c r="AI41"/>
      <c r="AJ41"/>
      <c r="AK41"/>
      <c r="AL41"/>
    </row>
    <row r="42" spans="9:38">
      <c r="I42"/>
      <c r="J42"/>
      <c r="K42"/>
      <c r="L42"/>
      <c r="M42"/>
      <c r="N42"/>
      <c r="O42"/>
      <c r="P42"/>
      <c r="Q42"/>
      <c r="R42"/>
      <c r="S42"/>
      <c r="T42"/>
      <c r="U42"/>
      <c r="V42"/>
      <c r="W42"/>
      <c r="X42"/>
      <c r="Y42"/>
      <c r="Z42"/>
      <c r="AA42"/>
      <c r="AB42"/>
      <c r="AC42"/>
      <c r="AD42"/>
      <c r="AE42"/>
      <c r="AF42"/>
      <c r="AG42"/>
      <c r="AH42"/>
      <c r="AI42"/>
      <c r="AJ42"/>
      <c r="AK42"/>
      <c r="AL42"/>
    </row>
    <row r="43" spans="9:38">
      <c r="I43"/>
      <c r="J43"/>
      <c r="K43"/>
      <c r="L43"/>
      <c r="M43"/>
      <c r="N43"/>
      <c r="O43"/>
      <c r="P43"/>
      <c r="Q43"/>
      <c r="R43"/>
      <c r="S43"/>
      <c r="T43"/>
      <c r="U43"/>
      <c r="V43"/>
      <c r="W43"/>
      <c r="X43"/>
      <c r="Y43"/>
      <c r="Z43"/>
      <c r="AA43"/>
      <c r="AB43"/>
      <c r="AC43"/>
      <c r="AD43"/>
      <c r="AE43"/>
      <c r="AF43"/>
      <c r="AG43"/>
      <c r="AH43"/>
      <c r="AI43"/>
      <c r="AJ43"/>
      <c r="AK43"/>
      <c r="AL43"/>
    </row>
    <row r="44" spans="9:38">
      <c r="I44"/>
      <c r="J44"/>
      <c r="K44"/>
      <c r="L44"/>
      <c r="M44"/>
      <c r="N44"/>
      <c r="O44"/>
      <c r="P44"/>
      <c r="Q44"/>
      <c r="R44"/>
      <c r="S44"/>
      <c r="T44"/>
      <c r="U44"/>
      <c r="V44"/>
      <c r="W44"/>
      <c r="X44"/>
      <c r="Y44"/>
      <c r="Z44"/>
      <c r="AA44"/>
      <c r="AB44"/>
      <c r="AC44"/>
      <c r="AD44"/>
      <c r="AE44"/>
      <c r="AF44"/>
      <c r="AG44"/>
      <c r="AH44"/>
      <c r="AI44"/>
      <c r="AJ44"/>
      <c r="AK44"/>
      <c r="AL44"/>
    </row>
    <row r="45" spans="9:38">
      <c r="I45"/>
      <c r="J45"/>
      <c r="K45"/>
      <c r="L45"/>
      <c r="M45"/>
      <c r="N45"/>
      <c r="O45"/>
      <c r="P45"/>
      <c r="Q45"/>
      <c r="R45"/>
      <c r="S45"/>
      <c r="T45"/>
      <c r="U45"/>
      <c r="V45"/>
      <c r="W45"/>
      <c r="X45"/>
      <c r="Y45"/>
      <c r="Z45"/>
      <c r="AA45"/>
      <c r="AB45"/>
      <c r="AC45"/>
      <c r="AD45"/>
      <c r="AE45"/>
      <c r="AF45"/>
      <c r="AG45"/>
      <c r="AH45"/>
      <c r="AI45"/>
      <c r="AJ45"/>
      <c r="AK45"/>
      <c r="AL45"/>
    </row>
    <row r="46" spans="9:38">
      <c r="I46"/>
      <c r="J46"/>
      <c r="K46"/>
      <c r="L46"/>
      <c r="M46"/>
      <c r="N46"/>
      <c r="O46"/>
      <c r="P46"/>
      <c r="Q46"/>
      <c r="R46"/>
      <c r="S46"/>
      <c r="T46"/>
      <c r="U46"/>
      <c r="V46"/>
      <c r="W46"/>
      <c r="X46"/>
      <c r="Y46"/>
      <c r="Z46"/>
      <c r="AA46"/>
      <c r="AB46"/>
      <c r="AC46"/>
      <c r="AD46"/>
      <c r="AE46"/>
      <c r="AF46"/>
      <c r="AG46"/>
      <c r="AH46"/>
      <c r="AI46"/>
      <c r="AJ46"/>
      <c r="AK46"/>
      <c r="AL46"/>
    </row>
    <row r="47" spans="9:38">
      <c r="I47"/>
      <c r="J47"/>
      <c r="K47"/>
      <c r="L47"/>
      <c r="M47"/>
      <c r="N47"/>
      <c r="O47"/>
      <c r="P47"/>
      <c r="Q47"/>
      <c r="R47"/>
      <c r="S47"/>
      <c r="T47"/>
      <c r="U47"/>
      <c r="V47"/>
      <c r="W47"/>
      <c r="X47"/>
      <c r="Y47"/>
      <c r="Z47"/>
      <c r="AA47"/>
      <c r="AB47"/>
      <c r="AC47"/>
      <c r="AD47"/>
      <c r="AE47"/>
      <c r="AF47"/>
      <c r="AG47"/>
      <c r="AH47"/>
      <c r="AI47"/>
      <c r="AJ47"/>
      <c r="AK47"/>
      <c r="AL47"/>
    </row>
    <row r="49" spans="9:38">
      <c r="I49"/>
      <c r="J49"/>
      <c r="K49"/>
      <c r="L49"/>
      <c r="M49"/>
      <c r="N49"/>
      <c r="O49"/>
      <c r="P49"/>
      <c r="Q49"/>
      <c r="R49"/>
      <c r="S49"/>
      <c r="T49"/>
      <c r="U49"/>
      <c r="V49"/>
      <c r="W49"/>
      <c r="X49"/>
      <c r="Y49"/>
      <c r="Z49"/>
      <c r="AA49"/>
      <c r="AB49"/>
      <c r="AC49"/>
      <c r="AD49"/>
      <c r="AE49"/>
      <c r="AF49"/>
      <c r="AG49"/>
      <c r="AH49"/>
      <c r="AI49"/>
      <c r="AJ49"/>
      <c r="AK49"/>
      <c r="AL49"/>
    </row>
    <row r="50" spans="9:38">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13" width="5.625" style="13" customWidth="1"/>
  </cols>
  <sheetData>
    <row r="1" spans="2:14">
      <c r="N1" t="s">
        <v>43</v>
      </c>
    </row>
    <row r="2" spans="2:14">
      <c r="N2" t="s">
        <v>43</v>
      </c>
    </row>
    <row r="3" spans="2:14">
      <c r="N3" t="s">
        <v>43</v>
      </c>
    </row>
    <row r="4" spans="2:14">
      <c r="N4" t="s">
        <v>43</v>
      </c>
    </row>
    <row r="5" spans="2:14">
      <c r="N5" t="s">
        <v>43</v>
      </c>
    </row>
    <row r="6" spans="2:14">
      <c r="N6" t="s">
        <v>43</v>
      </c>
    </row>
    <row r="7" spans="2:14">
      <c r="N7" t="s">
        <v>43</v>
      </c>
    </row>
    <row r="8" spans="2:14">
      <c r="N8" t="s">
        <v>43</v>
      </c>
    </row>
    <row r="9" spans="2:14">
      <c r="I9" s="19"/>
      <c r="J9" s="19"/>
      <c r="K9" s="19"/>
      <c r="L9" s="19"/>
      <c r="M9" s="19"/>
      <c r="N9" t="s">
        <v>43</v>
      </c>
    </row>
    <row r="10" spans="2:14">
      <c r="G10" s="12"/>
      <c r="I10" s="13">
        <v>3</v>
      </c>
      <c r="N10" t="s">
        <v>43</v>
      </c>
    </row>
    <row r="11" spans="2:14">
      <c r="I11" s="14">
        <v>43185</v>
      </c>
      <c r="J11" s="14">
        <f>I11+1</f>
        <v>43186</v>
      </c>
      <c r="K11" s="14">
        <f t="shared" ref="K11:M11" si="0">J11+1</f>
        <v>43187</v>
      </c>
      <c r="L11" s="14">
        <f t="shared" si="0"/>
        <v>43188</v>
      </c>
      <c r="M11" s="14">
        <f t="shared" si="0"/>
        <v>43189</v>
      </c>
      <c r="N11" t="s">
        <v>43</v>
      </c>
    </row>
    <row r="12" spans="2:14" ht="28.5" customHeight="1">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c r="B13" s="6" t="s">
        <v>141</v>
      </c>
      <c r="C13" s="6"/>
      <c r="D13" s="6"/>
      <c r="E13" s="6"/>
      <c r="F13" s="6"/>
      <c r="G13" s="6"/>
      <c r="I13" s="16">
        <v>0</v>
      </c>
      <c r="J13" s="16">
        <v>0</v>
      </c>
      <c r="K13" s="16">
        <v>3</v>
      </c>
      <c r="L13" s="16">
        <v>1</v>
      </c>
      <c r="M13" s="16">
        <v>6.5</v>
      </c>
      <c r="N13" t="s">
        <v>43</v>
      </c>
    </row>
    <row r="14" spans="2:14">
      <c r="B14" s="7"/>
      <c r="C14" s="7"/>
      <c r="D14" s="7"/>
      <c r="E14" s="7"/>
      <c r="F14" s="9"/>
      <c r="G14" s="7"/>
      <c r="I14" s="17"/>
      <c r="J14" s="17"/>
      <c r="K14" s="17"/>
      <c r="L14" s="17"/>
      <c r="M14" s="17"/>
      <c r="N14" t="s">
        <v>43</v>
      </c>
    </row>
    <row r="15" spans="2:14">
      <c r="B15" s="7" t="s">
        <v>139</v>
      </c>
      <c r="C15" s="7"/>
      <c r="D15" s="7"/>
      <c r="E15" s="7"/>
      <c r="F15" s="7"/>
      <c r="G15" s="7"/>
      <c r="I15" s="17"/>
      <c r="J15" s="17"/>
      <c r="K15" s="17"/>
      <c r="L15" s="17"/>
      <c r="M15" s="17"/>
      <c r="N15" t="s">
        <v>43</v>
      </c>
    </row>
    <row r="16" spans="2:14">
      <c r="B16" s="7"/>
      <c r="C16" s="7"/>
      <c r="D16" s="7"/>
      <c r="E16" s="7"/>
      <c r="F16" s="7"/>
      <c r="G16" s="7"/>
      <c r="I16" s="17"/>
      <c r="J16" s="17"/>
      <c r="K16" s="17"/>
      <c r="L16" s="17"/>
      <c r="M16" s="17"/>
    </row>
    <row r="17" spans="2:14">
      <c r="B17" s="7"/>
      <c r="C17" s="7"/>
      <c r="D17" s="7"/>
      <c r="E17" s="7"/>
      <c r="F17" s="7"/>
      <c r="G17" s="7"/>
      <c r="I17" s="17"/>
      <c r="J17" s="17"/>
      <c r="K17" s="17"/>
      <c r="L17" s="17"/>
      <c r="M17" s="17"/>
    </row>
    <row r="18" spans="2:14">
      <c r="B18" s="7"/>
      <c r="C18" s="7"/>
      <c r="D18" s="7"/>
      <c r="E18" s="7"/>
      <c r="F18" s="7"/>
      <c r="G18" s="7"/>
      <c r="I18" s="17"/>
      <c r="J18" s="17"/>
      <c r="K18" s="17"/>
      <c r="L18" s="17"/>
      <c r="M18" s="17"/>
    </row>
    <row r="19" spans="2:14">
      <c r="B19" s="7"/>
      <c r="C19" s="7"/>
      <c r="D19" s="7"/>
      <c r="E19" s="7"/>
      <c r="F19" s="7"/>
      <c r="G19" s="7"/>
      <c r="I19" s="17"/>
      <c r="J19" s="17"/>
      <c r="K19" s="17"/>
      <c r="L19" s="17"/>
      <c r="M19" s="17"/>
    </row>
    <row r="20" spans="2:14">
      <c r="B20" s="7"/>
      <c r="C20" s="7"/>
      <c r="D20" s="7"/>
      <c r="E20" s="7"/>
      <c r="F20" s="7"/>
      <c r="G20" s="7"/>
      <c r="I20" s="17"/>
      <c r="J20" s="17"/>
      <c r="K20" s="17"/>
      <c r="L20" s="17"/>
      <c r="M20" s="17"/>
      <c r="N20" t="s">
        <v>43</v>
      </c>
    </row>
    <row r="21" spans="2:14">
      <c r="B21" s="8"/>
      <c r="C21" s="8"/>
      <c r="D21" s="8"/>
      <c r="E21" s="8"/>
      <c r="F21" s="8"/>
      <c r="G21" s="8"/>
      <c r="I21" s="18"/>
      <c r="J21" s="18"/>
      <c r="K21" s="18"/>
      <c r="L21" s="18"/>
      <c r="M21" s="18"/>
      <c r="N21" t="s">
        <v>43</v>
      </c>
    </row>
    <row r="22" spans="2:14">
      <c r="I22" s="20">
        <f>SUM(I13:I21)</f>
        <v>0</v>
      </c>
      <c r="J22" s="20">
        <f>SUM(J13:J21)</f>
        <v>0</v>
      </c>
      <c r="K22" s="20">
        <f>SUM(K13:K21)</f>
        <v>3</v>
      </c>
      <c r="L22" s="20">
        <f>SUM(L13:L21)</f>
        <v>1</v>
      </c>
      <c r="M22" s="20">
        <f>SUM(M13:M21)</f>
        <v>6.5</v>
      </c>
      <c r="N22" t="s">
        <v>43</v>
      </c>
    </row>
    <row r="23" spans="2:14">
      <c r="N23" t="s">
        <v>43</v>
      </c>
    </row>
    <row r="24" spans="2:14">
      <c r="B24" t="s">
        <v>45</v>
      </c>
      <c r="C24" s="21">
        <f>SUM(I22:M22)</f>
        <v>10.5</v>
      </c>
      <c r="N24" t="s">
        <v>43</v>
      </c>
    </row>
    <row r="25" spans="2:14">
      <c r="N25" t="s">
        <v>43</v>
      </c>
    </row>
    <row r="37" spans="9:13">
      <c r="I37"/>
      <c r="J37"/>
      <c r="K37"/>
      <c r="L37"/>
      <c r="M37"/>
    </row>
    <row r="40" spans="9:13">
      <c r="I40"/>
      <c r="J40"/>
      <c r="K40"/>
      <c r="L40"/>
      <c r="M40"/>
    </row>
    <row r="41" spans="9:13">
      <c r="I41"/>
      <c r="J41"/>
      <c r="K41"/>
      <c r="L41"/>
      <c r="M41"/>
    </row>
    <row r="42" spans="9:13">
      <c r="I42"/>
      <c r="J42"/>
      <c r="K42"/>
      <c r="L42"/>
      <c r="M42"/>
    </row>
    <row r="43" spans="9:13">
      <c r="I43"/>
      <c r="J43"/>
      <c r="K43"/>
      <c r="L43"/>
      <c r="M43"/>
    </row>
    <row r="44" spans="9:13">
      <c r="I44"/>
      <c r="J44"/>
      <c r="K44"/>
      <c r="L44"/>
      <c r="M44"/>
    </row>
    <row r="45" spans="9:13">
      <c r="I45"/>
      <c r="J45"/>
      <c r="K45"/>
      <c r="L45"/>
      <c r="M45"/>
    </row>
    <row r="46" spans="9:13">
      <c r="I46"/>
      <c r="J46"/>
      <c r="K46"/>
      <c r="L46"/>
      <c r="M46"/>
    </row>
    <row r="47" spans="9:13">
      <c r="I47"/>
      <c r="J47"/>
      <c r="K47"/>
      <c r="L47"/>
      <c r="M47"/>
    </row>
    <row r="49" spans="9:13">
      <c r="I49"/>
      <c r="J49"/>
      <c r="K49"/>
      <c r="L49"/>
      <c r="M49"/>
    </row>
    <row r="50" spans="9:13">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4"/>
  <sheetViews>
    <sheetView showGridLines="0" tabSelected="1" topLeftCell="A5" zoomScale="85" zoomScaleNormal="85" workbookViewId="0">
      <pane xSplit="14" ySplit="8" topLeftCell="BT13" activePane="bottomRight" state="frozen"/>
      <selection activeCell="A5" sqref="A5"/>
      <selection pane="topRight" activeCell="O5" sqref="O5"/>
      <selection pane="bottomLeft" activeCell="A13" sqref="A13"/>
      <selection pane="bottomRight" activeCell="CA31" sqref="CA31"/>
    </sheetView>
  </sheetViews>
  <sheetFormatPr defaultRowHeight="13.5"/>
  <cols>
    <col min="1" max="1" width="2.25" customWidth="1"/>
    <col min="2" max="3" width="2.375" style="13" customWidth="1"/>
    <col min="4" max="4" width="23.5" bestFit="1"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c r="L10" s="12"/>
      <c r="O10" s="38">
        <v>43252</v>
      </c>
      <c r="AS10" s="13">
        <v>7</v>
      </c>
      <c r="BX10" s="13">
        <v>8</v>
      </c>
      <c r="DD10" s="13" t="s">
        <v>162</v>
      </c>
      <c r="DE10" t="s">
        <v>43</v>
      </c>
    </row>
    <row r="11" spans="2:109">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c r="B14" s="39"/>
      <c r="C14" s="39"/>
      <c r="D14" s="51" t="s">
        <v>181</v>
      </c>
      <c r="E14" s="49"/>
      <c r="F14" s="49" t="s">
        <v>139</v>
      </c>
      <c r="G14" s="49"/>
      <c r="H14" s="50" t="s">
        <v>196</v>
      </c>
      <c r="I14" s="59" t="s">
        <v>187</v>
      </c>
      <c r="J14" s="59" t="s">
        <v>185</v>
      </c>
      <c r="K14" s="49" t="s">
        <v>209</v>
      </c>
      <c r="L14" s="49"/>
      <c r="M14" s="57">
        <f t="shared" ref="M14:M65"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c r="B31" s="39"/>
      <c r="C31" s="39"/>
      <c r="D31" s="51"/>
      <c r="E31" s="49"/>
      <c r="F31" s="49"/>
      <c r="G31" s="49">
        <v>12</v>
      </c>
      <c r="H31" s="50" t="s">
        <v>196</v>
      </c>
      <c r="I31" s="50" t="s">
        <v>188</v>
      </c>
      <c r="J31" s="59" t="s">
        <v>175</v>
      </c>
      <c r="K31" s="61" t="s">
        <v>180</v>
      </c>
      <c r="L31" s="49"/>
      <c r="M31" s="57">
        <f t="shared" si="53"/>
        <v>8.5</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v>8.5</v>
      </c>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c r="B32" s="39"/>
      <c r="C32" s="39"/>
      <c r="D32" s="51"/>
      <c r="E32" s="49"/>
      <c r="F32" s="49"/>
      <c r="G32" s="49">
        <v>13</v>
      </c>
      <c r="H32" s="50" t="s">
        <v>196</v>
      </c>
      <c r="I32" s="50" t="s">
        <v>188</v>
      </c>
      <c r="J32" s="59" t="s">
        <v>210</v>
      </c>
      <c r="K32" s="61" t="s">
        <v>180</v>
      </c>
      <c r="L32" s="49"/>
      <c r="M32" s="57">
        <f t="shared" si="53"/>
        <v>30.5</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v>2</v>
      </c>
      <c r="BQ32" s="17">
        <v>1</v>
      </c>
      <c r="BR32" s="17">
        <v>1</v>
      </c>
      <c r="BS32" s="17">
        <v>1</v>
      </c>
      <c r="BT32" s="17"/>
      <c r="BU32" s="17">
        <v>2</v>
      </c>
      <c r="BV32" s="17">
        <f>4.5+7.5</f>
        <v>12</v>
      </c>
      <c r="BW32" s="17"/>
      <c r="BX32" s="17"/>
      <c r="BY32" s="17">
        <v>1.5</v>
      </c>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c r="B39" s="39"/>
      <c r="C39" s="39"/>
      <c r="D39" s="51"/>
      <c r="E39" s="49"/>
      <c r="F39" s="49"/>
      <c r="G39" s="49">
        <v>25</v>
      </c>
      <c r="H39" s="50" t="s">
        <v>216</v>
      </c>
      <c r="I39" s="50" t="s">
        <v>188</v>
      </c>
      <c r="J39" s="59" t="s">
        <v>175</v>
      </c>
      <c r="K39" s="61" t="s">
        <v>180</v>
      </c>
      <c r="L39" s="49"/>
      <c r="M39" s="57">
        <f t="shared" ref="M39" si="57">SUM(O39:DD39)</f>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c r="B40" s="39"/>
      <c r="C40" s="39"/>
      <c r="D40" s="51"/>
      <c r="E40" s="49"/>
      <c r="F40" s="49"/>
      <c r="G40" s="49"/>
      <c r="H40" s="50"/>
      <c r="I40" s="50"/>
      <c r="J40" s="50"/>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c r="B41" s="39"/>
      <c r="C41" s="39">
        <v>3</v>
      </c>
      <c r="D41" s="51"/>
      <c r="E41" s="49" t="s">
        <v>149</v>
      </c>
      <c r="F41" s="49" t="s">
        <v>177</v>
      </c>
      <c r="G41" s="49"/>
      <c r="H41" s="50" t="s">
        <v>198</v>
      </c>
      <c r="I41" s="50" t="s">
        <v>186</v>
      </c>
      <c r="J41" s="50" t="s">
        <v>176</v>
      </c>
      <c r="K41" s="49"/>
      <c r="L41" s="49" t="s">
        <v>178</v>
      </c>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c r="B42" s="39"/>
      <c r="C42" s="39"/>
      <c r="D42" s="51"/>
      <c r="E42" s="49"/>
      <c r="F42" s="49"/>
      <c r="G42" s="49"/>
      <c r="H42" s="50"/>
      <c r="I42" s="50"/>
      <c r="J42" s="50"/>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c r="B43" s="39"/>
      <c r="C43" s="39"/>
      <c r="D43" s="51"/>
      <c r="E43" s="49" t="s">
        <v>156</v>
      </c>
      <c r="F43" s="49" t="s">
        <v>171</v>
      </c>
      <c r="G43" s="49"/>
      <c r="H43" s="50" t="s">
        <v>198</v>
      </c>
      <c r="I43" s="50" t="s">
        <v>189</v>
      </c>
      <c r="J43" s="50" t="s">
        <v>176</v>
      </c>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c r="B44" s="39"/>
      <c r="C44" s="39"/>
      <c r="D44" s="51"/>
      <c r="E44" s="49"/>
      <c r="F44" s="49"/>
      <c r="G44" s="49"/>
      <c r="H44" s="50"/>
      <c r="I44" s="50"/>
      <c r="J44" s="50"/>
      <c r="K44" s="49"/>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c r="B45" s="39"/>
      <c r="C45" s="39"/>
      <c r="D45" s="51"/>
      <c r="E45" s="49" t="s">
        <v>174</v>
      </c>
      <c r="F45" s="49"/>
      <c r="G45" s="49"/>
      <c r="H45" s="50" t="s">
        <v>192</v>
      </c>
      <c r="I45" s="59" t="s">
        <v>191</v>
      </c>
      <c r="J45" s="59" t="s">
        <v>192</v>
      </c>
      <c r="K45" s="61"/>
      <c r="L45" s="49"/>
      <c r="M45" s="57">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c r="B46" s="39"/>
      <c r="C46" s="39"/>
      <c r="D46" s="51"/>
      <c r="E46" s="7"/>
      <c r="F46" s="7" t="s">
        <v>202</v>
      </c>
      <c r="G46" s="7"/>
      <c r="H46" s="39"/>
      <c r="I46" s="42"/>
      <c r="J46" s="42"/>
      <c r="K46" s="53"/>
      <c r="L46" s="7" t="s">
        <v>203</v>
      </c>
      <c r="M46" s="56">
        <f t="shared" si="53"/>
        <v>16.5</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v>16.5</v>
      </c>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48" customHeight="1">
      <c r="B47" s="39"/>
      <c r="C47" s="39"/>
      <c r="D47" s="51"/>
      <c r="E47" s="7"/>
      <c r="F47" s="7"/>
      <c r="G47" s="7"/>
      <c r="H47" s="39"/>
      <c r="I47" s="39"/>
      <c r="J47" s="39"/>
      <c r="K47" s="7"/>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ht="27">
      <c r="B48" s="39">
        <v>2</v>
      </c>
      <c r="C48" s="39">
        <v>1</v>
      </c>
      <c r="D48" s="52" t="s">
        <v>151</v>
      </c>
      <c r="E48" s="7" t="s">
        <v>150</v>
      </c>
      <c r="F48" s="7" t="s">
        <v>146</v>
      </c>
      <c r="G48" s="7"/>
      <c r="H48" s="39" t="s">
        <v>196</v>
      </c>
      <c r="I48" s="39" t="s">
        <v>199</v>
      </c>
      <c r="J48" s="39"/>
      <c r="K48" s="46" t="s">
        <v>206</v>
      </c>
      <c r="L48" s="7" t="s">
        <v>164</v>
      </c>
      <c r="M48" s="56">
        <f t="shared" si="53"/>
        <v>3.5</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v>1</v>
      </c>
      <c r="AY48" s="17"/>
      <c r="AZ48" s="17"/>
      <c r="BA48" s="17"/>
      <c r="BB48" s="17"/>
      <c r="BC48" s="17"/>
      <c r="BD48" s="17"/>
      <c r="BE48" s="17"/>
      <c r="BF48" s="17"/>
      <c r="BG48" s="17">
        <v>2.5</v>
      </c>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c r="B49" s="39"/>
      <c r="C49" s="39"/>
      <c r="D49" s="52"/>
      <c r="E49" s="7"/>
      <c r="F49" s="7"/>
      <c r="G49" s="7"/>
      <c r="H49" s="39"/>
      <c r="I49" s="39"/>
      <c r="J49" s="39"/>
      <c r="K49" s="7"/>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row>
    <row r="50" spans="2:109">
      <c r="B50" s="39"/>
      <c r="C50" s="39"/>
      <c r="D50" s="52"/>
      <c r="E50" s="7" t="s">
        <v>152</v>
      </c>
      <c r="F50" s="7"/>
      <c r="G50" s="7"/>
      <c r="H50" s="39" t="s">
        <v>198</v>
      </c>
      <c r="I50" s="39" t="s">
        <v>194</v>
      </c>
      <c r="J50" s="39"/>
      <c r="K50" s="39" t="s">
        <v>194</v>
      </c>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c r="B51" s="39"/>
      <c r="C51" s="39"/>
      <c r="D51" s="52"/>
      <c r="E51" s="7"/>
      <c r="F51" s="7"/>
      <c r="G51" s="7"/>
      <c r="H51" s="39"/>
      <c r="I51" s="39"/>
      <c r="J51" s="39"/>
      <c r="K51" s="7"/>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c r="B52" s="39"/>
      <c r="C52" s="39"/>
      <c r="D52" s="52"/>
      <c r="E52" s="49" t="s">
        <v>173</v>
      </c>
      <c r="F52" s="49"/>
      <c r="G52" s="49"/>
      <c r="H52" s="50" t="s">
        <v>198</v>
      </c>
      <c r="I52" s="39" t="s">
        <v>214</v>
      </c>
      <c r="J52" s="50" t="s">
        <v>210</v>
      </c>
      <c r="K52" s="39" t="s">
        <v>215</v>
      </c>
      <c r="L52" s="49"/>
      <c r="M52" s="57">
        <f t="shared" si="53"/>
        <v>1.5</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v>1.5</v>
      </c>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c r="B53" s="39"/>
      <c r="C53" s="39"/>
      <c r="D53" s="52"/>
      <c r="E53" s="7"/>
      <c r="F53" s="7"/>
      <c r="G53" s="7"/>
      <c r="H53" s="39"/>
      <c r="I53" s="39"/>
      <c r="J53" s="39"/>
      <c r="K53" s="7"/>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ht="27">
      <c r="B54" s="39"/>
      <c r="C54" s="39"/>
      <c r="D54" s="52"/>
      <c r="E54" s="7" t="s">
        <v>157</v>
      </c>
      <c r="F54" s="7"/>
      <c r="G54" s="7"/>
      <c r="H54" s="39" t="s">
        <v>196</v>
      </c>
      <c r="I54" s="39" t="s">
        <v>200</v>
      </c>
      <c r="J54" s="39"/>
      <c r="K54" s="46" t="s">
        <v>207</v>
      </c>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c r="B55" s="39"/>
      <c r="C55" s="39"/>
      <c r="D55" s="52"/>
      <c r="E55" s="7"/>
      <c r="F55" s="7"/>
      <c r="G55" s="7"/>
      <c r="H55" s="39"/>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ht="27">
      <c r="B56" s="39"/>
      <c r="C56" s="39"/>
      <c r="D56" s="52"/>
      <c r="E56" s="7" t="s">
        <v>159</v>
      </c>
      <c r="F56" s="7" t="s">
        <v>158</v>
      </c>
      <c r="G56" s="7"/>
      <c r="H56" s="39" t="s">
        <v>196</v>
      </c>
      <c r="I56" s="39" t="s">
        <v>201</v>
      </c>
      <c r="J56" s="39"/>
      <c r="K56" s="46" t="s">
        <v>193</v>
      </c>
      <c r="L56" s="7" t="s">
        <v>163</v>
      </c>
      <c r="M56" s="56">
        <f t="shared" si="53"/>
        <v>3</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v>1.5</v>
      </c>
      <c r="BH56" s="17"/>
      <c r="BI56" s="17">
        <v>0.5</v>
      </c>
      <c r="BJ56" s="17">
        <v>1</v>
      </c>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c r="B57" s="39"/>
      <c r="C57" s="39"/>
      <c r="D57" s="52"/>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c r="B58" s="39"/>
      <c r="C58" s="39"/>
      <c r="D58" s="52"/>
      <c r="E58" s="7" t="s">
        <v>160</v>
      </c>
      <c r="F58" s="7" t="s">
        <v>172</v>
      </c>
      <c r="G58" s="7"/>
      <c r="H58" s="39" t="s">
        <v>197</v>
      </c>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c r="B59" s="39"/>
      <c r="C59" s="39"/>
      <c r="D59" s="52"/>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c r="B64" s="39"/>
      <c r="C64" s="39"/>
      <c r="D64" s="7"/>
      <c r="E64" s="7"/>
      <c r="F64" s="7"/>
      <c r="G64" s="7"/>
      <c r="H64" s="39"/>
      <c r="I64" s="39"/>
      <c r="J64" s="39"/>
      <c r="K64" s="7"/>
      <c r="L64" s="7"/>
      <c r="M64" s="56">
        <f t="shared" si="53"/>
        <v>0</v>
      </c>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t="s">
        <v>43</v>
      </c>
    </row>
    <row r="65" spans="2:109">
      <c r="B65" s="40"/>
      <c r="C65" s="40"/>
      <c r="D65" s="8"/>
      <c r="E65" s="8"/>
      <c r="F65" s="8"/>
      <c r="G65" s="8"/>
      <c r="H65" s="40"/>
      <c r="I65" s="40"/>
      <c r="J65" s="40"/>
      <c r="K65" s="8"/>
      <c r="L65" s="8"/>
      <c r="M65" s="58">
        <f t="shared" si="53"/>
        <v>0</v>
      </c>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t="s">
        <v>43</v>
      </c>
    </row>
    <row r="66" spans="2:109">
      <c r="M66" s="54">
        <f>SUM(O66:DD66)</f>
        <v>100</v>
      </c>
      <c r="O66" s="20">
        <f t="shared" ref="O66:AT66" si="58">SUM(O13:O65)</f>
        <v>0</v>
      </c>
      <c r="P66" s="20">
        <f t="shared" si="58"/>
        <v>0</v>
      </c>
      <c r="Q66" s="20">
        <f t="shared" si="58"/>
        <v>0</v>
      </c>
      <c r="R66" s="20">
        <f t="shared" si="58"/>
        <v>0</v>
      </c>
      <c r="S66" s="20">
        <f t="shared" si="58"/>
        <v>0</v>
      </c>
      <c r="T66" s="20">
        <f t="shared" si="58"/>
        <v>0</v>
      </c>
      <c r="U66" s="20">
        <f t="shared" si="58"/>
        <v>0</v>
      </c>
      <c r="V66" s="20">
        <f t="shared" si="58"/>
        <v>0</v>
      </c>
      <c r="W66" s="20">
        <f t="shared" si="58"/>
        <v>0</v>
      </c>
      <c r="X66" s="20">
        <f t="shared" si="58"/>
        <v>0</v>
      </c>
      <c r="Y66" s="20">
        <f t="shared" si="58"/>
        <v>0</v>
      </c>
      <c r="Z66" s="20">
        <f t="shared" si="58"/>
        <v>0</v>
      </c>
      <c r="AA66" s="20">
        <f t="shared" si="58"/>
        <v>0</v>
      </c>
      <c r="AB66" s="20">
        <f t="shared" si="58"/>
        <v>0</v>
      </c>
      <c r="AC66" s="20">
        <f t="shared" si="58"/>
        <v>0</v>
      </c>
      <c r="AD66" s="20">
        <f t="shared" si="58"/>
        <v>0</v>
      </c>
      <c r="AE66" s="20">
        <f t="shared" si="58"/>
        <v>0</v>
      </c>
      <c r="AF66" s="20">
        <f t="shared" si="58"/>
        <v>0</v>
      </c>
      <c r="AG66" s="20">
        <f t="shared" si="58"/>
        <v>0</v>
      </c>
      <c r="AH66" s="20">
        <f t="shared" si="58"/>
        <v>0</v>
      </c>
      <c r="AI66" s="20">
        <f t="shared" si="58"/>
        <v>0</v>
      </c>
      <c r="AJ66" s="20">
        <f t="shared" si="58"/>
        <v>0</v>
      </c>
      <c r="AK66" s="20">
        <f t="shared" si="58"/>
        <v>0</v>
      </c>
      <c r="AL66" s="20">
        <f t="shared" si="58"/>
        <v>0</v>
      </c>
      <c r="AM66" s="20">
        <f t="shared" si="58"/>
        <v>0</v>
      </c>
      <c r="AN66" s="20">
        <f t="shared" si="58"/>
        <v>16.5</v>
      </c>
      <c r="AO66" s="20">
        <f t="shared" si="58"/>
        <v>1.5</v>
      </c>
      <c r="AP66" s="20">
        <f t="shared" si="58"/>
        <v>0</v>
      </c>
      <c r="AQ66" s="20">
        <f t="shared" si="58"/>
        <v>1.5</v>
      </c>
      <c r="AR66" s="20">
        <f t="shared" si="58"/>
        <v>0</v>
      </c>
      <c r="AS66" s="20">
        <f t="shared" si="58"/>
        <v>1</v>
      </c>
      <c r="AT66" s="20">
        <f t="shared" si="58"/>
        <v>0</v>
      </c>
      <c r="AU66" s="20">
        <f t="shared" ref="AU66:BZ66" si="59">SUM(AU13:AU65)</f>
        <v>0</v>
      </c>
      <c r="AV66" s="20">
        <f t="shared" si="59"/>
        <v>0</v>
      </c>
      <c r="AW66" s="20">
        <f t="shared" si="59"/>
        <v>0</v>
      </c>
      <c r="AX66" s="20">
        <f t="shared" si="59"/>
        <v>1</v>
      </c>
      <c r="AY66" s="20">
        <f t="shared" si="59"/>
        <v>2</v>
      </c>
      <c r="AZ66" s="20">
        <f t="shared" si="59"/>
        <v>13</v>
      </c>
      <c r="BA66" s="20">
        <f t="shared" si="59"/>
        <v>3.5</v>
      </c>
      <c r="BB66" s="20">
        <f t="shared" si="59"/>
        <v>0</v>
      </c>
      <c r="BC66" s="20">
        <f t="shared" si="59"/>
        <v>0</v>
      </c>
      <c r="BD66" s="20">
        <f t="shared" si="59"/>
        <v>0</v>
      </c>
      <c r="BE66" s="20">
        <f t="shared" si="59"/>
        <v>0</v>
      </c>
      <c r="BF66" s="20">
        <f t="shared" si="59"/>
        <v>10.5</v>
      </c>
      <c r="BG66" s="20">
        <f t="shared" si="59"/>
        <v>6</v>
      </c>
      <c r="BH66" s="20">
        <f t="shared" si="59"/>
        <v>7</v>
      </c>
      <c r="BI66" s="20">
        <f t="shared" si="59"/>
        <v>0.5</v>
      </c>
      <c r="BJ66" s="20">
        <f t="shared" si="59"/>
        <v>1</v>
      </c>
      <c r="BK66" s="20">
        <f t="shared" si="59"/>
        <v>0</v>
      </c>
      <c r="BL66" s="20">
        <f t="shared" si="59"/>
        <v>0</v>
      </c>
      <c r="BM66" s="20">
        <f t="shared" si="59"/>
        <v>6</v>
      </c>
      <c r="BN66" s="20">
        <f t="shared" si="59"/>
        <v>0</v>
      </c>
      <c r="BO66" s="20">
        <f t="shared" si="59"/>
        <v>0</v>
      </c>
      <c r="BP66" s="20">
        <f t="shared" si="59"/>
        <v>2</v>
      </c>
      <c r="BQ66" s="20">
        <f t="shared" si="59"/>
        <v>1</v>
      </c>
      <c r="BR66" s="20">
        <f t="shared" si="59"/>
        <v>1</v>
      </c>
      <c r="BS66" s="20">
        <f t="shared" si="59"/>
        <v>1</v>
      </c>
      <c r="BT66" s="20">
        <f t="shared" si="59"/>
        <v>0</v>
      </c>
      <c r="BU66" s="20">
        <f t="shared" si="59"/>
        <v>2</v>
      </c>
      <c r="BV66" s="20">
        <f t="shared" si="59"/>
        <v>12</v>
      </c>
      <c r="BW66" s="20">
        <f t="shared" si="59"/>
        <v>0</v>
      </c>
      <c r="BX66" s="20">
        <f t="shared" si="59"/>
        <v>0</v>
      </c>
      <c r="BY66" s="20">
        <f t="shared" si="59"/>
        <v>1.5</v>
      </c>
      <c r="BZ66" s="20">
        <f t="shared" si="59"/>
        <v>0</v>
      </c>
      <c r="CA66" s="20">
        <f t="shared" ref="CA66:DD66" si="60">SUM(CA13:CA65)</f>
        <v>8.5</v>
      </c>
      <c r="CB66" s="20">
        <f t="shared" si="60"/>
        <v>0</v>
      </c>
      <c r="CC66" s="20">
        <f t="shared" si="60"/>
        <v>0</v>
      </c>
      <c r="CD66" s="20">
        <f t="shared" si="60"/>
        <v>0</v>
      </c>
      <c r="CE66" s="20">
        <f t="shared" si="60"/>
        <v>0</v>
      </c>
      <c r="CF66" s="20">
        <f t="shared" si="60"/>
        <v>0</v>
      </c>
      <c r="CG66" s="20">
        <f t="shared" si="60"/>
        <v>0</v>
      </c>
      <c r="CH66" s="20">
        <f t="shared" si="60"/>
        <v>0</v>
      </c>
      <c r="CI66" s="20">
        <f t="shared" si="60"/>
        <v>0</v>
      </c>
      <c r="CJ66" s="20">
        <f t="shared" si="60"/>
        <v>0</v>
      </c>
      <c r="CK66" s="20">
        <f t="shared" si="60"/>
        <v>0</v>
      </c>
      <c r="CL66" s="20">
        <f t="shared" si="60"/>
        <v>0</v>
      </c>
      <c r="CM66" s="20">
        <f t="shared" si="60"/>
        <v>0</v>
      </c>
      <c r="CN66" s="20">
        <f t="shared" si="60"/>
        <v>0</v>
      </c>
      <c r="CO66" s="20">
        <f t="shared" si="60"/>
        <v>0</v>
      </c>
      <c r="CP66" s="20">
        <f t="shared" si="60"/>
        <v>0</v>
      </c>
      <c r="CQ66" s="20">
        <f t="shared" si="60"/>
        <v>0</v>
      </c>
      <c r="CR66" s="20">
        <f t="shared" si="60"/>
        <v>0</v>
      </c>
      <c r="CS66" s="20">
        <f t="shared" si="60"/>
        <v>0</v>
      </c>
      <c r="CT66" s="20">
        <f t="shared" si="60"/>
        <v>0</v>
      </c>
      <c r="CU66" s="20">
        <f t="shared" si="60"/>
        <v>0</v>
      </c>
      <c r="CV66" s="20">
        <f t="shared" si="60"/>
        <v>0</v>
      </c>
      <c r="CW66" s="20">
        <f t="shared" si="60"/>
        <v>0</v>
      </c>
      <c r="CX66" s="20">
        <f t="shared" si="60"/>
        <v>0</v>
      </c>
      <c r="CY66" s="20">
        <f t="shared" si="60"/>
        <v>0</v>
      </c>
      <c r="CZ66" s="20">
        <f t="shared" si="60"/>
        <v>0</v>
      </c>
      <c r="DA66" s="20">
        <f t="shared" si="60"/>
        <v>0</v>
      </c>
      <c r="DB66" s="20">
        <f t="shared" si="60"/>
        <v>0</v>
      </c>
      <c r="DC66" s="20">
        <f t="shared" si="60"/>
        <v>0</v>
      </c>
      <c r="DD66" s="20">
        <f t="shared" si="60"/>
        <v>0</v>
      </c>
      <c r="DE66" t="s">
        <v>43</v>
      </c>
    </row>
    <row r="67" spans="2:109">
      <c r="DE67" t="s">
        <v>43</v>
      </c>
    </row>
    <row r="68" spans="2:109">
      <c r="E68" s="21"/>
      <c r="I68" s="13">
        <v>1.5</v>
      </c>
      <c r="DE68" t="s">
        <v>43</v>
      </c>
    </row>
    <row r="69" spans="2:109">
      <c r="I69" s="13">
        <v>1</v>
      </c>
      <c r="DE69" t="s">
        <v>43</v>
      </c>
    </row>
    <row r="70" spans="2:109">
      <c r="I70" s="13">
        <v>1</v>
      </c>
    </row>
    <row r="81" spans="15:108">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4" spans="15:108">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row r="93" spans="15:108">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row r="94" spans="15:108">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row>
  </sheetData>
  <autoFilter ref="B12:DH14">
    <filterColumn colId="0" showButton="0"/>
  </autoFilter>
  <mergeCells count="1">
    <mergeCell ref="B12:C12"/>
  </mergeCells>
  <phoneticPr fontId="1"/>
  <conditionalFormatting sqref="O64:BN65 DD64:DD65 O11:BF12 O47:DD49 O26:DD27 O13:DD19 O41:DD44 O21:DD22">
    <cfRule type="expression" dxfId="75" priority="80">
      <formula>O$9="祝"</formula>
    </cfRule>
    <cfRule type="expression" dxfId="74" priority="81">
      <formula>O$12="日"</formula>
    </cfRule>
    <cfRule type="expression" dxfId="73" priority="82">
      <formula>O$12="土"</formula>
    </cfRule>
  </conditionalFormatting>
  <conditionalFormatting sqref="O11:BF11">
    <cfRule type="expression" dxfId="72" priority="79">
      <formula>O$11=TODAY()</formula>
    </cfRule>
  </conditionalFormatting>
  <conditionalFormatting sqref="O50:BN63 DD50:DD63">
    <cfRule type="expression" dxfId="71" priority="76">
      <formula>O$9="祝"</formula>
    </cfRule>
    <cfRule type="expression" dxfId="70" priority="77">
      <formula>O$12="日"</formula>
    </cfRule>
    <cfRule type="expression" dxfId="69" priority="78">
      <formula>O$12="土"</formula>
    </cfRule>
  </conditionalFormatting>
  <conditionalFormatting sqref="BO64:DC65">
    <cfRule type="expression" dxfId="68" priority="73">
      <formula>BO$9="祝"</formula>
    </cfRule>
    <cfRule type="expression" dxfId="67" priority="74">
      <formula>BO$12="日"</formula>
    </cfRule>
    <cfRule type="expression" dxfId="66" priority="75">
      <formula>BO$12="土"</formula>
    </cfRule>
  </conditionalFormatting>
  <conditionalFormatting sqref="BO50:DC63">
    <cfRule type="expression" dxfId="65" priority="69">
      <formula>BO$9="祝"</formula>
    </cfRule>
    <cfRule type="expression" dxfId="64" priority="70">
      <formula>BO$12="日"</formula>
    </cfRule>
    <cfRule type="expression" dxfId="63" priority="71">
      <formula>BO$12="土"</formula>
    </cfRule>
  </conditionalFormatting>
  <conditionalFormatting sqref="BG11:DD12">
    <cfRule type="expression" dxfId="62" priority="66">
      <formula>BG$9="祝"</formula>
    </cfRule>
    <cfRule type="expression" dxfId="61" priority="67">
      <formula>BG$12="日"</formula>
    </cfRule>
    <cfRule type="expression" dxfId="60" priority="68">
      <formula>BG$12="土"</formula>
    </cfRule>
  </conditionalFormatting>
  <conditionalFormatting sqref="BG11:DD11">
    <cfRule type="expression" dxfId="59" priority="65">
      <formula>BG$11=TODAY()</formula>
    </cfRule>
  </conditionalFormatting>
  <conditionalFormatting sqref="I57:I65 I46:I55 J28:J38 I41:L45 I26:L27 J47:L65 L28:L38 M41:M65 I40:M40 M25:M38 I21:M22 I13:M19">
    <cfRule type="expression" dxfId="58" priority="64">
      <formula>$J13="完了"</formula>
    </cfRule>
  </conditionalFormatting>
  <conditionalFormatting sqref="O45:DD45">
    <cfRule type="expression" dxfId="57" priority="61">
      <formula>O$9="祝"</formula>
    </cfRule>
    <cfRule type="expression" dxfId="56" priority="62">
      <formula>O$12="日"</formula>
    </cfRule>
    <cfRule type="expression" dxfId="55" priority="63">
      <formula>O$12="土"</formula>
    </cfRule>
  </conditionalFormatting>
  <conditionalFormatting sqref="J46:L46">
    <cfRule type="expression" dxfId="54" priority="57">
      <formula>$J46="完了"</formula>
    </cfRule>
  </conditionalFormatting>
  <conditionalFormatting sqref="O46:AM46 AP46:DD46">
    <cfRule type="expression" dxfId="53" priority="54">
      <formula>O$9="祝"</formula>
    </cfRule>
    <cfRule type="expression" dxfId="52" priority="55">
      <formula>O$12="日"</formula>
    </cfRule>
    <cfRule type="expression" dxfId="51" priority="56">
      <formula>O$12="土"</formula>
    </cfRule>
  </conditionalFormatting>
  <conditionalFormatting sqref="I25">
    <cfRule type="expression" dxfId="50" priority="51">
      <formula>$J25="完了"</formula>
    </cfRule>
  </conditionalFormatting>
  <conditionalFormatting sqref="J25:L25">
    <cfRule type="expression" dxfId="49" priority="46">
      <formula>$J25="完了"</formula>
    </cfRule>
  </conditionalFormatting>
  <conditionalFormatting sqref="O25:DD25">
    <cfRule type="expression" dxfId="48" priority="43">
      <formula>O$9="祝"</formula>
    </cfRule>
    <cfRule type="expression" dxfId="47" priority="44">
      <formula>O$12="日"</formula>
    </cfRule>
    <cfRule type="expression" dxfId="46" priority="45">
      <formula>O$12="土"</formula>
    </cfRule>
  </conditionalFormatting>
  <conditionalFormatting sqref="O40:DD40">
    <cfRule type="expression" dxfId="45" priority="39">
      <formula>O$9="祝"</formula>
    </cfRule>
    <cfRule type="expression" dxfId="44" priority="40">
      <formula>O$12="日"</formula>
    </cfRule>
    <cfRule type="expression" dxfId="43" priority="41">
      <formula>O$12="土"</formula>
    </cfRule>
  </conditionalFormatting>
  <conditionalFormatting sqref="O28:DD38">
    <cfRule type="expression" dxfId="42" priority="35">
      <formula>O$9="祝"</formula>
    </cfRule>
    <cfRule type="expression" dxfId="41" priority="36">
      <formula>O$12="日"</formula>
    </cfRule>
    <cfRule type="expression" dxfId="40" priority="37">
      <formula>O$12="土"</formula>
    </cfRule>
  </conditionalFormatting>
  <conditionalFormatting sqref="K28:K38">
    <cfRule type="expression" dxfId="39" priority="28">
      <formula>$J28="完了"</formula>
    </cfRule>
  </conditionalFormatting>
  <conditionalFormatting sqref="I28:I38">
    <cfRule type="expression" dxfId="38" priority="27">
      <formula>$J28="完了"</formula>
    </cfRule>
  </conditionalFormatting>
  <conditionalFormatting sqref="I56">
    <cfRule type="expression" dxfId="37" priority="25">
      <formula>$J56="完了"</formula>
    </cfRule>
  </conditionalFormatting>
  <conditionalFormatting sqref="AO46">
    <cfRule type="expression" dxfId="36" priority="22">
      <formula>AO$9="祝"</formula>
    </cfRule>
    <cfRule type="expression" dxfId="35" priority="23">
      <formula>AO$12="日"</formula>
    </cfRule>
    <cfRule type="expression" dxfId="34" priority="24">
      <formula>AO$12="土"</formula>
    </cfRule>
  </conditionalFormatting>
  <conditionalFormatting sqref="O23:DD23">
    <cfRule type="expression" dxfId="33" priority="19">
      <formula>O$9="祝"</formula>
    </cfRule>
    <cfRule type="expression" dxfId="32" priority="20">
      <formula>O$12="日"</formula>
    </cfRule>
    <cfRule type="expression" dxfId="31" priority="21">
      <formula>O$12="土"</formula>
    </cfRule>
  </conditionalFormatting>
  <conditionalFormatting sqref="I23:M23">
    <cfRule type="expression" dxfId="30" priority="18">
      <formula>$J23="完了"</formula>
    </cfRule>
  </conditionalFormatting>
  <conditionalFormatting sqref="AN46">
    <cfRule type="expression" dxfId="29" priority="15">
      <formula>AN$9="祝"</formula>
    </cfRule>
    <cfRule type="expression" dxfId="28" priority="16">
      <formula>AN$12="日"</formula>
    </cfRule>
    <cfRule type="expression" dxfId="27" priority="17">
      <formula>AN$12="土"</formula>
    </cfRule>
  </conditionalFormatting>
  <conditionalFormatting sqref="O20:DD20">
    <cfRule type="expression" dxfId="26" priority="12">
      <formula>O$9="祝"</formula>
    </cfRule>
    <cfRule type="expression" dxfId="25" priority="13">
      <formula>O$12="日"</formula>
    </cfRule>
    <cfRule type="expression" dxfId="24" priority="14">
      <formula>O$12="土"</formula>
    </cfRule>
  </conditionalFormatting>
  <conditionalFormatting sqref="I20:M20">
    <cfRule type="expression" dxfId="23" priority="11">
      <formula>$J20="完了"</formula>
    </cfRule>
  </conditionalFormatting>
  <conditionalFormatting sqref="O24:DD24">
    <cfRule type="expression" dxfId="22" priority="8">
      <formula>O$9="祝"</formula>
    </cfRule>
    <cfRule type="expression" dxfId="21" priority="9">
      <formula>O$12="日"</formula>
    </cfRule>
    <cfRule type="expression" dxfId="20" priority="10">
      <formula>O$12="土"</formula>
    </cfRule>
  </conditionalFormatting>
  <conditionalFormatting sqref="I24:M24">
    <cfRule type="expression" dxfId="19" priority="7">
      <formula>$J24="完了"</formula>
    </cfRule>
  </conditionalFormatting>
  <conditionalFormatting sqref="J39 L39:M39">
    <cfRule type="expression" dxfId="18" priority="6">
      <formula>$J39="完了"</formula>
    </cfRule>
  </conditionalFormatting>
  <conditionalFormatting sqref="O39:DD39">
    <cfRule type="expression" dxfId="17" priority="3">
      <formula>O$9="祝"</formula>
    </cfRule>
    <cfRule type="expression" dxfId="16" priority="4">
      <formula>O$12="日"</formula>
    </cfRule>
    <cfRule type="expression" dxfId="15" priority="5">
      <formula>O$12="土"</formula>
    </cfRule>
  </conditionalFormatting>
  <conditionalFormatting sqref="K39">
    <cfRule type="expression" dxfId="14" priority="2">
      <formula>$J39="完了"</formula>
    </cfRule>
  </conditionalFormatting>
  <conditionalFormatting sqref="I39">
    <cfRule type="expression" dxfId="13" priority="1">
      <formula>$J39="完了"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C11" sqref="C11"/>
    </sheetView>
  </sheetViews>
  <sheetFormatPr defaultRowHeight="13.5"/>
  <sheetData>
    <row r="4" spans="2:2">
      <c r="B4" s="62" t="s">
        <v>176</v>
      </c>
    </row>
    <row r="5" spans="2:2">
      <c r="B5" s="63" t="s">
        <v>210</v>
      </c>
    </row>
    <row r="6" spans="2:2">
      <c r="B6" s="63" t="s">
        <v>212</v>
      </c>
    </row>
    <row r="7" spans="2:2">
      <c r="B7" s="63" t="s">
        <v>190</v>
      </c>
    </row>
    <row r="8" spans="2:2">
      <c r="B8" s="63" t="s">
        <v>213</v>
      </c>
    </row>
    <row r="9" spans="2:2">
      <c r="B9" s="63"/>
    </row>
    <row r="10" spans="2: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22" customWidth="1"/>
    <col min="4" max="4" width="77.25" customWidth="1"/>
    <col min="5" max="5" width="36" customWidth="1"/>
    <col min="6" max="6" width="51.5" customWidth="1"/>
  </cols>
  <sheetData>
    <row r="1" spans="1:6">
      <c r="D1" t="s">
        <v>46</v>
      </c>
      <c r="F1" t="s">
        <v>46</v>
      </c>
    </row>
    <row r="2" spans="1:6">
      <c r="A2" t="s">
        <v>47</v>
      </c>
    </row>
    <row r="3" spans="1:6">
      <c r="B3" t="s">
        <v>48</v>
      </c>
    </row>
    <row r="5" spans="1:6">
      <c r="B5" t="s">
        <v>49</v>
      </c>
    </row>
    <row r="6" spans="1:6">
      <c r="B6" s="11" t="s">
        <v>50</v>
      </c>
    </row>
    <row r="7" spans="1:6">
      <c r="B7" s="11" t="s">
        <v>51</v>
      </c>
    </row>
    <row r="8" spans="1:6">
      <c r="B8" t="s">
        <v>52</v>
      </c>
    </row>
    <row r="10" spans="1:6">
      <c r="B10" t="s">
        <v>53</v>
      </c>
    </row>
    <row r="13" spans="1:6">
      <c r="D13" t="s">
        <v>54</v>
      </c>
    </row>
    <row r="14" spans="1:6">
      <c r="D14" t="s">
        <v>55</v>
      </c>
    </row>
    <row r="15" spans="1:6">
      <c r="D15" t="s">
        <v>56</v>
      </c>
    </row>
    <row r="16" spans="1:6">
      <c r="D16" t="s">
        <v>57</v>
      </c>
    </row>
    <row r="17" spans="1:6">
      <c r="B17" s="11" t="s">
        <v>58</v>
      </c>
      <c r="C17" s="23" t="s">
        <v>59</v>
      </c>
    </row>
    <row r="18" spans="1:6">
      <c r="A18" t="s">
        <v>60</v>
      </c>
      <c r="B18" s="24" t="s">
        <v>61</v>
      </c>
      <c r="C18" s="25" t="s">
        <v>62</v>
      </c>
      <c r="D18" t="s">
        <v>63</v>
      </c>
    </row>
    <row r="19" spans="1:6" ht="165" customHeight="1">
      <c r="A19" t="s">
        <v>64</v>
      </c>
      <c r="B19" s="24" t="s">
        <v>65</v>
      </c>
      <c r="C19" s="25" t="s">
        <v>66</v>
      </c>
      <c r="D19" s="22" t="s">
        <v>136</v>
      </c>
      <c r="E19" t="s">
        <v>67</v>
      </c>
      <c r="F19" s="22"/>
    </row>
    <row r="20" spans="1:6" ht="40.5" customHeight="1">
      <c r="B20" s="24" t="s">
        <v>68</v>
      </c>
      <c r="C20" s="25" t="s">
        <v>69</v>
      </c>
      <c r="D20" s="22" t="s">
        <v>70</v>
      </c>
      <c r="E20" t="s">
        <v>67</v>
      </c>
      <c r="F20" s="22"/>
    </row>
    <row r="21" spans="1:6">
      <c r="B21" s="24" t="s">
        <v>71</v>
      </c>
      <c r="C21" s="25"/>
      <c r="D21" t="s">
        <v>72</v>
      </c>
      <c r="E21" t="s">
        <v>67</v>
      </c>
    </row>
    <row r="22" spans="1:6">
      <c r="B22" s="24" t="s">
        <v>73</v>
      </c>
      <c r="C22" s="25"/>
      <c r="D22" t="s">
        <v>72</v>
      </c>
      <c r="E22" t="s">
        <v>67</v>
      </c>
    </row>
    <row r="23" spans="1:6">
      <c r="B23" s="24" t="s">
        <v>74</v>
      </c>
      <c r="C23" s="25" t="s">
        <v>75</v>
      </c>
      <c r="D23" t="s">
        <v>76</v>
      </c>
      <c r="E23" t="s">
        <v>67</v>
      </c>
    </row>
    <row r="24" spans="1:6" ht="54">
      <c r="B24" s="24" t="s">
        <v>77</v>
      </c>
      <c r="C24" s="25" t="s">
        <v>78</v>
      </c>
      <c r="D24" s="22" t="s">
        <v>137</v>
      </c>
      <c r="E24" t="s">
        <v>67</v>
      </c>
      <c r="F24" s="22"/>
    </row>
    <row r="25" spans="1:6">
      <c r="B25" s="24" t="s">
        <v>80</v>
      </c>
      <c r="C25" s="25"/>
      <c r="D25" t="s">
        <v>81</v>
      </c>
      <c r="E25" t="s">
        <v>82</v>
      </c>
    </row>
    <row r="26" spans="1:6" ht="40.5">
      <c r="B26" s="24" t="s">
        <v>83</v>
      </c>
      <c r="C26" s="25" t="s">
        <v>84</v>
      </c>
      <c r="D26" s="22" t="s">
        <v>79</v>
      </c>
      <c r="E26" t="s">
        <v>67</v>
      </c>
      <c r="F26" s="22"/>
    </row>
    <row r="27" spans="1:6">
      <c r="B27" s="24" t="s">
        <v>85</v>
      </c>
      <c r="C27" s="25"/>
      <c r="D27" t="s">
        <v>72</v>
      </c>
      <c r="E27" t="s">
        <v>67</v>
      </c>
    </row>
    <row r="28" spans="1:6">
      <c r="B28" s="24" t="s">
        <v>86</v>
      </c>
      <c r="C28" s="25"/>
      <c r="E28" s="26" t="s">
        <v>87</v>
      </c>
    </row>
    <row r="29" spans="1:6">
      <c r="B29" s="27" t="s">
        <v>88</v>
      </c>
      <c r="C29" s="25"/>
      <c r="D29" t="s">
        <v>72</v>
      </c>
      <c r="E29" t="s">
        <v>67</v>
      </c>
    </row>
    <row r="30" spans="1:6">
      <c r="B30" s="27" t="s">
        <v>89</v>
      </c>
      <c r="C30" s="25" t="s">
        <v>90</v>
      </c>
      <c r="D30" s="22" t="s">
        <v>72</v>
      </c>
      <c r="E30" t="s">
        <v>67</v>
      </c>
      <c r="F30" s="22"/>
    </row>
    <row r="31" spans="1:6">
      <c r="B31" s="27" t="s">
        <v>91</v>
      </c>
      <c r="C31" s="25"/>
      <c r="D31" t="s">
        <v>63</v>
      </c>
      <c r="E31" t="s">
        <v>92</v>
      </c>
    </row>
    <row r="32" spans="1:6">
      <c r="B32" s="28"/>
    </row>
    <row r="33" spans="1:2">
      <c r="B33" s="11"/>
    </row>
    <row r="34" spans="1:2">
      <c r="B34" s="11"/>
    </row>
    <row r="35" spans="1:2">
      <c r="A35" s="11" t="s">
        <v>59</v>
      </c>
    </row>
    <row r="36" spans="1:2">
      <c r="A36" s="11" t="s">
        <v>90</v>
      </c>
      <c r="B36" t="s">
        <v>93</v>
      </c>
    </row>
    <row r="37" spans="1:2" s="22" customFormat="1">
      <c r="A37" s="11" t="s">
        <v>94</v>
      </c>
      <c r="B37" t="s">
        <v>95</v>
      </c>
    </row>
    <row r="38" spans="1:2" s="22" customFormat="1">
      <c r="A38" s="11" t="s">
        <v>96</v>
      </c>
      <c r="B38" t="s">
        <v>97</v>
      </c>
    </row>
    <row r="39" spans="1:2" s="22" customFormat="1">
      <c r="A39" s="11" t="s">
        <v>98</v>
      </c>
      <c r="B39" t="s">
        <v>99</v>
      </c>
    </row>
    <row r="40" spans="1:2" s="22" customFormat="1">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100</v>
      </c>
      <c r="P3" s="29" t="s">
        <v>112</v>
      </c>
    </row>
    <row r="4" spans="1:18">
      <c r="B4" t="s">
        <v>102</v>
      </c>
      <c r="I4" t="s">
        <v>101</v>
      </c>
    </row>
    <row r="5" spans="1:18">
      <c r="I5" t="s">
        <v>121</v>
      </c>
      <c r="P5" s="26" t="s">
        <v>133</v>
      </c>
    </row>
    <row r="6" spans="1:18">
      <c r="B6" t="s">
        <v>103</v>
      </c>
      <c r="I6" t="s">
        <v>134</v>
      </c>
      <c r="P6" t="s">
        <v>122</v>
      </c>
    </row>
    <row r="7" spans="1:18">
      <c r="I7" s="33" t="s">
        <v>135</v>
      </c>
      <c r="P7" t="s">
        <v>127</v>
      </c>
    </row>
    <row r="8" spans="1:18">
      <c r="Q8" t="s">
        <v>123</v>
      </c>
    </row>
    <row r="9" spans="1:18">
      <c r="Q9" t="s">
        <v>125</v>
      </c>
    </row>
    <row r="10" spans="1:18">
      <c r="R10" t="s">
        <v>124</v>
      </c>
    </row>
    <row r="11" spans="1:18">
      <c r="Q11" t="s">
        <v>126</v>
      </c>
    </row>
    <row r="12" spans="1:18">
      <c r="B12" t="s">
        <v>104</v>
      </c>
    </row>
    <row r="14" spans="1:18">
      <c r="B14" t="s">
        <v>128</v>
      </c>
    </row>
    <row r="16" spans="1:18" s="32" customFormat="1">
      <c r="B16" s="32" t="s">
        <v>129</v>
      </c>
    </row>
    <row r="17" spans="2:16" s="32" customFormat="1">
      <c r="C17" s="32" t="s">
        <v>130</v>
      </c>
    </row>
    <row r="18" spans="2:16" s="32" customFormat="1">
      <c r="B18" s="32" t="s">
        <v>131</v>
      </c>
    </row>
    <row r="19" spans="2:16" s="32" customFormat="1">
      <c r="C19" s="32" t="s">
        <v>132</v>
      </c>
    </row>
    <row r="20" spans="2:16" s="32" customFormat="1"/>
    <row r="22" spans="2:16" s="30" customFormat="1">
      <c r="B22" s="31" t="s">
        <v>120</v>
      </c>
    </row>
    <row r="23" spans="2:16">
      <c r="B23" t="s">
        <v>105</v>
      </c>
    </row>
    <row r="24" spans="2:16">
      <c r="D24" t="s">
        <v>106</v>
      </c>
      <c r="P24" s="11" t="s">
        <v>112</v>
      </c>
    </row>
    <row r="25" spans="2:16">
      <c r="E25" t="s">
        <v>108</v>
      </c>
    </row>
    <row r="27" spans="2:16">
      <c r="D27" t="s">
        <v>107</v>
      </c>
    </row>
    <row r="28" spans="2:16">
      <c r="E28" t="s">
        <v>109</v>
      </c>
    </row>
    <row r="29" spans="2:16">
      <c r="E29" t="s">
        <v>110</v>
      </c>
    </row>
    <row r="30" spans="2:16">
      <c r="E30" t="s">
        <v>111</v>
      </c>
      <c r="P30" t="s">
        <v>113</v>
      </c>
    </row>
    <row r="32" spans="2:16">
      <c r="B32" t="s">
        <v>114</v>
      </c>
    </row>
    <row r="33" spans="2:16">
      <c r="B33" t="s">
        <v>115</v>
      </c>
    </row>
    <row r="34" spans="2:16">
      <c r="D34" t="s">
        <v>106</v>
      </c>
    </row>
    <row r="35" spans="2:16">
      <c r="E35" t="s">
        <v>116</v>
      </c>
    </row>
    <row r="36" spans="2:16">
      <c r="E36" t="s">
        <v>117</v>
      </c>
    </row>
    <row r="37" spans="2:16">
      <c r="D37" t="s">
        <v>107</v>
      </c>
    </row>
    <row r="38" spans="2:16">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sheetData>
    <row r="2" spans="2:3">
      <c r="B2" s="35" t="s">
        <v>140</v>
      </c>
      <c r="C2" s="36" t="s">
        <v>45</v>
      </c>
    </row>
    <row r="3" spans="2:3">
      <c r="B3" s="24">
        <v>3</v>
      </c>
      <c r="C3" s="24">
        <f t="shared" ref="C3:C5" ca="1" si="0">IF(ISERROR(INDIRECT("工数_"&amp;$B3&amp;"!"&amp;"C24")),0,INDIRECT("工数_"&amp;$B3&amp;"!"&amp;"C24"))</f>
        <v>10.5</v>
      </c>
    </row>
    <row r="4" spans="2:3">
      <c r="B4" s="24">
        <v>4</v>
      </c>
      <c r="C4" s="24">
        <f t="shared" ca="1" si="0"/>
        <v>58</v>
      </c>
    </row>
    <row r="5" spans="2:3">
      <c r="B5" s="24">
        <v>5</v>
      </c>
      <c r="C5" s="24">
        <f t="shared" ca="1" si="0"/>
        <v>21</v>
      </c>
    </row>
    <row r="6" spans="2:3">
      <c r="B6" s="24">
        <v>6</v>
      </c>
      <c r="C6" s="24">
        <f ca="1">IF(ISERROR(INDIRECT("工数_"&amp;$B6&amp;"!"&amp;"C38")),0,INDIRECT("工数_"&amp;$B6&amp;"!"&amp;"C38"))</f>
        <v>16.5</v>
      </c>
    </row>
    <row r="7" spans="2:3">
      <c r="B7" s="24">
        <v>7</v>
      </c>
      <c r="C7" s="24">
        <f ca="1">IF(ISERROR(INDIRECT("工数_"&amp;$B7&amp;"!"&amp;"C24")),0,INDIRECT("工数_"&amp;$B7&amp;"!"&amp;"C24"))</f>
        <v>0</v>
      </c>
    </row>
    <row r="8" spans="2:3">
      <c r="B8" s="24">
        <v>8</v>
      </c>
      <c r="C8" s="24">
        <f t="shared" ref="C8" ca="1" si="1">IF(ISERROR(INDIRECT("工数_"&amp;$B8&amp;"!"&amp;"C24")),0,INDIRECT("工数_"&amp;$B8&amp;"!"&amp;"C24"))</f>
        <v>0</v>
      </c>
    </row>
    <row r="9" spans="2:3">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c r="AM1" t="s">
        <v>43</v>
      </c>
    </row>
    <row r="2" spans="2:39">
      <c r="AM2" t="s">
        <v>43</v>
      </c>
    </row>
    <row r="3" spans="2:39">
      <c r="AM3" t="s">
        <v>43</v>
      </c>
    </row>
    <row r="4" spans="2:39">
      <c r="AM4" t="s">
        <v>43</v>
      </c>
    </row>
    <row r="5" spans="2:39">
      <c r="AM5" t="s">
        <v>43</v>
      </c>
    </row>
    <row r="6" spans="2:39">
      <c r="AM6" t="s">
        <v>43</v>
      </c>
    </row>
    <row r="7" spans="2:39">
      <c r="AM7" t="s">
        <v>43</v>
      </c>
    </row>
    <row r="8" spans="2:39">
      <c r="AM8" t="s">
        <v>43</v>
      </c>
    </row>
    <row r="9" spans="2:3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c r="G10" s="12"/>
      <c r="I10" s="34">
        <v>43252</v>
      </c>
      <c r="AM10" t="s">
        <v>43</v>
      </c>
    </row>
    <row r="11" spans="2:39">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c r="AM37" t="s">
        <v>43</v>
      </c>
    </row>
    <row r="38" spans="2:39">
      <c r="B38" t="s">
        <v>45</v>
      </c>
      <c r="C38" s="21">
        <f>SUM(I36:AL36)</f>
        <v>16.5</v>
      </c>
      <c r="AM38" t="s">
        <v>43</v>
      </c>
    </row>
    <row r="39" spans="2:39">
      <c r="AM39" t="s">
        <v>43</v>
      </c>
    </row>
    <row r="51" spans="9:38">
      <c r="I51"/>
      <c r="J51"/>
      <c r="K51"/>
      <c r="L51"/>
      <c r="M51"/>
      <c r="N51"/>
      <c r="O51"/>
      <c r="P51"/>
      <c r="Q51"/>
      <c r="R51"/>
      <c r="S51"/>
      <c r="T51"/>
      <c r="U51"/>
      <c r="V51"/>
      <c r="W51"/>
      <c r="X51"/>
      <c r="Y51"/>
      <c r="Z51"/>
      <c r="AA51"/>
      <c r="AB51"/>
      <c r="AC51"/>
      <c r="AD51"/>
      <c r="AE51"/>
      <c r="AF51"/>
      <c r="AG51"/>
      <c r="AH51"/>
      <c r="AI51"/>
      <c r="AJ51"/>
      <c r="AK51"/>
      <c r="AL51"/>
    </row>
    <row r="54" spans="9:38">
      <c r="I54"/>
      <c r="J54"/>
      <c r="K54"/>
      <c r="L54"/>
      <c r="M54"/>
      <c r="N54"/>
      <c r="O54"/>
      <c r="P54"/>
      <c r="Q54"/>
      <c r="R54"/>
      <c r="S54"/>
      <c r="T54"/>
      <c r="U54"/>
      <c r="V54"/>
      <c r="W54"/>
      <c r="X54"/>
      <c r="Y54"/>
      <c r="Z54"/>
      <c r="AA54"/>
      <c r="AB54"/>
      <c r="AC54"/>
      <c r="AD54"/>
      <c r="AE54"/>
      <c r="AF54"/>
      <c r="AG54"/>
      <c r="AH54"/>
      <c r="AI54"/>
      <c r="AJ54"/>
      <c r="AK54"/>
      <c r="AL54"/>
    </row>
    <row r="55" spans="9:38">
      <c r="I55"/>
      <c r="J55"/>
      <c r="K55"/>
      <c r="L55"/>
      <c r="M55"/>
      <c r="N55"/>
      <c r="O55"/>
      <c r="P55"/>
      <c r="Q55"/>
      <c r="R55"/>
      <c r="S55"/>
      <c r="T55"/>
      <c r="U55"/>
      <c r="V55"/>
      <c r="W55"/>
      <c r="X55"/>
      <c r="Y55"/>
      <c r="Z55"/>
      <c r="AA55"/>
      <c r="AB55"/>
      <c r="AC55"/>
      <c r="AD55"/>
      <c r="AE55"/>
      <c r="AF55"/>
      <c r="AG55"/>
      <c r="AH55"/>
      <c r="AI55"/>
      <c r="AJ55"/>
      <c r="AK55"/>
      <c r="AL55"/>
    </row>
    <row r="56" spans="9:38">
      <c r="I56"/>
      <c r="J56"/>
      <c r="K56"/>
      <c r="L56"/>
      <c r="M56"/>
      <c r="N56"/>
      <c r="O56"/>
      <c r="P56"/>
      <c r="Q56"/>
      <c r="R56"/>
      <c r="S56"/>
      <c r="T56"/>
      <c r="U56"/>
      <c r="V56"/>
      <c r="W56"/>
      <c r="X56"/>
      <c r="Y56"/>
      <c r="Z56"/>
      <c r="AA56"/>
      <c r="AB56"/>
      <c r="AC56"/>
      <c r="AD56"/>
      <c r="AE56"/>
      <c r="AF56"/>
      <c r="AG56"/>
      <c r="AH56"/>
      <c r="AI56"/>
      <c r="AJ56"/>
      <c r="AK56"/>
      <c r="AL56"/>
    </row>
    <row r="57" spans="9:38">
      <c r="I57"/>
      <c r="J57"/>
      <c r="K57"/>
      <c r="L57"/>
      <c r="M57"/>
      <c r="N57"/>
      <c r="O57"/>
      <c r="P57"/>
      <c r="Q57"/>
      <c r="R57"/>
      <c r="S57"/>
      <c r="T57"/>
      <c r="U57"/>
      <c r="V57"/>
      <c r="W57"/>
      <c r="X57"/>
      <c r="Y57"/>
      <c r="Z57"/>
      <c r="AA57"/>
      <c r="AB57"/>
      <c r="AC57"/>
      <c r="AD57"/>
      <c r="AE57"/>
      <c r="AF57"/>
      <c r="AG57"/>
      <c r="AH57"/>
      <c r="AI57"/>
      <c r="AJ57"/>
      <c r="AK57"/>
      <c r="AL57"/>
    </row>
    <row r="58" spans="9:38">
      <c r="I58"/>
      <c r="J58"/>
      <c r="K58"/>
      <c r="L58"/>
      <c r="M58"/>
      <c r="N58"/>
      <c r="O58"/>
      <c r="P58"/>
      <c r="Q58"/>
      <c r="R58"/>
      <c r="S58"/>
      <c r="T58"/>
      <c r="U58"/>
      <c r="V58"/>
      <c r="W58"/>
      <c r="X58"/>
      <c r="Y58"/>
      <c r="Z58"/>
      <c r="AA58"/>
      <c r="AB58"/>
      <c r="AC58"/>
      <c r="AD58"/>
      <c r="AE58"/>
      <c r="AF58"/>
      <c r="AG58"/>
      <c r="AH58"/>
      <c r="AI58"/>
      <c r="AJ58"/>
      <c r="AK58"/>
      <c r="AL58"/>
    </row>
    <row r="59" spans="9:38">
      <c r="I59"/>
      <c r="J59"/>
      <c r="K59"/>
      <c r="L59"/>
      <c r="M59"/>
      <c r="N59"/>
      <c r="O59"/>
      <c r="P59"/>
      <c r="Q59"/>
      <c r="R59"/>
      <c r="S59"/>
      <c r="T59"/>
      <c r="U59"/>
      <c r="V59"/>
      <c r="W59"/>
      <c r="X59"/>
      <c r="Y59"/>
      <c r="Z59"/>
      <c r="AA59"/>
      <c r="AB59"/>
      <c r="AC59"/>
      <c r="AD59"/>
      <c r="AE59"/>
      <c r="AF59"/>
      <c r="AG59"/>
      <c r="AH59"/>
      <c r="AI59"/>
      <c r="AJ59"/>
      <c r="AK59"/>
      <c r="AL59"/>
    </row>
    <row r="60" spans="9:38">
      <c r="I60"/>
      <c r="J60"/>
      <c r="K60"/>
      <c r="L60"/>
      <c r="M60"/>
      <c r="N60"/>
      <c r="O60"/>
      <c r="P60"/>
      <c r="Q60"/>
      <c r="R60"/>
      <c r="S60"/>
      <c r="T60"/>
      <c r="U60"/>
      <c r="V60"/>
      <c r="W60"/>
      <c r="X60"/>
      <c r="Y60"/>
      <c r="Z60"/>
      <c r="AA60"/>
      <c r="AB60"/>
      <c r="AC60"/>
      <c r="AD60"/>
      <c r="AE60"/>
      <c r="AF60"/>
      <c r="AG60"/>
      <c r="AH60"/>
      <c r="AI60"/>
      <c r="AJ60"/>
      <c r="AK60"/>
      <c r="AL60"/>
    </row>
    <row r="61" spans="9:38">
      <c r="I61"/>
      <c r="J61"/>
      <c r="K61"/>
      <c r="L61"/>
      <c r="M61"/>
      <c r="N61"/>
      <c r="O61"/>
      <c r="P61"/>
      <c r="Q61"/>
      <c r="R61"/>
      <c r="S61"/>
      <c r="T61"/>
      <c r="U61"/>
      <c r="V61"/>
      <c r="W61"/>
      <c r="X61"/>
      <c r="Y61"/>
      <c r="Z61"/>
      <c r="AA61"/>
      <c r="AB61"/>
      <c r="AC61"/>
      <c r="AD61"/>
      <c r="AE61"/>
      <c r="AF61"/>
      <c r="AG61"/>
      <c r="AH61"/>
      <c r="AI61"/>
      <c r="AJ61"/>
      <c r="AK61"/>
      <c r="AL61"/>
    </row>
    <row r="63" spans="9:38">
      <c r="I63"/>
      <c r="J63"/>
      <c r="K63"/>
      <c r="L63"/>
      <c r="M63"/>
      <c r="N63"/>
      <c r="O63"/>
      <c r="P63"/>
      <c r="Q63"/>
      <c r="R63"/>
      <c r="S63"/>
      <c r="T63"/>
      <c r="U63"/>
      <c r="V63"/>
      <c r="W63"/>
      <c r="X63"/>
      <c r="Y63"/>
      <c r="Z63"/>
      <c r="AA63"/>
      <c r="AB63"/>
      <c r="AC63"/>
      <c r="AD63"/>
      <c r="AE63"/>
      <c r="AF63"/>
      <c r="AG63"/>
      <c r="AH63"/>
      <c r="AI63"/>
      <c r="AJ63"/>
      <c r="AK63"/>
      <c r="AL63"/>
    </row>
    <row r="64" spans="9:38">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2018-08-04T15:41:36Z</dcterms:modified>
</cp:coreProperties>
</file>