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weather" sheetId="1" r:id="rId1"/>
    <sheet name="weather (2)" sheetId="2" r:id="rId2"/>
  </sheets>
  <calcPr calcId="144525"/>
</workbook>
</file>

<file path=xl/sharedStrings.xml><?xml version="1.0" encoding="utf-8"?>
<sst xmlns="http://schemas.openxmlformats.org/spreadsheetml/2006/main" count="374" uniqueCount="201">
  <si>
    <t>id</t>
  </si>
  <si>
    <t>kanji</t>
  </si>
  <si>
    <t>jan_h</t>
  </si>
  <si>
    <t>feb_h</t>
  </si>
  <si>
    <t>may_h</t>
  </si>
  <si>
    <t>apr_h</t>
  </si>
  <si>
    <t>mar_h</t>
  </si>
  <si>
    <t>jun_h</t>
  </si>
  <si>
    <t>jul_h</t>
  </si>
  <si>
    <t>aug_h</t>
  </si>
  <si>
    <t>sep_h</t>
  </si>
  <si>
    <t>oct_h</t>
  </si>
  <si>
    <t>nov_h</t>
  </si>
  <si>
    <t>dec_h</t>
  </si>
  <si>
    <t>jan_l</t>
  </si>
  <si>
    <t>feb_l</t>
  </si>
  <si>
    <t>mar_l</t>
  </si>
  <si>
    <t>apr_l</t>
  </si>
  <si>
    <t>may_l</t>
  </si>
  <si>
    <t>jun_l</t>
  </si>
  <si>
    <t>jul_l</t>
  </si>
  <si>
    <t>aug_l</t>
  </si>
  <si>
    <t>sep_l</t>
  </si>
  <si>
    <t>oct_l</t>
  </si>
  <si>
    <t>nov_l</t>
  </si>
  <si>
    <t>dec_l</t>
  </si>
  <si>
    <t>lat</t>
  </si>
  <si>
    <t>lng</t>
  </si>
  <si>
    <t>country</t>
  </si>
  <si>
    <t>province</t>
  </si>
  <si>
    <t>札幌</t>
  </si>
  <si>
    <t>japan</t>
  </si>
  <si>
    <t>北海道地方</t>
  </si>
  <si>
    <t>名古屋</t>
  </si>
  <si>
    <t>中部地方</t>
  </si>
  <si>
    <t>東京</t>
  </si>
  <si>
    <t>関東地方</t>
  </si>
  <si>
    <t>広島</t>
  </si>
  <si>
    <t>中国・四国地方</t>
  </si>
  <si>
    <t>大阪</t>
  </si>
  <si>
    <t>関西地方</t>
  </si>
  <si>
    <t>福岡</t>
  </si>
  <si>
    <t>九州地方</t>
  </si>
  <si>
    <t>那覇</t>
  </si>
  <si>
    <t>沖縄地方</t>
  </si>
  <si>
    <t>北京</t>
  </si>
  <si>
    <t>china</t>
  </si>
  <si>
    <t>北京市</t>
  </si>
  <si>
    <t>上海</t>
  </si>
  <si>
    <t>上海市</t>
  </si>
  <si>
    <t>広州</t>
  </si>
  <si>
    <t>广东省</t>
  </si>
  <si>
    <t>海口</t>
  </si>
  <si>
    <t>海南省</t>
  </si>
  <si>
    <t>仙台</t>
  </si>
  <si>
    <t>東北地方</t>
  </si>
  <si>
    <t>重慶</t>
  </si>
  <si>
    <t>重庆市</t>
  </si>
  <si>
    <t>長春</t>
  </si>
  <si>
    <t>吉林省</t>
  </si>
  <si>
    <t>フフホト</t>
  </si>
  <si>
    <t>内蒙古自治区</t>
  </si>
  <si>
    <t>成都</t>
  </si>
  <si>
    <t>四川省</t>
  </si>
  <si>
    <t>武漢</t>
  </si>
  <si>
    <t>湖北省</t>
  </si>
  <si>
    <t>鄭州</t>
  </si>
  <si>
    <t>河南省</t>
  </si>
  <si>
    <t>長沙</t>
  </si>
  <si>
    <t>湖南省</t>
  </si>
  <si>
    <t>瀋陽</t>
  </si>
  <si>
    <t>辽宁省</t>
  </si>
  <si>
    <t>南京</t>
  </si>
  <si>
    <t>江苏省</t>
  </si>
  <si>
    <t>昆明</t>
  </si>
  <si>
    <t>云南省</t>
  </si>
  <si>
    <t>ウルムチ</t>
  </si>
  <si>
    <t>新疆维吾尔自治区</t>
  </si>
  <si>
    <t>ラサ</t>
  </si>
  <si>
    <t>西藏自治区</t>
  </si>
  <si>
    <t>福州</t>
  </si>
  <si>
    <t>福建省</t>
  </si>
  <si>
    <t>西寧</t>
  </si>
  <si>
    <t>青海省</t>
  </si>
  <si>
    <t>太原</t>
  </si>
  <si>
    <t>山西省</t>
  </si>
  <si>
    <t>済南</t>
  </si>
  <si>
    <t>山东省</t>
  </si>
  <si>
    <t>貴陽</t>
  </si>
  <si>
    <t>贵州省</t>
  </si>
  <si>
    <t>南昌</t>
  </si>
  <si>
    <t>江西省</t>
  </si>
  <si>
    <t>南寧</t>
  </si>
  <si>
    <t>广西壮族自治区</t>
  </si>
  <si>
    <t>銀川</t>
  </si>
  <si>
    <t>宁夏回族自治区</t>
  </si>
  <si>
    <t>opc12</t>
  </si>
  <si>
    <t>天津</t>
  </si>
  <si>
    <t>天津市</t>
  </si>
  <si>
    <t>opc61</t>
  </si>
  <si>
    <t>西安</t>
  </si>
  <si>
    <t>陕西省</t>
  </si>
  <si>
    <t>opc33</t>
  </si>
  <si>
    <t>杭州</t>
  </si>
  <si>
    <t>浙江省</t>
  </si>
  <si>
    <t>opc13</t>
  </si>
  <si>
    <t>石家庄</t>
  </si>
  <si>
    <t>河北省</t>
  </si>
  <si>
    <t>opc23</t>
  </si>
  <si>
    <t>ハルビン</t>
  </si>
  <si>
    <t>黑龙江省</t>
  </si>
  <si>
    <t>opc34</t>
  </si>
  <si>
    <t>合肥</t>
  </si>
  <si>
    <t>安徽省</t>
  </si>
  <si>
    <t>opc81</t>
  </si>
  <si>
    <t>香港</t>
  </si>
  <si>
    <t>opc62</t>
  </si>
  <si>
    <t>蘭州</t>
  </si>
  <si>
    <t>甘肃省</t>
  </si>
  <si>
    <t>htemp</t>
  </si>
  <si>
    <t>ltemp</t>
  </si>
  <si>
    <t>["0","-1","6.1","13","18.3","21.1","25.7","25","23.1","17.7","9.6","1.4"]</t>
  </si>
  <si>
    <t>["-5.5","-7.6","-1.5","4.1","9.3","13","18.2","18.3","14.9","9.1","3.2","-4"]</t>
  </si>
  <si>
    <t>["8.5","9.9","17.4","22.4","24.8","28.1","34.4","35.3","27.7","23.9","18.7","12.3"]</t>
  </si>
  <si>
    <t>["0.2","0.4","6","11.5","15.4","19.6","25.8","25.9","20.6","14.9","9.9","4.5"]</t>
  </si>
  <si>
    <t>["9.4","10.1","16.9","22.1","24.6","26.6","32.7","32.5","26.6","23","17.7","12.1"]</t>
  </si>
  <si>
    <t>["0.6","1.3","6.5","12.4","15.4","19.1","25","24.6","19.9","15.8","10.6","4.7"]</t>
  </si>
  <si>
    <t>["8.5","9.5","16.1","21.2","24","27","33","34.7","27.2","23.1","18.3","12.1"]</t>
  </si>
  <si>
    <t>["1.2","1","5.9","11.6","15.7","19.8","25.8","26.2","20.9","14.8","9.2","5.7"]</t>
  </si>
  <si>
    <t>["8.4","9.2","16.6","21.6","24.6","27.9","34.2","34.6","27.6","23.9","18.9","13"]</t>
  </si>
  <si>
    <t>["1.8","1.9","6.7","12.4","16.3","20","26.1","26.3","21.2","16.3","10.9","6.2"]</t>
  </si>
  <si>
    <t>["9","10.1","16.9","21.9","25.3","27.6","32.6","34.5","28.5","22.9","19","13.1"]</t>
  </si>
  <si>
    <t>["2.8","2.7","7.7","13","16.9","20.4","25.7","27","22.1","15.7","10.5","7.3"]</t>
  </si>
  <si>
    <t>["19.6","19.6","22.8","24.9","28.9","30.5","30.8","31.2","31.1","26.4","25.7","22.8"]</t>
  </si>
  <si>
    <t>["15","14.4","17.3","19.1","23.4","25.8","26.5","26.4","26.4","21.9","21.1","18.4"]</t>
  </si>
  <si>
    <t>["1.4","5.1","14.4","21.9","27.7","33","32.3","31.9","26.3","19.7","11.4","2.8"]</t>
  </si>
  <si>
    <t>["-7.1","-6.2","2.4","9.4","16.1","21.1","24.4","24.2","16.4","7.1","0.6","-7.1"]</t>
  </si>
  <si>
    <t>["7.2","9.5","17.2","22.7","26.4","29.1","32.9","32.4","29.1","22.4","18.1","11.2"]</t>
  </si>
  <si>
    <t>["1.7","1.4","7.7","12.6","18.6","21.8","26.5","26.9","23.2","15","11","5.6"]</t>
  </si>
  <si>
    <t>["18.9","19.8","25.2","26.3","32.6","31.7","33.3","32.8","32.4","28","25.2","20.3"]</t>
  </si>
  <si>
    <t>["10.1","10.6","15.6","18.3","23.9","24.7","25.2","25.2","23.9","18.7","17.2","13"]</t>
  </si>
  <si>
    <t>["20.2","20","26.5","29.3","33.7","32.4","32.3","31.5","31.2","29.4","27.2","23.1"]</t>
  </si>
  <si>
    <t>["15.8","15.1","19.5","21.5","25.1","25.7","25.9","25.3","24.9","23.4","22.3","18.6"]</t>
  </si>
  <si>
    <t>["5","5.8","12.7","17.6","22.1","24.6","29.7","29","24.6","20.8","15.2","8.5"]</t>
  </si>
  <si>
    <t>["-2.2","-2.2","2.4","8","12.5","16.8","22.5","21.8","17.8","12.8","6.8","0.8"]</t>
  </si>
  <si>
    <t>["10.1","13.2","21.4","26.7","28.5","30.8","36.3","36.1","26.9","20","16.2","11.4"]</t>
  </si>
  <si>
    <t>["6","7.6","13.8","17","20","23.3","27.7","26.2","21.9","16.2","11.6","8.3"]</t>
  </si>
  <si>
    <t>["-10.8","-6.8","5.2","17","23","27.2","29.8","26.5","21.6","14.2","4.5","-5.8"]</t>
  </si>
  <si>
    <t>["-20","-17.6","-6.2","4.4","11","17.4","22.4","18.1","10.6","2.9","-6","-15.5"]</t>
  </si>
  <si>
    <t>["-5.8","-0.3","13.5","18.4","24.3","29.1","28.4","28.5","18.8","12.9","4.9","-5.8"]</t>
  </si>
  <si>
    <t>["-16.9","-13.5","-1","4","10.1","15.1","17.8","17.3","7.8","0.6","-6.3","-16.5"]</t>
  </si>
  <si>
    <t>["9.7","12.6","20.4","25.3","27.3","28.8","30.1","32.5","25.8","20","14.8","9.6"]</t>
  </si>
  <si>
    <t>["1.3","3.3","10.2","13.2","17.8","20.3","22.7","22.7","19.2","13.5","8","4.2"]</t>
  </si>
  <si>
    <t>["6.3","11.7","19","24.5","27.9","31.4","34.8","34.4","29.7","23.8","17.3","8.4"]</t>
  </si>
  <si>
    <t>["-1.1","1.3","8.4","13.8","19.8","22.4","26.6","25.6","20.6","12","8","3.1"]</t>
  </si>
  <si>
    <t>["4.6","11.2","18.1","24","28.1","33.7","34.2","33.1","27.6","23.3","15.4","6.7"]</t>
  </si>
  <si>
    <t>["-2.9","-0.7","6.6","11.9","18.1","23","26.1","25.1","17.8","11.8","5.5","-1.3"]</t>
  </si>
  <si>
    <t>["6.5","12.6","19.2","24.4","28.8","30.4","34.7","33.2","28.9","22.3","16.4","8.2"]</t>
  </si>
  <si>
    <t>["1.4","4.3","10.2","14.9","20.5","22.7","25.8","24.7","21.4","14.5","9.6","4.2"]</t>
  </si>
  <si>
    <t>["-5.7","-1.6","9.3","18.5","24.6","28.4","31.5","29.8","23.9","16.8","8.1","-2"]</t>
  </si>
  <si>
    <t>["-18.5","-15.4","-3.8","6","11.7","17.6","22.6","20.5","10.9","2.1","-4.6","-13.1"]</t>
  </si>
  <si>
    <t>["5.7","9.4","17.8","23.6","26.3","30.6","33.7","32.9","28.7","22.7","16.4","9"]</t>
  </si>
  <si>
    <t>["-0.3","0.7","7.8","13.1","18.5","21.9","26","26.1","21.4","13.4","9.3","3.3"]</t>
  </si>
  <si>
    <t>["16","17.4","21.8","23.9","24.8","24","25.5","25.1","23.4","20.1","20.1","18"]</t>
  </si>
  <si>
    <t>["3.8","3.9","8.1","11.6","14.7","17","17.6","17.2","16.3","11.9","6.4","4.8"]</t>
  </si>
  <si>
    <t>["-12.2","-4.3","12.2","17.7","23.1","29.1","30.1","29.8","21.2","14.2","1.6","-8.1"]</t>
  </si>
  <si>
    <t>["-19.3","-12.2","3.2","7","10.6","18.2","20.3","19.4","10.7","5","-7.2","-15.8"]</t>
  </si>
  <si>
    <t>["11.7","12","12.6","16.2","19.8","24.5","23","22.4","22.5","16.9","13.8","6.9"]</t>
  </si>
  <si>
    <t>["-6.1","-2.2","-0.5","3.3","7.5","11.9","12","11.8","10.6","2.9","-2.1","-7.7"]</t>
  </si>
  <si>
    <t>["14.9","15.5","22.1","26.3","31.3","30.4","33.8","33.6","31.7","25.3","21.4","18"]</t>
  </si>
  <si>
    <t>["9.4","8.1","12.7","16.9","22","23.2","25.8","25.7","24.2","18.1","16.3","12"]</t>
  </si>
  <si>
    <t>["1.5","4.7","15.2","17.8","21.6","24.7","24.9","24","18.7","14.1","6.4","1.3"]</t>
  </si>
  <si>
    <t>["-14","-13.5","-3.2","1.2","6.3","10.8","12.9","14","8.4","0.3","-6.4","-12.1"]</t>
  </si>
  <si>
    <t>["1.6","6.7","18","22.9","27.2","30.3","30.5","30.4","22.9","18.1","11.5","2.4"]</t>
  </si>
  <si>
    <t>["-9.6","-8.7","2.1","8.1","12.7","16","20.8","20.1","11.4","3.3","-1.5","-9.7"]</t>
  </si>
  <si>
    <t>["3.1","8.3","17.2","23.2","27.1","32.9","33.8","32.1","26.4","21.3","14.3","5.4"]</t>
  </si>
  <si>
    <t>["-4","-1.4","6.8","12.7","17.7","22.5","25.4","24.2","18.1","10.9","6","-2.3"]</t>
  </si>
  <si>
    <t>["7.1","11","19","22.3","24.7","24.7","29","28.4","24.4","16.6","14.3","7.7"]</t>
  </si>
  <si>
    <t>["2.2","3.5","10.7","13.4","17","18.5","21.2","20","17.5","11.9","7.6","2.6"]</t>
  </si>
  <si>
    <t>["8.8","12.1","19.4","24.8","29.8","31","34.7","34.2","31.4","23.9","17.9","10"]</t>
  </si>
  <si>
    <t>["3.5","4.8","11.2","16.4","22.3","24.3","27.4","26.6","23.9","16.5","11.8","5.8"]</t>
  </si>
  <si>
    <t>["17","17.9","24.4","26.8","32","32.1","32.1","32.7","31.6","26.3","23.9","17.1"]</t>
  </si>
  <si>
    <t>["10.9","11.6","16.5","18.8","23.9","24.7","24.9","25","23.7","19","16.3","11.9"]</t>
  </si>
  <si>
    <t>["-1.6","4.8","18.1","21.9","26.9","30.5","31.3","29","21.8","16.8","8.9","-1.4"]</t>
  </si>
  <si>
    <t>["-11.5","-9.5","2.9","7.6","12.2","17.4","20.1","19.7","11.4","3.1","-2.5","-11.6"]</t>
  </si>
  <si>
    <t>["2","6","14","23","29","32","33","32","28","20","11","4"]</t>
  </si>
  <si>
    <t>["-5","-3","4","12","18","22","26","24","19","11","3","-3"]</t>
  </si>
  <si>
    <t>["5","9","17","24","28","33","35","33","27","21","13","7"]</t>
  </si>
  <si>
    <t>["-3","0","6","11","17","22","25","23","18","12","4","-2"]</t>
  </si>
  <si>
    <t>["9","11","17","24","28","30","35","35","29","24","18","11"]</t>
  </si>
  <si>
    <t>["2","4","8","14","19","23","27","27","22","16","10","4"]</t>
  </si>
  <si>
    <t>["3","7","16","24","30","33","33","32","27","21","11","6"]</t>
  </si>
  <si>
    <t>["-6","-3","5","12","18","22","25","23","18","11","2","-3"]</t>
  </si>
  <si>
    <t>["-14","-8","3","15","22","28","29","27","22","12","0","-11"]</t>
  </si>
  <si>
    <t>["-25","-20","-9","2","11","17","20","19","11","1","-9","-21"]</t>
  </si>
  <si>
    <t>["8","10","17","23","28","31","34","33","29","23","16","10"]</t>
  </si>
  <si>
    <t>["0","2","7","13","19","23","27","26","21","14","8","1"]</t>
  </si>
  <si>
    <t>["19","19","25","28","32","32","33","33","32","29","26","22"]</t>
  </si>
  <si>
    <t>["15","14","19","22","27","28","28","27","27","22","22","17"]</t>
  </si>
  <si>
    <t>["3","7","16","22","26","30","31","30","24","19","11","4"]</t>
  </si>
  <si>
    <t>["-9","-5","3","8","12","17","19","18","13","7","-1","-7"]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</si>
</sst>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7" borderId="5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1"/>
  <sheetViews>
    <sheetView topLeftCell="O1" workbookViewId="0">
      <selection activeCell="AB2" sqref="AB2:AB41"/>
    </sheetView>
  </sheetViews>
  <sheetFormatPr defaultColWidth="9" defaultRowHeight="13.5"/>
  <cols>
    <col min="3" max="14" width="6.375" customWidth="1"/>
    <col min="15" max="15" width="94.875" customWidth="1"/>
    <col min="16" max="27" width="6.375" customWidth="1"/>
    <col min="28" max="28" width="86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47412</v>
      </c>
      <c r="B2" t="s">
        <v>30</v>
      </c>
      <c r="C2">
        <v>0</v>
      </c>
      <c r="D2">
        <v>-1</v>
      </c>
      <c r="E2">
        <v>6.1</v>
      </c>
      <c r="F2">
        <v>13</v>
      </c>
      <c r="G2">
        <v>18.3</v>
      </c>
      <c r="H2">
        <v>21.1</v>
      </c>
      <c r="I2">
        <v>25.7</v>
      </c>
      <c r="J2">
        <v>25</v>
      </c>
      <c r="K2">
        <v>23.1</v>
      </c>
      <c r="L2">
        <v>17.7</v>
      </c>
      <c r="M2">
        <v>9.6</v>
      </c>
      <c r="N2">
        <v>1.4</v>
      </c>
      <c r="O2" t="str">
        <f>"["""&amp;_xlfn.TEXTJOIN(""",""",,C2:N2)&amp;"""]"</f>
        <v>["0","-1","6.1","13","18.3","21.1","25.7","25","23.1","17.7","9.6","1.4"]</v>
      </c>
      <c r="P2">
        <v>-5.5</v>
      </c>
      <c r="Q2">
        <v>-7.6</v>
      </c>
      <c r="R2">
        <v>-1.5</v>
      </c>
      <c r="S2">
        <v>4.1</v>
      </c>
      <c r="T2">
        <v>9.3</v>
      </c>
      <c r="U2">
        <v>13</v>
      </c>
      <c r="V2">
        <v>18.2</v>
      </c>
      <c r="W2">
        <v>18.3</v>
      </c>
      <c r="X2">
        <v>14.9</v>
      </c>
      <c r="Y2">
        <v>9.1</v>
      </c>
      <c r="Z2">
        <v>3.2</v>
      </c>
      <c r="AA2">
        <v>-4</v>
      </c>
      <c r="AB2" t="str">
        <f>"["""&amp;_xlfn.TEXTJOIN(""",""",,P2:AA2)&amp;"""]"</f>
        <v>["-5.5","-7.6","-1.5","4.1","9.3","13","18.2","18.3","14.9","9.1","3.2","-4"]</v>
      </c>
      <c r="AC2">
        <v>43.05</v>
      </c>
      <c r="AD2">
        <v>141.32</v>
      </c>
      <c r="AE2" t="s">
        <v>31</v>
      </c>
      <c r="AF2" t="s">
        <v>32</v>
      </c>
    </row>
    <row r="3" spans="1:32">
      <c r="A3">
        <v>47636</v>
      </c>
      <c r="B3" t="s">
        <v>33</v>
      </c>
      <c r="C3">
        <v>8.5</v>
      </c>
      <c r="D3">
        <v>9.9</v>
      </c>
      <c r="E3">
        <v>17.4</v>
      </c>
      <c r="F3">
        <v>22.4</v>
      </c>
      <c r="G3">
        <v>24.8</v>
      </c>
      <c r="H3">
        <v>28.1</v>
      </c>
      <c r="I3">
        <v>34.4</v>
      </c>
      <c r="J3">
        <v>35.3</v>
      </c>
      <c r="K3">
        <v>27.7</v>
      </c>
      <c r="L3">
        <v>23.9</v>
      </c>
      <c r="M3">
        <v>18.7</v>
      </c>
      <c r="N3">
        <v>12.3</v>
      </c>
      <c r="O3" t="str">
        <f t="shared" ref="O3:O41" si="0">"["""&amp;_xlfn.TEXTJOIN(""",""",,C3:N3)&amp;"""]"</f>
        <v>["8.5","9.9","17.4","22.4","24.8","28.1","34.4","35.3","27.7","23.9","18.7","12.3"]</v>
      </c>
      <c r="P3">
        <v>0.2</v>
      </c>
      <c r="Q3">
        <v>0.4</v>
      </c>
      <c r="R3">
        <v>6</v>
      </c>
      <c r="S3">
        <v>11.5</v>
      </c>
      <c r="T3">
        <v>15.4</v>
      </c>
      <c r="U3">
        <v>19.6</v>
      </c>
      <c r="V3">
        <v>25.8</v>
      </c>
      <c r="W3">
        <v>25.9</v>
      </c>
      <c r="X3">
        <v>20.6</v>
      </c>
      <c r="Y3">
        <v>14.9</v>
      </c>
      <c r="Z3">
        <v>9.9</v>
      </c>
      <c r="AA3">
        <v>4.5</v>
      </c>
      <c r="AB3" t="str">
        <f t="shared" ref="AB3:AB41" si="1">"["""&amp;_xlfn.TEXTJOIN(""",""",,P3:AA3)&amp;"""]"</f>
        <v>["0.2","0.4","6","11.5","15.4","19.6","25.8","25.9","20.6","14.9","9.9","4.5"]</v>
      </c>
      <c r="AC3">
        <v>35.17</v>
      </c>
      <c r="AD3">
        <v>136.95</v>
      </c>
      <c r="AE3" t="s">
        <v>31</v>
      </c>
      <c r="AF3" t="s">
        <v>34</v>
      </c>
    </row>
    <row r="4" spans="1:32">
      <c r="A4">
        <v>47662</v>
      </c>
      <c r="B4" t="s">
        <v>35</v>
      </c>
      <c r="C4">
        <v>9.4</v>
      </c>
      <c r="D4">
        <v>10.1</v>
      </c>
      <c r="E4">
        <v>16.9</v>
      </c>
      <c r="F4">
        <v>22.1</v>
      </c>
      <c r="G4">
        <v>24.6</v>
      </c>
      <c r="H4">
        <v>26.6</v>
      </c>
      <c r="I4">
        <v>32.7</v>
      </c>
      <c r="J4">
        <v>32.5</v>
      </c>
      <c r="K4">
        <v>26.6</v>
      </c>
      <c r="L4">
        <v>23</v>
      </c>
      <c r="M4">
        <v>17.7</v>
      </c>
      <c r="N4">
        <v>12.1</v>
      </c>
      <c r="O4" t="str">
        <f t="shared" si="0"/>
        <v>["9.4","10.1","16.9","22.1","24.6","26.6","32.7","32.5","26.6","23","17.7","12.1"]</v>
      </c>
      <c r="P4">
        <v>0.6</v>
      </c>
      <c r="Q4">
        <v>1.3</v>
      </c>
      <c r="R4">
        <v>6.5</v>
      </c>
      <c r="S4">
        <v>12.4</v>
      </c>
      <c r="T4">
        <v>15.4</v>
      </c>
      <c r="U4">
        <v>19.1</v>
      </c>
      <c r="V4">
        <v>25</v>
      </c>
      <c r="W4">
        <v>24.6</v>
      </c>
      <c r="X4">
        <v>19.9</v>
      </c>
      <c r="Y4">
        <v>15.8</v>
      </c>
      <c r="Z4">
        <v>10.6</v>
      </c>
      <c r="AA4">
        <v>4.7</v>
      </c>
      <c r="AB4" t="str">
        <f t="shared" si="1"/>
        <v>["0.6","1.3","6.5","12.4","15.4","19.1","25","24.6","19.9","15.8","10.6","4.7"]</v>
      </c>
      <c r="AC4">
        <v>35.69</v>
      </c>
      <c r="AD4">
        <v>139.75</v>
      </c>
      <c r="AE4" t="s">
        <v>31</v>
      </c>
      <c r="AF4" t="s">
        <v>36</v>
      </c>
    </row>
    <row r="5" spans="1:32">
      <c r="A5">
        <v>47765</v>
      </c>
      <c r="B5" t="s">
        <v>37</v>
      </c>
      <c r="C5">
        <v>8.5</v>
      </c>
      <c r="D5">
        <v>9.5</v>
      </c>
      <c r="E5">
        <v>16.1</v>
      </c>
      <c r="F5">
        <v>21.2</v>
      </c>
      <c r="G5">
        <v>24</v>
      </c>
      <c r="H5">
        <v>27</v>
      </c>
      <c r="I5">
        <v>33</v>
      </c>
      <c r="J5">
        <v>34.7</v>
      </c>
      <c r="K5">
        <v>27.2</v>
      </c>
      <c r="L5">
        <v>23.1</v>
      </c>
      <c r="M5">
        <v>18.3</v>
      </c>
      <c r="N5">
        <v>12.1</v>
      </c>
      <c r="O5" t="str">
        <f t="shared" si="0"/>
        <v>["8.5","9.5","16.1","21.2","24","27","33","34.7","27.2","23.1","18.3","12.1"]</v>
      </c>
      <c r="P5">
        <v>1.2</v>
      </c>
      <c r="Q5">
        <v>1</v>
      </c>
      <c r="R5">
        <v>5.9</v>
      </c>
      <c r="S5">
        <v>11.6</v>
      </c>
      <c r="T5">
        <v>15.7</v>
      </c>
      <c r="U5">
        <v>19.8</v>
      </c>
      <c r="V5">
        <v>25.8</v>
      </c>
      <c r="W5">
        <v>26.2</v>
      </c>
      <c r="X5">
        <v>20.9</v>
      </c>
      <c r="Y5">
        <v>14.8</v>
      </c>
      <c r="Z5">
        <v>9.2</v>
      </c>
      <c r="AA5">
        <v>5.7</v>
      </c>
      <c r="AB5" t="str">
        <f t="shared" si="1"/>
        <v>["1.2","1","5.9","11.6","15.7","19.8","25.8","26.2","20.9","14.8","9.2","5.7"]</v>
      </c>
      <c r="AC5">
        <v>34.4</v>
      </c>
      <c r="AD5">
        <v>132.47</v>
      </c>
      <c r="AE5" t="s">
        <v>31</v>
      </c>
      <c r="AF5" t="s">
        <v>38</v>
      </c>
    </row>
    <row r="6" spans="1:32">
      <c r="A6">
        <v>47772</v>
      </c>
      <c r="B6" t="s">
        <v>39</v>
      </c>
      <c r="C6">
        <v>8.4</v>
      </c>
      <c r="D6">
        <v>9.2</v>
      </c>
      <c r="E6">
        <v>16.6</v>
      </c>
      <c r="F6">
        <v>21.6</v>
      </c>
      <c r="G6">
        <v>24.6</v>
      </c>
      <c r="H6">
        <v>27.9</v>
      </c>
      <c r="I6">
        <v>34.2</v>
      </c>
      <c r="J6">
        <v>34.6</v>
      </c>
      <c r="K6">
        <v>27.6</v>
      </c>
      <c r="L6">
        <v>23.9</v>
      </c>
      <c r="M6">
        <v>18.9</v>
      </c>
      <c r="N6">
        <v>13</v>
      </c>
      <c r="O6" t="str">
        <f t="shared" si="0"/>
        <v>["8.4","9.2","16.6","21.6","24.6","27.9","34.2","34.6","27.6","23.9","18.9","13"]</v>
      </c>
      <c r="P6">
        <v>1.8</v>
      </c>
      <c r="Q6">
        <v>1.9</v>
      </c>
      <c r="R6">
        <v>6.7</v>
      </c>
      <c r="S6">
        <v>12.4</v>
      </c>
      <c r="T6">
        <v>16.3</v>
      </c>
      <c r="U6">
        <v>20</v>
      </c>
      <c r="V6">
        <v>26.1</v>
      </c>
      <c r="W6">
        <v>26.3</v>
      </c>
      <c r="X6">
        <v>21.2</v>
      </c>
      <c r="Y6">
        <v>16.3</v>
      </c>
      <c r="Z6">
        <v>10.9</v>
      </c>
      <c r="AA6">
        <v>6.2</v>
      </c>
      <c r="AB6" t="str">
        <f t="shared" si="1"/>
        <v>["1.8","1.9","6.7","12.4","16.3","20","26.1","26.3","21.2","16.3","10.9","6.2"]</v>
      </c>
      <c r="AC6">
        <v>34.68</v>
      </c>
      <c r="AD6">
        <v>135.52</v>
      </c>
      <c r="AE6" t="s">
        <v>31</v>
      </c>
      <c r="AF6" t="s">
        <v>40</v>
      </c>
    </row>
    <row r="7" spans="1:32">
      <c r="A7">
        <v>47807</v>
      </c>
      <c r="B7" t="s">
        <v>41</v>
      </c>
      <c r="C7">
        <v>9</v>
      </c>
      <c r="D7">
        <v>10.1</v>
      </c>
      <c r="E7">
        <v>16.9</v>
      </c>
      <c r="F7">
        <v>21.9</v>
      </c>
      <c r="G7">
        <v>25.3</v>
      </c>
      <c r="H7">
        <v>27.6</v>
      </c>
      <c r="I7">
        <v>32.6</v>
      </c>
      <c r="J7">
        <v>34.5</v>
      </c>
      <c r="K7">
        <v>28.5</v>
      </c>
      <c r="L7">
        <v>22.9</v>
      </c>
      <c r="M7">
        <v>19</v>
      </c>
      <c r="N7">
        <v>13.1</v>
      </c>
      <c r="O7" t="str">
        <f t="shared" si="0"/>
        <v>["9","10.1","16.9","21.9","25.3","27.6","32.6","34.5","28.5","22.9","19","13.1"]</v>
      </c>
      <c r="P7">
        <v>2.8</v>
      </c>
      <c r="Q7">
        <v>2.7</v>
      </c>
      <c r="R7">
        <v>7.7</v>
      </c>
      <c r="S7">
        <v>13</v>
      </c>
      <c r="T7">
        <v>16.9</v>
      </c>
      <c r="U7">
        <v>20.4</v>
      </c>
      <c r="V7">
        <v>25.7</v>
      </c>
      <c r="W7">
        <v>27</v>
      </c>
      <c r="X7">
        <v>22.1</v>
      </c>
      <c r="Y7">
        <v>15.7</v>
      </c>
      <c r="Z7">
        <v>10.5</v>
      </c>
      <c r="AA7">
        <v>7.3</v>
      </c>
      <c r="AB7" t="str">
        <f t="shared" si="1"/>
        <v>["2.8","2.7","7.7","13","16.9","20.4","25.7","27","22.1","15.7","10.5","7.3"]</v>
      </c>
      <c r="AC7">
        <v>33.57</v>
      </c>
      <c r="AD7">
        <v>130.37</v>
      </c>
      <c r="AE7" t="s">
        <v>31</v>
      </c>
      <c r="AF7" t="s">
        <v>42</v>
      </c>
    </row>
    <row r="8" spans="1:32">
      <c r="A8">
        <v>47936</v>
      </c>
      <c r="B8" t="s">
        <v>43</v>
      </c>
      <c r="C8">
        <v>19.6</v>
      </c>
      <c r="D8">
        <v>19.6</v>
      </c>
      <c r="E8">
        <v>22.8</v>
      </c>
      <c r="F8">
        <v>24.9</v>
      </c>
      <c r="G8">
        <v>28.9</v>
      </c>
      <c r="H8">
        <v>30.5</v>
      </c>
      <c r="I8">
        <v>30.8</v>
      </c>
      <c r="J8">
        <v>31.2</v>
      </c>
      <c r="K8">
        <v>31.1</v>
      </c>
      <c r="L8">
        <v>26.4</v>
      </c>
      <c r="M8">
        <v>25.7</v>
      </c>
      <c r="N8">
        <v>22.8</v>
      </c>
      <c r="O8" t="str">
        <f t="shared" si="0"/>
        <v>["19.6","19.6","22.8","24.9","28.9","30.5","30.8","31.2","31.1","26.4","25.7","22.8"]</v>
      </c>
      <c r="P8">
        <v>15</v>
      </c>
      <c r="Q8">
        <v>14.4</v>
      </c>
      <c r="R8">
        <v>17.3</v>
      </c>
      <c r="S8">
        <v>19.1</v>
      </c>
      <c r="T8">
        <v>23.4</v>
      </c>
      <c r="U8">
        <v>25.8</v>
      </c>
      <c r="V8">
        <v>26.5</v>
      </c>
      <c r="W8">
        <v>26.4</v>
      </c>
      <c r="X8">
        <v>26.4</v>
      </c>
      <c r="Y8">
        <v>21.9</v>
      </c>
      <c r="Z8">
        <v>21.1</v>
      </c>
      <c r="AA8">
        <v>18.4</v>
      </c>
      <c r="AB8" t="str">
        <f t="shared" si="1"/>
        <v>["15","14.4","17.3","19.1","23.4","25.8","26.5","26.4","26.4","21.9","21.1","18.4"]</v>
      </c>
      <c r="AC8">
        <v>26.2</v>
      </c>
      <c r="AD8">
        <v>127.68</v>
      </c>
      <c r="AE8" t="s">
        <v>31</v>
      </c>
      <c r="AF8" t="s">
        <v>44</v>
      </c>
    </row>
    <row r="9" spans="1:32">
      <c r="A9">
        <v>54511</v>
      </c>
      <c r="B9" t="s">
        <v>45</v>
      </c>
      <c r="C9">
        <v>1.4</v>
      </c>
      <c r="D9">
        <v>5.1</v>
      </c>
      <c r="E9">
        <v>14.4</v>
      </c>
      <c r="F9">
        <v>21.9</v>
      </c>
      <c r="G9">
        <v>27.7</v>
      </c>
      <c r="H9">
        <v>33</v>
      </c>
      <c r="I9">
        <v>32.3</v>
      </c>
      <c r="J9">
        <v>31.9</v>
      </c>
      <c r="K9">
        <v>26.3</v>
      </c>
      <c r="L9">
        <v>19.7</v>
      </c>
      <c r="M9">
        <v>11.4</v>
      </c>
      <c r="N9">
        <v>2.8</v>
      </c>
      <c r="O9" t="str">
        <f t="shared" si="0"/>
        <v>["1.4","5.1","14.4","21.9","27.7","33","32.3","31.9","26.3","19.7","11.4","2.8"]</v>
      </c>
      <c r="P9">
        <v>-7.1</v>
      </c>
      <c r="Q9">
        <v>-6.2</v>
      </c>
      <c r="R9">
        <v>2.4</v>
      </c>
      <c r="S9">
        <v>9.4</v>
      </c>
      <c r="T9">
        <v>16.1</v>
      </c>
      <c r="U9">
        <v>21.1</v>
      </c>
      <c r="V9">
        <v>24.4</v>
      </c>
      <c r="W9">
        <v>24.2</v>
      </c>
      <c r="X9">
        <v>16.4</v>
      </c>
      <c r="Y9">
        <v>7.1</v>
      </c>
      <c r="Z9">
        <v>0.6</v>
      </c>
      <c r="AA9">
        <v>-7.1</v>
      </c>
      <c r="AB9" t="str">
        <f t="shared" si="1"/>
        <v>["-7.1","-6.2","2.4","9.4","16.1","21.1","24.4","24.2","16.4","7.1","0.6","-7.1"]</v>
      </c>
      <c r="AC9">
        <v>39.93</v>
      </c>
      <c r="AD9">
        <v>116.28</v>
      </c>
      <c r="AE9" t="s">
        <v>46</v>
      </c>
      <c r="AF9" t="s">
        <v>47</v>
      </c>
    </row>
    <row r="10" spans="1:32">
      <c r="A10">
        <v>58362</v>
      </c>
      <c r="B10" t="s">
        <v>48</v>
      </c>
      <c r="C10">
        <v>7.2</v>
      </c>
      <c r="D10">
        <v>9.5</v>
      </c>
      <c r="E10">
        <v>17.2</v>
      </c>
      <c r="F10">
        <v>22.7</v>
      </c>
      <c r="G10">
        <v>26.4</v>
      </c>
      <c r="H10">
        <v>29.1</v>
      </c>
      <c r="I10">
        <v>32.9</v>
      </c>
      <c r="J10">
        <v>32.4</v>
      </c>
      <c r="K10">
        <v>29.1</v>
      </c>
      <c r="L10">
        <v>22.4</v>
      </c>
      <c r="M10">
        <v>18.1</v>
      </c>
      <c r="N10">
        <v>11.2</v>
      </c>
      <c r="O10" t="str">
        <f t="shared" si="0"/>
        <v>["7.2","9.5","17.2","22.7","26.4","29.1","32.9","32.4","29.1","22.4","18.1","11.2"]</v>
      </c>
      <c r="P10">
        <v>1.7</v>
      </c>
      <c r="Q10">
        <v>1.4</v>
      </c>
      <c r="R10">
        <v>7.7</v>
      </c>
      <c r="S10">
        <v>12.6</v>
      </c>
      <c r="T10">
        <v>18.6</v>
      </c>
      <c r="U10">
        <v>21.8</v>
      </c>
      <c r="V10">
        <v>26.5</v>
      </c>
      <c r="W10">
        <v>26.9</v>
      </c>
      <c r="X10">
        <v>23.2</v>
      </c>
      <c r="Y10">
        <v>15</v>
      </c>
      <c r="Z10">
        <v>11</v>
      </c>
      <c r="AA10">
        <v>5.6</v>
      </c>
      <c r="AB10" t="str">
        <f t="shared" si="1"/>
        <v>["1.7","1.4","7.7","12.6","18.6","21.8","26.5","26.9","23.2","15","11","5.6"]</v>
      </c>
      <c r="AC10">
        <v>31.42</v>
      </c>
      <c r="AD10">
        <v>121.45</v>
      </c>
      <c r="AE10" t="s">
        <v>46</v>
      </c>
      <c r="AF10" t="s">
        <v>49</v>
      </c>
    </row>
    <row r="11" spans="1:32">
      <c r="A11">
        <v>59287</v>
      </c>
      <c r="B11" t="s">
        <v>50</v>
      </c>
      <c r="C11">
        <v>18.9</v>
      </c>
      <c r="D11">
        <v>19.8</v>
      </c>
      <c r="E11">
        <v>25.2</v>
      </c>
      <c r="F11">
        <v>26.3</v>
      </c>
      <c r="G11">
        <v>32.6</v>
      </c>
      <c r="H11">
        <v>31.7</v>
      </c>
      <c r="I11">
        <v>33.3</v>
      </c>
      <c r="J11">
        <v>32.8</v>
      </c>
      <c r="K11">
        <v>32.4</v>
      </c>
      <c r="L11">
        <v>28</v>
      </c>
      <c r="M11">
        <v>25.2</v>
      </c>
      <c r="N11">
        <v>20.3</v>
      </c>
      <c r="O11" t="str">
        <f t="shared" si="0"/>
        <v>["18.9","19.8","25.2","26.3","32.6","31.7","33.3","32.8","32.4","28","25.2","20.3"]</v>
      </c>
      <c r="P11">
        <v>10.1</v>
      </c>
      <c r="Q11">
        <v>10.6</v>
      </c>
      <c r="R11">
        <v>15.6</v>
      </c>
      <c r="S11">
        <v>18.3</v>
      </c>
      <c r="T11">
        <v>23.9</v>
      </c>
      <c r="U11">
        <v>24.7</v>
      </c>
      <c r="V11">
        <v>25.2</v>
      </c>
      <c r="W11">
        <v>25.2</v>
      </c>
      <c r="X11">
        <v>23.9</v>
      </c>
      <c r="Y11">
        <v>18.7</v>
      </c>
      <c r="Z11">
        <v>17.2</v>
      </c>
      <c r="AA11">
        <v>13</v>
      </c>
      <c r="AB11" t="str">
        <f t="shared" si="1"/>
        <v>["10.1","10.6","15.6","18.3","23.9","24.7","25.2","25.2","23.9","18.7","17.2","13"]</v>
      </c>
      <c r="AC11">
        <v>23.22</v>
      </c>
      <c r="AD11">
        <v>113.48</v>
      </c>
      <c r="AE11" t="s">
        <v>46</v>
      </c>
      <c r="AF11" t="s">
        <v>51</v>
      </c>
    </row>
    <row r="12" spans="1:32">
      <c r="A12">
        <v>59758</v>
      </c>
      <c r="B12" t="s">
        <v>52</v>
      </c>
      <c r="C12">
        <v>20.2</v>
      </c>
      <c r="D12">
        <v>20</v>
      </c>
      <c r="E12">
        <v>26.5</v>
      </c>
      <c r="F12">
        <v>29.3</v>
      </c>
      <c r="G12">
        <v>33.7</v>
      </c>
      <c r="H12">
        <v>32.4</v>
      </c>
      <c r="I12">
        <v>32.3</v>
      </c>
      <c r="J12">
        <v>31.5</v>
      </c>
      <c r="K12">
        <v>31.2</v>
      </c>
      <c r="L12">
        <v>29.4</v>
      </c>
      <c r="M12">
        <v>27.2</v>
      </c>
      <c r="N12">
        <v>23.1</v>
      </c>
      <c r="O12" t="str">
        <f t="shared" si="0"/>
        <v>["20.2","20","26.5","29.3","33.7","32.4","32.3","31.5","31.2","29.4","27.2","23.1"]</v>
      </c>
      <c r="P12">
        <v>15.8</v>
      </c>
      <c r="Q12">
        <v>15.1</v>
      </c>
      <c r="R12">
        <v>19.5</v>
      </c>
      <c r="S12">
        <v>21.5</v>
      </c>
      <c r="T12">
        <v>25.1</v>
      </c>
      <c r="U12">
        <v>25.7</v>
      </c>
      <c r="V12">
        <v>25.9</v>
      </c>
      <c r="W12">
        <v>25.3</v>
      </c>
      <c r="X12">
        <v>24.9</v>
      </c>
      <c r="Y12">
        <v>23.4</v>
      </c>
      <c r="Z12">
        <v>22.3</v>
      </c>
      <c r="AA12">
        <v>18.6</v>
      </c>
      <c r="AB12" t="str">
        <f t="shared" si="1"/>
        <v>["15.8","15.1","19.5","21.5","25.1","25.7","25.9","25.3","24.9","23.4","22.3","18.6"]</v>
      </c>
      <c r="AC12">
        <v>20</v>
      </c>
      <c r="AD12">
        <v>110.25</v>
      </c>
      <c r="AE12" t="s">
        <v>46</v>
      </c>
      <c r="AF12" t="s">
        <v>53</v>
      </c>
    </row>
    <row r="13" spans="1:32">
      <c r="A13">
        <v>47590</v>
      </c>
      <c r="B13" t="s">
        <v>54</v>
      </c>
      <c r="C13">
        <v>5</v>
      </c>
      <c r="D13">
        <v>5.8</v>
      </c>
      <c r="E13">
        <v>12.7</v>
      </c>
      <c r="F13">
        <v>17.6</v>
      </c>
      <c r="G13">
        <v>22.1</v>
      </c>
      <c r="H13">
        <v>24.6</v>
      </c>
      <c r="I13">
        <v>29.7</v>
      </c>
      <c r="J13">
        <v>29</v>
      </c>
      <c r="K13">
        <v>24.6</v>
      </c>
      <c r="L13">
        <v>20.8</v>
      </c>
      <c r="M13">
        <v>15.2</v>
      </c>
      <c r="N13">
        <v>8.5</v>
      </c>
      <c r="O13" t="str">
        <f t="shared" si="0"/>
        <v>["5","5.8","12.7","17.6","22.1","24.6","29.7","29","24.6","20.8","15.2","8.5"]</v>
      </c>
      <c r="P13">
        <v>-2.2</v>
      </c>
      <c r="Q13">
        <v>-2.2</v>
      </c>
      <c r="R13">
        <v>2.4</v>
      </c>
      <c r="S13">
        <v>8</v>
      </c>
      <c r="T13">
        <v>12.5</v>
      </c>
      <c r="U13">
        <v>16.8</v>
      </c>
      <c r="V13">
        <v>22.5</v>
      </c>
      <c r="W13">
        <v>21.8</v>
      </c>
      <c r="X13">
        <v>17.8</v>
      </c>
      <c r="Y13">
        <v>12.8</v>
      </c>
      <c r="Z13">
        <v>6.8</v>
      </c>
      <c r="AA13">
        <v>0.8</v>
      </c>
      <c r="AB13" t="str">
        <f t="shared" si="1"/>
        <v>["-2.2","-2.2","2.4","8","12.5","16.8","22.5","21.8","17.8","12.8","6.8","0.8"]</v>
      </c>
      <c r="AC13">
        <v>38.25</v>
      </c>
      <c r="AD13">
        <v>140.88</v>
      </c>
      <c r="AE13" t="s">
        <v>31</v>
      </c>
      <c r="AF13" t="s">
        <v>55</v>
      </c>
    </row>
    <row r="14" spans="1:32">
      <c r="A14">
        <v>57516</v>
      </c>
      <c r="B14" t="s">
        <v>56</v>
      </c>
      <c r="C14">
        <v>10.1</v>
      </c>
      <c r="D14">
        <v>13.2</v>
      </c>
      <c r="E14">
        <v>21.4</v>
      </c>
      <c r="F14">
        <v>26.7</v>
      </c>
      <c r="G14">
        <v>28.5</v>
      </c>
      <c r="H14">
        <v>30.8</v>
      </c>
      <c r="I14">
        <v>36.3</v>
      </c>
      <c r="J14">
        <v>36.1</v>
      </c>
      <c r="K14">
        <v>26.9</v>
      </c>
      <c r="L14">
        <v>20</v>
      </c>
      <c r="M14">
        <v>16.2</v>
      </c>
      <c r="N14">
        <v>11.4</v>
      </c>
      <c r="O14" t="str">
        <f t="shared" si="0"/>
        <v>["10.1","13.2","21.4","26.7","28.5","30.8","36.3","36.1","26.9","20","16.2","11.4"]</v>
      </c>
      <c r="P14">
        <v>6</v>
      </c>
      <c r="Q14">
        <v>7.6</v>
      </c>
      <c r="R14">
        <v>13.8</v>
      </c>
      <c r="S14">
        <v>17</v>
      </c>
      <c r="T14">
        <v>20</v>
      </c>
      <c r="U14">
        <v>23.3</v>
      </c>
      <c r="V14">
        <v>27.7</v>
      </c>
      <c r="W14">
        <v>26.2</v>
      </c>
      <c r="X14">
        <v>21.9</v>
      </c>
      <c r="Y14">
        <v>16.2</v>
      </c>
      <c r="Z14">
        <v>11.6</v>
      </c>
      <c r="AA14">
        <v>8.3</v>
      </c>
      <c r="AB14" t="str">
        <f t="shared" si="1"/>
        <v>["6","7.6","13.8","17","20","23.3","27.7","26.2","21.9","16.2","11.6","8.3"]</v>
      </c>
      <c r="AC14">
        <v>29.58</v>
      </c>
      <c r="AD14">
        <v>106.47</v>
      </c>
      <c r="AE14" t="s">
        <v>46</v>
      </c>
      <c r="AF14" t="s">
        <v>57</v>
      </c>
    </row>
    <row r="15" spans="1:32">
      <c r="A15">
        <v>54161</v>
      </c>
      <c r="B15" t="s">
        <v>58</v>
      </c>
      <c r="C15">
        <v>-10.8</v>
      </c>
      <c r="D15">
        <v>-6.8</v>
      </c>
      <c r="E15">
        <v>5.2</v>
      </c>
      <c r="F15">
        <v>17</v>
      </c>
      <c r="G15">
        <v>23</v>
      </c>
      <c r="H15">
        <v>27.2</v>
      </c>
      <c r="I15">
        <v>29.8</v>
      </c>
      <c r="J15">
        <v>26.5</v>
      </c>
      <c r="K15">
        <v>21.6</v>
      </c>
      <c r="L15">
        <v>14.2</v>
      </c>
      <c r="M15">
        <v>4.5</v>
      </c>
      <c r="N15">
        <v>-5.8</v>
      </c>
      <c r="O15" t="str">
        <f t="shared" si="0"/>
        <v>["-10.8","-6.8","5.2","17","23","27.2","29.8","26.5","21.6","14.2","4.5","-5.8"]</v>
      </c>
      <c r="P15">
        <v>-20</v>
      </c>
      <c r="Q15">
        <v>-17.6</v>
      </c>
      <c r="R15">
        <v>-6.2</v>
      </c>
      <c r="S15">
        <v>4.4</v>
      </c>
      <c r="T15">
        <v>11</v>
      </c>
      <c r="U15">
        <v>17.4</v>
      </c>
      <c r="V15">
        <v>22.4</v>
      </c>
      <c r="W15">
        <v>18.1</v>
      </c>
      <c r="X15">
        <v>10.6</v>
      </c>
      <c r="Y15">
        <v>2.9</v>
      </c>
      <c r="Z15">
        <v>-6</v>
      </c>
      <c r="AA15">
        <v>-15.5</v>
      </c>
      <c r="AB15" t="str">
        <f t="shared" si="1"/>
        <v>["-20","-17.6","-6.2","4.4","11","17.4","22.4","18.1","10.6","2.9","-6","-15.5"]</v>
      </c>
      <c r="AC15">
        <v>43.9</v>
      </c>
      <c r="AD15">
        <v>125.22</v>
      </c>
      <c r="AE15" t="s">
        <v>46</v>
      </c>
      <c r="AF15" t="s">
        <v>59</v>
      </c>
    </row>
    <row r="16" spans="1:32">
      <c r="A16">
        <v>53463</v>
      </c>
      <c r="B16" t="s">
        <v>60</v>
      </c>
      <c r="C16">
        <v>-5.8</v>
      </c>
      <c r="D16">
        <v>-0.3</v>
      </c>
      <c r="E16">
        <v>13.5</v>
      </c>
      <c r="F16">
        <v>18.4</v>
      </c>
      <c r="G16">
        <v>24.3</v>
      </c>
      <c r="H16">
        <v>29.1</v>
      </c>
      <c r="I16">
        <v>28.4</v>
      </c>
      <c r="J16">
        <v>28.5</v>
      </c>
      <c r="K16">
        <v>18.8</v>
      </c>
      <c r="L16">
        <v>12.9</v>
      </c>
      <c r="M16">
        <v>4.9</v>
      </c>
      <c r="N16">
        <v>-5.8</v>
      </c>
      <c r="O16" t="str">
        <f t="shared" si="0"/>
        <v>["-5.8","-0.3","13.5","18.4","24.3","29.1","28.4","28.5","18.8","12.9","4.9","-5.8"]</v>
      </c>
      <c r="P16">
        <v>-16.9</v>
      </c>
      <c r="Q16">
        <v>-13.5</v>
      </c>
      <c r="R16">
        <v>-1</v>
      </c>
      <c r="S16">
        <v>4</v>
      </c>
      <c r="T16">
        <v>10.1</v>
      </c>
      <c r="U16">
        <v>15.1</v>
      </c>
      <c r="V16">
        <v>17.8</v>
      </c>
      <c r="W16">
        <v>17.3</v>
      </c>
      <c r="X16">
        <v>7.8</v>
      </c>
      <c r="Y16">
        <v>0.6</v>
      </c>
      <c r="Z16">
        <v>-6.3</v>
      </c>
      <c r="AA16">
        <v>-16.5</v>
      </c>
      <c r="AB16" t="str">
        <f t="shared" si="1"/>
        <v>["-16.9","-13.5","-1","4","10.1","15.1","17.8","17.3","7.8","0.6","-6.3","-16.5"]</v>
      </c>
      <c r="AC16">
        <v>40.85</v>
      </c>
      <c r="AD16">
        <v>111.57</v>
      </c>
      <c r="AE16" t="s">
        <v>46</v>
      </c>
      <c r="AF16" t="s">
        <v>61</v>
      </c>
    </row>
    <row r="17" spans="1:32">
      <c r="A17">
        <v>56187</v>
      </c>
      <c r="B17" t="s">
        <v>62</v>
      </c>
      <c r="C17">
        <v>9.7</v>
      </c>
      <c r="D17">
        <v>12.6</v>
      </c>
      <c r="E17">
        <v>20.4</v>
      </c>
      <c r="F17">
        <v>25.3</v>
      </c>
      <c r="G17">
        <v>27.3</v>
      </c>
      <c r="H17">
        <v>28.8</v>
      </c>
      <c r="I17">
        <v>30.1</v>
      </c>
      <c r="J17">
        <v>32.5</v>
      </c>
      <c r="K17">
        <v>25.8</v>
      </c>
      <c r="L17">
        <v>20</v>
      </c>
      <c r="M17">
        <v>14.8</v>
      </c>
      <c r="N17">
        <v>9.6</v>
      </c>
      <c r="O17" t="str">
        <f t="shared" si="0"/>
        <v>["9.7","12.6","20.4","25.3","27.3","28.8","30.1","32.5","25.8","20","14.8","9.6"]</v>
      </c>
      <c r="P17">
        <v>1.3</v>
      </c>
      <c r="Q17">
        <v>3.3</v>
      </c>
      <c r="R17">
        <v>10.2</v>
      </c>
      <c r="S17">
        <v>13.2</v>
      </c>
      <c r="T17">
        <v>17.8</v>
      </c>
      <c r="U17">
        <v>20.3</v>
      </c>
      <c r="V17">
        <v>22.7</v>
      </c>
      <c r="W17">
        <v>22.7</v>
      </c>
      <c r="X17">
        <v>19.2</v>
      </c>
      <c r="Y17">
        <v>13.5</v>
      </c>
      <c r="Z17">
        <v>8</v>
      </c>
      <c r="AA17">
        <v>4.2</v>
      </c>
      <c r="AB17" t="str">
        <f t="shared" si="1"/>
        <v>["1.3","3.3","10.2","13.2","17.8","20.3","22.7","22.7","19.2","13.5","8","4.2"]</v>
      </c>
      <c r="AC17">
        <v>30.75</v>
      </c>
      <c r="AD17">
        <v>103.87</v>
      </c>
      <c r="AE17" t="s">
        <v>46</v>
      </c>
      <c r="AF17" t="s">
        <v>63</v>
      </c>
    </row>
    <row r="18" spans="1:32">
      <c r="A18">
        <v>57494</v>
      </c>
      <c r="B18" t="s">
        <v>64</v>
      </c>
      <c r="C18">
        <v>6.3</v>
      </c>
      <c r="D18">
        <v>11.7</v>
      </c>
      <c r="E18">
        <v>19</v>
      </c>
      <c r="F18">
        <v>24.5</v>
      </c>
      <c r="G18">
        <v>27.9</v>
      </c>
      <c r="H18">
        <v>31.4</v>
      </c>
      <c r="I18">
        <v>34.8</v>
      </c>
      <c r="J18">
        <v>34.4</v>
      </c>
      <c r="K18">
        <v>29.7</v>
      </c>
      <c r="L18">
        <v>23.8</v>
      </c>
      <c r="M18">
        <v>17.3</v>
      </c>
      <c r="N18">
        <v>8.4</v>
      </c>
      <c r="O18" t="str">
        <f t="shared" si="0"/>
        <v>["6.3","11.7","19","24.5","27.9","31.4","34.8","34.4","29.7","23.8","17.3","8.4"]</v>
      </c>
      <c r="P18">
        <v>-1.1</v>
      </c>
      <c r="Q18">
        <v>1.3</v>
      </c>
      <c r="R18">
        <v>8.4</v>
      </c>
      <c r="S18">
        <v>13.8</v>
      </c>
      <c r="T18">
        <v>19.8</v>
      </c>
      <c r="U18">
        <v>22.4</v>
      </c>
      <c r="V18">
        <v>26.6</v>
      </c>
      <c r="W18">
        <v>25.6</v>
      </c>
      <c r="X18">
        <v>20.6</v>
      </c>
      <c r="Y18">
        <v>12</v>
      </c>
      <c r="Z18">
        <v>8</v>
      </c>
      <c r="AA18">
        <v>3.1</v>
      </c>
      <c r="AB18" t="str">
        <f t="shared" si="1"/>
        <v>["-1.1","1.3","8.4","13.8","19.8","22.4","26.6","25.6","20.6","12","8","3.1"]</v>
      </c>
      <c r="AC18">
        <v>30.6</v>
      </c>
      <c r="AD18">
        <v>114.05</v>
      </c>
      <c r="AE18" t="s">
        <v>46</v>
      </c>
      <c r="AF18" t="s">
        <v>65</v>
      </c>
    </row>
    <row r="19" spans="1:32">
      <c r="A19">
        <v>57083</v>
      </c>
      <c r="B19" t="s">
        <v>66</v>
      </c>
      <c r="C19">
        <v>4.6</v>
      </c>
      <c r="D19">
        <v>11.2</v>
      </c>
      <c r="E19">
        <v>18.1</v>
      </c>
      <c r="F19">
        <v>24</v>
      </c>
      <c r="G19">
        <v>28.1</v>
      </c>
      <c r="H19">
        <v>33.7</v>
      </c>
      <c r="I19">
        <v>34.2</v>
      </c>
      <c r="J19">
        <v>33.1</v>
      </c>
      <c r="K19">
        <v>27.6</v>
      </c>
      <c r="L19">
        <v>23.3</v>
      </c>
      <c r="M19">
        <v>15.4</v>
      </c>
      <c r="N19">
        <v>6.7</v>
      </c>
      <c r="O19" t="str">
        <f t="shared" si="0"/>
        <v>["4.6","11.2","18.1","24","28.1","33.7","34.2","33.1","27.6","23.3","15.4","6.7"]</v>
      </c>
      <c r="P19">
        <v>-2.9</v>
      </c>
      <c r="Q19">
        <v>-0.7</v>
      </c>
      <c r="R19">
        <v>6.6</v>
      </c>
      <c r="S19">
        <v>11.9</v>
      </c>
      <c r="T19">
        <v>18.1</v>
      </c>
      <c r="U19">
        <v>23</v>
      </c>
      <c r="V19">
        <v>26.1</v>
      </c>
      <c r="W19">
        <v>25.1</v>
      </c>
      <c r="X19">
        <v>17.8</v>
      </c>
      <c r="Y19">
        <v>11.8</v>
      </c>
      <c r="Z19">
        <v>5.5</v>
      </c>
      <c r="AA19">
        <v>-1.3</v>
      </c>
      <c r="AB19" t="str">
        <f t="shared" si="1"/>
        <v>["-2.9","-0.7","6.6","11.9","18.1","23","26.1","25.1","17.8","11.8","5.5","-1.3"]</v>
      </c>
      <c r="AC19">
        <v>34.72</v>
      </c>
      <c r="AD19">
        <v>113.65</v>
      </c>
      <c r="AE19" t="s">
        <v>46</v>
      </c>
      <c r="AF19" t="s">
        <v>67</v>
      </c>
    </row>
    <row r="20" spans="1:32">
      <c r="A20">
        <v>57687</v>
      </c>
      <c r="B20" t="s">
        <v>68</v>
      </c>
      <c r="C20">
        <v>6.5</v>
      </c>
      <c r="D20">
        <v>12.6</v>
      </c>
      <c r="E20">
        <v>19.2</v>
      </c>
      <c r="F20">
        <v>24.4</v>
      </c>
      <c r="G20">
        <v>28.8</v>
      </c>
      <c r="H20">
        <v>30.4</v>
      </c>
      <c r="I20">
        <v>34.7</v>
      </c>
      <c r="J20">
        <v>33.2</v>
      </c>
      <c r="K20">
        <v>28.9</v>
      </c>
      <c r="L20">
        <v>22.3</v>
      </c>
      <c r="M20">
        <v>16.4</v>
      </c>
      <c r="N20">
        <v>8.2</v>
      </c>
      <c r="O20" t="str">
        <f t="shared" si="0"/>
        <v>["6.5","12.6","19.2","24.4","28.8","30.4","34.7","33.2","28.9","22.3","16.4","8.2"]</v>
      </c>
      <c r="P20">
        <v>1.4</v>
      </c>
      <c r="Q20">
        <v>4.3</v>
      </c>
      <c r="R20">
        <v>10.2</v>
      </c>
      <c r="S20">
        <v>14.9</v>
      </c>
      <c r="T20">
        <v>20.5</v>
      </c>
      <c r="U20">
        <v>22.7</v>
      </c>
      <c r="V20">
        <v>25.8</v>
      </c>
      <c r="W20">
        <v>24.7</v>
      </c>
      <c r="X20">
        <v>21.4</v>
      </c>
      <c r="Y20">
        <v>14.5</v>
      </c>
      <c r="Z20">
        <v>9.6</v>
      </c>
      <c r="AA20">
        <v>4.2</v>
      </c>
      <c r="AB20" t="str">
        <f t="shared" si="1"/>
        <v>["1.4","4.3","10.2","14.9","20.5","22.7","25.8","24.7","21.4","14.5","9.6","4.2"]</v>
      </c>
      <c r="AC20">
        <v>28.23</v>
      </c>
      <c r="AD20">
        <v>112.87</v>
      </c>
      <c r="AE20" t="s">
        <v>46</v>
      </c>
      <c r="AF20" t="s">
        <v>69</v>
      </c>
    </row>
    <row r="21" spans="1:32">
      <c r="A21">
        <v>54342</v>
      </c>
      <c r="B21" t="s">
        <v>70</v>
      </c>
      <c r="C21">
        <v>-5.7</v>
      </c>
      <c r="D21">
        <v>-1.6</v>
      </c>
      <c r="E21">
        <v>9.3</v>
      </c>
      <c r="F21">
        <v>18.5</v>
      </c>
      <c r="G21">
        <v>24.6</v>
      </c>
      <c r="H21">
        <v>28.4</v>
      </c>
      <c r="I21">
        <v>31.5</v>
      </c>
      <c r="J21">
        <v>29.8</v>
      </c>
      <c r="K21">
        <v>23.9</v>
      </c>
      <c r="L21">
        <v>16.8</v>
      </c>
      <c r="M21">
        <v>8.1</v>
      </c>
      <c r="N21">
        <v>-2</v>
      </c>
      <c r="O21" t="str">
        <f t="shared" si="0"/>
        <v>["-5.7","-1.6","9.3","18.5","24.6","28.4","31.5","29.8","23.9","16.8","8.1","-2"]</v>
      </c>
      <c r="P21">
        <v>-18.5</v>
      </c>
      <c r="Q21">
        <v>-15.4</v>
      </c>
      <c r="R21">
        <v>-3.8</v>
      </c>
      <c r="S21">
        <v>6</v>
      </c>
      <c r="T21">
        <v>11.7</v>
      </c>
      <c r="U21">
        <v>17.6</v>
      </c>
      <c r="V21">
        <v>22.6</v>
      </c>
      <c r="W21">
        <v>20.5</v>
      </c>
      <c r="X21">
        <v>10.9</v>
      </c>
      <c r="Y21">
        <v>2.1</v>
      </c>
      <c r="Z21">
        <v>-4.6</v>
      </c>
      <c r="AA21">
        <v>-13.1</v>
      </c>
      <c r="AB21" t="str">
        <f t="shared" si="1"/>
        <v>["-18.5","-15.4","-3.8","6","11.7","17.6","22.6","20.5","10.9","2.1","-4.6","-13.1"]</v>
      </c>
      <c r="AC21">
        <v>41.73</v>
      </c>
      <c r="AD21">
        <v>123.52</v>
      </c>
      <c r="AE21" t="s">
        <v>46</v>
      </c>
      <c r="AF21" t="s">
        <v>71</v>
      </c>
    </row>
    <row r="22" spans="1:32">
      <c r="A22">
        <v>58238</v>
      </c>
      <c r="B22" t="s">
        <v>72</v>
      </c>
      <c r="C22">
        <v>5.7</v>
      </c>
      <c r="D22">
        <v>9.4</v>
      </c>
      <c r="E22">
        <v>17.8</v>
      </c>
      <c r="F22">
        <v>23.6</v>
      </c>
      <c r="G22">
        <v>26.3</v>
      </c>
      <c r="H22">
        <v>30.6</v>
      </c>
      <c r="I22">
        <v>33.7</v>
      </c>
      <c r="J22">
        <v>32.9</v>
      </c>
      <c r="K22">
        <v>28.7</v>
      </c>
      <c r="L22">
        <v>22.7</v>
      </c>
      <c r="M22">
        <v>16.4</v>
      </c>
      <c r="N22">
        <v>9</v>
      </c>
      <c r="O22" t="str">
        <f t="shared" si="0"/>
        <v>["5.7","9.4","17.8","23.6","26.3","30.6","33.7","32.9","28.7","22.7","16.4","9"]</v>
      </c>
      <c r="P22">
        <v>-0.3</v>
      </c>
      <c r="Q22">
        <v>0.7</v>
      </c>
      <c r="R22">
        <v>7.8</v>
      </c>
      <c r="S22">
        <v>13.1</v>
      </c>
      <c r="T22">
        <v>18.5</v>
      </c>
      <c r="U22">
        <v>21.9</v>
      </c>
      <c r="V22">
        <v>26</v>
      </c>
      <c r="W22">
        <v>26.1</v>
      </c>
      <c r="X22">
        <v>21.4</v>
      </c>
      <c r="Y22">
        <v>13.4</v>
      </c>
      <c r="Z22">
        <v>9.3</v>
      </c>
      <c r="AA22">
        <v>3.3</v>
      </c>
      <c r="AB22" t="str">
        <f t="shared" si="1"/>
        <v>["-0.3","0.7","7.8","13.1","18.5","21.9","26","26.1","21.4","13.4","9.3","3.3"]</v>
      </c>
      <c r="AC22">
        <v>31.93</v>
      </c>
      <c r="AD22">
        <v>118.9</v>
      </c>
      <c r="AE22" t="s">
        <v>46</v>
      </c>
      <c r="AF22" t="s">
        <v>73</v>
      </c>
    </row>
    <row r="23" spans="1:32">
      <c r="A23">
        <v>56778</v>
      </c>
      <c r="B23" t="s">
        <v>74</v>
      </c>
      <c r="C23">
        <v>16</v>
      </c>
      <c r="D23">
        <v>17.4</v>
      </c>
      <c r="E23">
        <v>21.8</v>
      </c>
      <c r="F23">
        <v>23.9</v>
      </c>
      <c r="G23">
        <v>24.8</v>
      </c>
      <c r="H23">
        <v>24</v>
      </c>
      <c r="I23">
        <v>25.5</v>
      </c>
      <c r="J23">
        <v>25.1</v>
      </c>
      <c r="K23">
        <v>23.4</v>
      </c>
      <c r="L23">
        <v>20.1</v>
      </c>
      <c r="M23">
        <v>20.1</v>
      </c>
      <c r="N23">
        <v>18</v>
      </c>
      <c r="O23" t="str">
        <f t="shared" si="0"/>
        <v>["16","17.4","21.8","23.9","24.8","24","25.5","25.1","23.4","20.1","20.1","18"]</v>
      </c>
      <c r="P23">
        <v>3.8</v>
      </c>
      <c r="Q23">
        <v>3.9</v>
      </c>
      <c r="R23">
        <v>8.1</v>
      </c>
      <c r="S23">
        <v>11.6</v>
      </c>
      <c r="T23">
        <v>14.7</v>
      </c>
      <c r="U23">
        <v>17</v>
      </c>
      <c r="V23">
        <v>17.6</v>
      </c>
      <c r="W23">
        <v>17.2</v>
      </c>
      <c r="X23">
        <v>16.3</v>
      </c>
      <c r="Y23">
        <v>11.9</v>
      </c>
      <c r="Z23">
        <v>6.4</v>
      </c>
      <c r="AA23">
        <v>4.8</v>
      </c>
      <c r="AB23" t="str">
        <f t="shared" si="1"/>
        <v>["3.8","3.9","8.1","11.6","14.7","17","17.6","17.2","16.3","11.9","6.4","4.8"]</v>
      </c>
      <c r="AC23">
        <v>25.02</v>
      </c>
      <c r="AD23">
        <v>102.68</v>
      </c>
      <c r="AE23" t="s">
        <v>46</v>
      </c>
      <c r="AF23" t="s">
        <v>75</v>
      </c>
    </row>
    <row r="24" spans="1:32">
      <c r="A24">
        <v>51463</v>
      </c>
      <c r="B24" t="s">
        <v>76</v>
      </c>
      <c r="C24">
        <v>-12.2</v>
      </c>
      <c r="D24">
        <v>-4.3</v>
      </c>
      <c r="E24">
        <v>12.2</v>
      </c>
      <c r="F24">
        <v>17.7</v>
      </c>
      <c r="G24">
        <v>23.1</v>
      </c>
      <c r="H24">
        <v>29.1</v>
      </c>
      <c r="I24">
        <v>30.1</v>
      </c>
      <c r="J24">
        <v>29.8</v>
      </c>
      <c r="K24">
        <v>21.2</v>
      </c>
      <c r="L24">
        <v>14.2</v>
      </c>
      <c r="M24">
        <v>1.6</v>
      </c>
      <c r="N24">
        <v>-8.1</v>
      </c>
      <c r="O24" t="str">
        <f t="shared" si="0"/>
        <v>["-12.2","-4.3","12.2","17.7","23.1","29.1","30.1","29.8","21.2","14.2","1.6","-8.1"]</v>
      </c>
      <c r="P24">
        <v>-19.3</v>
      </c>
      <c r="Q24">
        <v>-12.2</v>
      </c>
      <c r="R24">
        <v>3.2</v>
      </c>
      <c r="S24">
        <v>7</v>
      </c>
      <c r="T24">
        <v>10.6</v>
      </c>
      <c r="U24">
        <v>18.2</v>
      </c>
      <c r="V24">
        <v>20.3</v>
      </c>
      <c r="W24">
        <v>19.4</v>
      </c>
      <c r="X24">
        <v>10.7</v>
      </c>
      <c r="Y24">
        <v>5</v>
      </c>
      <c r="Z24">
        <v>-7.2</v>
      </c>
      <c r="AA24">
        <v>-15.8</v>
      </c>
      <c r="AB24" t="str">
        <f t="shared" si="1"/>
        <v>["-19.3","-12.2","3.2","7","10.6","18.2","20.3","19.4","10.7","5","-7.2","-15.8"]</v>
      </c>
      <c r="AC24">
        <v>43.78</v>
      </c>
      <c r="AD24">
        <v>87.65</v>
      </c>
      <c r="AE24" t="s">
        <v>46</v>
      </c>
      <c r="AF24" t="s">
        <v>77</v>
      </c>
    </row>
    <row r="25" spans="1:32">
      <c r="A25">
        <v>55591</v>
      </c>
      <c r="B25" t="s">
        <v>78</v>
      </c>
      <c r="C25">
        <v>11.7</v>
      </c>
      <c r="D25">
        <v>12</v>
      </c>
      <c r="E25">
        <v>12.6</v>
      </c>
      <c r="F25">
        <v>16.2</v>
      </c>
      <c r="G25">
        <v>19.8</v>
      </c>
      <c r="H25">
        <v>24.5</v>
      </c>
      <c r="I25">
        <v>23</v>
      </c>
      <c r="J25">
        <v>22.4</v>
      </c>
      <c r="K25">
        <v>22.5</v>
      </c>
      <c r="L25">
        <v>16.9</v>
      </c>
      <c r="M25">
        <v>13.8</v>
      </c>
      <c r="N25">
        <v>6.9</v>
      </c>
      <c r="O25" t="str">
        <f t="shared" si="0"/>
        <v>["11.7","12","12.6","16.2","19.8","24.5","23","22.4","22.5","16.9","13.8","6.9"]</v>
      </c>
      <c r="P25">
        <v>-6.1</v>
      </c>
      <c r="Q25">
        <v>-2.2</v>
      </c>
      <c r="R25">
        <v>-0.5</v>
      </c>
      <c r="S25">
        <v>3.3</v>
      </c>
      <c r="T25">
        <v>7.5</v>
      </c>
      <c r="U25">
        <v>11.9</v>
      </c>
      <c r="V25">
        <v>12</v>
      </c>
      <c r="W25">
        <v>11.8</v>
      </c>
      <c r="X25">
        <v>10.6</v>
      </c>
      <c r="Y25">
        <v>2.9</v>
      </c>
      <c r="Z25">
        <v>-2.1</v>
      </c>
      <c r="AA25">
        <v>-7.7</v>
      </c>
      <c r="AB25" t="str">
        <f t="shared" si="1"/>
        <v>["-6.1","-2.2","-0.5","3.3","7.5","11.9","12","11.8","10.6","2.9","-2.1","-7.7"]</v>
      </c>
      <c r="AC25">
        <v>29.67</v>
      </c>
      <c r="AD25">
        <v>91.13</v>
      </c>
      <c r="AE25" t="s">
        <v>46</v>
      </c>
      <c r="AF25" t="s">
        <v>79</v>
      </c>
    </row>
    <row r="26" spans="1:32">
      <c r="A26">
        <v>58847</v>
      </c>
      <c r="B26" t="s">
        <v>80</v>
      </c>
      <c r="C26">
        <v>14.9</v>
      </c>
      <c r="D26">
        <v>15.5</v>
      </c>
      <c r="E26">
        <v>22.1</v>
      </c>
      <c r="F26">
        <v>26.3</v>
      </c>
      <c r="G26">
        <v>31.3</v>
      </c>
      <c r="H26">
        <v>30.4</v>
      </c>
      <c r="I26">
        <v>33.8</v>
      </c>
      <c r="J26">
        <v>33.6</v>
      </c>
      <c r="K26">
        <v>31.7</v>
      </c>
      <c r="L26">
        <v>25.3</v>
      </c>
      <c r="M26">
        <v>21.4</v>
      </c>
      <c r="N26">
        <v>18</v>
      </c>
      <c r="O26" t="str">
        <f t="shared" si="0"/>
        <v>["14.9","15.5","22.1","26.3","31.3","30.4","33.8","33.6","31.7","25.3","21.4","18"]</v>
      </c>
      <c r="P26">
        <v>9.4</v>
      </c>
      <c r="Q26">
        <v>8.1</v>
      </c>
      <c r="R26">
        <v>12.7</v>
      </c>
      <c r="S26">
        <v>16.9</v>
      </c>
      <c r="T26">
        <v>22</v>
      </c>
      <c r="U26">
        <v>23.2</v>
      </c>
      <c r="V26">
        <v>25.8</v>
      </c>
      <c r="W26">
        <v>25.7</v>
      </c>
      <c r="X26">
        <v>24.2</v>
      </c>
      <c r="Y26">
        <v>18.1</v>
      </c>
      <c r="Z26">
        <v>16.3</v>
      </c>
      <c r="AA26">
        <v>12</v>
      </c>
      <c r="AB26" t="str">
        <f t="shared" si="1"/>
        <v>["9.4","8.1","12.7","16.9","22","23.2","25.8","25.7","24.2","18.1","16.3","12"]</v>
      </c>
      <c r="AC26">
        <v>26.08</v>
      </c>
      <c r="AD26">
        <v>119.28</v>
      </c>
      <c r="AE26" t="s">
        <v>46</v>
      </c>
      <c r="AF26" t="s">
        <v>81</v>
      </c>
    </row>
    <row r="27" spans="1:32">
      <c r="A27">
        <v>52866</v>
      </c>
      <c r="B27" t="s">
        <v>82</v>
      </c>
      <c r="C27">
        <v>1.5</v>
      </c>
      <c r="D27">
        <v>4.7</v>
      </c>
      <c r="E27">
        <v>15.2</v>
      </c>
      <c r="F27">
        <v>17.8</v>
      </c>
      <c r="G27">
        <v>21.6</v>
      </c>
      <c r="H27">
        <v>24.7</v>
      </c>
      <c r="I27">
        <v>24.9</v>
      </c>
      <c r="J27">
        <v>24</v>
      </c>
      <c r="K27">
        <v>18.7</v>
      </c>
      <c r="L27">
        <v>14.1</v>
      </c>
      <c r="M27">
        <v>6.4</v>
      </c>
      <c r="N27">
        <v>1.3</v>
      </c>
      <c r="O27" t="str">
        <f t="shared" si="0"/>
        <v>["1.5","4.7","15.2","17.8","21.6","24.7","24.9","24","18.7","14.1","6.4","1.3"]</v>
      </c>
      <c r="P27">
        <v>-14</v>
      </c>
      <c r="Q27">
        <v>-13.5</v>
      </c>
      <c r="R27">
        <v>-3.2</v>
      </c>
      <c r="S27">
        <v>1.2</v>
      </c>
      <c r="T27">
        <v>6.3</v>
      </c>
      <c r="U27">
        <v>10.8</v>
      </c>
      <c r="V27">
        <v>12.9</v>
      </c>
      <c r="W27">
        <v>14</v>
      </c>
      <c r="X27">
        <v>8.4</v>
      </c>
      <c r="Y27">
        <v>0.3</v>
      </c>
      <c r="Z27">
        <v>-6.4</v>
      </c>
      <c r="AA27">
        <v>-12.1</v>
      </c>
      <c r="AB27" t="str">
        <f t="shared" si="1"/>
        <v>["-14","-13.5","-3.2","1.2","6.3","10.8","12.9","14","8.4","0.3","-6.4","-12.1"]</v>
      </c>
      <c r="AC27">
        <v>36.62</v>
      </c>
      <c r="AD27">
        <v>101.77</v>
      </c>
      <c r="AE27" t="s">
        <v>46</v>
      </c>
      <c r="AF27" t="s">
        <v>83</v>
      </c>
    </row>
    <row r="28" spans="1:32">
      <c r="A28">
        <v>53772</v>
      </c>
      <c r="B28" t="s">
        <v>84</v>
      </c>
      <c r="C28">
        <v>1.6</v>
      </c>
      <c r="D28">
        <v>6.7</v>
      </c>
      <c r="E28">
        <v>18</v>
      </c>
      <c r="F28">
        <v>22.9</v>
      </c>
      <c r="G28">
        <v>27.2</v>
      </c>
      <c r="H28">
        <v>30.3</v>
      </c>
      <c r="I28">
        <v>30.5</v>
      </c>
      <c r="J28">
        <v>30.4</v>
      </c>
      <c r="K28">
        <v>22.9</v>
      </c>
      <c r="L28">
        <v>18.1</v>
      </c>
      <c r="M28">
        <v>11.5</v>
      </c>
      <c r="N28">
        <v>2.4</v>
      </c>
      <c r="O28" t="str">
        <f t="shared" si="0"/>
        <v>["1.6","6.7","18","22.9","27.2","30.3","30.5","30.4","22.9","18.1","11.5","2.4"]</v>
      </c>
      <c r="P28">
        <v>-9.6</v>
      </c>
      <c r="Q28">
        <v>-8.7</v>
      </c>
      <c r="R28">
        <v>2.1</v>
      </c>
      <c r="S28">
        <v>8.1</v>
      </c>
      <c r="T28">
        <v>12.7</v>
      </c>
      <c r="U28">
        <v>16</v>
      </c>
      <c r="V28">
        <v>20.8</v>
      </c>
      <c r="W28">
        <v>20.1</v>
      </c>
      <c r="X28">
        <v>11.4</v>
      </c>
      <c r="Y28">
        <v>3.3</v>
      </c>
      <c r="Z28">
        <v>-1.5</v>
      </c>
      <c r="AA28">
        <v>-9.7</v>
      </c>
      <c r="AB28" t="str">
        <f t="shared" si="1"/>
        <v>["-9.6","-8.7","2.1","8.1","12.7","16","20.8","20.1","11.4","3.3","-1.5","-9.7"]</v>
      </c>
      <c r="AC28">
        <v>37.62</v>
      </c>
      <c r="AD28">
        <v>112.58</v>
      </c>
      <c r="AE28" t="s">
        <v>46</v>
      </c>
      <c r="AF28" t="s">
        <v>85</v>
      </c>
    </row>
    <row r="29" spans="1:32">
      <c r="A29">
        <v>54823</v>
      </c>
      <c r="B29" t="s">
        <v>86</v>
      </c>
      <c r="C29">
        <v>3.1</v>
      </c>
      <c r="D29">
        <v>8.3</v>
      </c>
      <c r="E29">
        <v>17.2</v>
      </c>
      <c r="F29">
        <v>23.2</v>
      </c>
      <c r="G29">
        <v>27.1</v>
      </c>
      <c r="H29">
        <v>32.9</v>
      </c>
      <c r="I29">
        <v>33.8</v>
      </c>
      <c r="J29">
        <v>32.1</v>
      </c>
      <c r="K29">
        <v>26.4</v>
      </c>
      <c r="L29">
        <v>21.3</v>
      </c>
      <c r="M29">
        <v>14.3</v>
      </c>
      <c r="N29">
        <v>5.4</v>
      </c>
      <c r="O29" t="str">
        <f t="shared" si="0"/>
        <v>["3.1","8.3","17.2","23.2","27.1","32.9","33.8","32.1","26.4","21.3","14.3","5.4"]</v>
      </c>
      <c r="P29">
        <v>-4</v>
      </c>
      <c r="Q29">
        <v>-1.4</v>
      </c>
      <c r="R29">
        <v>6.8</v>
      </c>
      <c r="S29">
        <v>12.7</v>
      </c>
      <c r="T29">
        <v>17.7</v>
      </c>
      <c r="U29">
        <v>22.5</v>
      </c>
      <c r="V29">
        <v>25.4</v>
      </c>
      <c r="W29">
        <v>24.2</v>
      </c>
      <c r="X29">
        <v>18.1</v>
      </c>
      <c r="Y29">
        <v>10.9</v>
      </c>
      <c r="Z29">
        <v>6</v>
      </c>
      <c r="AA29">
        <v>-2.3</v>
      </c>
      <c r="AB29" t="str">
        <f t="shared" si="1"/>
        <v>["-4","-1.4","6.8","12.7","17.7","22.5","25.4","24.2","18.1","10.9","6","-2.3"]</v>
      </c>
      <c r="AC29">
        <v>36.6</v>
      </c>
      <c r="AD29">
        <v>117.05</v>
      </c>
      <c r="AE29" t="s">
        <v>46</v>
      </c>
      <c r="AF29" t="s">
        <v>87</v>
      </c>
    </row>
    <row r="30" spans="1:32">
      <c r="A30">
        <v>57816</v>
      </c>
      <c r="B30" t="s">
        <v>88</v>
      </c>
      <c r="C30">
        <v>7.1</v>
      </c>
      <c r="D30">
        <v>11</v>
      </c>
      <c r="E30">
        <v>19</v>
      </c>
      <c r="F30">
        <v>22.3</v>
      </c>
      <c r="G30">
        <v>24.7</v>
      </c>
      <c r="H30">
        <v>24.7</v>
      </c>
      <c r="I30">
        <v>29</v>
      </c>
      <c r="J30">
        <v>28.4</v>
      </c>
      <c r="K30">
        <v>24.4</v>
      </c>
      <c r="L30">
        <v>16.6</v>
      </c>
      <c r="M30">
        <v>14.3</v>
      </c>
      <c r="N30">
        <v>7.7</v>
      </c>
      <c r="O30" t="str">
        <f t="shared" si="0"/>
        <v>["7.1","11","19","22.3","24.7","24.7","29","28.4","24.4","16.6","14.3","7.7"]</v>
      </c>
      <c r="P30">
        <v>2.2</v>
      </c>
      <c r="Q30">
        <v>3.5</v>
      </c>
      <c r="R30">
        <v>10.7</v>
      </c>
      <c r="S30">
        <v>13.4</v>
      </c>
      <c r="T30">
        <v>17</v>
      </c>
      <c r="U30">
        <v>18.5</v>
      </c>
      <c r="V30">
        <v>21.2</v>
      </c>
      <c r="W30">
        <v>20</v>
      </c>
      <c r="X30">
        <v>17.5</v>
      </c>
      <c r="Y30">
        <v>11.9</v>
      </c>
      <c r="Z30">
        <v>7.6</v>
      </c>
      <c r="AA30">
        <v>2.6</v>
      </c>
      <c r="AB30" t="str">
        <f t="shared" si="1"/>
        <v>["2.2","3.5","10.7","13.4","17","18.5","21.2","20","17.5","11.9","7.6","2.6"]</v>
      </c>
      <c r="AC30">
        <v>26.58</v>
      </c>
      <c r="AD30">
        <v>106.73</v>
      </c>
      <c r="AE30" t="s">
        <v>46</v>
      </c>
      <c r="AF30" t="s">
        <v>89</v>
      </c>
    </row>
    <row r="31" spans="1:32">
      <c r="A31">
        <v>58606</v>
      </c>
      <c r="B31" t="s">
        <v>90</v>
      </c>
      <c r="C31">
        <v>8.8</v>
      </c>
      <c r="D31">
        <v>12.1</v>
      </c>
      <c r="E31">
        <v>19.4</v>
      </c>
      <c r="F31">
        <v>24.8</v>
      </c>
      <c r="G31">
        <v>29.8</v>
      </c>
      <c r="H31">
        <v>31</v>
      </c>
      <c r="I31">
        <v>34.7</v>
      </c>
      <c r="J31">
        <v>34.2</v>
      </c>
      <c r="K31">
        <v>31.4</v>
      </c>
      <c r="L31">
        <v>23.9</v>
      </c>
      <c r="M31">
        <v>17.9</v>
      </c>
      <c r="N31">
        <v>10</v>
      </c>
      <c r="O31" t="str">
        <f t="shared" si="0"/>
        <v>["8.8","12.1","19.4","24.8","29.8","31","34.7","34.2","31.4","23.9","17.9","10"]</v>
      </c>
      <c r="P31">
        <v>3.5</v>
      </c>
      <c r="Q31">
        <v>4.8</v>
      </c>
      <c r="R31">
        <v>11.2</v>
      </c>
      <c r="S31">
        <v>16.4</v>
      </c>
      <c r="T31">
        <v>22.3</v>
      </c>
      <c r="U31">
        <v>24.3</v>
      </c>
      <c r="V31">
        <v>27.4</v>
      </c>
      <c r="W31">
        <v>26.6</v>
      </c>
      <c r="X31">
        <v>23.9</v>
      </c>
      <c r="Y31">
        <v>16.5</v>
      </c>
      <c r="Z31">
        <v>11.8</v>
      </c>
      <c r="AA31">
        <v>5.8</v>
      </c>
      <c r="AB31" t="str">
        <f t="shared" si="1"/>
        <v>["3.5","4.8","11.2","16.4","22.3","24.3","27.4","26.6","23.9","16.5","11.8","5.8"]</v>
      </c>
      <c r="AC31">
        <v>28.6</v>
      </c>
      <c r="AD31">
        <v>115.92</v>
      </c>
      <c r="AE31" t="s">
        <v>46</v>
      </c>
      <c r="AF31" t="s">
        <v>91</v>
      </c>
    </row>
    <row r="32" spans="1:32">
      <c r="A32">
        <v>59431</v>
      </c>
      <c r="B32" t="s">
        <v>92</v>
      </c>
      <c r="C32">
        <v>17</v>
      </c>
      <c r="D32">
        <v>17.9</v>
      </c>
      <c r="E32">
        <v>24.4</v>
      </c>
      <c r="F32">
        <v>26.8</v>
      </c>
      <c r="G32">
        <v>32</v>
      </c>
      <c r="H32">
        <v>32.1</v>
      </c>
      <c r="I32">
        <v>32.1</v>
      </c>
      <c r="J32">
        <v>32.7</v>
      </c>
      <c r="K32">
        <v>31.6</v>
      </c>
      <c r="L32">
        <v>26.3</v>
      </c>
      <c r="M32">
        <v>23.9</v>
      </c>
      <c r="N32">
        <v>17.1</v>
      </c>
      <c r="O32" t="str">
        <f t="shared" si="0"/>
        <v>["17","17.9","24.4","26.8","32","32.1","32.1","32.7","31.6","26.3","23.9","17.1"]</v>
      </c>
      <c r="P32">
        <v>10.9</v>
      </c>
      <c r="Q32">
        <v>11.6</v>
      </c>
      <c r="R32">
        <v>16.5</v>
      </c>
      <c r="S32">
        <v>18.8</v>
      </c>
      <c r="T32">
        <v>23.9</v>
      </c>
      <c r="U32">
        <v>24.7</v>
      </c>
      <c r="V32">
        <v>24.9</v>
      </c>
      <c r="W32">
        <v>25</v>
      </c>
      <c r="X32">
        <v>23.7</v>
      </c>
      <c r="Y32">
        <v>19</v>
      </c>
      <c r="Z32">
        <v>16.3</v>
      </c>
      <c r="AA32">
        <v>11.9</v>
      </c>
      <c r="AB32" t="str">
        <f t="shared" si="1"/>
        <v>["10.9","11.6","16.5","18.8","23.9","24.7","24.9","25","23.7","19","16.3","11.9"]</v>
      </c>
      <c r="AC32">
        <v>22.63</v>
      </c>
      <c r="AD32">
        <v>108.22</v>
      </c>
      <c r="AE32" t="s">
        <v>46</v>
      </c>
      <c r="AF32" t="s">
        <v>93</v>
      </c>
    </row>
    <row r="33" spans="1:32">
      <c r="A33">
        <v>53614</v>
      </c>
      <c r="B33" t="s">
        <v>94</v>
      </c>
      <c r="C33">
        <v>-1.6</v>
      </c>
      <c r="D33">
        <v>4.8</v>
      </c>
      <c r="E33">
        <v>18.1</v>
      </c>
      <c r="F33">
        <v>21.9</v>
      </c>
      <c r="G33">
        <v>26.9</v>
      </c>
      <c r="H33">
        <v>30.5</v>
      </c>
      <c r="I33">
        <v>31.3</v>
      </c>
      <c r="J33">
        <v>29</v>
      </c>
      <c r="K33">
        <v>21.8</v>
      </c>
      <c r="L33">
        <v>16.8</v>
      </c>
      <c r="M33">
        <v>8.9</v>
      </c>
      <c r="N33">
        <v>-1.4</v>
      </c>
      <c r="O33" t="str">
        <f t="shared" si="0"/>
        <v>["-1.6","4.8","18.1","21.9","26.9","30.5","31.3","29","21.8","16.8","8.9","-1.4"]</v>
      </c>
      <c r="P33">
        <v>-11.5</v>
      </c>
      <c r="Q33">
        <v>-9.5</v>
      </c>
      <c r="R33">
        <v>2.9</v>
      </c>
      <c r="S33">
        <v>7.6</v>
      </c>
      <c r="T33">
        <v>12.2</v>
      </c>
      <c r="U33">
        <v>17.4</v>
      </c>
      <c r="V33">
        <v>20.1</v>
      </c>
      <c r="W33">
        <v>19.7</v>
      </c>
      <c r="X33">
        <v>11.4</v>
      </c>
      <c r="Y33">
        <v>3.1</v>
      </c>
      <c r="Z33">
        <v>-2.5</v>
      </c>
      <c r="AA33">
        <v>-11.6</v>
      </c>
      <c r="AB33" t="str">
        <f t="shared" si="1"/>
        <v>["-11.5","-9.5","2.9","7.6","12.2","17.4","20.1","19.7","11.4","3.1","-2.5","-11.6"]</v>
      </c>
      <c r="AC33">
        <v>38.47</v>
      </c>
      <c r="AD33">
        <v>106.2</v>
      </c>
      <c r="AE33" t="s">
        <v>46</v>
      </c>
      <c r="AF33" t="s">
        <v>95</v>
      </c>
    </row>
    <row r="34" spans="1:32">
      <c r="A34" t="s">
        <v>96</v>
      </c>
      <c r="B34" t="s">
        <v>97</v>
      </c>
      <c r="C34">
        <v>2</v>
      </c>
      <c r="D34">
        <v>6</v>
      </c>
      <c r="E34">
        <v>14</v>
      </c>
      <c r="F34">
        <v>23</v>
      </c>
      <c r="G34">
        <v>29</v>
      </c>
      <c r="H34">
        <v>32</v>
      </c>
      <c r="I34">
        <v>33</v>
      </c>
      <c r="J34">
        <v>32</v>
      </c>
      <c r="K34">
        <v>28</v>
      </c>
      <c r="L34">
        <v>20</v>
      </c>
      <c r="M34">
        <v>11</v>
      </c>
      <c r="N34">
        <v>4</v>
      </c>
      <c r="O34" t="str">
        <f t="shared" si="0"/>
        <v>["2","6","14","23","29","32","33","32","28","20","11","4"]</v>
      </c>
      <c r="P34">
        <v>-5</v>
      </c>
      <c r="Q34">
        <v>-3</v>
      </c>
      <c r="R34">
        <v>4</v>
      </c>
      <c r="S34">
        <v>12</v>
      </c>
      <c r="T34">
        <v>18</v>
      </c>
      <c r="U34">
        <v>22</v>
      </c>
      <c r="V34">
        <v>26</v>
      </c>
      <c r="W34">
        <v>24</v>
      </c>
      <c r="X34">
        <v>19</v>
      </c>
      <c r="Y34">
        <v>11</v>
      </c>
      <c r="Z34">
        <v>3</v>
      </c>
      <c r="AA34">
        <v>-3</v>
      </c>
      <c r="AB34" t="str">
        <f t="shared" si="1"/>
        <v>["-5","-3","4","12","18","22","26","24","19","11","3","-3"]</v>
      </c>
      <c r="AC34">
        <v>39.14</v>
      </c>
      <c r="AD34">
        <v>117.21</v>
      </c>
      <c r="AE34" t="s">
        <v>46</v>
      </c>
      <c r="AF34" t="s">
        <v>98</v>
      </c>
    </row>
    <row r="35" spans="1:32">
      <c r="A35" t="s">
        <v>99</v>
      </c>
      <c r="B35" t="s">
        <v>100</v>
      </c>
      <c r="C35">
        <v>5</v>
      </c>
      <c r="D35">
        <v>9</v>
      </c>
      <c r="E35">
        <v>17</v>
      </c>
      <c r="F35">
        <v>24</v>
      </c>
      <c r="G35">
        <v>28</v>
      </c>
      <c r="H35">
        <v>33</v>
      </c>
      <c r="I35">
        <v>35</v>
      </c>
      <c r="J35">
        <v>33</v>
      </c>
      <c r="K35">
        <v>27</v>
      </c>
      <c r="L35">
        <v>21</v>
      </c>
      <c r="M35">
        <v>13</v>
      </c>
      <c r="N35">
        <v>7</v>
      </c>
      <c r="O35" t="str">
        <f t="shared" si="0"/>
        <v>["5","9","17","24","28","33","35","33","27","21","13","7"]</v>
      </c>
      <c r="P35">
        <v>-3</v>
      </c>
      <c r="Q35">
        <v>0</v>
      </c>
      <c r="R35">
        <v>6</v>
      </c>
      <c r="S35">
        <v>11</v>
      </c>
      <c r="T35">
        <v>17</v>
      </c>
      <c r="U35">
        <v>22</v>
      </c>
      <c r="V35">
        <v>25</v>
      </c>
      <c r="W35">
        <v>23</v>
      </c>
      <c r="X35">
        <v>18</v>
      </c>
      <c r="Y35">
        <v>12</v>
      </c>
      <c r="Z35">
        <v>4</v>
      </c>
      <c r="AA35">
        <v>-2</v>
      </c>
      <c r="AB35" t="str">
        <f t="shared" si="1"/>
        <v>["-3","0","6","11","17","22","25","23","18","12","4","-2"]</v>
      </c>
      <c r="AC35">
        <v>34.31</v>
      </c>
      <c r="AD35">
        <v>108.97</v>
      </c>
      <c r="AE35" t="s">
        <v>46</v>
      </c>
      <c r="AF35" t="s">
        <v>101</v>
      </c>
    </row>
    <row r="36" spans="1:32">
      <c r="A36" t="s">
        <v>102</v>
      </c>
      <c r="B36" t="s">
        <v>103</v>
      </c>
      <c r="C36">
        <v>9</v>
      </c>
      <c r="D36">
        <v>11</v>
      </c>
      <c r="E36">
        <v>17</v>
      </c>
      <c r="F36">
        <v>24</v>
      </c>
      <c r="G36">
        <v>28</v>
      </c>
      <c r="H36">
        <v>30</v>
      </c>
      <c r="I36">
        <v>35</v>
      </c>
      <c r="J36">
        <v>35</v>
      </c>
      <c r="K36">
        <v>29</v>
      </c>
      <c r="L36">
        <v>24</v>
      </c>
      <c r="M36">
        <v>18</v>
      </c>
      <c r="N36">
        <v>11</v>
      </c>
      <c r="O36" t="str">
        <f t="shared" si="0"/>
        <v>["9","11","17","24","28","30","35","35","29","24","18","11"]</v>
      </c>
      <c r="P36">
        <v>2</v>
      </c>
      <c r="Q36">
        <v>4</v>
      </c>
      <c r="R36">
        <v>8</v>
      </c>
      <c r="S36">
        <v>14</v>
      </c>
      <c r="T36">
        <v>19</v>
      </c>
      <c r="U36">
        <v>23</v>
      </c>
      <c r="V36">
        <v>27</v>
      </c>
      <c r="W36">
        <v>27</v>
      </c>
      <c r="X36">
        <v>22</v>
      </c>
      <c r="Y36">
        <v>16</v>
      </c>
      <c r="Z36">
        <v>10</v>
      </c>
      <c r="AA36">
        <v>4</v>
      </c>
      <c r="AB36" t="str">
        <f t="shared" si="1"/>
        <v>["2","4","8","14","19","23","27","27","22","16","10","4"]</v>
      </c>
      <c r="AC36">
        <v>30.23</v>
      </c>
      <c r="AD36">
        <v>120.24</v>
      </c>
      <c r="AE36" t="s">
        <v>46</v>
      </c>
      <c r="AF36" t="s">
        <v>104</v>
      </c>
    </row>
    <row r="37" spans="1:32">
      <c r="A37" t="s">
        <v>105</v>
      </c>
      <c r="B37" t="s">
        <v>106</v>
      </c>
      <c r="C37">
        <v>3</v>
      </c>
      <c r="D37">
        <v>7</v>
      </c>
      <c r="E37">
        <v>16</v>
      </c>
      <c r="F37">
        <v>24</v>
      </c>
      <c r="G37">
        <v>30</v>
      </c>
      <c r="H37">
        <v>33</v>
      </c>
      <c r="I37">
        <v>33</v>
      </c>
      <c r="J37">
        <v>32</v>
      </c>
      <c r="K37">
        <v>27</v>
      </c>
      <c r="L37">
        <v>21</v>
      </c>
      <c r="M37">
        <v>11</v>
      </c>
      <c r="N37">
        <v>6</v>
      </c>
      <c r="O37" t="str">
        <f t="shared" si="0"/>
        <v>["3","7","16","24","30","33","33","32","27","21","11","6"]</v>
      </c>
      <c r="P37">
        <v>-6</v>
      </c>
      <c r="Q37">
        <v>-3</v>
      </c>
      <c r="R37">
        <v>5</v>
      </c>
      <c r="S37">
        <v>12</v>
      </c>
      <c r="T37">
        <v>18</v>
      </c>
      <c r="U37">
        <v>22</v>
      </c>
      <c r="V37">
        <v>25</v>
      </c>
      <c r="W37">
        <v>23</v>
      </c>
      <c r="X37">
        <v>18</v>
      </c>
      <c r="Y37">
        <v>11</v>
      </c>
      <c r="Z37">
        <v>2</v>
      </c>
      <c r="AA37">
        <v>-3</v>
      </c>
      <c r="AB37" t="str">
        <f t="shared" si="1"/>
        <v>["-6","-3","5","12","18","22","25","23","18","11","2","-3"]</v>
      </c>
      <c r="AC37">
        <v>38.05</v>
      </c>
      <c r="AD37">
        <v>114.49</v>
      </c>
      <c r="AE37" t="s">
        <v>46</v>
      </c>
      <c r="AF37" t="s">
        <v>107</v>
      </c>
    </row>
    <row r="38" spans="1:32">
      <c r="A38" t="s">
        <v>108</v>
      </c>
      <c r="B38" t="s">
        <v>109</v>
      </c>
      <c r="C38">
        <v>-14</v>
      </c>
      <c r="D38">
        <v>-8</v>
      </c>
      <c r="E38">
        <v>3</v>
      </c>
      <c r="F38">
        <v>15</v>
      </c>
      <c r="G38">
        <v>22</v>
      </c>
      <c r="H38">
        <v>28</v>
      </c>
      <c r="I38">
        <v>29</v>
      </c>
      <c r="J38">
        <v>27</v>
      </c>
      <c r="K38">
        <v>22</v>
      </c>
      <c r="L38">
        <v>12</v>
      </c>
      <c r="M38">
        <v>0</v>
      </c>
      <c r="N38">
        <v>-11</v>
      </c>
      <c r="O38" t="str">
        <f t="shared" si="0"/>
        <v>["-14","-8","3","15","22","28","29","27","22","12","0","-11"]</v>
      </c>
      <c r="P38">
        <v>-25</v>
      </c>
      <c r="Q38">
        <v>-20</v>
      </c>
      <c r="R38">
        <v>-9</v>
      </c>
      <c r="S38">
        <v>2</v>
      </c>
      <c r="T38">
        <v>11</v>
      </c>
      <c r="U38">
        <v>17</v>
      </c>
      <c r="V38">
        <v>20</v>
      </c>
      <c r="W38">
        <v>19</v>
      </c>
      <c r="X38">
        <v>11</v>
      </c>
      <c r="Y38">
        <v>1</v>
      </c>
      <c r="Z38">
        <v>-9</v>
      </c>
      <c r="AA38">
        <v>-21</v>
      </c>
      <c r="AB38" t="str">
        <f t="shared" si="1"/>
        <v>["-25","-20","-9","2","11","17","20","19","11","1","-9","-21"]</v>
      </c>
      <c r="AC38">
        <v>45.81</v>
      </c>
      <c r="AD38">
        <v>126.55</v>
      </c>
      <c r="AE38" t="s">
        <v>46</v>
      </c>
      <c r="AF38" t="s">
        <v>110</v>
      </c>
    </row>
    <row r="39" spans="1:32">
      <c r="A39" t="s">
        <v>111</v>
      </c>
      <c r="B39" t="s">
        <v>112</v>
      </c>
      <c r="C39">
        <v>8</v>
      </c>
      <c r="D39">
        <v>10</v>
      </c>
      <c r="E39">
        <v>17</v>
      </c>
      <c r="F39">
        <v>23</v>
      </c>
      <c r="G39">
        <v>28</v>
      </c>
      <c r="H39">
        <v>31</v>
      </c>
      <c r="I39">
        <v>34</v>
      </c>
      <c r="J39">
        <v>33</v>
      </c>
      <c r="K39">
        <v>29</v>
      </c>
      <c r="L39">
        <v>23</v>
      </c>
      <c r="M39">
        <v>16</v>
      </c>
      <c r="N39">
        <v>10</v>
      </c>
      <c r="O39" t="str">
        <f t="shared" si="0"/>
        <v>["8","10","17","23","28","31","34","33","29","23","16","10"]</v>
      </c>
      <c r="P39">
        <v>0</v>
      </c>
      <c r="Q39">
        <v>2</v>
      </c>
      <c r="R39">
        <v>7</v>
      </c>
      <c r="S39">
        <v>13</v>
      </c>
      <c r="T39">
        <v>19</v>
      </c>
      <c r="U39">
        <v>23</v>
      </c>
      <c r="V39">
        <v>27</v>
      </c>
      <c r="W39">
        <v>26</v>
      </c>
      <c r="X39">
        <v>21</v>
      </c>
      <c r="Y39">
        <v>14</v>
      </c>
      <c r="Z39">
        <v>8</v>
      </c>
      <c r="AA39">
        <v>1</v>
      </c>
      <c r="AB39" t="str">
        <f t="shared" si="1"/>
        <v>["0","2","7","13","19","23","27","26","21","14","8","1"]</v>
      </c>
      <c r="AC39">
        <v>31.8</v>
      </c>
      <c r="AD39">
        <v>117.23</v>
      </c>
      <c r="AE39" t="s">
        <v>46</v>
      </c>
      <c r="AF39" t="s">
        <v>113</v>
      </c>
    </row>
    <row r="40" spans="1:32">
      <c r="A40" t="s">
        <v>114</v>
      </c>
      <c r="B40" t="s">
        <v>115</v>
      </c>
      <c r="C40">
        <v>19</v>
      </c>
      <c r="D40">
        <v>19</v>
      </c>
      <c r="E40">
        <v>25</v>
      </c>
      <c r="F40">
        <v>28</v>
      </c>
      <c r="G40">
        <v>32</v>
      </c>
      <c r="H40">
        <v>32</v>
      </c>
      <c r="I40">
        <v>33</v>
      </c>
      <c r="J40">
        <v>33</v>
      </c>
      <c r="K40">
        <v>32</v>
      </c>
      <c r="L40">
        <v>29</v>
      </c>
      <c r="M40">
        <v>26</v>
      </c>
      <c r="N40">
        <v>22</v>
      </c>
      <c r="O40" t="str">
        <f t="shared" si="0"/>
        <v>["19","19","25","28","32","32","33","33","32","29","26","22"]</v>
      </c>
      <c r="P40">
        <v>15</v>
      </c>
      <c r="Q40">
        <v>14</v>
      </c>
      <c r="R40">
        <v>19</v>
      </c>
      <c r="S40">
        <v>22</v>
      </c>
      <c r="T40">
        <v>27</v>
      </c>
      <c r="U40">
        <v>28</v>
      </c>
      <c r="V40">
        <v>28</v>
      </c>
      <c r="W40">
        <v>27</v>
      </c>
      <c r="X40">
        <v>27</v>
      </c>
      <c r="Y40">
        <v>22</v>
      </c>
      <c r="Z40">
        <v>22</v>
      </c>
      <c r="AA40">
        <v>17</v>
      </c>
      <c r="AB40" t="str">
        <f t="shared" si="1"/>
        <v>["15","14","19","22","27","28","28","27","27","22","22","17"]</v>
      </c>
      <c r="AC40">
        <v>22.3</v>
      </c>
      <c r="AD40">
        <v>114.17</v>
      </c>
      <c r="AE40" t="s">
        <v>46</v>
      </c>
      <c r="AF40" t="s">
        <v>115</v>
      </c>
    </row>
    <row r="41" spans="1:32">
      <c r="A41" t="s">
        <v>116</v>
      </c>
      <c r="B41" t="s">
        <v>117</v>
      </c>
      <c r="C41">
        <v>3</v>
      </c>
      <c r="D41">
        <v>7</v>
      </c>
      <c r="E41">
        <v>16</v>
      </c>
      <c r="F41">
        <v>22</v>
      </c>
      <c r="G41">
        <v>26</v>
      </c>
      <c r="H41">
        <v>30</v>
      </c>
      <c r="I41">
        <v>31</v>
      </c>
      <c r="J41">
        <v>30</v>
      </c>
      <c r="K41">
        <v>24</v>
      </c>
      <c r="L41">
        <v>19</v>
      </c>
      <c r="M41">
        <v>11</v>
      </c>
      <c r="N41">
        <v>4</v>
      </c>
      <c r="O41" t="str">
        <f t="shared" si="0"/>
        <v>["3","7","16","22","26","30","31","30","24","19","11","4"]</v>
      </c>
      <c r="P41">
        <v>-9</v>
      </c>
      <c r="Q41">
        <v>-5</v>
      </c>
      <c r="R41">
        <v>3</v>
      </c>
      <c r="S41">
        <v>8</v>
      </c>
      <c r="T41">
        <v>12</v>
      </c>
      <c r="U41">
        <v>17</v>
      </c>
      <c r="V41">
        <v>19</v>
      </c>
      <c r="W41">
        <v>18</v>
      </c>
      <c r="X41">
        <v>13</v>
      </c>
      <c r="Y41">
        <v>7</v>
      </c>
      <c r="Z41">
        <v>-1</v>
      </c>
      <c r="AA41">
        <v>-7</v>
      </c>
      <c r="AB41" t="str">
        <f t="shared" si="1"/>
        <v>["-9","-5","3","8","12","17","19","18","13","7","-1","-7"]</v>
      </c>
      <c r="AC41">
        <v>36.05</v>
      </c>
      <c r="AD41">
        <v>103.85</v>
      </c>
      <c r="AE41" t="s">
        <v>46</v>
      </c>
      <c r="AF41" t="s">
        <v>118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tabSelected="1" workbookViewId="0">
      <selection activeCell="K3" sqref="K3"/>
    </sheetView>
  </sheetViews>
  <sheetFormatPr defaultColWidth="9" defaultRowHeight="13.5"/>
  <cols>
    <col min="3" max="4" width="9.75" customWidth="1"/>
    <col min="8" max="8" width="17.125" customWidth="1"/>
    <col min="9" max="9" width="5.375" customWidth="1"/>
    <col min="10" max="10" width="5.75" customWidth="1"/>
    <col min="11" max="11" width="5" customWidth="1"/>
    <col min="12" max="12" width="4.875" customWidth="1"/>
    <col min="13" max="13" width="4.25" customWidth="1"/>
    <col min="14" max="14" width="5.5" customWidth="1"/>
    <col min="15" max="15" width="5.25" customWidth="1"/>
    <col min="16" max="16" width="5" customWidth="1"/>
    <col min="17" max="17" width="255.625" style="1" customWidth="1"/>
  </cols>
  <sheetData>
    <row r="1" spans="1:8">
      <c r="A1" t="s">
        <v>0</v>
      </c>
      <c r="B1" t="s">
        <v>1</v>
      </c>
      <c r="C1" t="s">
        <v>119</v>
      </c>
      <c r="D1" t="s">
        <v>120</v>
      </c>
      <c r="E1" t="s">
        <v>26</v>
      </c>
      <c r="F1" t="s">
        <v>27</v>
      </c>
      <c r="G1" t="s">
        <v>28</v>
      </c>
      <c r="H1" t="s">
        <v>29</v>
      </c>
    </row>
    <row r="2" spans="1:17">
      <c r="A2">
        <v>47412</v>
      </c>
      <c r="B2" t="s">
        <v>30</v>
      </c>
      <c r="C2" t="s">
        <v>121</v>
      </c>
      <c r="D2" t="s">
        <v>122</v>
      </c>
      <c r="E2">
        <v>43.05</v>
      </c>
      <c r="F2">
        <v>141.32</v>
      </c>
      <c r="G2" t="s">
        <v>31</v>
      </c>
      <c r="H2" t="s">
        <v>32</v>
      </c>
      <c r="I2" t="str">
        <f>"{""id"":"""&amp;A2&amp;""","</f>
        <v>{"id":"47412",</v>
      </c>
      <c r="J2" t="str">
        <f>"""kanji"":"""&amp;""&amp;B2&amp;""","</f>
        <v>"kanji":"札幌",</v>
      </c>
      <c r="K2" t="str">
        <f>"""htemp"":"&amp;C2&amp;","</f>
        <v>"htemp":["0","-1","6.1","13","18.3","21.1","25.7","25","23.1","17.7","9.6","1.4"],</v>
      </c>
      <c r="L2" t="str">
        <f>"""ltemp"":"&amp;D2&amp;","</f>
        <v>"ltemp":["-5.5","-7.6","-1.5","4.1","9.3","13","18.2","18.3","14.9","9.1","3.2","-4"],</v>
      </c>
      <c r="M2" t="str">
        <f>"""lat"":"""&amp;E2&amp;""","</f>
        <v>"lat":"43.05",</v>
      </c>
      <c r="N2" t="str">
        <f>"""lng"":"""&amp;F2&amp;""","</f>
        <v>"lng":"141.32",</v>
      </c>
      <c r="O2" t="str">
        <f>"""country"":"""&amp;G2&amp;""","</f>
        <v>"country":"japan",</v>
      </c>
      <c r="P2" t="str">
        <f>"""province"":"""&amp;H2&amp;"""},"</f>
        <v>"province":"北海道地方"},</v>
      </c>
      <c r="Q2" s="1" t="str">
        <f>_xlfn.CONCAT(I2:P2)</f>
        <v>{"id":"47412","kanji":"札幌","htemp":["0","-1","6.1","13","18.3","21.1","25.7","25","23.1","17.7","9.6","1.4"],"ltemp":["-5.5","-7.6","-1.5","4.1","9.3","13","18.2","18.3","14.9","9.1","3.2","-4"],"lat":"43.05","lng":"141.32","country":"japan","province":"北海道地方"},</v>
      </c>
    </row>
    <row r="3" spans="1:17">
      <c r="A3">
        <v>47636</v>
      </c>
      <c r="B3" t="s">
        <v>33</v>
      </c>
      <c r="C3" t="s">
        <v>123</v>
      </c>
      <c r="D3" t="s">
        <v>124</v>
      </c>
      <c r="E3">
        <v>35.17</v>
      </c>
      <c r="F3">
        <v>136.95</v>
      </c>
      <c r="G3" t="s">
        <v>31</v>
      </c>
      <c r="H3" t="s">
        <v>34</v>
      </c>
      <c r="I3" t="str">
        <f t="shared" ref="I3:I41" si="0">"{""id"":"""&amp;A3&amp;""","</f>
        <v>{"id":"47636",</v>
      </c>
      <c r="J3" t="str">
        <f t="shared" ref="J3:J41" si="1">"""kanji"":"""&amp;""&amp;B3&amp;""","</f>
        <v>"kanji":"名古屋",</v>
      </c>
      <c r="K3" t="str">
        <f t="shared" ref="K3:K41" si="2">"""htemp"":"&amp;C3&amp;","</f>
        <v>"htemp":["8.5","9.9","17.4","22.4","24.8","28.1","34.4","35.3","27.7","23.9","18.7","12.3"],</v>
      </c>
      <c r="L3" t="str">
        <f t="shared" ref="L3:L41" si="3">"""ltemp"":"&amp;D3&amp;","</f>
        <v>"ltemp":["0.2","0.4","6","11.5","15.4","19.6","25.8","25.9","20.6","14.9","9.9","4.5"],</v>
      </c>
      <c r="M3" t="str">
        <f t="shared" ref="M3:M41" si="4">"""lat"":"""&amp;E3&amp;""","</f>
        <v>"lat":"35.17",</v>
      </c>
      <c r="N3" t="str">
        <f t="shared" ref="N3:N41" si="5">"""lng"":"""&amp;F3&amp;""","</f>
        <v>"lng":"136.95",</v>
      </c>
      <c r="O3" t="str">
        <f t="shared" ref="O3:O41" si="6">"""country"":"""&amp;G3&amp;""","</f>
        <v>"country":"japan",</v>
      </c>
      <c r="P3" t="str">
        <f t="shared" ref="P3:P41" si="7">"""province"":"""&amp;H3&amp;"""},"</f>
        <v>"province":"中部地方"},</v>
      </c>
      <c r="Q3" s="1" t="str">
        <f t="shared" ref="Q3:Q41" si="8">_xlfn.CONCAT(I3:P3)</f>
        <v>{"id":"47636","kanji":"名古屋","htemp":["8.5","9.9","17.4","22.4","24.8","28.1","34.4","35.3","27.7","23.9","18.7","12.3"],"ltemp":["0.2","0.4","6","11.5","15.4","19.6","25.8","25.9","20.6","14.9","9.9","4.5"],"lat":"35.17","lng":"136.95","country":"japan","province":"中部地方"},</v>
      </c>
    </row>
    <row r="4" spans="1:17">
      <c r="A4">
        <v>47662</v>
      </c>
      <c r="B4" t="s">
        <v>35</v>
      </c>
      <c r="C4" t="s">
        <v>125</v>
      </c>
      <c r="D4" t="s">
        <v>126</v>
      </c>
      <c r="E4">
        <v>35.69</v>
      </c>
      <c r="F4">
        <v>139.75</v>
      </c>
      <c r="G4" t="s">
        <v>31</v>
      </c>
      <c r="H4" t="s">
        <v>36</v>
      </c>
      <c r="I4" t="str">
        <f t="shared" si="0"/>
        <v>{"id":"47662",</v>
      </c>
      <c r="J4" t="str">
        <f t="shared" si="1"/>
        <v>"kanji":"東京",</v>
      </c>
      <c r="K4" t="str">
        <f t="shared" si="2"/>
        <v>"htemp":["9.4","10.1","16.9","22.1","24.6","26.6","32.7","32.5","26.6","23","17.7","12.1"],</v>
      </c>
      <c r="L4" t="str">
        <f t="shared" si="3"/>
        <v>"ltemp":["0.6","1.3","6.5","12.4","15.4","19.1","25","24.6","19.9","15.8","10.6","4.7"],</v>
      </c>
      <c r="M4" t="str">
        <f t="shared" si="4"/>
        <v>"lat":"35.69",</v>
      </c>
      <c r="N4" t="str">
        <f t="shared" si="5"/>
        <v>"lng":"139.75",</v>
      </c>
      <c r="O4" t="str">
        <f t="shared" si="6"/>
        <v>"country":"japan",</v>
      </c>
      <c r="P4" t="str">
        <f t="shared" si="7"/>
        <v>"province":"関東地方"},</v>
      </c>
      <c r="Q4" s="1" t="str">
        <f t="shared" si="8"/>
        <v>{"id":"47662","kanji":"東京","htemp":["9.4","10.1","16.9","22.1","24.6","26.6","32.7","32.5","26.6","23","17.7","12.1"],"ltemp":["0.6","1.3","6.5","12.4","15.4","19.1","25","24.6","19.9","15.8","10.6","4.7"],"lat":"35.69","lng":"139.75","country":"japan","province":"関東地方"},</v>
      </c>
    </row>
    <row r="5" spans="1:17">
      <c r="A5">
        <v>47765</v>
      </c>
      <c r="B5" t="s">
        <v>37</v>
      </c>
      <c r="C5" t="s">
        <v>127</v>
      </c>
      <c r="D5" t="s">
        <v>128</v>
      </c>
      <c r="E5">
        <v>34.4</v>
      </c>
      <c r="F5">
        <v>132.47</v>
      </c>
      <c r="G5" t="s">
        <v>31</v>
      </c>
      <c r="H5" t="s">
        <v>38</v>
      </c>
      <c r="I5" t="str">
        <f t="shared" si="0"/>
        <v>{"id":"47765",</v>
      </c>
      <c r="J5" t="str">
        <f t="shared" si="1"/>
        <v>"kanji":"広島",</v>
      </c>
      <c r="K5" t="str">
        <f t="shared" si="2"/>
        <v>"htemp":["8.5","9.5","16.1","21.2","24","27","33","34.7","27.2","23.1","18.3","12.1"],</v>
      </c>
      <c r="L5" t="str">
        <f t="shared" si="3"/>
        <v>"ltemp":["1.2","1","5.9","11.6","15.7","19.8","25.8","26.2","20.9","14.8","9.2","5.7"],</v>
      </c>
      <c r="M5" t="str">
        <f t="shared" si="4"/>
        <v>"lat":"34.4",</v>
      </c>
      <c r="N5" t="str">
        <f t="shared" si="5"/>
        <v>"lng":"132.47",</v>
      </c>
      <c r="O5" t="str">
        <f t="shared" si="6"/>
        <v>"country":"japan",</v>
      </c>
      <c r="P5" t="str">
        <f t="shared" si="7"/>
        <v>"province":"中国・四国地方"},</v>
      </c>
      <c r="Q5" s="1" t="str">
        <f t="shared" si="8"/>
        <v>{"id":"47765","kanji":"広島","htemp":["8.5","9.5","16.1","21.2","24","27","33","34.7","27.2","23.1","18.3","12.1"],"ltemp":["1.2","1","5.9","11.6","15.7","19.8","25.8","26.2","20.9","14.8","9.2","5.7"],"lat":"34.4","lng":"132.47","country":"japan","province":"中国・四国地方"},</v>
      </c>
    </row>
    <row r="6" spans="1:17">
      <c r="A6">
        <v>47772</v>
      </c>
      <c r="B6" t="s">
        <v>39</v>
      </c>
      <c r="C6" t="s">
        <v>129</v>
      </c>
      <c r="D6" t="s">
        <v>130</v>
      </c>
      <c r="E6">
        <v>34.68</v>
      </c>
      <c r="F6">
        <v>135.52</v>
      </c>
      <c r="G6" t="s">
        <v>31</v>
      </c>
      <c r="H6" t="s">
        <v>40</v>
      </c>
      <c r="I6" t="str">
        <f t="shared" si="0"/>
        <v>{"id":"47772",</v>
      </c>
      <c r="J6" t="str">
        <f t="shared" si="1"/>
        <v>"kanji":"大阪",</v>
      </c>
      <c r="K6" t="str">
        <f t="shared" si="2"/>
        <v>"htemp":["8.4","9.2","16.6","21.6","24.6","27.9","34.2","34.6","27.6","23.9","18.9","13"],</v>
      </c>
      <c r="L6" t="str">
        <f t="shared" si="3"/>
        <v>"ltemp":["1.8","1.9","6.7","12.4","16.3","20","26.1","26.3","21.2","16.3","10.9","6.2"],</v>
      </c>
      <c r="M6" t="str">
        <f t="shared" si="4"/>
        <v>"lat":"34.68",</v>
      </c>
      <c r="N6" t="str">
        <f t="shared" si="5"/>
        <v>"lng":"135.52",</v>
      </c>
      <c r="O6" t="str">
        <f t="shared" si="6"/>
        <v>"country":"japan",</v>
      </c>
      <c r="P6" t="str">
        <f t="shared" si="7"/>
        <v>"province":"関西地方"},</v>
      </c>
      <c r="Q6" s="1" t="str">
        <f t="shared" si="8"/>
        <v>{"id":"47772","kanji":"大阪","htemp":["8.4","9.2","16.6","21.6","24.6","27.9","34.2","34.6","27.6","23.9","18.9","13"],"ltemp":["1.8","1.9","6.7","12.4","16.3","20","26.1","26.3","21.2","16.3","10.9","6.2"],"lat":"34.68","lng":"135.52","country":"japan","province":"関西地方"},</v>
      </c>
    </row>
    <row r="7" spans="1:17">
      <c r="A7">
        <v>47807</v>
      </c>
      <c r="B7" t="s">
        <v>41</v>
      </c>
      <c r="C7" t="s">
        <v>131</v>
      </c>
      <c r="D7" t="s">
        <v>132</v>
      </c>
      <c r="E7">
        <v>33.57</v>
      </c>
      <c r="F7">
        <v>130.37</v>
      </c>
      <c r="G7" t="s">
        <v>31</v>
      </c>
      <c r="H7" t="s">
        <v>42</v>
      </c>
      <c r="I7" t="str">
        <f t="shared" si="0"/>
        <v>{"id":"47807",</v>
      </c>
      <c r="J7" t="str">
        <f t="shared" si="1"/>
        <v>"kanji":"福岡",</v>
      </c>
      <c r="K7" t="str">
        <f t="shared" si="2"/>
        <v>"htemp":["9","10.1","16.9","21.9","25.3","27.6","32.6","34.5","28.5","22.9","19","13.1"],</v>
      </c>
      <c r="L7" t="str">
        <f t="shared" si="3"/>
        <v>"ltemp":["2.8","2.7","7.7","13","16.9","20.4","25.7","27","22.1","15.7","10.5","7.3"],</v>
      </c>
      <c r="M7" t="str">
        <f t="shared" si="4"/>
        <v>"lat":"33.57",</v>
      </c>
      <c r="N7" t="str">
        <f t="shared" si="5"/>
        <v>"lng":"130.37",</v>
      </c>
      <c r="O7" t="str">
        <f t="shared" si="6"/>
        <v>"country":"japan",</v>
      </c>
      <c r="P7" t="str">
        <f t="shared" si="7"/>
        <v>"province":"九州地方"},</v>
      </c>
      <c r="Q7" s="1" t="str">
        <f t="shared" si="8"/>
        <v>{"id":"47807","kanji":"福岡","htemp":["9","10.1","16.9","21.9","25.3","27.6","32.6","34.5","28.5","22.9","19","13.1"],"ltemp":["2.8","2.7","7.7","13","16.9","20.4","25.7","27","22.1","15.7","10.5","7.3"],"lat":"33.57","lng":"130.37","country":"japan","province":"九州地方"},</v>
      </c>
    </row>
    <row r="8" spans="1:17">
      <c r="A8">
        <v>47936</v>
      </c>
      <c r="B8" t="s">
        <v>43</v>
      </c>
      <c r="C8" t="s">
        <v>133</v>
      </c>
      <c r="D8" t="s">
        <v>134</v>
      </c>
      <c r="E8">
        <v>26.2</v>
      </c>
      <c r="F8">
        <v>127.68</v>
      </c>
      <c r="G8" t="s">
        <v>31</v>
      </c>
      <c r="H8" t="s">
        <v>44</v>
      </c>
      <c r="I8" t="str">
        <f t="shared" si="0"/>
        <v>{"id":"47936",</v>
      </c>
      <c r="J8" t="str">
        <f t="shared" si="1"/>
        <v>"kanji":"那覇",</v>
      </c>
      <c r="K8" t="str">
        <f t="shared" si="2"/>
        <v>"htemp":["19.6","19.6","22.8","24.9","28.9","30.5","30.8","31.2","31.1","26.4","25.7","22.8"],</v>
      </c>
      <c r="L8" t="str">
        <f t="shared" si="3"/>
        <v>"ltemp":["15","14.4","17.3","19.1","23.4","25.8","26.5","26.4","26.4","21.9","21.1","18.4"],</v>
      </c>
      <c r="M8" t="str">
        <f t="shared" si="4"/>
        <v>"lat":"26.2",</v>
      </c>
      <c r="N8" t="str">
        <f t="shared" si="5"/>
        <v>"lng":"127.68",</v>
      </c>
      <c r="O8" t="str">
        <f t="shared" si="6"/>
        <v>"country":"japan",</v>
      </c>
      <c r="P8" t="str">
        <f t="shared" si="7"/>
        <v>"province":"沖縄地方"},</v>
      </c>
      <c r="Q8" s="1" t="str">
        <f t="shared" si="8"/>
        <v>{"id":"47936","kanji":"那覇","htemp":["19.6","19.6","22.8","24.9","28.9","30.5","30.8","31.2","31.1","26.4","25.7","22.8"],"ltemp":["15","14.4","17.3","19.1","23.4","25.8","26.5","26.4","26.4","21.9","21.1","18.4"],"lat":"26.2","lng":"127.68","country":"japan","province":"沖縄地方"},</v>
      </c>
    </row>
    <row r="9" spans="1:17">
      <c r="A9">
        <v>54511</v>
      </c>
      <c r="B9" t="s">
        <v>45</v>
      </c>
      <c r="C9" t="s">
        <v>135</v>
      </c>
      <c r="D9" t="s">
        <v>136</v>
      </c>
      <c r="E9">
        <v>39.93</v>
      </c>
      <c r="F9">
        <v>116.28</v>
      </c>
      <c r="G9" t="s">
        <v>46</v>
      </c>
      <c r="H9" t="s">
        <v>47</v>
      </c>
      <c r="I9" t="str">
        <f t="shared" si="0"/>
        <v>{"id":"54511",</v>
      </c>
      <c r="J9" t="str">
        <f t="shared" si="1"/>
        <v>"kanji":"北京",</v>
      </c>
      <c r="K9" t="str">
        <f t="shared" si="2"/>
        <v>"htemp":["1.4","5.1","14.4","21.9","27.7","33","32.3","31.9","26.3","19.7","11.4","2.8"],</v>
      </c>
      <c r="L9" t="str">
        <f t="shared" si="3"/>
        <v>"ltemp":["-7.1","-6.2","2.4","9.4","16.1","21.1","24.4","24.2","16.4","7.1","0.6","-7.1"],</v>
      </c>
      <c r="M9" t="str">
        <f t="shared" si="4"/>
        <v>"lat":"39.93",</v>
      </c>
      <c r="N9" t="str">
        <f t="shared" si="5"/>
        <v>"lng":"116.28",</v>
      </c>
      <c r="O9" t="str">
        <f t="shared" si="6"/>
        <v>"country":"china",</v>
      </c>
      <c r="P9" t="str">
        <f t="shared" si="7"/>
        <v>"province":"北京市"},</v>
      </c>
      <c r="Q9" s="1" t="str">
        <f t="shared" si="8"/>
        <v>{"id":"54511","kanji":"北京","htemp":["1.4","5.1","14.4","21.9","27.7","33","32.3","31.9","26.3","19.7","11.4","2.8"],"ltemp":["-7.1","-6.2","2.4","9.4","16.1","21.1","24.4","24.2","16.4","7.1","0.6","-7.1"],"lat":"39.93","lng":"116.28","country":"china","province":"北京市"},</v>
      </c>
    </row>
    <row r="10" spans="1:17">
      <c r="A10">
        <v>58362</v>
      </c>
      <c r="B10" t="s">
        <v>48</v>
      </c>
      <c r="C10" t="s">
        <v>137</v>
      </c>
      <c r="D10" t="s">
        <v>138</v>
      </c>
      <c r="E10">
        <v>31.42</v>
      </c>
      <c r="F10">
        <v>121.45</v>
      </c>
      <c r="G10" t="s">
        <v>46</v>
      </c>
      <c r="H10" t="s">
        <v>49</v>
      </c>
      <c r="I10" t="str">
        <f t="shared" si="0"/>
        <v>{"id":"58362",</v>
      </c>
      <c r="J10" t="str">
        <f t="shared" si="1"/>
        <v>"kanji":"上海",</v>
      </c>
      <c r="K10" t="str">
        <f t="shared" si="2"/>
        <v>"htemp":["7.2","9.5","17.2","22.7","26.4","29.1","32.9","32.4","29.1","22.4","18.1","11.2"],</v>
      </c>
      <c r="L10" t="str">
        <f t="shared" si="3"/>
        <v>"ltemp":["1.7","1.4","7.7","12.6","18.6","21.8","26.5","26.9","23.2","15","11","5.6"],</v>
      </c>
      <c r="M10" t="str">
        <f t="shared" si="4"/>
        <v>"lat":"31.42",</v>
      </c>
      <c r="N10" t="str">
        <f t="shared" si="5"/>
        <v>"lng":"121.45",</v>
      </c>
      <c r="O10" t="str">
        <f t="shared" si="6"/>
        <v>"country":"china",</v>
      </c>
      <c r="P10" t="str">
        <f t="shared" si="7"/>
        <v>"province":"上海市"},</v>
      </c>
      <c r="Q10" s="1" t="str">
        <f t="shared" si="8"/>
        <v>{"id":"58362","kanji":"上海","htemp":["7.2","9.5","17.2","22.7","26.4","29.1","32.9","32.4","29.1","22.4","18.1","11.2"],"ltemp":["1.7","1.4","7.7","12.6","18.6","21.8","26.5","26.9","23.2","15","11","5.6"],"lat":"31.42","lng":"121.45","country":"china","province":"上海市"},</v>
      </c>
    </row>
    <row r="11" spans="1:17">
      <c r="A11">
        <v>59287</v>
      </c>
      <c r="B11" t="s">
        <v>50</v>
      </c>
      <c r="C11" t="s">
        <v>139</v>
      </c>
      <c r="D11" t="s">
        <v>140</v>
      </c>
      <c r="E11">
        <v>23.22</v>
      </c>
      <c r="F11">
        <v>113.48</v>
      </c>
      <c r="G11" t="s">
        <v>46</v>
      </c>
      <c r="H11" t="s">
        <v>51</v>
      </c>
      <c r="I11" t="str">
        <f t="shared" si="0"/>
        <v>{"id":"59287",</v>
      </c>
      <c r="J11" t="str">
        <f t="shared" si="1"/>
        <v>"kanji":"広州",</v>
      </c>
      <c r="K11" t="str">
        <f t="shared" si="2"/>
        <v>"htemp":["18.9","19.8","25.2","26.3","32.6","31.7","33.3","32.8","32.4","28","25.2","20.3"],</v>
      </c>
      <c r="L11" t="str">
        <f t="shared" si="3"/>
        <v>"ltemp":["10.1","10.6","15.6","18.3","23.9","24.7","25.2","25.2","23.9","18.7","17.2","13"],</v>
      </c>
      <c r="M11" t="str">
        <f t="shared" si="4"/>
        <v>"lat":"23.22",</v>
      </c>
      <c r="N11" t="str">
        <f t="shared" si="5"/>
        <v>"lng":"113.48",</v>
      </c>
      <c r="O11" t="str">
        <f t="shared" si="6"/>
        <v>"country":"china",</v>
      </c>
      <c r="P11" t="str">
        <f t="shared" si="7"/>
        <v>"province":"广东省"},</v>
      </c>
      <c r="Q11" s="1" t="str">
        <f t="shared" si="8"/>
        <v>{"id":"59287","kanji":"広州","htemp":["18.9","19.8","25.2","26.3","32.6","31.7","33.3","32.8","32.4","28","25.2","20.3"],"ltemp":["10.1","10.6","15.6","18.3","23.9","24.7","25.2","25.2","23.9","18.7","17.2","13"],"lat":"23.22","lng":"113.48","country":"china","province":"广东省"},</v>
      </c>
    </row>
    <row r="12" spans="1:17">
      <c r="A12">
        <v>59758</v>
      </c>
      <c r="B12" t="s">
        <v>52</v>
      </c>
      <c r="C12" t="s">
        <v>141</v>
      </c>
      <c r="D12" t="s">
        <v>142</v>
      </c>
      <c r="E12">
        <v>20</v>
      </c>
      <c r="F12">
        <v>110.25</v>
      </c>
      <c r="G12" t="s">
        <v>46</v>
      </c>
      <c r="H12" t="s">
        <v>53</v>
      </c>
      <c r="I12" t="str">
        <f t="shared" si="0"/>
        <v>{"id":"59758",</v>
      </c>
      <c r="J12" t="str">
        <f t="shared" si="1"/>
        <v>"kanji":"海口",</v>
      </c>
      <c r="K12" t="str">
        <f t="shared" si="2"/>
        <v>"htemp":["20.2","20","26.5","29.3","33.7","32.4","32.3","31.5","31.2","29.4","27.2","23.1"],</v>
      </c>
      <c r="L12" t="str">
        <f t="shared" si="3"/>
        <v>"ltemp":["15.8","15.1","19.5","21.5","25.1","25.7","25.9","25.3","24.9","23.4","22.3","18.6"],</v>
      </c>
      <c r="M12" t="str">
        <f t="shared" si="4"/>
        <v>"lat":"20",</v>
      </c>
      <c r="N12" t="str">
        <f t="shared" si="5"/>
        <v>"lng":"110.25",</v>
      </c>
      <c r="O12" t="str">
        <f t="shared" si="6"/>
        <v>"country":"china",</v>
      </c>
      <c r="P12" t="str">
        <f t="shared" si="7"/>
        <v>"province":"海南省"},</v>
      </c>
      <c r="Q12" s="1" t="str">
        <f t="shared" si="8"/>
        <v>{"id":"59758","kanji":"海口","htemp":["20.2","20","26.5","29.3","33.7","32.4","32.3","31.5","31.2","29.4","27.2","23.1"],"ltemp":["15.8","15.1","19.5","21.5","25.1","25.7","25.9","25.3","24.9","23.4","22.3","18.6"],"lat":"20","lng":"110.25","country":"china","province":"海南省"},</v>
      </c>
    </row>
    <row r="13" spans="1:17">
      <c r="A13">
        <v>47590</v>
      </c>
      <c r="B13" t="s">
        <v>54</v>
      </c>
      <c r="C13" t="s">
        <v>143</v>
      </c>
      <c r="D13" t="s">
        <v>144</v>
      </c>
      <c r="E13">
        <v>38.25</v>
      </c>
      <c r="F13">
        <v>140.88</v>
      </c>
      <c r="G13" t="s">
        <v>31</v>
      </c>
      <c r="H13" t="s">
        <v>55</v>
      </c>
      <c r="I13" t="str">
        <f t="shared" si="0"/>
        <v>{"id":"47590",</v>
      </c>
      <c r="J13" t="str">
        <f t="shared" si="1"/>
        <v>"kanji":"仙台",</v>
      </c>
      <c r="K13" t="str">
        <f t="shared" si="2"/>
        <v>"htemp":["5","5.8","12.7","17.6","22.1","24.6","29.7","29","24.6","20.8","15.2","8.5"],</v>
      </c>
      <c r="L13" t="str">
        <f t="shared" si="3"/>
        <v>"ltemp":["-2.2","-2.2","2.4","8","12.5","16.8","22.5","21.8","17.8","12.8","6.8","0.8"],</v>
      </c>
      <c r="M13" t="str">
        <f t="shared" si="4"/>
        <v>"lat":"38.25",</v>
      </c>
      <c r="N13" t="str">
        <f t="shared" si="5"/>
        <v>"lng":"140.88",</v>
      </c>
      <c r="O13" t="str">
        <f t="shared" si="6"/>
        <v>"country":"japan",</v>
      </c>
      <c r="P13" t="str">
        <f t="shared" si="7"/>
        <v>"province":"東北地方"},</v>
      </c>
      <c r="Q13" s="1" t="str">
        <f t="shared" si="8"/>
        <v>{"id":"47590","kanji":"仙台","htemp":["5","5.8","12.7","17.6","22.1","24.6","29.7","29","24.6","20.8","15.2","8.5"],"ltemp":["-2.2","-2.2","2.4","8","12.5","16.8","22.5","21.8","17.8","12.8","6.8","0.8"],"lat":"38.25","lng":"140.88","country":"japan","province":"東北地方"},</v>
      </c>
    </row>
    <row r="14" spans="1:17">
      <c r="A14">
        <v>57516</v>
      </c>
      <c r="B14" t="s">
        <v>56</v>
      </c>
      <c r="C14" t="s">
        <v>145</v>
      </c>
      <c r="D14" t="s">
        <v>146</v>
      </c>
      <c r="E14">
        <v>29.58</v>
      </c>
      <c r="F14">
        <v>106.47</v>
      </c>
      <c r="G14" t="s">
        <v>46</v>
      </c>
      <c r="H14" t="s">
        <v>57</v>
      </c>
      <c r="I14" t="str">
        <f t="shared" si="0"/>
        <v>{"id":"57516",</v>
      </c>
      <c r="J14" t="str">
        <f t="shared" si="1"/>
        <v>"kanji":"重慶",</v>
      </c>
      <c r="K14" t="str">
        <f t="shared" si="2"/>
        <v>"htemp":["10.1","13.2","21.4","26.7","28.5","30.8","36.3","36.1","26.9","20","16.2","11.4"],</v>
      </c>
      <c r="L14" t="str">
        <f t="shared" si="3"/>
        <v>"ltemp":["6","7.6","13.8","17","20","23.3","27.7","26.2","21.9","16.2","11.6","8.3"],</v>
      </c>
      <c r="M14" t="str">
        <f t="shared" si="4"/>
        <v>"lat":"29.58",</v>
      </c>
      <c r="N14" t="str">
        <f t="shared" si="5"/>
        <v>"lng":"106.47",</v>
      </c>
      <c r="O14" t="str">
        <f t="shared" si="6"/>
        <v>"country":"china",</v>
      </c>
      <c r="P14" t="str">
        <f t="shared" si="7"/>
        <v>"province":"重庆市"},</v>
      </c>
      <c r="Q14" s="1" t="str">
        <f t="shared" si="8"/>
        <v>{"id":"57516","kanji":"重慶","htemp":["10.1","13.2","21.4","26.7","28.5","30.8","36.3","36.1","26.9","20","16.2","11.4"],"ltemp":["6","7.6","13.8","17","20","23.3","27.7","26.2","21.9","16.2","11.6","8.3"],"lat":"29.58","lng":"106.47","country":"china","province":"重庆市"},</v>
      </c>
    </row>
    <row r="15" spans="1:17">
      <c r="A15">
        <v>54161</v>
      </c>
      <c r="B15" t="s">
        <v>58</v>
      </c>
      <c r="C15" t="s">
        <v>147</v>
      </c>
      <c r="D15" t="s">
        <v>148</v>
      </c>
      <c r="E15">
        <v>43.9</v>
      </c>
      <c r="F15">
        <v>125.22</v>
      </c>
      <c r="G15" t="s">
        <v>46</v>
      </c>
      <c r="H15" t="s">
        <v>59</v>
      </c>
      <c r="I15" t="str">
        <f t="shared" si="0"/>
        <v>{"id":"54161",</v>
      </c>
      <c r="J15" t="str">
        <f t="shared" si="1"/>
        <v>"kanji":"長春",</v>
      </c>
      <c r="K15" t="str">
        <f t="shared" si="2"/>
        <v>"htemp":["-10.8","-6.8","5.2","17","23","27.2","29.8","26.5","21.6","14.2","4.5","-5.8"],</v>
      </c>
      <c r="L15" t="str">
        <f t="shared" si="3"/>
        <v>"ltemp":["-20","-17.6","-6.2","4.4","11","17.4","22.4","18.1","10.6","2.9","-6","-15.5"],</v>
      </c>
      <c r="M15" t="str">
        <f t="shared" si="4"/>
        <v>"lat":"43.9",</v>
      </c>
      <c r="N15" t="str">
        <f t="shared" si="5"/>
        <v>"lng":"125.22",</v>
      </c>
      <c r="O15" t="str">
        <f t="shared" si="6"/>
        <v>"country":"china",</v>
      </c>
      <c r="P15" t="str">
        <f t="shared" si="7"/>
        <v>"province":"吉林省"},</v>
      </c>
      <c r="Q15" s="1" t="str">
        <f t="shared" si="8"/>
        <v>{"id":"54161","kanji":"長春","htemp":["-10.8","-6.8","5.2","17","23","27.2","29.8","26.5","21.6","14.2","4.5","-5.8"],"ltemp":["-20","-17.6","-6.2","4.4","11","17.4","22.4","18.1","10.6","2.9","-6","-15.5"],"lat":"43.9","lng":"125.22","country":"china","province":"吉林省"},</v>
      </c>
    </row>
    <row r="16" spans="1:17">
      <c r="A16">
        <v>53463</v>
      </c>
      <c r="B16" t="s">
        <v>60</v>
      </c>
      <c r="C16" t="s">
        <v>149</v>
      </c>
      <c r="D16" t="s">
        <v>150</v>
      </c>
      <c r="E16">
        <v>40.85</v>
      </c>
      <c r="F16">
        <v>111.57</v>
      </c>
      <c r="G16" t="s">
        <v>46</v>
      </c>
      <c r="H16" t="s">
        <v>61</v>
      </c>
      <c r="I16" t="str">
        <f t="shared" si="0"/>
        <v>{"id":"53463",</v>
      </c>
      <c r="J16" t="str">
        <f t="shared" si="1"/>
        <v>"kanji":"フフホト",</v>
      </c>
      <c r="K16" t="str">
        <f t="shared" si="2"/>
        <v>"htemp":["-5.8","-0.3","13.5","18.4","24.3","29.1","28.4","28.5","18.8","12.9","4.9","-5.8"],</v>
      </c>
      <c r="L16" t="str">
        <f t="shared" si="3"/>
        <v>"ltemp":["-16.9","-13.5","-1","4","10.1","15.1","17.8","17.3","7.8","0.6","-6.3","-16.5"],</v>
      </c>
      <c r="M16" t="str">
        <f t="shared" si="4"/>
        <v>"lat":"40.85",</v>
      </c>
      <c r="N16" t="str">
        <f t="shared" si="5"/>
        <v>"lng":"111.57",</v>
      </c>
      <c r="O16" t="str">
        <f t="shared" si="6"/>
        <v>"country":"china",</v>
      </c>
      <c r="P16" t="str">
        <f t="shared" si="7"/>
        <v>"province":"内蒙古自治区"},</v>
      </c>
      <c r="Q16" s="1" t="str">
        <f t="shared" si="8"/>
        <v>{"id":"53463","kanji":"フフホト","htemp":["-5.8","-0.3","13.5","18.4","24.3","29.1","28.4","28.5","18.8","12.9","4.9","-5.8"],"ltemp":["-16.9","-13.5","-1","4","10.1","15.1","17.8","17.3","7.8","0.6","-6.3","-16.5"],"lat":"40.85","lng":"111.57","country":"china","province":"内蒙古自治区"},</v>
      </c>
    </row>
    <row r="17" spans="1:17">
      <c r="A17">
        <v>56187</v>
      </c>
      <c r="B17" t="s">
        <v>62</v>
      </c>
      <c r="C17" t="s">
        <v>151</v>
      </c>
      <c r="D17" t="s">
        <v>152</v>
      </c>
      <c r="E17">
        <v>30.75</v>
      </c>
      <c r="F17">
        <v>103.87</v>
      </c>
      <c r="G17" t="s">
        <v>46</v>
      </c>
      <c r="H17" t="s">
        <v>63</v>
      </c>
      <c r="I17" t="str">
        <f t="shared" si="0"/>
        <v>{"id":"56187",</v>
      </c>
      <c r="J17" t="str">
        <f t="shared" si="1"/>
        <v>"kanji":"成都",</v>
      </c>
      <c r="K17" t="str">
        <f t="shared" si="2"/>
        <v>"htemp":["9.7","12.6","20.4","25.3","27.3","28.8","30.1","32.5","25.8","20","14.8","9.6"],</v>
      </c>
      <c r="L17" t="str">
        <f t="shared" si="3"/>
        <v>"ltemp":["1.3","3.3","10.2","13.2","17.8","20.3","22.7","22.7","19.2","13.5","8","4.2"],</v>
      </c>
      <c r="M17" t="str">
        <f t="shared" si="4"/>
        <v>"lat":"30.75",</v>
      </c>
      <c r="N17" t="str">
        <f t="shared" si="5"/>
        <v>"lng":"103.87",</v>
      </c>
      <c r="O17" t="str">
        <f t="shared" si="6"/>
        <v>"country":"china",</v>
      </c>
      <c r="P17" t="str">
        <f t="shared" si="7"/>
        <v>"province":"四川省"},</v>
      </c>
      <c r="Q17" s="1" t="str">
        <f t="shared" si="8"/>
        <v>{"id":"56187","kanji":"成都","htemp":["9.7","12.6","20.4","25.3","27.3","28.8","30.1","32.5","25.8","20","14.8","9.6"],"ltemp":["1.3","3.3","10.2","13.2","17.8","20.3","22.7","22.7","19.2","13.5","8","4.2"],"lat":"30.75","lng":"103.87","country":"china","province":"四川省"},</v>
      </c>
    </row>
    <row r="18" spans="1:17">
      <c r="A18">
        <v>57494</v>
      </c>
      <c r="B18" t="s">
        <v>64</v>
      </c>
      <c r="C18" t="s">
        <v>153</v>
      </c>
      <c r="D18" t="s">
        <v>154</v>
      </c>
      <c r="E18">
        <v>30.6</v>
      </c>
      <c r="F18">
        <v>114.05</v>
      </c>
      <c r="G18" t="s">
        <v>46</v>
      </c>
      <c r="H18" t="s">
        <v>65</v>
      </c>
      <c r="I18" t="str">
        <f t="shared" si="0"/>
        <v>{"id":"57494",</v>
      </c>
      <c r="J18" t="str">
        <f t="shared" si="1"/>
        <v>"kanji":"武漢",</v>
      </c>
      <c r="K18" t="str">
        <f t="shared" si="2"/>
        <v>"htemp":["6.3","11.7","19","24.5","27.9","31.4","34.8","34.4","29.7","23.8","17.3","8.4"],</v>
      </c>
      <c r="L18" t="str">
        <f t="shared" si="3"/>
        <v>"ltemp":["-1.1","1.3","8.4","13.8","19.8","22.4","26.6","25.6","20.6","12","8","3.1"],</v>
      </c>
      <c r="M18" t="str">
        <f t="shared" si="4"/>
        <v>"lat":"30.6",</v>
      </c>
      <c r="N18" t="str">
        <f t="shared" si="5"/>
        <v>"lng":"114.05",</v>
      </c>
      <c r="O18" t="str">
        <f t="shared" si="6"/>
        <v>"country":"china",</v>
      </c>
      <c r="P18" t="str">
        <f t="shared" si="7"/>
        <v>"province":"湖北省"},</v>
      </c>
      <c r="Q18" s="1" t="str">
        <f t="shared" si="8"/>
        <v>{"id":"57494","kanji":"武漢","htemp":["6.3","11.7","19","24.5","27.9","31.4","34.8","34.4","29.7","23.8","17.3","8.4"],"ltemp":["-1.1","1.3","8.4","13.8","19.8","22.4","26.6","25.6","20.6","12","8","3.1"],"lat":"30.6","lng":"114.05","country":"china","province":"湖北省"},</v>
      </c>
    </row>
    <row r="19" spans="1:17">
      <c r="A19">
        <v>57083</v>
      </c>
      <c r="B19" t="s">
        <v>66</v>
      </c>
      <c r="C19" t="s">
        <v>155</v>
      </c>
      <c r="D19" t="s">
        <v>156</v>
      </c>
      <c r="E19">
        <v>34.72</v>
      </c>
      <c r="F19">
        <v>113.65</v>
      </c>
      <c r="G19" t="s">
        <v>46</v>
      </c>
      <c r="H19" t="s">
        <v>67</v>
      </c>
      <c r="I19" t="str">
        <f t="shared" si="0"/>
        <v>{"id":"57083",</v>
      </c>
      <c r="J19" t="str">
        <f t="shared" si="1"/>
        <v>"kanji":"鄭州",</v>
      </c>
      <c r="K19" t="str">
        <f t="shared" si="2"/>
        <v>"htemp":["4.6","11.2","18.1","24","28.1","33.7","34.2","33.1","27.6","23.3","15.4","6.7"],</v>
      </c>
      <c r="L19" t="str">
        <f t="shared" si="3"/>
        <v>"ltemp":["-2.9","-0.7","6.6","11.9","18.1","23","26.1","25.1","17.8","11.8","5.5","-1.3"],</v>
      </c>
      <c r="M19" t="str">
        <f t="shared" si="4"/>
        <v>"lat":"34.72",</v>
      </c>
      <c r="N19" t="str">
        <f t="shared" si="5"/>
        <v>"lng":"113.65",</v>
      </c>
      <c r="O19" t="str">
        <f t="shared" si="6"/>
        <v>"country":"china",</v>
      </c>
      <c r="P19" t="str">
        <f t="shared" si="7"/>
        <v>"province":"河南省"},</v>
      </c>
      <c r="Q19" s="1" t="str">
        <f t="shared" si="8"/>
        <v>{"id":"57083","kanji":"鄭州","htemp":["4.6","11.2","18.1","24","28.1","33.7","34.2","33.1","27.6","23.3","15.4","6.7"],"ltemp":["-2.9","-0.7","6.6","11.9","18.1","23","26.1","25.1","17.8","11.8","5.5","-1.3"],"lat":"34.72","lng":"113.65","country":"china","province":"河南省"},</v>
      </c>
    </row>
    <row r="20" spans="1:17">
      <c r="A20">
        <v>57687</v>
      </c>
      <c r="B20" t="s">
        <v>68</v>
      </c>
      <c r="C20" t="s">
        <v>157</v>
      </c>
      <c r="D20" t="s">
        <v>158</v>
      </c>
      <c r="E20">
        <v>28.23</v>
      </c>
      <c r="F20">
        <v>112.87</v>
      </c>
      <c r="G20" t="s">
        <v>46</v>
      </c>
      <c r="H20" t="s">
        <v>69</v>
      </c>
      <c r="I20" t="str">
        <f t="shared" si="0"/>
        <v>{"id":"57687",</v>
      </c>
      <c r="J20" t="str">
        <f t="shared" si="1"/>
        <v>"kanji":"長沙",</v>
      </c>
      <c r="K20" t="str">
        <f t="shared" si="2"/>
        <v>"htemp":["6.5","12.6","19.2","24.4","28.8","30.4","34.7","33.2","28.9","22.3","16.4","8.2"],</v>
      </c>
      <c r="L20" t="str">
        <f t="shared" si="3"/>
        <v>"ltemp":["1.4","4.3","10.2","14.9","20.5","22.7","25.8","24.7","21.4","14.5","9.6","4.2"],</v>
      </c>
      <c r="M20" t="str">
        <f t="shared" si="4"/>
        <v>"lat":"28.23",</v>
      </c>
      <c r="N20" t="str">
        <f t="shared" si="5"/>
        <v>"lng":"112.87",</v>
      </c>
      <c r="O20" t="str">
        <f t="shared" si="6"/>
        <v>"country":"china",</v>
      </c>
      <c r="P20" t="str">
        <f t="shared" si="7"/>
        <v>"province":"湖南省"},</v>
      </c>
      <c r="Q20" s="1" t="str">
        <f t="shared" si="8"/>
        <v>{"id":"57687","kanji":"長沙","htemp":["6.5","12.6","19.2","24.4","28.8","30.4","34.7","33.2","28.9","22.3","16.4","8.2"],"ltemp":["1.4","4.3","10.2","14.9","20.5","22.7","25.8","24.7","21.4","14.5","9.6","4.2"],"lat":"28.23","lng":"112.87","country":"china","province":"湖南省"},</v>
      </c>
    </row>
    <row r="21" spans="1:17">
      <c r="A21">
        <v>54342</v>
      </c>
      <c r="B21" t="s">
        <v>70</v>
      </c>
      <c r="C21" t="s">
        <v>159</v>
      </c>
      <c r="D21" t="s">
        <v>160</v>
      </c>
      <c r="E21">
        <v>41.73</v>
      </c>
      <c r="F21">
        <v>123.52</v>
      </c>
      <c r="G21" t="s">
        <v>46</v>
      </c>
      <c r="H21" t="s">
        <v>71</v>
      </c>
      <c r="I21" t="str">
        <f t="shared" si="0"/>
        <v>{"id":"54342",</v>
      </c>
      <c r="J21" t="str">
        <f t="shared" si="1"/>
        <v>"kanji":"瀋陽",</v>
      </c>
      <c r="K21" t="str">
        <f t="shared" si="2"/>
        <v>"htemp":["-5.7","-1.6","9.3","18.5","24.6","28.4","31.5","29.8","23.9","16.8","8.1","-2"],</v>
      </c>
      <c r="L21" t="str">
        <f t="shared" si="3"/>
        <v>"ltemp":["-18.5","-15.4","-3.8","6","11.7","17.6","22.6","20.5","10.9","2.1","-4.6","-13.1"],</v>
      </c>
      <c r="M21" t="str">
        <f t="shared" si="4"/>
        <v>"lat":"41.73",</v>
      </c>
      <c r="N21" t="str">
        <f t="shared" si="5"/>
        <v>"lng":"123.52",</v>
      </c>
      <c r="O21" t="str">
        <f t="shared" si="6"/>
        <v>"country":"china",</v>
      </c>
      <c r="P21" t="str">
        <f t="shared" si="7"/>
        <v>"province":"辽宁省"},</v>
      </c>
      <c r="Q21" s="1" t="str">
        <f t="shared" si="8"/>
        <v>{"id":"54342","kanji":"瀋陽","htemp":["-5.7","-1.6","9.3","18.5","24.6","28.4","31.5","29.8","23.9","16.8","8.1","-2"],"ltemp":["-18.5","-15.4","-3.8","6","11.7","17.6","22.6","20.5","10.9","2.1","-4.6","-13.1"],"lat":"41.73","lng":"123.52","country":"china","province":"辽宁省"},</v>
      </c>
    </row>
    <row r="22" spans="1:17">
      <c r="A22">
        <v>58238</v>
      </c>
      <c r="B22" t="s">
        <v>72</v>
      </c>
      <c r="C22" t="s">
        <v>161</v>
      </c>
      <c r="D22" t="s">
        <v>162</v>
      </c>
      <c r="E22">
        <v>31.93</v>
      </c>
      <c r="F22">
        <v>118.9</v>
      </c>
      <c r="G22" t="s">
        <v>46</v>
      </c>
      <c r="H22" t="s">
        <v>73</v>
      </c>
      <c r="I22" t="str">
        <f t="shared" si="0"/>
        <v>{"id":"58238",</v>
      </c>
      <c r="J22" t="str">
        <f t="shared" si="1"/>
        <v>"kanji":"南京",</v>
      </c>
      <c r="K22" t="str">
        <f t="shared" si="2"/>
        <v>"htemp":["5.7","9.4","17.8","23.6","26.3","30.6","33.7","32.9","28.7","22.7","16.4","9"],</v>
      </c>
      <c r="L22" t="str">
        <f t="shared" si="3"/>
        <v>"ltemp":["-0.3","0.7","7.8","13.1","18.5","21.9","26","26.1","21.4","13.4","9.3","3.3"],</v>
      </c>
      <c r="M22" t="str">
        <f t="shared" si="4"/>
        <v>"lat":"31.93",</v>
      </c>
      <c r="N22" t="str">
        <f t="shared" si="5"/>
        <v>"lng":"118.9",</v>
      </c>
      <c r="O22" t="str">
        <f t="shared" si="6"/>
        <v>"country":"china",</v>
      </c>
      <c r="P22" t="str">
        <f t="shared" si="7"/>
        <v>"province":"江苏省"},</v>
      </c>
      <c r="Q22" s="1" t="str">
        <f t="shared" si="8"/>
        <v>{"id":"58238","kanji":"南京","htemp":["5.7","9.4","17.8","23.6","26.3","30.6","33.7","32.9","28.7","22.7","16.4","9"],"ltemp":["-0.3","0.7","7.8","13.1","18.5","21.9","26","26.1","21.4","13.4","9.3","3.3"],"lat":"31.93","lng":"118.9","country":"china","province":"江苏省"},</v>
      </c>
    </row>
    <row r="23" spans="1:17">
      <c r="A23">
        <v>56778</v>
      </c>
      <c r="B23" t="s">
        <v>74</v>
      </c>
      <c r="C23" t="s">
        <v>163</v>
      </c>
      <c r="D23" t="s">
        <v>164</v>
      </c>
      <c r="E23">
        <v>25.02</v>
      </c>
      <c r="F23">
        <v>102.68</v>
      </c>
      <c r="G23" t="s">
        <v>46</v>
      </c>
      <c r="H23" t="s">
        <v>75</v>
      </c>
      <c r="I23" t="str">
        <f t="shared" si="0"/>
        <v>{"id":"56778",</v>
      </c>
      <c r="J23" t="str">
        <f t="shared" si="1"/>
        <v>"kanji":"昆明",</v>
      </c>
      <c r="K23" t="str">
        <f t="shared" si="2"/>
        <v>"htemp":["16","17.4","21.8","23.9","24.8","24","25.5","25.1","23.4","20.1","20.1","18"],</v>
      </c>
      <c r="L23" t="str">
        <f t="shared" si="3"/>
        <v>"ltemp":["3.8","3.9","8.1","11.6","14.7","17","17.6","17.2","16.3","11.9","6.4","4.8"],</v>
      </c>
      <c r="M23" t="str">
        <f t="shared" si="4"/>
        <v>"lat":"25.02",</v>
      </c>
      <c r="N23" t="str">
        <f t="shared" si="5"/>
        <v>"lng":"102.68",</v>
      </c>
      <c r="O23" t="str">
        <f t="shared" si="6"/>
        <v>"country":"china",</v>
      </c>
      <c r="P23" t="str">
        <f t="shared" si="7"/>
        <v>"province":"云南省"},</v>
      </c>
      <c r="Q23" s="1" t="str">
        <f t="shared" si="8"/>
        <v>{"id":"56778","kanji":"昆明","htemp":["16","17.4","21.8","23.9","24.8","24","25.5","25.1","23.4","20.1","20.1","18"],"ltemp":["3.8","3.9","8.1","11.6","14.7","17","17.6","17.2","16.3","11.9","6.4","4.8"],"lat":"25.02","lng":"102.68","country":"china","province":"云南省"},</v>
      </c>
    </row>
    <row r="24" spans="1:17">
      <c r="A24">
        <v>51463</v>
      </c>
      <c r="B24" t="s">
        <v>76</v>
      </c>
      <c r="C24" t="s">
        <v>165</v>
      </c>
      <c r="D24" t="s">
        <v>166</v>
      </c>
      <c r="E24">
        <v>43.78</v>
      </c>
      <c r="F24">
        <v>87.65</v>
      </c>
      <c r="G24" t="s">
        <v>46</v>
      </c>
      <c r="H24" t="s">
        <v>77</v>
      </c>
      <c r="I24" t="str">
        <f t="shared" si="0"/>
        <v>{"id":"51463",</v>
      </c>
      <c r="J24" t="str">
        <f t="shared" si="1"/>
        <v>"kanji":"ウルムチ",</v>
      </c>
      <c r="K24" t="str">
        <f t="shared" si="2"/>
        <v>"htemp":["-12.2","-4.3","12.2","17.7","23.1","29.1","30.1","29.8","21.2","14.2","1.6","-8.1"],</v>
      </c>
      <c r="L24" t="str">
        <f t="shared" si="3"/>
        <v>"ltemp":["-19.3","-12.2","3.2","7","10.6","18.2","20.3","19.4","10.7","5","-7.2","-15.8"],</v>
      </c>
      <c r="M24" t="str">
        <f t="shared" si="4"/>
        <v>"lat":"43.78",</v>
      </c>
      <c r="N24" t="str">
        <f t="shared" si="5"/>
        <v>"lng":"87.65",</v>
      </c>
      <c r="O24" t="str">
        <f t="shared" si="6"/>
        <v>"country":"china",</v>
      </c>
      <c r="P24" t="str">
        <f t="shared" si="7"/>
        <v>"province":"新疆维吾尔自治区"},</v>
      </c>
      <c r="Q24" s="1" t="str">
        <f t="shared" si="8"/>
        <v>{"id":"51463","kanji":"ウルムチ","htemp":["-12.2","-4.3","12.2","17.7","23.1","29.1","30.1","29.8","21.2","14.2","1.6","-8.1"],"ltemp":["-19.3","-12.2","3.2","7","10.6","18.2","20.3","19.4","10.7","5","-7.2","-15.8"],"lat":"43.78","lng":"87.65","country":"china","province":"新疆维吾尔自治区"},</v>
      </c>
    </row>
    <row r="25" spans="1:17">
      <c r="A25">
        <v>55591</v>
      </c>
      <c r="B25" t="s">
        <v>78</v>
      </c>
      <c r="C25" t="s">
        <v>167</v>
      </c>
      <c r="D25" t="s">
        <v>168</v>
      </c>
      <c r="E25">
        <v>29.67</v>
      </c>
      <c r="F25">
        <v>91.13</v>
      </c>
      <c r="G25" t="s">
        <v>46</v>
      </c>
      <c r="H25" t="s">
        <v>79</v>
      </c>
      <c r="I25" t="str">
        <f t="shared" si="0"/>
        <v>{"id":"55591",</v>
      </c>
      <c r="J25" t="str">
        <f t="shared" si="1"/>
        <v>"kanji":"ラサ",</v>
      </c>
      <c r="K25" t="str">
        <f t="shared" si="2"/>
        <v>"htemp":["11.7","12","12.6","16.2","19.8","24.5","23","22.4","22.5","16.9","13.8","6.9"],</v>
      </c>
      <c r="L25" t="str">
        <f t="shared" si="3"/>
        <v>"ltemp":["-6.1","-2.2","-0.5","3.3","7.5","11.9","12","11.8","10.6","2.9","-2.1","-7.7"],</v>
      </c>
      <c r="M25" t="str">
        <f t="shared" si="4"/>
        <v>"lat":"29.67",</v>
      </c>
      <c r="N25" t="str">
        <f t="shared" si="5"/>
        <v>"lng":"91.13",</v>
      </c>
      <c r="O25" t="str">
        <f t="shared" si="6"/>
        <v>"country":"china",</v>
      </c>
      <c r="P25" t="str">
        <f t="shared" si="7"/>
        <v>"province":"西藏自治区"},</v>
      </c>
      <c r="Q25" s="1" t="str">
        <f t="shared" si="8"/>
        <v>{"id":"55591","kanji":"ラサ","htemp":["11.7","12","12.6","16.2","19.8","24.5","23","22.4","22.5","16.9","13.8","6.9"],"ltemp":["-6.1","-2.2","-0.5","3.3","7.5","11.9","12","11.8","10.6","2.9","-2.1","-7.7"],"lat":"29.67","lng":"91.13","country":"china","province":"西藏自治区"},</v>
      </c>
    </row>
    <row r="26" spans="1:17">
      <c r="A26">
        <v>58847</v>
      </c>
      <c r="B26" t="s">
        <v>80</v>
      </c>
      <c r="C26" t="s">
        <v>169</v>
      </c>
      <c r="D26" t="s">
        <v>170</v>
      </c>
      <c r="E26">
        <v>26.08</v>
      </c>
      <c r="F26">
        <v>119.28</v>
      </c>
      <c r="G26" t="s">
        <v>46</v>
      </c>
      <c r="H26" t="s">
        <v>81</v>
      </c>
      <c r="I26" t="str">
        <f t="shared" si="0"/>
        <v>{"id":"58847",</v>
      </c>
      <c r="J26" t="str">
        <f t="shared" si="1"/>
        <v>"kanji":"福州",</v>
      </c>
      <c r="K26" t="str">
        <f t="shared" si="2"/>
        <v>"htemp":["14.9","15.5","22.1","26.3","31.3","30.4","33.8","33.6","31.7","25.3","21.4","18"],</v>
      </c>
      <c r="L26" t="str">
        <f t="shared" si="3"/>
        <v>"ltemp":["9.4","8.1","12.7","16.9","22","23.2","25.8","25.7","24.2","18.1","16.3","12"],</v>
      </c>
      <c r="M26" t="str">
        <f t="shared" si="4"/>
        <v>"lat":"26.08",</v>
      </c>
      <c r="N26" t="str">
        <f t="shared" si="5"/>
        <v>"lng":"119.28",</v>
      </c>
      <c r="O26" t="str">
        <f t="shared" si="6"/>
        <v>"country":"china",</v>
      </c>
      <c r="P26" t="str">
        <f t="shared" si="7"/>
        <v>"province":"福建省"},</v>
      </c>
      <c r="Q26" s="1" t="str">
        <f t="shared" si="8"/>
        <v>{"id":"58847","kanji":"福州","htemp":["14.9","15.5","22.1","26.3","31.3","30.4","33.8","33.6","31.7","25.3","21.4","18"],"ltemp":["9.4","8.1","12.7","16.9","22","23.2","25.8","25.7","24.2","18.1","16.3","12"],"lat":"26.08","lng":"119.28","country":"china","province":"福建省"},</v>
      </c>
    </row>
    <row r="27" spans="1:17">
      <c r="A27">
        <v>52866</v>
      </c>
      <c r="B27" t="s">
        <v>82</v>
      </c>
      <c r="C27" t="s">
        <v>171</v>
      </c>
      <c r="D27" t="s">
        <v>172</v>
      </c>
      <c r="E27">
        <v>36.62</v>
      </c>
      <c r="F27">
        <v>101.77</v>
      </c>
      <c r="G27" t="s">
        <v>46</v>
      </c>
      <c r="H27" t="s">
        <v>83</v>
      </c>
      <c r="I27" t="str">
        <f t="shared" si="0"/>
        <v>{"id":"52866",</v>
      </c>
      <c r="J27" t="str">
        <f t="shared" si="1"/>
        <v>"kanji":"西寧",</v>
      </c>
      <c r="K27" t="str">
        <f t="shared" si="2"/>
        <v>"htemp":["1.5","4.7","15.2","17.8","21.6","24.7","24.9","24","18.7","14.1","6.4","1.3"],</v>
      </c>
      <c r="L27" t="str">
        <f t="shared" si="3"/>
        <v>"ltemp":["-14","-13.5","-3.2","1.2","6.3","10.8","12.9","14","8.4","0.3","-6.4","-12.1"],</v>
      </c>
      <c r="M27" t="str">
        <f t="shared" si="4"/>
        <v>"lat":"36.62",</v>
      </c>
      <c r="N27" t="str">
        <f t="shared" si="5"/>
        <v>"lng":"101.77",</v>
      </c>
      <c r="O27" t="str">
        <f t="shared" si="6"/>
        <v>"country":"china",</v>
      </c>
      <c r="P27" t="str">
        <f t="shared" si="7"/>
        <v>"province":"青海省"},</v>
      </c>
      <c r="Q27" s="1" t="str">
        <f t="shared" si="8"/>
        <v>{"id":"52866","kanji":"西寧","htemp":["1.5","4.7","15.2","17.8","21.6","24.7","24.9","24","18.7","14.1","6.4","1.3"],"ltemp":["-14","-13.5","-3.2","1.2","6.3","10.8","12.9","14","8.4","0.3","-6.4","-12.1"],"lat":"36.62","lng":"101.77","country":"china","province":"青海省"},</v>
      </c>
    </row>
    <row r="28" spans="1:17">
      <c r="A28">
        <v>53772</v>
      </c>
      <c r="B28" t="s">
        <v>84</v>
      </c>
      <c r="C28" t="s">
        <v>173</v>
      </c>
      <c r="D28" t="s">
        <v>174</v>
      </c>
      <c r="E28">
        <v>37.62</v>
      </c>
      <c r="F28">
        <v>112.58</v>
      </c>
      <c r="G28" t="s">
        <v>46</v>
      </c>
      <c r="H28" t="s">
        <v>85</v>
      </c>
      <c r="I28" t="str">
        <f t="shared" si="0"/>
        <v>{"id":"53772",</v>
      </c>
      <c r="J28" t="str">
        <f t="shared" si="1"/>
        <v>"kanji":"太原",</v>
      </c>
      <c r="K28" t="str">
        <f t="shared" si="2"/>
        <v>"htemp":["1.6","6.7","18","22.9","27.2","30.3","30.5","30.4","22.9","18.1","11.5","2.4"],</v>
      </c>
      <c r="L28" t="str">
        <f t="shared" si="3"/>
        <v>"ltemp":["-9.6","-8.7","2.1","8.1","12.7","16","20.8","20.1","11.4","3.3","-1.5","-9.7"],</v>
      </c>
      <c r="M28" t="str">
        <f t="shared" si="4"/>
        <v>"lat":"37.62",</v>
      </c>
      <c r="N28" t="str">
        <f t="shared" si="5"/>
        <v>"lng":"112.58",</v>
      </c>
      <c r="O28" t="str">
        <f t="shared" si="6"/>
        <v>"country":"china",</v>
      </c>
      <c r="P28" t="str">
        <f t="shared" si="7"/>
        <v>"province":"山西省"},</v>
      </c>
      <c r="Q28" s="1" t="str">
        <f t="shared" si="8"/>
        <v>{"id":"53772","kanji":"太原","htemp":["1.6","6.7","18","22.9","27.2","30.3","30.5","30.4","22.9","18.1","11.5","2.4"],"ltemp":["-9.6","-8.7","2.1","8.1","12.7","16","20.8","20.1","11.4","3.3","-1.5","-9.7"],"lat":"37.62","lng":"112.58","country":"china","province":"山西省"},</v>
      </c>
    </row>
    <row r="29" spans="1:17">
      <c r="A29">
        <v>54823</v>
      </c>
      <c r="B29" t="s">
        <v>86</v>
      </c>
      <c r="C29" t="s">
        <v>175</v>
      </c>
      <c r="D29" t="s">
        <v>176</v>
      </c>
      <c r="E29">
        <v>36.6</v>
      </c>
      <c r="F29">
        <v>117.05</v>
      </c>
      <c r="G29" t="s">
        <v>46</v>
      </c>
      <c r="H29" t="s">
        <v>87</v>
      </c>
      <c r="I29" t="str">
        <f t="shared" si="0"/>
        <v>{"id":"54823",</v>
      </c>
      <c r="J29" t="str">
        <f t="shared" si="1"/>
        <v>"kanji":"済南",</v>
      </c>
      <c r="K29" t="str">
        <f t="shared" si="2"/>
        <v>"htemp":["3.1","8.3","17.2","23.2","27.1","32.9","33.8","32.1","26.4","21.3","14.3","5.4"],</v>
      </c>
      <c r="L29" t="str">
        <f t="shared" si="3"/>
        <v>"ltemp":["-4","-1.4","6.8","12.7","17.7","22.5","25.4","24.2","18.1","10.9","6","-2.3"],</v>
      </c>
      <c r="M29" t="str">
        <f t="shared" si="4"/>
        <v>"lat":"36.6",</v>
      </c>
      <c r="N29" t="str">
        <f t="shared" si="5"/>
        <v>"lng":"117.05",</v>
      </c>
      <c r="O29" t="str">
        <f t="shared" si="6"/>
        <v>"country":"china",</v>
      </c>
      <c r="P29" t="str">
        <f t="shared" si="7"/>
        <v>"province":"山东省"},</v>
      </c>
      <c r="Q29" s="1" t="str">
        <f t="shared" si="8"/>
        <v>{"id":"54823","kanji":"済南","htemp":["3.1","8.3","17.2","23.2","27.1","32.9","33.8","32.1","26.4","21.3","14.3","5.4"],"ltemp":["-4","-1.4","6.8","12.7","17.7","22.5","25.4","24.2","18.1","10.9","6","-2.3"],"lat":"36.6","lng":"117.05","country":"china","province":"山东省"},</v>
      </c>
    </row>
    <row r="30" spans="1:17">
      <c r="A30">
        <v>57816</v>
      </c>
      <c r="B30" t="s">
        <v>88</v>
      </c>
      <c r="C30" t="s">
        <v>177</v>
      </c>
      <c r="D30" t="s">
        <v>178</v>
      </c>
      <c r="E30">
        <v>26.58</v>
      </c>
      <c r="F30">
        <v>106.73</v>
      </c>
      <c r="G30" t="s">
        <v>46</v>
      </c>
      <c r="H30" t="s">
        <v>89</v>
      </c>
      <c r="I30" t="str">
        <f t="shared" si="0"/>
        <v>{"id":"57816",</v>
      </c>
      <c r="J30" t="str">
        <f t="shared" si="1"/>
        <v>"kanji":"貴陽",</v>
      </c>
      <c r="K30" t="str">
        <f t="shared" si="2"/>
        <v>"htemp":["7.1","11","19","22.3","24.7","24.7","29","28.4","24.4","16.6","14.3","7.7"],</v>
      </c>
      <c r="L30" t="str">
        <f t="shared" si="3"/>
        <v>"ltemp":["2.2","3.5","10.7","13.4","17","18.5","21.2","20","17.5","11.9","7.6","2.6"],</v>
      </c>
      <c r="M30" t="str">
        <f t="shared" si="4"/>
        <v>"lat":"26.58",</v>
      </c>
      <c r="N30" t="str">
        <f t="shared" si="5"/>
        <v>"lng":"106.73",</v>
      </c>
      <c r="O30" t="str">
        <f t="shared" si="6"/>
        <v>"country":"china",</v>
      </c>
      <c r="P30" t="str">
        <f t="shared" si="7"/>
        <v>"province":"贵州省"},</v>
      </c>
      <c r="Q30" s="1" t="str">
        <f t="shared" si="8"/>
        <v>{"id":"57816","kanji":"貴陽","htemp":["7.1","11","19","22.3","24.7","24.7","29","28.4","24.4","16.6","14.3","7.7"],"ltemp":["2.2","3.5","10.7","13.4","17","18.5","21.2","20","17.5","11.9","7.6","2.6"],"lat":"26.58","lng":"106.73","country":"china","province":"贵州省"},</v>
      </c>
    </row>
    <row r="31" spans="1:17">
      <c r="A31">
        <v>58606</v>
      </c>
      <c r="B31" t="s">
        <v>90</v>
      </c>
      <c r="C31" t="s">
        <v>179</v>
      </c>
      <c r="D31" t="s">
        <v>180</v>
      </c>
      <c r="E31">
        <v>28.6</v>
      </c>
      <c r="F31">
        <v>115.92</v>
      </c>
      <c r="G31" t="s">
        <v>46</v>
      </c>
      <c r="H31" t="s">
        <v>91</v>
      </c>
      <c r="I31" t="str">
        <f t="shared" si="0"/>
        <v>{"id":"58606",</v>
      </c>
      <c r="J31" t="str">
        <f t="shared" si="1"/>
        <v>"kanji":"南昌",</v>
      </c>
      <c r="K31" t="str">
        <f t="shared" si="2"/>
        <v>"htemp":["8.8","12.1","19.4","24.8","29.8","31","34.7","34.2","31.4","23.9","17.9","10"],</v>
      </c>
      <c r="L31" t="str">
        <f t="shared" si="3"/>
        <v>"ltemp":["3.5","4.8","11.2","16.4","22.3","24.3","27.4","26.6","23.9","16.5","11.8","5.8"],</v>
      </c>
      <c r="M31" t="str">
        <f t="shared" si="4"/>
        <v>"lat":"28.6",</v>
      </c>
      <c r="N31" t="str">
        <f t="shared" si="5"/>
        <v>"lng":"115.92",</v>
      </c>
      <c r="O31" t="str">
        <f t="shared" si="6"/>
        <v>"country":"china",</v>
      </c>
      <c r="P31" t="str">
        <f t="shared" si="7"/>
        <v>"province":"江西省"},</v>
      </c>
      <c r="Q31" s="1" t="str">
        <f t="shared" si="8"/>
        <v>{"id":"58606","kanji":"南昌","htemp":["8.8","12.1","19.4","24.8","29.8","31","34.7","34.2","31.4","23.9","17.9","10"],"ltemp":["3.5","4.8","11.2","16.4","22.3","24.3","27.4","26.6","23.9","16.5","11.8","5.8"],"lat":"28.6","lng":"115.92","country":"china","province":"江西省"},</v>
      </c>
    </row>
    <row r="32" spans="1:17">
      <c r="A32">
        <v>59431</v>
      </c>
      <c r="B32" t="s">
        <v>92</v>
      </c>
      <c r="C32" t="s">
        <v>181</v>
      </c>
      <c r="D32" t="s">
        <v>182</v>
      </c>
      <c r="E32">
        <v>22.63</v>
      </c>
      <c r="F32">
        <v>108.22</v>
      </c>
      <c r="G32" t="s">
        <v>46</v>
      </c>
      <c r="H32" t="s">
        <v>93</v>
      </c>
      <c r="I32" t="str">
        <f t="shared" si="0"/>
        <v>{"id":"59431",</v>
      </c>
      <c r="J32" t="str">
        <f t="shared" si="1"/>
        <v>"kanji":"南寧",</v>
      </c>
      <c r="K32" t="str">
        <f t="shared" si="2"/>
        <v>"htemp":["17","17.9","24.4","26.8","32","32.1","32.1","32.7","31.6","26.3","23.9","17.1"],</v>
      </c>
      <c r="L32" t="str">
        <f t="shared" si="3"/>
        <v>"ltemp":["10.9","11.6","16.5","18.8","23.9","24.7","24.9","25","23.7","19","16.3","11.9"],</v>
      </c>
      <c r="M32" t="str">
        <f t="shared" si="4"/>
        <v>"lat":"22.63",</v>
      </c>
      <c r="N32" t="str">
        <f t="shared" si="5"/>
        <v>"lng":"108.22",</v>
      </c>
      <c r="O32" t="str">
        <f t="shared" si="6"/>
        <v>"country":"china",</v>
      </c>
      <c r="P32" t="str">
        <f t="shared" si="7"/>
        <v>"province":"广西壮族自治区"},</v>
      </c>
      <c r="Q32" s="1" t="str">
        <f t="shared" si="8"/>
        <v>{"id":"59431","kanji":"南寧","htemp":["17","17.9","24.4","26.8","32","32.1","32.1","32.7","31.6","26.3","23.9","17.1"],"ltemp":["10.9","11.6","16.5","18.8","23.9","24.7","24.9","25","23.7","19","16.3","11.9"],"lat":"22.63","lng":"108.22","country":"china","province":"广西壮族自治区"},</v>
      </c>
    </row>
    <row r="33" spans="1:17">
      <c r="A33">
        <v>53614</v>
      </c>
      <c r="B33" t="s">
        <v>94</v>
      </c>
      <c r="C33" t="s">
        <v>183</v>
      </c>
      <c r="D33" t="s">
        <v>184</v>
      </c>
      <c r="E33">
        <v>38.47</v>
      </c>
      <c r="F33">
        <v>106.2</v>
      </c>
      <c r="G33" t="s">
        <v>46</v>
      </c>
      <c r="H33" t="s">
        <v>95</v>
      </c>
      <c r="I33" t="str">
        <f t="shared" si="0"/>
        <v>{"id":"53614",</v>
      </c>
      <c r="J33" t="str">
        <f t="shared" si="1"/>
        <v>"kanji":"銀川",</v>
      </c>
      <c r="K33" t="str">
        <f t="shared" si="2"/>
        <v>"htemp":["-1.6","4.8","18.1","21.9","26.9","30.5","31.3","29","21.8","16.8","8.9","-1.4"],</v>
      </c>
      <c r="L33" t="str">
        <f t="shared" si="3"/>
        <v>"ltemp":["-11.5","-9.5","2.9","7.6","12.2","17.4","20.1","19.7","11.4","3.1","-2.5","-11.6"],</v>
      </c>
      <c r="M33" t="str">
        <f t="shared" si="4"/>
        <v>"lat":"38.47",</v>
      </c>
      <c r="N33" t="str">
        <f t="shared" si="5"/>
        <v>"lng":"106.2",</v>
      </c>
      <c r="O33" t="str">
        <f t="shared" si="6"/>
        <v>"country":"china",</v>
      </c>
      <c r="P33" t="str">
        <f t="shared" si="7"/>
        <v>"province":"宁夏回族自治区"},</v>
      </c>
      <c r="Q33" s="1" t="str">
        <f t="shared" si="8"/>
        <v>{"id":"53614","kanji":"銀川","htemp":["-1.6","4.8","18.1","21.9","26.9","30.5","31.3","29","21.8","16.8","8.9","-1.4"],"ltemp":["-11.5","-9.5","2.9","7.6","12.2","17.4","20.1","19.7","11.4","3.1","-2.5","-11.6"],"lat":"38.47","lng":"106.2","country":"china","province":"宁夏回族自治区"},</v>
      </c>
    </row>
    <row r="34" spans="1:17">
      <c r="A34" t="s">
        <v>96</v>
      </c>
      <c r="B34" t="s">
        <v>97</v>
      </c>
      <c r="C34" t="s">
        <v>185</v>
      </c>
      <c r="D34" t="s">
        <v>186</v>
      </c>
      <c r="E34">
        <v>39.14</v>
      </c>
      <c r="F34">
        <v>117.21</v>
      </c>
      <c r="G34" t="s">
        <v>46</v>
      </c>
      <c r="H34" t="s">
        <v>98</v>
      </c>
      <c r="I34" t="str">
        <f t="shared" si="0"/>
        <v>{"id":"opc12",</v>
      </c>
      <c r="J34" t="str">
        <f t="shared" si="1"/>
        <v>"kanji":"天津",</v>
      </c>
      <c r="K34" t="str">
        <f t="shared" si="2"/>
        <v>"htemp":["2","6","14","23","29","32","33","32","28","20","11","4"],</v>
      </c>
      <c r="L34" t="str">
        <f t="shared" si="3"/>
        <v>"ltemp":["-5","-3","4","12","18","22","26","24","19","11","3","-3"],</v>
      </c>
      <c r="M34" t="str">
        <f t="shared" si="4"/>
        <v>"lat":"39.14",</v>
      </c>
      <c r="N34" t="str">
        <f t="shared" si="5"/>
        <v>"lng":"117.21",</v>
      </c>
      <c r="O34" t="str">
        <f t="shared" si="6"/>
        <v>"country":"china",</v>
      </c>
      <c r="P34" t="str">
        <f t="shared" si="7"/>
        <v>"province":"天津市"},</v>
      </c>
      <c r="Q34" s="1" t="str">
        <f t="shared" si="8"/>
        <v>{"id":"opc12","kanji":"天津","htemp":["2","6","14","23","29","32","33","32","28","20","11","4"],"ltemp":["-5","-3","4","12","18","22","26","24","19","11","3","-3"],"lat":"39.14","lng":"117.21","country":"china","province":"天津市"},</v>
      </c>
    </row>
    <row r="35" spans="1:17">
      <c r="A35" t="s">
        <v>99</v>
      </c>
      <c r="B35" t="s">
        <v>100</v>
      </c>
      <c r="C35" t="s">
        <v>187</v>
      </c>
      <c r="D35" t="s">
        <v>188</v>
      </c>
      <c r="E35">
        <v>34.31</v>
      </c>
      <c r="F35">
        <v>108.97</v>
      </c>
      <c r="G35" t="s">
        <v>46</v>
      </c>
      <c r="H35" t="s">
        <v>101</v>
      </c>
      <c r="I35" t="str">
        <f t="shared" si="0"/>
        <v>{"id":"opc61",</v>
      </c>
      <c r="J35" t="str">
        <f t="shared" si="1"/>
        <v>"kanji":"西安",</v>
      </c>
      <c r="K35" t="str">
        <f t="shared" si="2"/>
        <v>"htemp":["5","9","17","24","28","33","35","33","27","21","13","7"],</v>
      </c>
      <c r="L35" t="str">
        <f t="shared" si="3"/>
        <v>"ltemp":["-3","0","6","11","17","22","25","23","18","12","4","-2"],</v>
      </c>
      <c r="M35" t="str">
        <f t="shared" si="4"/>
        <v>"lat":"34.31",</v>
      </c>
      <c r="N35" t="str">
        <f t="shared" si="5"/>
        <v>"lng":"108.97",</v>
      </c>
      <c r="O35" t="str">
        <f t="shared" si="6"/>
        <v>"country":"china",</v>
      </c>
      <c r="P35" t="str">
        <f t="shared" si="7"/>
        <v>"province":"陕西省"},</v>
      </c>
      <c r="Q35" s="1" t="str">
        <f t="shared" si="8"/>
        <v>{"id":"opc61","kanji":"西安","htemp":["5","9","17","24","28","33","35","33","27","21","13","7"],"ltemp":["-3","0","6","11","17","22","25","23","18","12","4","-2"],"lat":"34.31","lng":"108.97","country":"china","province":"陕西省"},</v>
      </c>
    </row>
    <row r="36" spans="1:17">
      <c r="A36" t="s">
        <v>102</v>
      </c>
      <c r="B36" t="s">
        <v>103</v>
      </c>
      <c r="C36" t="s">
        <v>189</v>
      </c>
      <c r="D36" t="s">
        <v>190</v>
      </c>
      <c r="E36">
        <v>30.23</v>
      </c>
      <c r="F36">
        <v>120.24</v>
      </c>
      <c r="G36" t="s">
        <v>46</v>
      </c>
      <c r="H36" t="s">
        <v>104</v>
      </c>
      <c r="I36" t="str">
        <f t="shared" si="0"/>
        <v>{"id":"opc33",</v>
      </c>
      <c r="J36" t="str">
        <f t="shared" si="1"/>
        <v>"kanji":"杭州",</v>
      </c>
      <c r="K36" t="str">
        <f t="shared" si="2"/>
        <v>"htemp":["9","11","17","24","28","30","35","35","29","24","18","11"],</v>
      </c>
      <c r="L36" t="str">
        <f t="shared" si="3"/>
        <v>"ltemp":["2","4","8","14","19","23","27","27","22","16","10","4"],</v>
      </c>
      <c r="M36" t="str">
        <f t="shared" si="4"/>
        <v>"lat":"30.23",</v>
      </c>
      <c r="N36" t="str">
        <f t="shared" si="5"/>
        <v>"lng":"120.24",</v>
      </c>
      <c r="O36" t="str">
        <f t="shared" si="6"/>
        <v>"country":"china",</v>
      </c>
      <c r="P36" t="str">
        <f t="shared" si="7"/>
        <v>"province":"浙江省"},</v>
      </c>
      <c r="Q36" s="1" t="str">
        <f t="shared" si="8"/>
        <v>{"id":"opc33","kanji":"杭州","htemp":["9","11","17","24","28","30","35","35","29","24","18","11"],"ltemp":["2","4","8","14","19","23","27","27","22","16","10","4"],"lat":"30.23","lng":"120.24","country":"china","province":"浙江省"},</v>
      </c>
    </row>
    <row r="37" spans="1:17">
      <c r="A37" t="s">
        <v>105</v>
      </c>
      <c r="B37" t="s">
        <v>106</v>
      </c>
      <c r="C37" t="s">
        <v>191</v>
      </c>
      <c r="D37" t="s">
        <v>192</v>
      </c>
      <c r="E37">
        <v>38.05</v>
      </c>
      <c r="F37">
        <v>114.49</v>
      </c>
      <c r="G37" t="s">
        <v>46</v>
      </c>
      <c r="H37" t="s">
        <v>107</v>
      </c>
      <c r="I37" t="str">
        <f t="shared" si="0"/>
        <v>{"id":"opc13",</v>
      </c>
      <c r="J37" t="str">
        <f t="shared" si="1"/>
        <v>"kanji":"石家庄",</v>
      </c>
      <c r="K37" t="str">
        <f t="shared" si="2"/>
        <v>"htemp":["3","7","16","24","30","33","33","32","27","21","11","6"],</v>
      </c>
      <c r="L37" t="str">
        <f t="shared" si="3"/>
        <v>"ltemp":["-6","-3","5","12","18","22","25","23","18","11","2","-3"],</v>
      </c>
      <c r="M37" t="str">
        <f t="shared" si="4"/>
        <v>"lat":"38.05",</v>
      </c>
      <c r="N37" t="str">
        <f t="shared" si="5"/>
        <v>"lng":"114.49",</v>
      </c>
      <c r="O37" t="str">
        <f t="shared" si="6"/>
        <v>"country":"china",</v>
      </c>
      <c r="P37" t="str">
        <f t="shared" si="7"/>
        <v>"province":"河北省"},</v>
      </c>
      <c r="Q37" s="1" t="str">
        <f t="shared" si="8"/>
        <v>{"id":"opc13","kanji":"石家庄","htemp":["3","7","16","24","30","33","33","32","27","21","11","6"],"ltemp":["-6","-3","5","12","18","22","25","23","18","11","2","-3"],"lat":"38.05","lng":"114.49","country":"china","province":"河北省"},</v>
      </c>
    </row>
    <row r="38" spans="1:17">
      <c r="A38" t="s">
        <v>108</v>
      </c>
      <c r="B38" t="s">
        <v>109</v>
      </c>
      <c r="C38" t="s">
        <v>193</v>
      </c>
      <c r="D38" t="s">
        <v>194</v>
      </c>
      <c r="E38">
        <v>45.81</v>
      </c>
      <c r="F38">
        <v>126.55</v>
      </c>
      <c r="G38" t="s">
        <v>46</v>
      </c>
      <c r="H38" t="s">
        <v>110</v>
      </c>
      <c r="I38" t="str">
        <f t="shared" si="0"/>
        <v>{"id":"opc23",</v>
      </c>
      <c r="J38" t="str">
        <f t="shared" si="1"/>
        <v>"kanji":"ハルビン",</v>
      </c>
      <c r="K38" t="str">
        <f t="shared" si="2"/>
        <v>"htemp":["-14","-8","3","15","22","28","29","27","22","12","0","-11"],</v>
      </c>
      <c r="L38" t="str">
        <f t="shared" si="3"/>
        <v>"ltemp":["-25","-20","-9","2","11","17","20","19","11","1","-9","-21"],</v>
      </c>
      <c r="M38" t="str">
        <f t="shared" si="4"/>
        <v>"lat":"45.81",</v>
      </c>
      <c r="N38" t="str">
        <f t="shared" si="5"/>
        <v>"lng":"126.55",</v>
      </c>
      <c r="O38" t="str">
        <f t="shared" si="6"/>
        <v>"country":"china",</v>
      </c>
      <c r="P38" t="str">
        <f t="shared" si="7"/>
        <v>"province":"黑龙江省"},</v>
      </c>
      <c r="Q38" s="1" t="str">
        <f t="shared" si="8"/>
        <v>{"id":"opc23","kanji":"ハルビン","htemp":["-14","-8","3","15","22","28","29","27","22","12","0","-11"],"ltemp":["-25","-20","-9","2","11","17","20","19","11","1","-9","-21"],"lat":"45.81","lng":"126.55","country":"china","province":"黑龙江省"},</v>
      </c>
    </row>
    <row r="39" spans="1:17">
      <c r="A39" t="s">
        <v>111</v>
      </c>
      <c r="B39" t="s">
        <v>112</v>
      </c>
      <c r="C39" t="s">
        <v>195</v>
      </c>
      <c r="D39" t="s">
        <v>196</v>
      </c>
      <c r="E39">
        <v>31.8</v>
      </c>
      <c r="F39">
        <v>117.23</v>
      </c>
      <c r="G39" t="s">
        <v>46</v>
      </c>
      <c r="H39" t="s">
        <v>113</v>
      </c>
      <c r="I39" t="str">
        <f t="shared" si="0"/>
        <v>{"id":"opc34",</v>
      </c>
      <c r="J39" t="str">
        <f t="shared" si="1"/>
        <v>"kanji":"合肥",</v>
      </c>
      <c r="K39" t="str">
        <f t="shared" si="2"/>
        <v>"htemp":["8","10","17","23","28","31","34","33","29","23","16","10"],</v>
      </c>
      <c r="L39" t="str">
        <f t="shared" si="3"/>
        <v>"ltemp":["0","2","7","13","19","23","27","26","21","14","8","1"],</v>
      </c>
      <c r="M39" t="str">
        <f t="shared" si="4"/>
        <v>"lat":"31.8",</v>
      </c>
      <c r="N39" t="str">
        <f t="shared" si="5"/>
        <v>"lng":"117.23",</v>
      </c>
      <c r="O39" t="str">
        <f t="shared" si="6"/>
        <v>"country":"china",</v>
      </c>
      <c r="P39" t="str">
        <f t="shared" si="7"/>
        <v>"province":"安徽省"},</v>
      </c>
      <c r="Q39" s="1" t="str">
        <f t="shared" si="8"/>
        <v>{"id":"opc34","kanji":"合肥","htemp":["8","10","17","23","28","31","34","33","29","23","16","10"],"ltemp":["0","2","7","13","19","23","27","26","21","14","8","1"],"lat":"31.8","lng":"117.23","country":"china","province":"安徽省"},</v>
      </c>
    </row>
    <row r="40" spans="1:17">
      <c r="A40" t="s">
        <v>114</v>
      </c>
      <c r="B40" t="s">
        <v>115</v>
      </c>
      <c r="C40" t="s">
        <v>197</v>
      </c>
      <c r="D40" t="s">
        <v>198</v>
      </c>
      <c r="E40">
        <v>22.3</v>
      </c>
      <c r="F40">
        <v>114.17</v>
      </c>
      <c r="G40" t="s">
        <v>46</v>
      </c>
      <c r="H40" t="s">
        <v>115</v>
      </c>
      <c r="I40" t="str">
        <f t="shared" si="0"/>
        <v>{"id":"opc81",</v>
      </c>
      <c r="J40" t="str">
        <f t="shared" si="1"/>
        <v>"kanji":"香港",</v>
      </c>
      <c r="K40" t="str">
        <f t="shared" si="2"/>
        <v>"htemp":["19","19","25","28","32","32","33","33","32","29","26","22"],</v>
      </c>
      <c r="L40" t="str">
        <f t="shared" si="3"/>
        <v>"ltemp":["15","14","19","22","27","28","28","27","27","22","22","17"],</v>
      </c>
      <c r="M40" t="str">
        <f t="shared" si="4"/>
        <v>"lat":"22.3",</v>
      </c>
      <c r="N40" t="str">
        <f t="shared" si="5"/>
        <v>"lng":"114.17",</v>
      </c>
      <c r="O40" t="str">
        <f t="shared" si="6"/>
        <v>"country":"china",</v>
      </c>
      <c r="P40" t="str">
        <f t="shared" si="7"/>
        <v>"province":"香港"},</v>
      </c>
      <c r="Q40" s="1" t="str">
        <f t="shared" si="8"/>
        <v>{"id":"opc81","kanji":"香港","htemp":["19","19","25","28","32","32","33","33","32","29","26","22"],"ltemp":["15","14","19","22","27","28","28","27","27","22","22","17"],"lat":"22.3","lng":"114.17","country":"china","province":"香港"},</v>
      </c>
    </row>
    <row r="41" spans="1:17">
      <c r="A41" t="s">
        <v>116</v>
      </c>
      <c r="B41" t="s">
        <v>117</v>
      </c>
      <c r="C41" t="s">
        <v>199</v>
      </c>
      <c r="D41" t="s">
        <v>200</v>
      </c>
      <c r="E41">
        <v>36.05</v>
      </c>
      <c r="F41">
        <v>103.85</v>
      </c>
      <c r="G41" t="s">
        <v>46</v>
      </c>
      <c r="H41" t="s">
        <v>118</v>
      </c>
      <c r="I41" t="str">
        <f t="shared" si="0"/>
        <v>{"id":"opc62",</v>
      </c>
      <c r="J41" t="str">
        <f t="shared" si="1"/>
        <v>"kanji":"蘭州",</v>
      </c>
      <c r="K41" t="str">
        <f t="shared" si="2"/>
        <v>"htemp":["3","7","16","22","26","30","31","30","24","19","11","4"],</v>
      </c>
      <c r="L41" t="str">
        <f t="shared" si="3"/>
        <v>"ltemp":["-9","-5","3","8","12","17","19","18","13","7","-1","-7"],</v>
      </c>
      <c r="M41" t="str">
        <f t="shared" si="4"/>
        <v>"lat":"36.05",</v>
      </c>
      <c r="N41" t="str">
        <f t="shared" si="5"/>
        <v>"lng":"103.85",</v>
      </c>
      <c r="O41" t="str">
        <f t="shared" si="6"/>
        <v>"country":"china",</v>
      </c>
      <c r="P41" t="str">
        <f t="shared" si="7"/>
        <v>"province":"甘肃省"},</v>
      </c>
      <c r="Q41" s="1" t="str">
        <f t="shared" si="8"/>
        <v>{"id":"opc62","kanji":"蘭州","htemp":["3","7","16","22","26","30","31","30","24","19","11","4"],"ltemp":["-9","-5","3","8","12","17","19","18","13","7","-1","-7"],"lat":"36.05","lng":"103.85","country":"china","province":"甘肃省"},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weather</vt:lpstr>
      <vt:lpstr>weather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大野秀樹HidekiOno</cp:lastModifiedBy>
  <dcterms:created xsi:type="dcterms:W3CDTF">2021-01-24T03:28:00Z</dcterms:created>
  <dcterms:modified xsi:type="dcterms:W3CDTF">2021-01-26T11:29:15Z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