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Personale\0. Ekonomisti.AI\4. Formate Excel\1. Manaxhimi i Burimeve Njerezore\"/>
    </mc:Choice>
  </mc:AlternateContent>
  <xr:revisionPtr revIDLastSave="0" documentId="13_ncr:1_{07446776-E20F-4A93-AE59-792A21BAD00D}" xr6:coauthVersionLast="47" xr6:coauthVersionMax="47" xr10:uidLastSave="{00000000-0000-0000-0000-000000000000}"/>
  <bookViews>
    <workbookView xWindow="-108" yWindow="-108" windowWidth="23256" windowHeight="12576" tabRatio="815" activeTab="5" xr2:uid="{00000000-000D-0000-FFFF-FFFF00000000}"/>
  </bookViews>
  <sheets>
    <sheet name="Të dhëna të Përgjithshme" sheetId="4" r:id="rId1"/>
    <sheet name="Orët e Punës Mujore" sheetId="18" r:id="rId2"/>
    <sheet name="Lejet Vjetore" sheetId="5" r:id="rId3"/>
    <sheet name="Të dhenat mujore Analitike" sheetId="7" r:id="rId4"/>
    <sheet name="Përmbledhja Vjetore" sheetId="10" r:id="rId5"/>
    <sheet name="Paraqitja Grafike" sheetId="21" r:id="rId6"/>
    <sheet name="Të Dhëna" sheetId="19" r:id="rId7"/>
  </sheets>
  <externalReferences>
    <externalReference r:id="rId8"/>
  </externalReferences>
  <definedNames>
    <definedName name="_xlnm.Print_Area" localSheetId="4">'Përmbledhja Vjetore'!$B$1:$K$15</definedName>
    <definedName name="Type">'[1]Maintenance Work Order'!#REF!</definedName>
  </definedNames>
  <calcPr calcId="191029"/>
  <pivotCaches>
    <pivotCache cacheId="17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9" l="1"/>
  <c r="H4" i="19"/>
  <c r="H5" i="19"/>
  <c r="H6" i="19"/>
  <c r="H7" i="19"/>
  <c r="H8" i="19"/>
  <c r="H9" i="19"/>
  <c r="H10" i="19"/>
  <c r="H11" i="19"/>
  <c r="H12" i="19"/>
  <c r="H13" i="19"/>
  <c r="H14" i="19"/>
  <c r="H3" i="19"/>
  <c r="F4" i="19"/>
  <c r="F5" i="19"/>
  <c r="F6" i="19"/>
  <c r="F7" i="19"/>
  <c r="F8" i="19"/>
  <c r="F9" i="19"/>
  <c r="F10" i="19"/>
  <c r="F11" i="19"/>
  <c r="F12" i="19"/>
  <c r="F13" i="19"/>
  <c r="F14" i="19"/>
  <c r="F3" i="19"/>
  <c r="E10" i="19"/>
  <c r="E13" i="19"/>
  <c r="D3" i="19"/>
  <c r="C12" i="10"/>
  <c r="E12" i="10"/>
  <c r="E12" i="19" s="1"/>
  <c r="F12" i="10"/>
  <c r="D12" i="19" s="1"/>
  <c r="H12" i="10"/>
  <c r="I12" i="10"/>
  <c r="J12" i="10"/>
  <c r="K15" i="10"/>
  <c r="F14" i="10"/>
  <c r="D14" i="19" s="1"/>
  <c r="F13" i="10"/>
  <c r="D13" i="19" s="1"/>
  <c r="F11" i="10"/>
  <c r="D11" i="19" s="1"/>
  <c r="F10" i="10"/>
  <c r="D10" i="19" s="1"/>
  <c r="F9" i="10"/>
  <c r="D9" i="19" s="1"/>
  <c r="F8" i="10"/>
  <c r="D8" i="19" s="1"/>
  <c r="F7" i="10"/>
  <c r="D7" i="19" s="1"/>
  <c r="F6" i="10"/>
  <c r="D6" i="19" s="1"/>
  <c r="F5" i="10"/>
  <c r="D5" i="19" s="1"/>
  <c r="F4" i="10"/>
  <c r="D4" i="19" s="1"/>
  <c r="E14" i="10"/>
  <c r="E14" i="19" s="1"/>
  <c r="E13" i="10"/>
  <c r="E11" i="10"/>
  <c r="E11" i="19" s="1"/>
  <c r="E10" i="10"/>
  <c r="E9" i="10"/>
  <c r="E9" i="19" s="1"/>
  <c r="E8" i="10"/>
  <c r="E8" i="19" s="1"/>
  <c r="E7" i="10"/>
  <c r="E7" i="19" s="1"/>
  <c r="E6" i="10"/>
  <c r="E6" i="19" s="1"/>
  <c r="E5" i="10"/>
  <c r="E5" i="19" s="1"/>
  <c r="E4" i="10"/>
  <c r="E4" i="19" s="1"/>
  <c r="C14" i="10"/>
  <c r="C13" i="10"/>
  <c r="C11" i="10"/>
  <c r="C10" i="10"/>
  <c r="C9" i="10"/>
  <c r="C8" i="10"/>
  <c r="C7" i="10"/>
  <c r="C6" i="10"/>
  <c r="C5" i="10"/>
  <c r="C4" i="10"/>
  <c r="J4" i="10"/>
  <c r="J5" i="10"/>
  <c r="J6" i="10"/>
  <c r="J7" i="10"/>
  <c r="J8" i="10"/>
  <c r="J9" i="10"/>
  <c r="J10" i="10"/>
  <c r="J11" i="10"/>
  <c r="J13" i="10"/>
  <c r="J14" i="10"/>
  <c r="J3" i="10"/>
  <c r="H4" i="10"/>
  <c r="H5" i="10"/>
  <c r="H6" i="10"/>
  <c r="H7" i="10"/>
  <c r="H8" i="10"/>
  <c r="H9" i="10"/>
  <c r="H10" i="10"/>
  <c r="H11" i="10"/>
  <c r="H13" i="10"/>
  <c r="H14" i="10"/>
  <c r="H3" i="10"/>
  <c r="I4" i="10"/>
  <c r="I5" i="10"/>
  <c r="I6" i="10"/>
  <c r="I7" i="10"/>
  <c r="I8" i="10"/>
  <c r="I9" i="10"/>
  <c r="I10" i="10"/>
  <c r="I11" i="10"/>
  <c r="I13" i="10"/>
  <c r="I14" i="10"/>
  <c r="I3" i="10"/>
  <c r="F3" i="10"/>
  <c r="E3" i="10"/>
  <c r="E3" i="19" s="1"/>
  <c r="D3" i="10"/>
  <c r="C3" i="10"/>
  <c r="D136" i="7"/>
  <c r="D137" i="7"/>
  <c r="D138" i="7"/>
  <c r="D139" i="7"/>
  <c r="D140" i="7"/>
  <c r="D141" i="7"/>
  <c r="D142" i="7"/>
  <c r="D143" i="7"/>
  <c r="D144" i="7"/>
  <c r="D135" i="7"/>
  <c r="D124" i="7"/>
  <c r="D125" i="7"/>
  <c r="D126" i="7"/>
  <c r="D127" i="7"/>
  <c r="D128" i="7"/>
  <c r="D129" i="7"/>
  <c r="D130" i="7"/>
  <c r="D131" i="7"/>
  <c r="D132" i="7"/>
  <c r="D123" i="7"/>
  <c r="D112" i="7"/>
  <c r="D113" i="7"/>
  <c r="D114" i="7"/>
  <c r="D115" i="7"/>
  <c r="D116" i="7"/>
  <c r="D117" i="7"/>
  <c r="D118" i="7"/>
  <c r="D119" i="7"/>
  <c r="D120" i="7"/>
  <c r="D111" i="7"/>
  <c r="D100" i="7"/>
  <c r="D101" i="7"/>
  <c r="D102" i="7"/>
  <c r="D103" i="7"/>
  <c r="D104" i="7"/>
  <c r="D105" i="7"/>
  <c r="D106" i="7"/>
  <c r="D107" i="7"/>
  <c r="D108" i="7"/>
  <c r="D99" i="7"/>
  <c r="D88" i="7"/>
  <c r="D89" i="7"/>
  <c r="D90" i="7"/>
  <c r="D91" i="7"/>
  <c r="D92" i="7"/>
  <c r="D93" i="7"/>
  <c r="D94" i="7"/>
  <c r="D95" i="7"/>
  <c r="D96" i="7"/>
  <c r="D87" i="7"/>
  <c r="D76" i="7"/>
  <c r="D77" i="7"/>
  <c r="D78" i="7"/>
  <c r="D79" i="7"/>
  <c r="D80" i="7"/>
  <c r="D81" i="7"/>
  <c r="D82" i="7"/>
  <c r="D83" i="7"/>
  <c r="D84" i="7"/>
  <c r="D75" i="7"/>
  <c r="D64" i="7"/>
  <c r="D65" i="7"/>
  <c r="D66" i="7"/>
  <c r="D67" i="7"/>
  <c r="D68" i="7"/>
  <c r="D69" i="7"/>
  <c r="D70" i="7"/>
  <c r="D71" i="7"/>
  <c r="D72" i="7"/>
  <c r="D63" i="7"/>
  <c r="D52" i="7"/>
  <c r="D53" i="7"/>
  <c r="D54" i="7"/>
  <c r="D55" i="7"/>
  <c r="D56" i="7"/>
  <c r="D57" i="7"/>
  <c r="D58" i="7"/>
  <c r="D59" i="7"/>
  <c r="D60" i="7"/>
  <c r="D51" i="7"/>
  <c r="D40" i="7"/>
  <c r="D41" i="7"/>
  <c r="D42" i="7"/>
  <c r="D43" i="7"/>
  <c r="D44" i="7"/>
  <c r="D45" i="7"/>
  <c r="D46" i="7"/>
  <c r="D47" i="7"/>
  <c r="D48" i="7"/>
  <c r="D39" i="7"/>
  <c r="D28" i="7"/>
  <c r="D29" i="7"/>
  <c r="D30" i="7"/>
  <c r="D31" i="7"/>
  <c r="D32" i="7"/>
  <c r="D33" i="7"/>
  <c r="D34" i="7"/>
  <c r="D35" i="7"/>
  <c r="D36" i="7"/>
  <c r="D27" i="7"/>
  <c r="D16" i="7"/>
  <c r="D17" i="7"/>
  <c r="D18" i="7"/>
  <c r="D19" i="7"/>
  <c r="D20" i="7"/>
  <c r="D21" i="7"/>
  <c r="D22" i="7"/>
  <c r="D23" i="7"/>
  <c r="D24" i="7"/>
  <c r="D15" i="7"/>
  <c r="J136" i="7"/>
  <c r="J137" i="7"/>
  <c r="J138" i="7"/>
  <c r="J139" i="7"/>
  <c r="J140" i="7"/>
  <c r="J141" i="7"/>
  <c r="J142" i="7"/>
  <c r="J143" i="7"/>
  <c r="J144" i="7"/>
  <c r="J135" i="7"/>
  <c r="J124" i="7"/>
  <c r="J125" i="7"/>
  <c r="J126" i="7"/>
  <c r="J127" i="7"/>
  <c r="J128" i="7"/>
  <c r="J129" i="7"/>
  <c r="J130" i="7"/>
  <c r="J131" i="7"/>
  <c r="J132" i="7"/>
  <c r="J123" i="7"/>
  <c r="J112" i="7"/>
  <c r="J113" i="7"/>
  <c r="J114" i="7"/>
  <c r="J115" i="7"/>
  <c r="J116" i="7"/>
  <c r="J117" i="7"/>
  <c r="J118" i="7"/>
  <c r="J119" i="7"/>
  <c r="J120" i="7"/>
  <c r="J111" i="7"/>
  <c r="J100" i="7"/>
  <c r="J101" i="7"/>
  <c r="J102" i="7"/>
  <c r="J103" i="7"/>
  <c r="J104" i="7"/>
  <c r="J105" i="7"/>
  <c r="J106" i="7"/>
  <c r="J107" i="7"/>
  <c r="J108" i="7"/>
  <c r="J99" i="7"/>
  <c r="J88" i="7"/>
  <c r="J89" i="7"/>
  <c r="J90" i="7"/>
  <c r="J91" i="7"/>
  <c r="J92" i="7"/>
  <c r="J93" i="7"/>
  <c r="J94" i="7"/>
  <c r="J95" i="7"/>
  <c r="J96" i="7"/>
  <c r="J87" i="7"/>
  <c r="J76" i="7"/>
  <c r="J77" i="7"/>
  <c r="J78" i="7"/>
  <c r="J79" i="7"/>
  <c r="J80" i="7"/>
  <c r="J81" i="7"/>
  <c r="J82" i="7"/>
  <c r="J83" i="7"/>
  <c r="J84" i="7"/>
  <c r="J75" i="7"/>
  <c r="J64" i="7"/>
  <c r="J65" i="7"/>
  <c r="J66" i="7"/>
  <c r="J67" i="7"/>
  <c r="J68" i="7"/>
  <c r="J69" i="7"/>
  <c r="J70" i="7"/>
  <c r="J71" i="7"/>
  <c r="J72" i="7"/>
  <c r="J63" i="7"/>
  <c r="J52" i="7"/>
  <c r="J53" i="7"/>
  <c r="J54" i="7"/>
  <c r="J55" i="7"/>
  <c r="J56" i="7"/>
  <c r="J57" i="7"/>
  <c r="J58" i="7"/>
  <c r="J59" i="7"/>
  <c r="J60" i="7"/>
  <c r="J51" i="7"/>
  <c r="J40" i="7"/>
  <c r="J41" i="7"/>
  <c r="J42" i="7"/>
  <c r="J43" i="7"/>
  <c r="J44" i="7"/>
  <c r="J45" i="7"/>
  <c r="J46" i="7"/>
  <c r="J47" i="7"/>
  <c r="J48" i="7"/>
  <c r="J39" i="7"/>
  <c r="J28" i="7"/>
  <c r="J29" i="7"/>
  <c r="J30" i="7"/>
  <c r="J31" i="7"/>
  <c r="J32" i="7"/>
  <c r="J33" i="7"/>
  <c r="J34" i="7"/>
  <c r="J35" i="7"/>
  <c r="J36" i="7"/>
  <c r="J27" i="7"/>
  <c r="J16" i="7"/>
  <c r="J17" i="7"/>
  <c r="J18" i="7"/>
  <c r="J19" i="7"/>
  <c r="J20" i="7"/>
  <c r="J21" i="7"/>
  <c r="J22" i="7"/>
  <c r="J23" i="7"/>
  <c r="J24" i="7"/>
  <c r="J15" i="7"/>
  <c r="F136" i="7"/>
  <c r="F137" i="7"/>
  <c r="F138" i="7"/>
  <c r="F139" i="7"/>
  <c r="F140" i="7"/>
  <c r="F141" i="7"/>
  <c r="F142" i="7"/>
  <c r="F143" i="7"/>
  <c r="F144" i="7"/>
  <c r="F135" i="7"/>
  <c r="F124" i="7"/>
  <c r="F125" i="7"/>
  <c r="F126" i="7"/>
  <c r="F127" i="7"/>
  <c r="F128" i="7"/>
  <c r="F129" i="7"/>
  <c r="F130" i="7"/>
  <c r="F131" i="7"/>
  <c r="F132" i="7"/>
  <c r="F123" i="7"/>
  <c r="F112" i="7"/>
  <c r="F113" i="7"/>
  <c r="F114" i="7"/>
  <c r="F115" i="7"/>
  <c r="F116" i="7"/>
  <c r="F117" i="7"/>
  <c r="F118" i="7"/>
  <c r="F119" i="7"/>
  <c r="F120" i="7"/>
  <c r="F111" i="7"/>
  <c r="F100" i="7"/>
  <c r="F101" i="7"/>
  <c r="F102" i="7"/>
  <c r="F103" i="7"/>
  <c r="F104" i="7"/>
  <c r="F105" i="7"/>
  <c r="F106" i="7"/>
  <c r="F107" i="7"/>
  <c r="F108" i="7"/>
  <c r="F99" i="7"/>
  <c r="F88" i="7"/>
  <c r="F89" i="7"/>
  <c r="F90" i="7"/>
  <c r="F91" i="7"/>
  <c r="F92" i="7"/>
  <c r="F93" i="7"/>
  <c r="F94" i="7"/>
  <c r="F95" i="7"/>
  <c r="F96" i="7"/>
  <c r="F87" i="7"/>
  <c r="F76" i="7"/>
  <c r="F77" i="7"/>
  <c r="F78" i="7"/>
  <c r="F79" i="7"/>
  <c r="F80" i="7"/>
  <c r="F81" i="7"/>
  <c r="F82" i="7"/>
  <c r="F83" i="7"/>
  <c r="F84" i="7"/>
  <c r="F75" i="7"/>
  <c r="F64" i="7"/>
  <c r="F65" i="7"/>
  <c r="F66" i="7"/>
  <c r="F67" i="7"/>
  <c r="F68" i="7"/>
  <c r="F69" i="7"/>
  <c r="F70" i="7"/>
  <c r="F71" i="7"/>
  <c r="F72" i="7"/>
  <c r="F63" i="7"/>
  <c r="F52" i="7"/>
  <c r="F53" i="7"/>
  <c r="F54" i="7"/>
  <c r="F55" i="7"/>
  <c r="F56" i="7"/>
  <c r="F57" i="7"/>
  <c r="F58" i="7"/>
  <c r="F59" i="7"/>
  <c r="F60" i="7"/>
  <c r="F51" i="7"/>
  <c r="F40" i="7"/>
  <c r="F41" i="7"/>
  <c r="F42" i="7"/>
  <c r="F43" i="7"/>
  <c r="F44" i="7"/>
  <c r="F45" i="7"/>
  <c r="F46" i="7"/>
  <c r="F47" i="7"/>
  <c r="F48" i="7"/>
  <c r="F39" i="7"/>
  <c r="F28" i="7"/>
  <c r="F29" i="7"/>
  <c r="F30" i="7"/>
  <c r="F31" i="7"/>
  <c r="F32" i="7"/>
  <c r="F33" i="7"/>
  <c r="F34" i="7"/>
  <c r="F35" i="7"/>
  <c r="F36" i="7"/>
  <c r="L36" i="7" s="1"/>
  <c r="F27" i="7"/>
  <c r="F16" i="7"/>
  <c r="F17" i="7"/>
  <c r="F18" i="7"/>
  <c r="F19" i="7"/>
  <c r="F20" i="7"/>
  <c r="F21" i="7"/>
  <c r="F22" i="7"/>
  <c r="L22" i="7" s="1"/>
  <c r="F23" i="7"/>
  <c r="F24" i="7"/>
  <c r="F15" i="7"/>
  <c r="C123" i="7"/>
  <c r="C120" i="7"/>
  <c r="C119" i="7"/>
  <c r="C96" i="7"/>
  <c r="C95" i="7"/>
  <c r="C94" i="7"/>
  <c r="C93" i="7"/>
  <c r="C84" i="7"/>
  <c r="C83" i="7"/>
  <c r="C77" i="7"/>
  <c r="C76" i="7"/>
  <c r="C75" i="7"/>
  <c r="C72" i="7"/>
  <c r="C63" i="7"/>
  <c r="C48" i="7"/>
  <c r="C47" i="7"/>
  <c r="C46" i="7"/>
  <c r="C41" i="7"/>
  <c r="C40" i="7"/>
  <c r="C39" i="7"/>
  <c r="C36" i="7"/>
  <c r="C35" i="7"/>
  <c r="C34" i="7"/>
  <c r="C33" i="7"/>
  <c r="C27" i="7"/>
  <c r="C21" i="7"/>
  <c r="C16" i="7"/>
  <c r="C15" i="7"/>
  <c r="E15" i="10" l="1"/>
  <c r="F15" i="10"/>
  <c r="I15" i="10"/>
  <c r="H15" i="10"/>
  <c r="J15" i="10"/>
  <c r="L33" i="7"/>
  <c r="L29" i="7"/>
  <c r="L71" i="7"/>
  <c r="L67" i="7"/>
  <c r="L75" i="7"/>
  <c r="L77" i="7"/>
  <c r="L95" i="7"/>
  <c r="L119" i="7"/>
  <c r="L41" i="7"/>
  <c r="L63" i="7"/>
  <c r="L83" i="7"/>
  <c r="L93" i="7"/>
  <c r="L45" i="7"/>
  <c r="L48" i="7"/>
  <c r="L40" i="7"/>
  <c r="L120" i="7"/>
  <c r="L116" i="7"/>
  <c r="L42" i="7"/>
  <c r="L84" i="7"/>
  <c r="L80" i="7"/>
  <c r="L76" i="7"/>
  <c r="L94" i="7"/>
  <c r="L15" i="7"/>
  <c r="L21" i="7"/>
  <c r="L35" i="7"/>
  <c r="L39" i="7"/>
  <c r="L24" i="7"/>
  <c r="L20" i="7"/>
  <c r="L16" i="7"/>
  <c r="L72" i="7"/>
  <c r="L64" i="7"/>
  <c r="L96" i="7"/>
  <c r="L46" i="7"/>
  <c r="L23" i="7"/>
  <c r="L27" i="7"/>
  <c r="L34" i="7"/>
  <c r="L47" i="7"/>
  <c r="L123" i="7"/>
  <c r="J4" i="7"/>
  <c r="J5" i="7"/>
  <c r="J6" i="7"/>
  <c r="J7" i="7"/>
  <c r="J8" i="7"/>
  <c r="J9" i="7"/>
  <c r="J10" i="7"/>
  <c r="J11" i="7"/>
  <c r="J12" i="7"/>
  <c r="J3" i="7"/>
  <c r="F4" i="7"/>
  <c r="F5" i="7"/>
  <c r="F6" i="7"/>
  <c r="F7" i="7"/>
  <c r="F8" i="7"/>
  <c r="F9" i="7"/>
  <c r="F10" i="7"/>
  <c r="F11" i="7"/>
  <c r="F12" i="7"/>
  <c r="F3" i="7"/>
  <c r="D4" i="7"/>
  <c r="D5" i="7"/>
  <c r="D6" i="7"/>
  <c r="D7" i="7"/>
  <c r="D8" i="7"/>
  <c r="D9" i="7"/>
  <c r="D10" i="7"/>
  <c r="D11" i="7"/>
  <c r="D12" i="7"/>
  <c r="D3" i="7"/>
  <c r="C12" i="7"/>
  <c r="C11" i="7"/>
  <c r="C10" i="7"/>
  <c r="C9" i="7"/>
  <c r="C8" i="7"/>
  <c r="C6" i="7"/>
  <c r="C7" i="7"/>
  <c r="C5" i="7"/>
  <c r="C4" i="7"/>
  <c r="C3" i="7"/>
  <c r="E7" i="5"/>
  <c r="D7" i="5" s="1"/>
  <c r="E8" i="5"/>
  <c r="D8" i="5" s="1"/>
  <c r="E9" i="5"/>
  <c r="E10" i="5"/>
  <c r="D10" i="5" s="1"/>
  <c r="E11" i="5"/>
  <c r="D11" i="5" s="1"/>
  <c r="E12" i="5"/>
  <c r="D12" i="5" s="1"/>
  <c r="E13" i="5"/>
  <c r="D13" i="5" s="1"/>
  <c r="E14" i="5"/>
  <c r="D14" i="5" s="1"/>
  <c r="E15" i="5"/>
  <c r="D15" i="5" s="1"/>
  <c r="E6" i="5"/>
  <c r="D6" i="5" s="1"/>
  <c r="D9" i="5"/>
  <c r="E401" i="18"/>
  <c r="C136" i="7" s="1"/>
  <c r="L136" i="7" s="1"/>
  <c r="F401" i="18"/>
  <c r="C137" i="7" s="1"/>
  <c r="G401" i="18"/>
  <c r="C138" i="7" s="1"/>
  <c r="L138" i="7" s="1"/>
  <c r="H401" i="18"/>
  <c r="C139" i="7" s="1"/>
  <c r="L139" i="7" s="1"/>
  <c r="I401" i="18"/>
  <c r="C140" i="7" s="1"/>
  <c r="L140" i="7" s="1"/>
  <c r="J401" i="18"/>
  <c r="C141" i="7" s="1"/>
  <c r="L141" i="7" s="1"/>
  <c r="K401" i="18"/>
  <c r="C142" i="7" s="1"/>
  <c r="L142" i="7" s="1"/>
  <c r="L401" i="18"/>
  <c r="C143" i="7" s="1"/>
  <c r="L143" i="7" s="1"/>
  <c r="M401" i="18"/>
  <c r="C144" i="7" s="1"/>
  <c r="L144" i="7" s="1"/>
  <c r="D401" i="18"/>
  <c r="C135" i="7" s="1"/>
  <c r="L135" i="7" s="1"/>
  <c r="N371" i="18"/>
  <c r="N372" i="18"/>
  <c r="N373" i="18"/>
  <c r="N374" i="18"/>
  <c r="N375" i="18"/>
  <c r="N376" i="18"/>
  <c r="N377" i="18"/>
  <c r="N378" i="18"/>
  <c r="N379" i="18"/>
  <c r="N380" i="18"/>
  <c r="N381" i="18"/>
  <c r="N382" i="18"/>
  <c r="N383" i="18"/>
  <c r="N384" i="18"/>
  <c r="N385" i="18"/>
  <c r="N386" i="18"/>
  <c r="N387" i="18"/>
  <c r="N388" i="18"/>
  <c r="N389" i="18"/>
  <c r="N390" i="18"/>
  <c r="N391" i="18"/>
  <c r="N392" i="18"/>
  <c r="N393" i="18"/>
  <c r="N394" i="18"/>
  <c r="N395" i="18"/>
  <c r="N396" i="18"/>
  <c r="N397" i="18"/>
  <c r="N398" i="18"/>
  <c r="N399" i="18"/>
  <c r="N400" i="18"/>
  <c r="N370" i="18"/>
  <c r="E367" i="18"/>
  <c r="C124" i="7" s="1"/>
  <c r="L124" i="7" s="1"/>
  <c r="F367" i="18"/>
  <c r="C125" i="7" s="1"/>
  <c r="G367" i="18"/>
  <c r="C126" i="7" s="1"/>
  <c r="L126" i="7" s="1"/>
  <c r="H367" i="18"/>
  <c r="C127" i="7" s="1"/>
  <c r="L127" i="7" s="1"/>
  <c r="I367" i="18"/>
  <c r="C128" i="7" s="1"/>
  <c r="L128" i="7" s="1"/>
  <c r="J367" i="18"/>
  <c r="C129" i="7" s="1"/>
  <c r="L129" i="7" s="1"/>
  <c r="K367" i="18"/>
  <c r="C130" i="7" s="1"/>
  <c r="L130" i="7" s="1"/>
  <c r="L367" i="18"/>
  <c r="C131" i="7" s="1"/>
  <c r="L131" i="7" s="1"/>
  <c r="M367" i="18"/>
  <c r="C132" i="7" s="1"/>
  <c r="L132" i="7" s="1"/>
  <c r="D367" i="18"/>
  <c r="N338" i="18"/>
  <c r="N339" i="18"/>
  <c r="N340" i="18"/>
  <c r="N341" i="18"/>
  <c r="N342" i="18"/>
  <c r="N343" i="18"/>
  <c r="N344" i="18"/>
  <c r="N345" i="18"/>
  <c r="N346" i="18"/>
  <c r="N347" i="18"/>
  <c r="N348" i="18"/>
  <c r="N349" i="18"/>
  <c r="N350" i="18"/>
  <c r="N351" i="18"/>
  <c r="N352" i="18"/>
  <c r="N353" i="18"/>
  <c r="N354" i="18"/>
  <c r="N355" i="18"/>
  <c r="N356" i="18"/>
  <c r="N357" i="18"/>
  <c r="N358" i="18"/>
  <c r="N359" i="18"/>
  <c r="N360" i="18"/>
  <c r="N361" i="18"/>
  <c r="N362" i="18"/>
  <c r="N363" i="18"/>
  <c r="N364" i="18"/>
  <c r="N365" i="18"/>
  <c r="N366" i="18"/>
  <c r="N337" i="18"/>
  <c r="E334" i="18"/>
  <c r="C112" i="7" s="1"/>
  <c r="L112" i="7" s="1"/>
  <c r="F334" i="18"/>
  <c r="C113" i="7" s="1"/>
  <c r="L113" i="7" s="1"/>
  <c r="G334" i="18"/>
  <c r="C114" i="7" s="1"/>
  <c r="L114" i="7" s="1"/>
  <c r="H334" i="18"/>
  <c r="C115" i="7" s="1"/>
  <c r="I334" i="18"/>
  <c r="C116" i="7" s="1"/>
  <c r="J334" i="18"/>
  <c r="C117" i="7" s="1"/>
  <c r="L117" i="7" s="1"/>
  <c r="K334" i="18"/>
  <c r="C118" i="7" s="1"/>
  <c r="L118" i="7" s="1"/>
  <c r="L334" i="18"/>
  <c r="M334" i="18"/>
  <c r="D334" i="18"/>
  <c r="C111" i="7" s="1"/>
  <c r="L111" i="7" s="1"/>
  <c r="N304" i="18"/>
  <c r="N305" i="18"/>
  <c r="N306" i="18"/>
  <c r="N307" i="18"/>
  <c r="N308" i="18"/>
  <c r="N309" i="18"/>
  <c r="N310" i="18"/>
  <c r="N311" i="18"/>
  <c r="N312" i="18"/>
  <c r="N313" i="18"/>
  <c r="N314" i="18"/>
  <c r="N315" i="18"/>
  <c r="N316" i="18"/>
  <c r="N317" i="18"/>
  <c r="N318" i="18"/>
  <c r="N319" i="18"/>
  <c r="N320" i="18"/>
  <c r="N321" i="18"/>
  <c r="N322" i="18"/>
  <c r="N323" i="18"/>
  <c r="N324" i="18"/>
  <c r="N325" i="18"/>
  <c r="N326" i="18"/>
  <c r="N327" i="18"/>
  <c r="N328" i="18"/>
  <c r="N329" i="18"/>
  <c r="N330" i="18"/>
  <c r="N331" i="18"/>
  <c r="N332" i="18"/>
  <c r="N333" i="18"/>
  <c r="N303" i="18"/>
  <c r="E300" i="18"/>
  <c r="C100" i="7" s="1"/>
  <c r="L100" i="7" s="1"/>
  <c r="F300" i="18"/>
  <c r="C101" i="7" s="1"/>
  <c r="G300" i="18"/>
  <c r="C102" i="7" s="1"/>
  <c r="L102" i="7" s="1"/>
  <c r="H300" i="18"/>
  <c r="C103" i="7" s="1"/>
  <c r="L103" i="7" s="1"/>
  <c r="I300" i="18"/>
  <c r="C104" i="7" s="1"/>
  <c r="L104" i="7" s="1"/>
  <c r="J300" i="18"/>
  <c r="C105" i="7" s="1"/>
  <c r="L105" i="7" s="1"/>
  <c r="K300" i="18"/>
  <c r="C106" i="7" s="1"/>
  <c r="L106" i="7" s="1"/>
  <c r="L300" i="18"/>
  <c r="C107" i="7" s="1"/>
  <c r="L107" i="7" s="1"/>
  <c r="M300" i="18"/>
  <c r="C108" i="7" s="1"/>
  <c r="L108" i="7" s="1"/>
  <c r="D300" i="18"/>
  <c r="C99" i="7" s="1"/>
  <c r="L99" i="7" s="1"/>
  <c r="N271" i="18"/>
  <c r="N272" i="18"/>
  <c r="N273" i="18"/>
  <c r="N274" i="18"/>
  <c r="N275" i="18"/>
  <c r="N276" i="18"/>
  <c r="N277" i="18"/>
  <c r="N278" i="18"/>
  <c r="N300" i="18" s="1"/>
  <c r="N279" i="18"/>
  <c r="N280" i="18"/>
  <c r="N281" i="18"/>
  <c r="N282" i="18"/>
  <c r="N283" i="18"/>
  <c r="N284" i="18"/>
  <c r="N285" i="18"/>
  <c r="N286" i="18"/>
  <c r="N287" i="18"/>
  <c r="N288" i="18"/>
  <c r="N289" i="18"/>
  <c r="N290" i="18"/>
  <c r="N291" i="18"/>
  <c r="N292" i="18"/>
  <c r="N293" i="18"/>
  <c r="N294" i="18"/>
  <c r="N295" i="18"/>
  <c r="N296" i="18"/>
  <c r="N297" i="18"/>
  <c r="N298" i="18"/>
  <c r="N299" i="18"/>
  <c r="N270" i="18"/>
  <c r="E267" i="18"/>
  <c r="C88" i="7" s="1"/>
  <c r="L88" i="7" s="1"/>
  <c r="F267" i="18"/>
  <c r="C89" i="7" s="1"/>
  <c r="L89" i="7" s="1"/>
  <c r="G267" i="18"/>
  <c r="C90" i="7" s="1"/>
  <c r="L90" i="7" s="1"/>
  <c r="H267" i="18"/>
  <c r="C91" i="7" s="1"/>
  <c r="L91" i="7" s="1"/>
  <c r="I267" i="18"/>
  <c r="C92" i="7" s="1"/>
  <c r="L92" i="7" s="1"/>
  <c r="J267" i="18"/>
  <c r="K267" i="18"/>
  <c r="L267" i="18"/>
  <c r="M267" i="18"/>
  <c r="D267" i="18"/>
  <c r="C87" i="7" s="1"/>
  <c r="L87" i="7" s="1"/>
  <c r="N237" i="18"/>
  <c r="N238" i="18"/>
  <c r="N239" i="18"/>
  <c r="N267" i="18" s="1"/>
  <c r="N240" i="18"/>
  <c r="N241" i="18"/>
  <c r="N242" i="18"/>
  <c r="N243" i="18"/>
  <c r="N244" i="18"/>
  <c r="N245" i="18"/>
  <c r="N246" i="18"/>
  <c r="N247" i="18"/>
  <c r="N248" i="18"/>
  <c r="N249" i="18"/>
  <c r="N250" i="18"/>
  <c r="N251" i="18"/>
  <c r="N252" i="18"/>
  <c r="N253" i="18"/>
  <c r="N254" i="18"/>
  <c r="N255" i="18"/>
  <c r="N256" i="18"/>
  <c r="N257" i="18"/>
  <c r="N258" i="18"/>
  <c r="N259" i="18"/>
  <c r="N260" i="18"/>
  <c r="N261" i="18"/>
  <c r="N262" i="18"/>
  <c r="N263" i="18"/>
  <c r="N264" i="18"/>
  <c r="N265" i="18"/>
  <c r="N266" i="18"/>
  <c r="N236" i="18"/>
  <c r="E233" i="18"/>
  <c r="F233" i="18"/>
  <c r="G233" i="18"/>
  <c r="C78" i="7" s="1"/>
  <c r="H233" i="18"/>
  <c r="C79" i="7" s="1"/>
  <c r="L79" i="7" s="1"/>
  <c r="I233" i="18"/>
  <c r="C80" i="7" s="1"/>
  <c r="J233" i="18"/>
  <c r="C81" i="7" s="1"/>
  <c r="L81" i="7" s="1"/>
  <c r="K233" i="18"/>
  <c r="C82" i="7" s="1"/>
  <c r="L82" i="7" s="1"/>
  <c r="L233" i="18"/>
  <c r="M233" i="18"/>
  <c r="D233" i="18"/>
  <c r="N203" i="18"/>
  <c r="N204" i="18"/>
  <c r="N233" i="18" s="1"/>
  <c r="N205" i="18"/>
  <c r="N206" i="18"/>
  <c r="N207" i="18"/>
  <c r="N208" i="18"/>
  <c r="N209" i="18"/>
  <c r="N210" i="18"/>
  <c r="N211" i="18"/>
  <c r="N212" i="18"/>
  <c r="N213" i="18"/>
  <c r="N214" i="18"/>
  <c r="N215" i="18"/>
  <c r="N216" i="18"/>
  <c r="N217" i="18"/>
  <c r="N218" i="18"/>
  <c r="N219" i="18"/>
  <c r="N220" i="18"/>
  <c r="N221" i="18"/>
  <c r="N222" i="18"/>
  <c r="N223" i="18"/>
  <c r="N224" i="18"/>
  <c r="N225" i="18"/>
  <c r="N226" i="18"/>
  <c r="N227" i="18"/>
  <c r="N228" i="18"/>
  <c r="N229" i="18"/>
  <c r="N230" i="18"/>
  <c r="N231" i="18"/>
  <c r="N232" i="18"/>
  <c r="N202" i="18"/>
  <c r="E199" i="18"/>
  <c r="C64" i="7" s="1"/>
  <c r="F199" i="18"/>
  <c r="C65" i="7" s="1"/>
  <c r="L65" i="7" s="1"/>
  <c r="G199" i="18"/>
  <c r="C66" i="7" s="1"/>
  <c r="L66" i="7" s="1"/>
  <c r="H199" i="18"/>
  <c r="C67" i="7" s="1"/>
  <c r="I199" i="18"/>
  <c r="C68" i="7" s="1"/>
  <c r="L68" i="7" s="1"/>
  <c r="J199" i="18"/>
  <c r="C69" i="7" s="1"/>
  <c r="L69" i="7" s="1"/>
  <c r="K199" i="18"/>
  <c r="C70" i="7" s="1"/>
  <c r="L70" i="7" s="1"/>
  <c r="L199" i="18"/>
  <c r="C71" i="7" s="1"/>
  <c r="M199" i="18"/>
  <c r="D199" i="18"/>
  <c r="N170" i="18"/>
  <c r="N171" i="18"/>
  <c r="N172" i="18"/>
  <c r="N173" i="18"/>
  <c r="N174" i="18"/>
  <c r="N175" i="18"/>
  <c r="N176" i="18"/>
  <c r="N177" i="18"/>
  <c r="N178" i="18"/>
  <c r="N179" i="18"/>
  <c r="N180" i="18"/>
  <c r="N181" i="18"/>
  <c r="N182" i="18"/>
  <c r="N183" i="18"/>
  <c r="N184" i="18"/>
  <c r="N185" i="18"/>
  <c r="N186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69" i="18"/>
  <c r="E166" i="18"/>
  <c r="C52" i="7" s="1"/>
  <c r="L52" i="7" s="1"/>
  <c r="F166" i="18"/>
  <c r="C53" i="7" s="1"/>
  <c r="L53" i="7" s="1"/>
  <c r="G166" i="18"/>
  <c r="C54" i="7" s="1"/>
  <c r="H166" i="18"/>
  <c r="C55" i="7" s="1"/>
  <c r="L55" i="7" s="1"/>
  <c r="I166" i="18"/>
  <c r="C56" i="7" s="1"/>
  <c r="L56" i="7" s="1"/>
  <c r="J166" i="18"/>
  <c r="C57" i="7" s="1"/>
  <c r="L57" i="7" s="1"/>
  <c r="K166" i="18"/>
  <c r="C58" i="7" s="1"/>
  <c r="L58" i="7" s="1"/>
  <c r="L166" i="18"/>
  <c r="C59" i="7" s="1"/>
  <c r="L59" i="7" s="1"/>
  <c r="M166" i="18"/>
  <c r="C60" i="7" s="1"/>
  <c r="L60" i="7" s="1"/>
  <c r="D166" i="18"/>
  <c r="C51" i="7" s="1"/>
  <c r="L51" i="7" s="1"/>
  <c r="N136" i="18"/>
  <c r="N137" i="18"/>
  <c r="N138" i="18"/>
  <c r="N139" i="18"/>
  <c r="N140" i="18"/>
  <c r="N141" i="18"/>
  <c r="N142" i="18"/>
  <c r="N143" i="18"/>
  <c r="N144" i="18"/>
  <c r="N145" i="18"/>
  <c r="N146" i="18"/>
  <c r="N147" i="18"/>
  <c r="N148" i="18"/>
  <c r="N149" i="18"/>
  <c r="N150" i="18"/>
  <c r="N151" i="18"/>
  <c r="N152" i="18"/>
  <c r="N153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35" i="18"/>
  <c r="E132" i="18"/>
  <c r="F132" i="18"/>
  <c r="G132" i="18"/>
  <c r="C42" i="7" s="1"/>
  <c r="H132" i="18"/>
  <c r="C43" i="7" s="1"/>
  <c r="L43" i="7" s="1"/>
  <c r="I132" i="18"/>
  <c r="C44" i="7" s="1"/>
  <c r="L44" i="7" s="1"/>
  <c r="J132" i="18"/>
  <c r="C45" i="7" s="1"/>
  <c r="K132" i="18"/>
  <c r="L132" i="18"/>
  <c r="M132" i="18"/>
  <c r="D13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02" i="18"/>
  <c r="E99" i="18"/>
  <c r="C28" i="7" s="1"/>
  <c r="F99" i="18"/>
  <c r="C29" i="7" s="1"/>
  <c r="G99" i="18"/>
  <c r="C30" i="7" s="1"/>
  <c r="L30" i="7" s="1"/>
  <c r="H99" i="18"/>
  <c r="C31" i="7" s="1"/>
  <c r="L31" i="7" s="1"/>
  <c r="I99" i="18"/>
  <c r="C32" i="7" s="1"/>
  <c r="L32" i="7" s="1"/>
  <c r="J99" i="18"/>
  <c r="K99" i="18"/>
  <c r="L99" i="18"/>
  <c r="M99" i="18"/>
  <c r="D99" i="18"/>
  <c r="N69" i="18"/>
  <c r="N70" i="18"/>
  <c r="N99" i="18" s="1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68" i="18"/>
  <c r="E65" i="18"/>
  <c r="F65" i="18"/>
  <c r="C17" i="7" s="1"/>
  <c r="G65" i="18"/>
  <c r="C18" i="7" s="1"/>
  <c r="L18" i="7" s="1"/>
  <c r="H65" i="18"/>
  <c r="C19" i="7" s="1"/>
  <c r="L19" i="7" s="1"/>
  <c r="I65" i="18"/>
  <c r="C20" i="7" s="1"/>
  <c r="J65" i="18"/>
  <c r="K65" i="18"/>
  <c r="C22" i="7" s="1"/>
  <c r="L65" i="18"/>
  <c r="C23" i="7" s="1"/>
  <c r="M65" i="18"/>
  <c r="C24" i="7" s="1"/>
  <c r="D65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37" i="18"/>
  <c r="E34" i="18"/>
  <c r="F34" i="18"/>
  <c r="G34" i="18"/>
  <c r="H34" i="18"/>
  <c r="I34" i="18"/>
  <c r="J34" i="18"/>
  <c r="K34" i="18"/>
  <c r="L34" i="18"/>
  <c r="M34" i="18"/>
  <c r="N34" i="18"/>
  <c r="D34" i="18"/>
  <c r="C38" i="18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" i="18"/>
  <c r="C371" i="18"/>
  <c r="C372" i="18" s="1"/>
  <c r="C373" i="18" s="1"/>
  <c r="C374" i="18" s="1"/>
  <c r="C375" i="18" s="1"/>
  <c r="C376" i="18" s="1"/>
  <c r="C377" i="18" s="1"/>
  <c r="C378" i="18" s="1"/>
  <c r="C379" i="18" s="1"/>
  <c r="C380" i="18" s="1"/>
  <c r="C381" i="18" s="1"/>
  <c r="C382" i="18" s="1"/>
  <c r="C383" i="18" s="1"/>
  <c r="C384" i="18" s="1"/>
  <c r="C385" i="18" s="1"/>
  <c r="C386" i="18" s="1"/>
  <c r="C387" i="18" s="1"/>
  <c r="C388" i="18" s="1"/>
  <c r="C389" i="18" s="1"/>
  <c r="C390" i="18" s="1"/>
  <c r="C391" i="18" s="1"/>
  <c r="C392" i="18" s="1"/>
  <c r="C393" i="18" s="1"/>
  <c r="C394" i="18" s="1"/>
  <c r="C395" i="18" s="1"/>
  <c r="C396" i="18" s="1"/>
  <c r="C397" i="18" s="1"/>
  <c r="C398" i="18" s="1"/>
  <c r="C399" i="18" s="1"/>
  <c r="C400" i="18" s="1"/>
  <c r="C338" i="18"/>
  <c r="C339" i="18" s="1"/>
  <c r="C340" i="18" s="1"/>
  <c r="C341" i="18" s="1"/>
  <c r="C342" i="18" s="1"/>
  <c r="C343" i="18" s="1"/>
  <c r="C344" i="18" s="1"/>
  <c r="C345" i="18" s="1"/>
  <c r="C346" i="18" s="1"/>
  <c r="C347" i="18" s="1"/>
  <c r="C348" i="18" s="1"/>
  <c r="C349" i="18" s="1"/>
  <c r="C350" i="18" s="1"/>
  <c r="C351" i="18" s="1"/>
  <c r="C352" i="18" s="1"/>
  <c r="C353" i="18" s="1"/>
  <c r="C354" i="18" s="1"/>
  <c r="C355" i="18" s="1"/>
  <c r="C356" i="18" s="1"/>
  <c r="C357" i="18" s="1"/>
  <c r="C358" i="18" s="1"/>
  <c r="C359" i="18" s="1"/>
  <c r="C360" i="18" s="1"/>
  <c r="C361" i="18" s="1"/>
  <c r="C362" i="18" s="1"/>
  <c r="C363" i="18" s="1"/>
  <c r="C364" i="18" s="1"/>
  <c r="C365" i="18" s="1"/>
  <c r="C366" i="18" s="1"/>
  <c r="C304" i="18"/>
  <c r="C305" i="18" s="1"/>
  <c r="C306" i="18" s="1"/>
  <c r="C307" i="18" s="1"/>
  <c r="C308" i="18" s="1"/>
  <c r="C309" i="18" s="1"/>
  <c r="C310" i="18" s="1"/>
  <c r="C311" i="18" s="1"/>
  <c r="C312" i="18" s="1"/>
  <c r="C313" i="18" s="1"/>
  <c r="C314" i="18" s="1"/>
  <c r="C315" i="18" s="1"/>
  <c r="C316" i="18" s="1"/>
  <c r="C317" i="18" s="1"/>
  <c r="C318" i="18" s="1"/>
  <c r="C319" i="18" s="1"/>
  <c r="C320" i="18" s="1"/>
  <c r="C321" i="18" s="1"/>
  <c r="C322" i="18" s="1"/>
  <c r="C323" i="18" s="1"/>
  <c r="C324" i="18" s="1"/>
  <c r="C325" i="18" s="1"/>
  <c r="C326" i="18" s="1"/>
  <c r="C327" i="18" s="1"/>
  <c r="C328" i="18" s="1"/>
  <c r="C329" i="18" s="1"/>
  <c r="C330" i="18" s="1"/>
  <c r="C331" i="18" s="1"/>
  <c r="C332" i="18" s="1"/>
  <c r="C333" i="18" s="1"/>
  <c r="C271" i="18"/>
  <c r="C272" i="18" s="1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C292" i="18" s="1"/>
  <c r="C293" i="18" s="1"/>
  <c r="C294" i="18" s="1"/>
  <c r="C295" i="18" s="1"/>
  <c r="C296" i="18" s="1"/>
  <c r="C297" i="18" s="1"/>
  <c r="C298" i="18" s="1"/>
  <c r="C299" i="18" s="1"/>
  <c r="C237" i="18"/>
  <c r="C238" i="18" s="1"/>
  <c r="C239" i="18" s="1"/>
  <c r="C240" i="18" s="1"/>
  <c r="C241" i="18" s="1"/>
  <c r="C242" i="18" s="1"/>
  <c r="C243" i="18" s="1"/>
  <c r="C244" i="18" s="1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C203" i="18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170" i="18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36" i="18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03" i="18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69" i="18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4" i="18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L137" i="7" l="1"/>
  <c r="D14" i="10"/>
  <c r="G14" i="19" s="1"/>
  <c r="N401" i="18"/>
  <c r="N367" i="18"/>
  <c r="L125" i="7"/>
  <c r="D13" i="10"/>
  <c r="G13" i="19" s="1"/>
  <c r="N334" i="18"/>
  <c r="D12" i="10"/>
  <c r="G12" i="19" s="1"/>
  <c r="L115" i="7"/>
  <c r="L101" i="7"/>
  <c r="D11" i="10"/>
  <c r="G11" i="19" s="1"/>
  <c r="D10" i="10"/>
  <c r="G10" i="19" s="1"/>
  <c r="D9" i="10"/>
  <c r="G9" i="19" s="1"/>
  <c r="L78" i="7"/>
  <c r="D8" i="10"/>
  <c r="G8" i="19" s="1"/>
  <c r="N199" i="18"/>
  <c r="L54" i="7"/>
  <c r="D7" i="10"/>
  <c r="G7" i="19" s="1"/>
  <c r="N132" i="18"/>
  <c r="D6" i="10"/>
  <c r="G6" i="19" s="1"/>
  <c r="D5" i="10"/>
  <c r="G5" i="19" s="1"/>
  <c r="L28" i="7"/>
  <c r="D4" i="10"/>
  <c r="L17" i="7"/>
  <c r="G4" i="10" s="1"/>
  <c r="C4" i="19" s="1"/>
  <c r="G12" i="10"/>
  <c r="C12" i="19" s="1"/>
  <c r="L4" i="7"/>
  <c r="L8" i="7"/>
  <c r="L12" i="7"/>
  <c r="G6" i="10"/>
  <c r="C6" i="19" s="1"/>
  <c r="G8" i="10"/>
  <c r="C8" i="19" s="1"/>
  <c r="G10" i="10"/>
  <c r="C10" i="19" s="1"/>
  <c r="G9" i="10"/>
  <c r="C9" i="19" s="1"/>
  <c r="G11" i="10"/>
  <c r="C11" i="19" s="1"/>
  <c r="L3" i="7"/>
  <c r="G13" i="10"/>
  <c r="C13" i="19" s="1"/>
  <c r="G5" i="10"/>
  <c r="C5" i="19" s="1"/>
  <c r="L5" i="7"/>
  <c r="L9" i="7"/>
  <c r="G7" i="10"/>
  <c r="C7" i="19" s="1"/>
  <c r="G14" i="10"/>
  <c r="C14" i="19" s="1"/>
  <c r="N166" i="18"/>
  <c r="L10" i="7"/>
  <c r="L11" i="7"/>
  <c r="L7" i="7"/>
  <c r="L6" i="7"/>
  <c r="N65" i="18"/>
  <c r="G4" i="19" l="1"/>
  <c r="D15" i="10"/>
  <c r="G3" i="10"/>
  <c r="G15" i="10" l="1"/>
  <c r="C3" i="19"/>
</calcChain>
</file>

<file path=xl/sharedStrings.xml><?xml version="1.0" encoding="utf-8"?>
<sst xmlns="http://schemas.openxmlformats.org/spreadsheetml/2006/main" count="1055" uniqueCount="117">
  <si>
    <t>Departamenti</t>
  </si>
  <si>
    <t>E enjte</t>
  </si>
  <si>
    <t>E premte</t>
  </si>
  <si>
    <t>Orët e Punës</t>
  </si>
  <si>
    <t>Paga për orë</t>
  </si>
  <si>
    <t>Statusi i Pagesës</t>
  </si>
  <si>
    <t>E hënë</t>
  </si>
  <si>
    <t>E martë</t>
  </si>
  <si>
    <t>E mërkurë</t>
  </si>
  <si>
    <t>E shtunë</t>
  </si>
  <si>
    <t>E djelë</t>
  </si>
  <si>
    <t>Totali</t>
  </si>
  <si>
    <t>Numri i kontaktit</t>
  </si>
  <si>
    <t>Paga mujore</t>
  </si>
  <si>
    <t>Paga orare</t>
  </si>
  <si>
    <t>Karta e ID</t>
  </si>
  <si>
    <t>Nr</t>
  </si>
  <si>
    <t>Pozicioni i Punës</t>
  </si>
  <si>
    <t>Data e fillimit të punës</t>
  </si>
  <si>
    <t>Ditëlindja</t>
  </si>
  <si>
    <t>Punonjesi 1</t>
  </si>
  <si>
    <t>Punonjesi 2</t>
  </si>
  <si>
    <t>Punonjesi 3</t>
  </si>
  <si>
    <t>Punonjesi 4</t>
  </si>
  <si>
    <t>Punonjesi 5</t>
  </si>
  <si>
    <t>Punonjesi 6</t>
  </si>
  <si>
    <t>Punonjesi 7</t>
  </si>
  <si>
    <t>Punonjesi 8</t>
  </si>
  <si>
    <t>Punonjesi 9</t>
  </si>
  <si>
    <t>Punonjesi 10</t>
  </si>
  <si>
    <t>Emri / Orët e Punës Janar</t>
  </si>
  <si>
    <t>Emri / Orët e Punës Shkurt</t>
  </si>
  <si>
    <t>Emri / Orët e Punës Mars</t>
  </si>
  <si>
    <t>Emri / Orët e Punës Prill</t>
  </si>
  <si>
    <t>Emri / Orët e Punës Maj</t>
  </si>
  <si>
    <t>Emri / Orët e Punës Qershor</t>
  </si>
  <si>
    <t>Emri / Orët e Punës Korrik</t>
  </si>
  <si>
    <t>Emri / Orët e Punës Gusht</t>
  </si>
  <si>
    <t>Emri / Orët e Punës Shtator</t>
  </si>
  <si>
    <t>Emri / Orët e Punës Tetor</t>
  </si>
  <si>
    <t>Emri / Orët e Punës Nëntor</t>
  </si>
  <si>
    <t>Emri / Orët e Punës Dhjetor</t>
  </si>
  <si>
    <t>Mungesat</t>
  </si>
  <si>
    <t>Leje Vjetore</t>
  </si>
  <si>
    <t>Janar</t>
  </si>
  <si>
    <t>Shkurt</t>
  </si>
  <si>
    <t>Mars</t>
  </si>
  <si>
    <t>Prill</t>
  </si>
  <si>
    <t>Maj</t>
  </si>
  <si>
    <t>Qershor</t>
  </si>
  <si>
    <t>Korrik</t>
  </si>
  <si>
    <t>Gusht</t>
  </si>
  <si>
    <t>Shtator</t>
  </si>
  <si>
    <t>Tetor</t>
  </si>
  <si>
    <t>Nëntor</t>
  </si>
  <si>
    <t>Dhjetor</t>
  </si>
  <si>
    <t>Paga Neto</t>
  </si>
  <si>
    <t>Paga Bruto</t>
  </si>
  <si>
    <t>J21556511C</t>
  </si>
  <si>
    <t>Altin Budini</t>
  </si>
  <si>
    <t>Ekonomist</t>
  </si>
  <si>
    <t>Shitjet</t>
  </si>
  <si>
    <t>Emër/Mbiemër</t>
  </si>
  <si>
    <t xml:space="preserve">Fillimi </t>
  </si>
  <si>
    <t>Mbarimi</t>
  </si>
  <si>
    <t>Punonjësi</t>
  </si>
  <si>
    <t>Ditët me leje</t>
  </si>
  <si>
    <t>Pushimet dhe Mungesat Vjetore</t>
  </si>
  <si>
    <t>Leja Vjetore</t>
  </si>
  <si>
    <t>Leja e Mbetur</t>
  </si>
  <si>
    <t>Leje 1 - Vjetore</t>
  </si>
  <si>
    <t>Leje 2 - Vjetore</t>
  </si>
  <si>
    <t>Leje 3 - Sëmundje</t>
  </si>
  <si>
    <t>Leje 4 - Sëmundje</t>
  </si>
  <si>
    <t>Leje 5 - Të tjera</t>
  </si>
  <si>
    <t>Leje 6 - Të tjera</t>
  </si>
  <si>
    <t>Jashtë orarit</t>
  </si>
  <si>
    <t>Paga për ditët me raport</t>
  </si>
  <si>
    <t>Totali i Pagës</t>
  </si>
  <si>
    <t>Paguar</t>
  </si>
  <si>
    <t>Papaguar</t>
  </si>
  <si>
    <t>Ditët e Muajit</t>
  </si>
  <si>
    <t>Paga për mungesat</t>
  </si>
  <si>
    <t>Ditë me raport</t>
  </si>
  <si>
    <t>Emri / Janar</t>
  </si>
  <si>
    <t>Paga jashtë orarit</t>
  </si>
  <si>
    <t>Emri / Shkurt</t>
  </si>
  <si>
    <t>Emri / Mars</t>
  </si>
  <si>
    <t>Emri / Prill</t>
  </si>
  <si>
    <t>Emri / Maj</t>
  </si>
  <si>
    <t>Emri / Qershor</t>
  </si>
  <si>
    <t>Emri / Korrik</t>
  </si>
  <si>
    <t>Emri / Gusht</t>
  </si>
  <si>
    <t>Emri / Shtator</t>
  </si>
  <si>
    <t>Emri / Tetor</t>
  </si>
  <si>
    <t>Emri / Nentor</t>
  </si>
  <si>
    <t>Emri / Dhjetor</t>
  </si>
  <si>
    <t>Nr i Punonjësve</t>
  </si>
  <si>
    <t xml:space="preserve">TOTAL </t>
  </si>
  <si>
    <t>Paga Mbiorare</t>
  </si>
  <si>
    <t>Viti</t>
  </si>
  <si>
    <t>Të Dhëna të Përgjithshme</t>
  </si>
  <si>
    <t>Përmbledhje Vjetore</t>
  </si>
  <si>
    <t>Kontributet e Punonjësit</t>
  </si>
  <si>
    <t>Kontributet e Punëmarrësit</t>
  </si>
  <si>
    <t>Tatim mbi Pagen</t>
  </si>
  <si>
    <t>Muaji</t>
  </si>
  <si>
    <t>Orw Pune</t>
  </si>
  <si>
    <t>Nr i Punonjwsve</t>
  </si>
  <si>
    <t xml:space="preserve"> Paga Neto</t>
  </si>
  <si>
    <t xml:space="preserve"> Nr i Punonjësve</t>
  </si>
  <si>
    <t xml:space="preserve"> Orë Pune</t>
  </si>
  <si>
    <t xml:space="preserve"> Leje Vjetore</t>
  </si>
  <si>
    <t xml:space="preserve"> Mungesat</t>
  </si>
  <si>
    <t xml:space="preserve"> Paga Bruto</t>
  </si>
  <si>
    <t xml:space="preserve"> </t>
  </si>
  <si>
    <t xml:space="preserve">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</si>
</sst>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6" formatCode="0000000000"/>
    <numFmt numFmtId="167" formatCode="[$ALL]\ #,##0_);\([$ALL]\ #,##0\)"/>
    <numFmt numFmtId="168" formatCode="_([$ALL]\ * #,##0_);_([$ALL]\ * \(#,##0\);_([$ALL]\ * &quot;-&quot;??_);_(@_)"/>
    <numFmt numFmtId="169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 tint="-0.499984740745262"/>
      <name val="Century Gothic"/>
      <family val="2"/>
    </font>
    <font>
      <b/>
      <sz val="20"/>
      <color theme="0" tint="-0.499984740745262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  <font>
      <sz val="10"/>
      <name val="Arial"/>
    </font>
    <font>
      <u/>
      <sz val="10"/>
      <color theme="10"/>
      <name val="Arial"/>
      <family val="2"/>
    </font>
    <font>
      <b/>
      <sz val="22"/>
      <color theme="3"/>
      <name val="Century Gothic"/>
      <family val="1"/>
    </font>
    <font>
      <sz val="22"/>
      <color theme="1"/>
      <name val="Century Gothic"/>
      <family val="1"/>
    </font>
    <font>
      <sz val="22"/>
      <color theme="1"/>
      <name val="Arial"/>
      <family val="2"/>
    </font>
    <font>
      <sz val="9"/>
      <color theme="4" tint="-0.499984740745262"/>
      <name val="Century Gothic"/>
      <family val="1"/>
    </font>
    <font>
      <sz val="9"/>
      <color theme="1"/>
      <name val="Century Gothic"/>
      <family val="1"/>
    </font>
    <font>
      <u/>
      <sz val="10"/>
      <color indexed="12"/>
      <name val="Verdana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9"/>
      <name val="Century Gothic"/>
      <family val="1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4"/>
      <name val="Century Gothic"/>
      <family val="2"/>
    </font>
    <font>
      <b/>
      <sz val="18"/>
      <color theme="3"/>
      <name val="Century Gothic"/>
      <family val="1"/>
    </font>
    <font>
      <b/>
      <sz val="14"/>
      <color theme="0" tint="-0.34998626667073579"/>
      <name val="Century Gothic"/>
      <family val="1"/>
    </font>
    <font>
      <b/>
      <sz val="9"/>
      <color theme="4" tint="-0.499984740745262"/>
      <name val="Century Gothic"/>
      <family val="2"/>
    </font>
    <font>
      <b/>
      <sz val="9"/>
      <color theme="0"/>
      <name val="Century Gothic"/>
      <family val="2"/>
    </font>
    <font>
      <b/>
      <sz val="10"/>
      <color theme="4" tint="-0.499984740745262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8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rgb="FF3F3F3F"/>
      </top>
      <bottom/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 tint="-0.34998626667073579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34998626667073579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2" borderId="1" applyNumberFormat="0" applyAlignment="0" applyProtection="0"/>
    <xf numFmtId="0" fontId="2" fillId="0" borderId="0"/>
    <xf numFmtId="0" fontId="3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43" fontId="22" fillId="0" borderId="0" applyFont="0" applyFill="0" applyBorder="0" applyAlignment="0" applyProtection="0"/>
  </cellStyleXfs>
  <cellXfs count="230">
    <xf numFmtId="0" fontId="0" fillId="0" borderId="0" xfId="0"/>
    <xf numFmtId="0" fontId="3" fillId="0" borderId="0" xfId="3"/>
    <xf numFmtId="0" fontId="4" fillId="0" borderId="0" xfId="3" applyFont="1" applyAlignment="1">
      <alignment vertical="center"/>
    </xf>
    <xf numFmtId="0" fontId="5" fillId="4" borderId="0" xfId="3" applyFont="1" applyFill="1" applyAlignment="1">
      <alignment vertical="center"/>
    </xf>
    <xf numFmtId="0" fontId="6" fillId="0" borderId="0" xfId="3" applyFont="1" applyAlignment="1">
      <alignment wrapText="1"/>
    </xf>
    <xf numFmtId="14" fontId="3" fillId="0" borderId="0" xfId="3" applyNumberFormat="1"/>
    <xf numFmtId="0" fontId="3" fillId="4" borderId="0" xfId="3" applyFill="1"/>
    <xf numFmtId="0" fontId="11" fillId="4" borderId="0" xfId="3" applyFont="1" applyFill="1" applyAlignment="1">
      <alignment vertical="center"/>
    </xf>
    <xf numFmtId="0" fontId="12" fillId="4" borderId="0" xfId="3" applyFont="1" applyFill="1" applyAlignment="1">
      <alignment vertical="center"/>
    </xf>
    <xf numFmtId="0" fontId="13" fillId="4" borderId="0" xfId="3" applyFont="1" applyFill="1" applyAlignment="1">
      <alignment vertical="center"/>
    </xf>
    <xf numFmtId="0" fontId="13" fillId="0" borderId="0" xfId="3" applyFont="1" applyAlignment="1">
      <alignment vertical="center"/>
    </xf>
    <xf numFmtId="0" fontId="3" fillId="4" borderId="0" xfId="3" applyFill="1" applyAlignment="1">
      <alignment horizontal="center" vertical="center" wrapText="1"/>
    </xf>
    <xf numFmtId="0" fontId="3" fillId="0" borderId="0" xfId="3" applyAlignment="1">
      <alignment horizontal="center" vertical="center" wrapText="1"/>
    </xf>
    <xf numFmtId="0" fontId="15" fillId="0" borderId="0" xfId="3" applyFont="1" applyAlignment="1">
      <alignment wrapText="1"/>
    </xf>
    <xf numFmtId="0" fontId="18" fillId="0" borderId="0" xfId="3" applyFont="1"/>
    <xf numFmtId="0" fontId="15" fillId="0" borderId="0" xfId="3" applyFont="1" applyAlignment="1">
      <alignment horizontal="center" vertical="center" wrapText="1"/>
    </xf>
    <xf numFmtId="0" fontId="18" fillId="0" borderId="0" xfId="3" applyFont="1" applyAlignment="1">
      <alignment horizontal="center" vertical="center"/>
    </xf>
    <xf numFmtId="0" fontId="2" fillId="0" borderId="0" xfId="2"/>
    <xf numFmtId="0" fontId="2" fillId="0" borderId="0" xfId="2" applyAlignment="1">
      <alignment horizontal="center" vertical="center"/>
    </xf>
    <xf numFmtId="0" fontId="2" fillId="0" borderId="0" xfId="2" applyAlignment="1">
      <alignment wrapText="1"/>
    </xf>
    <xf numFmtId="0" fontId="19" fillId="0" borderId="2" xfId="2" applyFont="1" applyBorder="1" applyAlignment="1">
      <alignment horizontal="center" vertical="center" wrapText="1"/>
    </xf>
    <xf numFmtId="166" fontId="19" fillId="0" borderId="2" xfId="2" applyNumberFormat="1" applyFont="1" applyBorder="1" applyAlignment="1">
      <alignment horizontal="center" vertical="center" wrapText="1"/>
    </xf>
    <xf numFmtId="14" fontId="19" fillId="0" borderId="2" xfId="2" applyNumberFormat="1" applyFont="1" applyBorder="1" applyAlignment="1">
      <alignment horizontal="center" vertical="center" wrapText="1"/>
    </xf>
    <xf numFmtId="167" fontId="19" fillId="0" borderId="2" xfId="2" applyNumberFormat="1" applyFont="1" applyBorder="1" applyAlignment="1">
      <alignment horizontal="center" vertical="center" wrapText="1"/>
    </xf>
    <xf numFmtId="168" fontId="19" fillId="0" borderId="2" xfId="2" applyNumberFormat="1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166" fontId="19" fillId="0" borderId="3" xfId="2" applyNumberFormat="1" applyFont="1" applyBorder="1" applyAlignment="1">
      <alignment horizontal="center" vertical="center" wrapText="1"/>
    </xf>
    <xf numFmtId="14" fontId="19" fillId="0" borderId="3" xfId="2" applyNumberFormat="1" applyFont="1" applyBorder="1" applyAlignment="1">
      <alignment horizontal="center" vertical="center" wrapText="1"/>
    </xf>
    <xf numFmtId="167" fontId="19" fillId="0" borderId="3" xfId="2" applyNumberFormat="1" applyFont="1" applyBorder="1" applyAlignment="1">
      <alignment horizontal="center" vertical="center" wrapText="1"/>
    </xf>
    <xf numFmtId="168" fontId="19" fillId="0" borderId="3" xfId="2" applyNumberFormat="1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 wrapText="1"/>
    </xf>
    <xf numFmtId="0" fontId="19" fillId="8" borderId="6" xfId="2" applyFont="1" applyFill="1" applyBorder="1" applyAlignment="1">
      <alignment horizontal="center" vertical="center" wrapText="1"/>
    </xf>
    <xf numFmtId="0" fontId="19" fillId="8" borderId="2" xfId="2" applyFont="1" applyFill="1" applyBorder="1" applyAlignment="1">
      <alignment horizontal="center" vertical="center" wrapText="1"/>
    </xf>
    <xf numFmtId="166" fontId="19" fillId="8" borderId="2" xfId="2" applyNumberFormat="1" applyFont="1" applyFill="1" applyBorder="1" applyAlignment="1">
      <alignment horizontal="center" vertical="center" wrapText="1"/>
    </xf>
    <xf numFmtId="14" fontId="19" fillId="8" borderId="2" xfId="2" applyNumberFormat="1" applyFont="1" applyFill="1" applyBorder="1" applyAlignment="1">
      <alignment horizontal="center" vertical="center" wrapText="1"/>
    </xf>
    <xf numFmtId="167" fontId="19" fillId="8" borderId="2" xfId="2" applyNumberFormat="1" applyFont="1" applyFill="1" applyBorder="1" applyAlignment="1">
      <alignment horizontal="center" vertical="center" wrapText="1"/>
    </xf>
    <xf numFmtId="168" fontId="19" fillId="8" borderId="2" xfId="2" applyNumberFormat="1" applyFont="1" applyFill="1" applyBorder="1" applyAlignment="1">
      <alignment horizontal="center" vertical="center" wrapText="1"/>
    </xf>
    <xf numFmtId="0" fontId="19" fillId="8" borderId="31" xfId="2" applyFont="1" applyFill="1" applyBorder="1" applyAlignment="1">
      <alignment horizontal="center" vertical="center" wrapText="1"/>
    </xf>
    <xf numFmtId="0" fontId="19" fillId="8" borderId="28" xfId="2" applyFont="1" applyFill="1" applyBorder="1" applyAlignment="1">
      <alignment horizontal="center" vertical="center" wrapText="1"/>
    </xf>
    <xf numFmtId="166" fontId="19" fillId="8" borderId="28" xfId="2" applyNumberFormat="1" applyFont="1" applyFill="1" applyBorder="1" applyAlignment="1">
      <alignment horizontal="center" vertical="center" wrapText="1"/>
    </xf>
    <xf numFmtId="14" fontId="19" fillId="8" borderId="28" xfId="2" applyNumberFormat="1" applyFont="1" applyFill="1" applyBorder="1" applyAlignment="1">
      <alignment horizontal="center" vertical="center" wrapText="1"/>
    </xf>
    <xf numFmtId="167" fontId="19" fillId="8" borderId="28" xfId="2" applyNumberFormat="1" applyFont="1" applyFill="1" applyBorder="1" applyAlignment="1">
      <alignment horizontal="center" vertical="center" wrapText="1"/>
    </xf>
    <xf numFmtId="168" fontId="19" fillId="8" borderId="28" xfId="2" applyNumberFormat="1" applyFont="1" applyFill="1" applyBorder="1" applyAlignment="1">
      <alignment horizontal="center" vertical="center" wrapText="1"/>
    </xf>
    <xf numFmtId="0" fontId="18" fillId="0" borderId="3" xfId="3" applyFont="1" applyBorder="1" applyAlignment="1">
      <alignment horizontal="center" vertical="center"/>
    </xf>
    <xf numFmtId="0" fontId="18" fillId="0" borderId="5" xfId="3" applyFont="1" applyBorder="1" applyAlignment="1">
      <alignment horizontal="center" vertical="center"/>
    </xf>
    <xf numFmtId="0" fontId="18" fillId="0" borderId="4" xfId="3" applyFont="1" applyBorder="1" applyAlignment="1">
      <alignment horizontal="center" vertical="center"/>
    </xf>
    <xf numFmtId="14" fontId="20" fillId="8" borderId="35" xfId="3" applyNumberFormat="1" applyFont="1" applyFill="1" applyBorder="1" applyAlignment="1">
      <alignment horizontal="center" vertical="center"/>
    </xf>
    <xf numFmtId="0" fontId="18" fillId="8" borderId="4" xfId="3" applyFont="1" applyFill="1" applyBorder="1" applyAlignment="1">
      <alignment horizontal="center" vertical="center"/>
    </xf>
    <xf numFmtId="0" fontId="18" fillId="8" borderId="3" xfId="3" applyFont="1" applyFill="1" applyBorder="1" applyAlignment="1">
      <alignment horizontal="center" vertical="center"/>
    </xf>
    <xf numFmtId="0" fontId="18" fillId="8" borderId="5" xfId="3" applyFont="1" applyFill="1" applyBorder="1" applyAlignment="1">
      <alignment horizontal="center" vertical="center"/>
    </xf>
    <xf numFmtId="14" fontId="20" fillId="0" borderId="35" xfId="3" applyNumberFormat="1" applyFont="1" applyBorder="1" applyAlignment="1">
      <alignment horizontal="center" vertical="center"/>
    </xf>
    <xf numFmtId="14" fontId="20" fillId="0" borderId="36" xfId="3" applyNumberFormat="1" applyFont="1" applyBorder="1" applyAlignment="1">
      <alignment horizontal="center" vertical="center"/>
    </xf>
    <xf numFmtId="0" fontId="24" fillId="8" borderId="33" xfId="3" applyFont="1" applyFill="1" applyBorder="1" applyAlignment="1">
      <alignment horizontal="center" vertical="center"/>
    </xf>
    <xf numFmtId="0" fontId="24" fillId="0" borderId="33" xfId="3" applyFont="1" applyBorder="1" applyAlignment="1">
      <alignment horizontal="center" vertical="center"/>
    </xf>
    <xf numFmtId="0" fontId="21" fillId="0" borderId="38" xfId="1" applyFont="1" applyFill="1" applyBorder="1" applyAlignment="1">
      <alignment horizontal="center" vertical="center"/>
    </xf>
    <xf numFmtId="0" fontId="21" fillId="8" borderId="38" xfId="1" applyFont="1" applyFill="1" applyBorder="1" applyAlignment="1">
      <alignment horizontal="center" vertical="center"/>
    </xf>
    <xf numFmtId="0" fontId="24" fillId="0" borderId="40" xfId="3" applyFont="1" applyBorder="1" applyAlignment="1">
      <alignment horizontal="center" vertical="center"/>
    </xf>
    <xf numFmtId="0" fontId="18" fillId="0" borderId="8" xfId="3" applyFont="1" applyBorder="1" applyAlignment="1">
      <alignment horizontal="center" vertical="center"/>
    </xf>
    <xf numFmtId="0" fontId="18" fillId="0" borderId="25" xfId="3" applyFont="1" applyBorder="1" applyAlignment="1">
      <alignment horizontal="center" vertical="center"/>
    </xf>
    <xf numFmtId="0" fontId="18" fillId="0" borderId="7" xfId="3" applyFont="1" applyBorder="1" applyAlignment="1">
      <alignment horizontal="center" vertical="center"/>
    </xf>
    <xf numFmtId="0" fontId="21" fillId="0" borderId="41" xfId="1" applyFont="1" applyFill="1" applyBorder="1" applyAlignment="1">
      <alignment horizontal="center" vertical="center"/>
    </xf>
    <xf numFmtId="0" fontId="24" fillId="0" borderId="32" xfId="3" applyFont="1" applyBorder="1" applyAlignment="1">
      <alignment horizontal="center" vertical="center"/>
    </xf>
    <xf numFmtId="14" fontId="20" fillId="0" borderId="45" xfId="3" applyNumberFormat="1" applyFont="1" applyBorder="1" applyAlignment="1">
      <alignment horizontal="center" vertical="center"/>
    </xf>
    <xf numFmtId="0" fontId="21" fillId="0" borderId="46" xfId="1" applyFont="1" applyFill="1" applyBorder="1" applyAlignment="1">
      <alignment horizontal="center" vertical="center"/>
    </xf>
    <xf numFmtId="0" fontId="1" fillId="7" borderId="19" xfId="1" applyFill="1" applyBorder="1" applyAlignment="1">
      <alignment horizontal="center" vertical="center"/>
    </xf>
    <xf numFmtId="0" fontId="25" fillId="7" borderId="21" xfId="3" applyFont="1" applyFill="1" applyBorder="1" applyAlignment="1">
      <alignment horizontal="center" vertical="center"/>
    </xf>
    <xf numFmtId="0" fontId="25" fillId="7" borderId="22" xfId="3" applyFont="1" applyFill="1" applyBorder="1" applyAlignment="1">
      <alignment horizontal="center" vertical="center"/>
    </xf>
    <xf numFmtId="0" fontId="25" fillId="7" borderId="26" xfId="3" applyFont="1" applyFill="1" applyBorder="1" applyAlignment="1">
      <alignment horizontal="center" vertical="center"/>
    </xf>
    <xf numFmtId="0" fontId="1" fillId="7" borderId="43" xfId="1" applyFill="1" applyBorder="1" applyAlignment="1">
      <alignment horizontal="center" vertical="center"/>
    </xf>
    <xf numFmtId="0" fontId="1" fillId="7" borderId="44" xfId="1" applyFill="1" applyBorder="1" applyAlignment="1">
      <alignment horizontal="center" vertical="center"/>
    </xf>
    <xf numFmtId="0" fontId="26" fillId="0" borderId="0" xfId="3" applyFont="1" applyAlignment="1">
      <alignment wrapText="1"/>
    </xf>
    <xf numFmtId="0" fontId="24" fillId="0" borderId="0" xfId="3" applyFont="1"/>
    <xf numFmtId="14" fontId="27" fillId="0" borderId="55" xfId="3" applyNumberFormat="1" applyFont="1" applyBorder="1" applyAlignment="1">
      <alignment horizontal="center" vertical="center"/>
    </xf>
    <xf numFmtId="14" fontId="27" fillId="0" borderId="30" xfId="3" applyNumberFormat="1" applyFont="1" applyBorder="1" applyAlignment="1">
      <alignment horizontal="center" vertical="center"/>
    </xf>
    <xf numFmtId="14" fontId="27" fillId="8" borderId="49" xfId="3" applyNumberFormat="1" applyFont="1" applyFill="1" applyBorder="1" applyAlignment="1">
      <alignment horizontal="center" vertical="center"/>
    </xf>
    <xf numFmtId="14" fontId="27" fillId="8" borderId="27" xfId="3" applyNumberFormat="1" applyFont="1" applyFill="1" applyBorder="1" applyAlignment="1">
      <alignment horizontal="center" vertical="center"/>
    </xf>
    <xf numFmtId="14" fontId="27" fillId="0" borderId="49" xfId="3" applyNumberFormat="1" applyFont="1" applyBorder="1" applyAlignment="1">
      <alignment horizontal="center" vertical="center"/>
    </xf>
    <xf numFmtId="14" fontId="27" fillId="0" borderId="27" xfId="3" applyNumberFormat="1" applyFont="1" applyBorder="1" applyAlignment="1">
      <alignment horizontal="center" vertical="center"/>
    </xf>
    <xf numFmtId="14" fontId="27" fillId="8" borderId="50" xfId="3" applyNumberFormat="1" applyFont="1" applyFill="1" applyBorder="1" applyAlignment="1">
      <alignment horizontal="center" vertical="center"/>
    </xf>
    <xf numFmtId="14" fontId="27" fillId="8" borderId="29" xfId="3" applyNumberFormat="1" applyFont="1" applyFill="1" applyBorder="1" applyAlignment="1">
      <alignment horizontal="center" vertical="center"/>
    </xf>
    <xf numFmtId="0" fontId="29" fillId="0" borderId="32" xfId="3" applyFont="1" applyBorder="1" applyAlignment="1">
      <alignment horizontal="center" vertical="center"/>
    </xf>
    <xf numFmtId="0" fontId="29" fillId="8" borderId="33" xfId="3" applyFont="1" applyFill="1" applyBorder="1" applyAlignment="1">
      <alignment horizontal="center"/>
    </xf>
    <xf numFmtId="0" fontId="29" fillId="0" borderId="33" xfId="3" applyFont="1" applyBorder="1" applyAlignment="1">
      <alignment horizontal="center"/>
    </xf>
    <xf numFmtId="0" fontId="29" fillId="8" borderId="34" xfId="3" applyFont="1" applyFill="1" applyBorder="1" applyAlignment="1">
      <alignment horizontal="center"/>
    </xf>
    <xf numFmtId="0" fontId="30" fillId="9" borderId="50" xfId="3" applyFont="1" applyFill="1" applyBorder="1" applyAlignment="1">
      <alignment horizontal="center" vertical="center"/>
    </xf>
    <xf numFmtId="0" fontId="30" fillId="9" borderId="29" xfId="3" applyFont="1" applyFill="1" applyBorder="1" applyAlignment="1">
      <alignment horizontal="center" vertical="center"/>
    </xf>
    <xf numFmtId="0" fontId="31" fillId="0" borderId="18" xfId="3" applyFont="1" applyBorder="1" applyAlignment="1">
      <alignment horizontal="center" vertical="center"/>
    </xf>
    <xf numFmtId="0" fontId="31" fillId="8" borderId="56" xfId="3" applyFont="1" applyFill="1" applyBorder="1" applyAlignment="1">
      <alignment horizontal="center" vertical="center"/>
    </xf>
    <xf numFmtId="0" fontId="31" fillId="0" borderId="56" xfId="3" applyFont="1" applyBorder="1" applyAlignment="1">
      <alignment horizontal="center" vertical="center"/>
    </xf>
    <xf numFmtId="0" fontId="31" fillId="8" borderId="57" xfId="3" applyFont="1" applyFill="1" applyBorder="1" applyAlignment="1">
      <alignment horizontal="center" vertical="center"/>
    </xf>
    <xf numFmtId="0" fontId="21" fillId="0" borderId="37" xfId="1" applyFont="1" applyFill="1" applyBorder="1" applyAlignment="1">
      <alignment horizontal="center" vertical="center"/>
    </xf>
    <xf numFmtId="0" fontId="21" fillId="8" borderId="39" xfId="1" applyFont="1" applyFill="1" applyBorder="1" applyAlignment="1">
      <alignment horizontal="center" vertical="center"/>
    </xf>
    <xf numFmtId="1" fontId="19" fillId="0" borderId="30" xfId="9" applyNumberFormat="1" applyFont="1" applyBorder="1" applyAlignment="1">
      <alignment horizontal="center" vertical="center"/>
    </xf>
    <xf numFmtId="0" fontId="1" fillId="3" borderId="22" xfId="3" applyFont="1" applyFill="1" applyBorder="1" applyAlignment="1">
      <alignment horizontal="center" vertical="center"/>
    </xf>
    <xf numFmtId="0" fontId="1" fillId="3" borderId="22" xfId="3" applyFont="1" applyFill="1" applyBorder="1" applyAlignment="1">
      <alignment horizontal="center" vertical="center" wrapText="1"/>
    </xf>
    <xf numFmtId="0" fontId="1" fillId="3" borderId="19" xfId="3" applyFont="1" applyFill="1" applyBorder="1" applyAlignment="1">
      <alignment horizontal="center" vertical="center"/>
    </xf>
    <xf numFmtId="0" fontId="23" fillId="0" borderId="32" xfId="3" applyFont="1" applyBorder="1" applyAlignment="1">
      <alignment horizontal="center"/>
    </xf>
    <xf numFmtId="0" fontId="23" fillId="8" borderId="33" xfId="3" applyFont="1" applyFill="1" applyBorder="1" applyAlignment="1">
      <alignment horizontal="center"/>
    </xf>
    <xf numFmtId="0" fontId="23" fillId="0" borderId="33" xfId="3" applyFont="1" applyBorder="1" applyAlignment="1">
      <alignment horizontal="center"/>
    </xf>
    <xf numFmtId="0" fontId="23" fillId="8" borderId="34" xfId="3" applyFont="1" applyFill="1" applyBorder="1" applyAlignment="1">
      <alignment horizontal="center"/>
    </xf>
    <xf numFmtId="0" fontId="1" fillId="3" borderId="21" xfId="3" applyFont="1" applyFill="1" applyBorder="1" applyAlignment="1">
      <alignment horizontal="center" vertical="center" wrapText="1"/>
    </xf>
    <xf numFmtId="0" fontId="1" fillId="3" borderId="23" xfId="3" applyFont="1" applyFill="1" applyBorder="1" applyAlignment="1">
      <alignment horizontal="center" vertical="center"/>
    </xf>
    <xf numFmtId="169" fontId="27" fillId="0" borderId="4" xfId="9" applyNumberFormat="1" applyFont="1" applyFill="1" applyBorder="1" applyAlignment="1">
      <alignment horizontal="center" vertical="center"/>
    </xf>
    <xf numFmtId="169" fontId="27" fillId="0" borderId="3" xfId="9" applyNumberFormat="1" applyFont="1" applyFill="1" applyBorder="1" applyAlignment="1">
      <alignment horizontal="center" vertical="center"/>
    </xf>
    <xf numFmtId="169" fontId="27" fillId="8" borderId="6" xfId="9" applyNumberFormat="1" applyFont="1" applyFill="1" applyBorder="1" applyAlignment="1">
      <alignment horizontal="center" vertical="center"/>
    </xf>
    <xf numFmtId="169" fontId="27" fillId="8" borderId="2" xfId="9" applyNumberFormat="1" applyFont="1" applyFill="1" applyBorder="1" applyAlignment="1">
      <alignment horizontal="center" vertical="center"/>
    </xf>
    <xf numFmtId="169" fontId="27" fillId="0" borderId="6" xfId="9" applyNumberFormat="1" applyFont="1" applyFill="1" applyBorder="1" applyAlignment="1">
      <alignment horizontal="center" vertical="center"/>
    </xf>
    <xf numFmtId="169" fontId="27" fillId="0" borderId="2" xfId="9" applyNumberFormat="1" applyFont="1" applyFill="1" applyBorder="1" applyAlignment="1">
      <alignment horizontal="center" vertical="center"/>
    </xf>
    <xf numFmtId="169" fontId="27" fillId="8" borderId="31" xfId="9" applyNumberFormat="1" applyFont="1" applyFill="1" applyBorder="1" applyAlignment="1">
      <alignment horizontal="center" vertical="center"/>
    </xf>
    <xf numFmtId="169" fontId="27" fillId="8" borderId="28" xfId="9" applyNumberFormat="1" applyFont="1" applyFill="1" applyBorder="1" applyAlignment="1">
      <alignment horizontal="center" vertical="center"/>
    </xf>
    <xf numFmtId="169" fontId="27" fillId="0" borderId="30" xfId="9" applyNumberFormat="1" applyFont="1" applyFill="1" applyBorder="1" applyAlignment="1">
      <alignment horizontal="center" vertical="center"/>
    </xf>
    <xf numFmtId="169" fontId="27" fillId="8" borderId="27" xfId="9" applyNumberFormat="1" applyFont="1" applyFill="1" applyBorder="1" applyAlignment="1">
      <alignment horizontal="center" vertical="center"/>
    </xf>
    <xf numFmtId="169" fontId="27" fillId="0" borderId="27" xfId="9" applyNumberFormat="1" applyFont="1" applyFill="1" applyBorder="1" applyAlignment="1">
      <alignment horizontal="center" vertical="center"/>
    </xf>
    <xf numFmtId="169" fontId="27" fillId="8" borderId="29" xfId="9" applyNumberFormat="1" applyFont="1" applyFill="1" applyBorder="1" applyAlignment="1">
      <alignment horizontal="center" vertical="center"/>
    </xf>
    <xf numFmtId="169" fontId="15" fillId="0" borderId="10" xfId="9" applyNumberFormat="1" applyFont="1" applyBorder="1" applyAlignment="1">
      <alignment horizontal="right" vertical="center" indent="1"/>
    </xf>
    <xf numFmtId="169" fontId="15" fillId="0" borderId="9" xfId="9" applyNumberFormat="1" applyFont="1" applyBorder="1" applyAlignment="1">
      <alignment horizontal="right" vertical="center" indent="1"/>
    </xf>
    <xf numFmtId="169" fontId="15" fillId="0" borderId="11" xfId="9" applyNumberFormat="1" applyFont="1" applyBorder="1" applyAlignment="1">
      <alignment horizontal="center" vertical="center"/>
    </xf>
    <xf numFmtId="1" fontId="19" fillId="0" borderId="27" xfId="9" applyNumberFormat="1" applyFont="1" applyBorder="1" applyAlignment="1">
      <alignment horizontal="center" vertical="center"/>
    </xf>
    <xf numFmtId="1" fontId="19" fillId="8" borderId="27" xfId="9" applyNumberFormat="1" applyFont="1" applyFill="1" applyBorder="1" applyAlignment="1">
      <alignment horizontal="center" vertical="center"/>
    </xf>
    <xf numFmtId="1" fontId="19" fillId="8" borderId="29" xfId="9" applyNumberFormat="1" applyFont="1" applyFill="1" applyBorder="1" applyAlignment="1">
      <alignment horizontal="center" vertical="center"/>
    </xf>
    <xf numFmtId="169" fontId="15" fillId="6" borderId="11" xfId="9" applyNumberFormat="1" applyFont="1" applyFill="1" applyBorder="1" applyAlignment="1">
      <alignment horizontal="center" vertical="center"/>
    </xf>
    <xf numFmtId="169" fontId="15" fillId="0" borderId="14" xfId="9" applyNumberFormat="1" applyFont="1" applyBorder="1" applyAlignment="1">
      <alignment horizontal="center" vertical="center"/>
    </xf>
    <xf numFmtId="169" fontId="15" fillId="6" borderId="17" xfId="9" applyNumberFormat="1" applyFont="1" applyFill="1" applyBorder="1" applyAlignment="1">
      <alignment horizontal="center" vertical="center"/>
    </xf>
    <xf numFmtId="169" fontId="15" fillId="0" borderId="10" xfId="9" applyNumberFormat="1" applyFont="1" applyBorder="1" applyAlignment="1">
      <alignment horizontal="center" vertical="center"/>
    </xf>
    <xf numFmtId="169" fontId="15" fillId="6" borderId="10" xfId="9" applyNumberFormat="1" applyFont="1" applyFill="1" applyBorder="1" applyAlignment="1">
      <alignment horizontal="right" vertical="center" indent="1"/>
    </xf>
    <xf numFmtId="169" fontId="15" fillId="6" borderId="9" xfId="9" applyNumberFormat="1" applyFont="1" applyFill="1" applyBorder="1" applyAlignment="1">
      <alignment horizontal="right" vertical="center" indent="1"/>
    </xf>
    <xf numFmtId="169" fontId="15" fillId="6" borderId="10" xfId="9" applyNumberFormat="1" applyFont="1" applyFill="1" applyBorder="1" applyAlignment="1">
      <alignment horizontal="center" vertical="center"/>
    </xf>
    <xf numFmtId="169" fontId="15" fillId="0" borderId="13" xfId="9" applyNumberFormat="1" applyFont="1" applyBorder="1" applyAlignment="1">
      <alignment horizontal="right" vertical="center" indent="1"/>
    </xf>
    <xf numFmtId="169" fontId="15" fillId="0" borderId="12" xfId="9" applyNumberFormat="1" applyFont="1" applyBorder="1" applyAlignment="1">
      <alignment horizontal="right" vertical="center" indent="1"/>
    </xf>
    <xf numFmtId="169" fontId="15" fillId="0" borderId="13" xfId="9" applyNumberFormat="1" applyFont="1" applyBorder="1" applyAlignment="1">
      <alignment horizontal="center" vertical="center"/>
    </xf>
    <xf numFmtId="169" fontId="15" fillId="6" borderId="16" xfId="9" applyNumberFormat="1" applyFont="1" applyFill="1" applyBorder="1" applyAlignment="1">
      <alignment horizontal="right" vertical="center" indent="1"/>
    </xf>
    <xf numFmtId="169" fontId="15" fillId="6" borderId="15" xfId="9" applyNumberFormat="1" applyFont="1" applyFill="1" applyBorder="1" applyAlignment="1">
      <alignment horizontal="right" vertical="center" indent="1"/>
    </xf>
    <xf numFmtId="169" fontId="15" fillId="6" borderId="16" xfId="9" applyNumberFormat="1" applyFont="1" applyFill="1" applyBorder="1" applyAlignment="1">
      <alignment horizontal="center" vertical="center"/>
    </xf>
    <xf numFmtId="0" fontId="1" fillId="7" borderId="20" xfId="3" applyFont="1" applyFill="1" applyBorder="1" applyAlignment="1">
      <alignment horizontal="center" vertical="center"/>
    </xf>
    <xf numFmtId="0" fontId="1" fillId="7" borderId="24" xfId="3" applyFont="1" applyFill="1" applyBorder="1" applyAlignment="1">
      <alignment horizontal="center" vertical="center"/>
    </xf>
    <xf numFmtId="0" fontId="1" fillId="7" borderId="42" xfId="1" applyFill="1" applyBorder="1" applyAlignment="1">
      <alignment horizontal="center" vertical="center"/>
    </xf>
    <xf numFmtId="0" fontId="1" fillId="7" borderId="43" xfId="1" applyFill="1" applyBorder="1" applyAlignment="1">
      <alignment horizontal="center" vertical="center"/>
    </xf>
    <xf numFmtId="0" fontId="28" fillId="3" borderId="54" xfId="3" applyFont="1" applyFill="1" applyBorder="1" applyAlignment="1">
      <alignment horizontal="center" vertical="center"/>
    </xf>
    <xf numFmtId="0" fontId="28" fillId="3" borderId="48" xfId="3" applyFont="1" applyFill="1" applyBorder="1" applyAlignment="1">
      <alignment horizontal="center" vertical="center"/>
    </xf>
    <xf numFmtId="0" fontId="28" fillId="3" borderId="52" xfId="3" applyFont="1" applyFill="1" applyBorder="1" applyAlignment="1">
      <alignment horizontal="center" vertical="center" wrapText="1"/>
    </xf>
    <xf numFmtId="0" fontId="28" fillId="3" borderId="53" xfId="3" applyFont="1" applyFill="1" applyBorder="1" applyAlignment="1">
      <alignment horizontal="center" vertical="center" wrapText="1"/>
    </xf>
    <xf numFmtId="0" fontId="28" fillId="3" borderId="51" xfId="3" applyFont="1" applyFill="1" applyBorder="1" applyAlignment="1">
      <alignment horizontal="center" vertical="center" wrapText="1"/>
    </xf>
    <xf numFmtId="0" fontId="28" fillId="3" borderId="31" xfId="3" applyFont="1" applyFill="1" applyBorder="1" applyAlignment="1">
      <alignment horizontal="center" vertical="center" wrapText="1"/>
    </xf>
    <xf numFmtId="0" fontId="28" fillId="3" borderId="47" xfId="3" applyFont="1" applyFill="1" applyBorder="1" applyAlignment="1">
      <alignment horizontal="center" vertical="center" wrapText="1"/>
    </xf>
    <xf numFmtId="0" fontId="28" fillId="3" borderId="28" xfId="3" applyFont="1" applyFill="1" applyBorder="1" applyAlignment="1">
      <alignment horizontal="center" vertical="center" wrapText="1"/>
    </xf>
    <xf numFmtId="0" fontId="28" fillId="3" borderId="48" xfId="3" applyFont="1" applyFill="1" applyBorder="1" applyAlignment="1">
      <alignment horizontal="center" vertical="center" wrapText="1"/>
    </xf>
    <xf numFmtId="0" fontId="28" fillId="3" borderId="29" xfId="3" applyFont="1" applyFill="1" applyBorder="1" applyAlignment="1">
      <alignment horizontal="center" vertical="center" wrapText="1"/>
    </xf>
    <xf numFmtId="0" fontId="8" fillId="4" borderId="0" xfId="4" applyFont="1" applyFill="1" applyAlignment="1">
      <alignment horizontal="center" vertical="center"/>
    </xf>
    <xf numFmtId="0" fontId="1" fillId="7" borderId="19" xfId="2" applyFont="1" applyFill="1" applyBorder="1" applyAlignment="1">
      <alignment horizontal="center" vertical="center" wrapText="1"/>
    </xf>
    <xf numFmtId="0" fontId="1" fillId="7" borderId="21" xfId="2" applyFont="1" applyFill="1" applyBorder="1" applyAlignment="1">
      <alignment horizontal="center" vertical="center" wrapText="1"/>
    </xf>
    <xf numFmtId="0" fontId="1" fillId="7" borderId="22" xfId="2" applyFont="1" applyFill="1" applyBorder="1" applyAlignment="1">
      <alignment horizontal="center" vertical="center" wrapText="1"/>
    </xf>
    <xf numFmtId="0" fontId="1" fillId="7" borderId="23" xfId="2" applyFont="1" applyFill="1" applyBorder="1" applyAlignment="1">
      <alignment horizontal="center" vertical="center" wrapText="1"/>
    </xf>
    <xf numFmtId="0" fontId="1" fillId="7" borderId="32" xfId="2" applyFont="1" applyFill="1" applyBorder="1" applyAlignment="1">
      <alignment horizontal="center" vertical="center" wrapText="1"/>
    </xf>
    <xf numFmtId="0" fontId="1" fillId="7" borderId="33" xfId="2" applyFont="1" applyFill="1" applyBorder="1" applyAlignment="1">
      <alignment horizontal="center" vertical="center" wrapText="1"/>
    </xf>
    <xf numFmtId="0" fontId="1" fillId="7" borderId="34" xfId="2" applyFont="1" applyFill="1" applyBorder="1" applyAlignment="1">
      <alignment horizontal="center" vertical="center" wrapText="1"/>
    </xf>
    <xf numFmtId="0" fontId="33" fillId="4" borderId="0" xfId="3" applyFont="1" applyFill="1" applyBorder="1" applyAlignment="1">
      <alignment horizontal="left" vertical="center"/>
    </xf>
    <xf numFmtId="0" fontId="34" fillId="4" borderId="0" xfId="3" applyFont="1" applyFill="1" applyBorder="1" applyAlignment="1">
      <alignment horizontal="center" vertical="center"/>
    </xf>
    <xf numFmtId="0" fontId="32" fillId="4" borderId="0" xfId="3" applyFont="1" applyFill="1" applyBorder="1" applyAlignment="1">
      <alignment horizontal="center" vertical="center"/>
    </xf>
    <xf numFmtId="0" fontId="2" fillId="0" borderId="0" xfId="2" applyBorder="1" applyAlignment="1">
      <alignment wrapText="1"/>
    </xf>
    <xf numFmtId="0" fontId="0" fillId="0" borderId="0" xfId="0" applyBorder="1"/>
    <xf numFmtId="169" fontId="15" fillId="0" borderId="58" xfId="9" applyNumberFormat="1" applyFont="1" applyBorder="1" applyAlignment="1">
      <alignment horizontal="center" vertical="center"/>
    </xf>
    <xf numFmtId="169" fontId="15" fillId="6" borderId="58" xfId="9" applyNumberFormat="1" applyFont="1" applyFill="1" applyBorder="1" applyAlignment="1">
      <alignment horizontal="center" vertical="center"/>
    </xf>
    <xf numFmtId="169" fontId="15" fillId="0" borderId="59" xfId="9" applyNumberFormat="1" applyFont="1" applyBorder="1" applyAlignment="1">
      <alignment horizontal="center" vertical="center"/>
    </xf>
    <xf numFmtId="169" fontId="15" fillId="6" borderId="60" xfId="9" applyNumberFormat="1" applyFont="1" applyFill="1" applyBorder="1" applyAlignment="1">
      <alignment horizontal="center" vertical="center"/>
    </xf>
    <xf numFmtId="169" fontId="15" fillId="0" borderId="16" xfId="9" applyNumberFormat="1" applyFont="1" applyBorder="1" applyAlignment="1">
      <alignment horizontal="right" vertical="center" indent="1"/>
    </xf>
    <xf numFmtId="169" fontId="15" fillId="0" borderId="15" xfId="9" applyNumberFormat="1" applyFont="1" applyBorder="1" applyAlignment="1">
      <alignment horizontal="right" vertical="center" indent="1"/>
    </xf>
    <xf numFmtId="169" fontId="15" fillId="0" borderId="16" xfId="9" applyNumberFormat="1" applyFont="1" applyBorder="1" applyAlignment="1">
      <alignment horizontal="center" vertical="center"/>
    </xf>
    <xf numFmtId="169" fontId="15" fillId="0" borderId="17" xfId="9" applyNumberFormat="1" applyFont="1" applyBorder="1" applyAlignment="1">
      <alignment horizontal="center" vertical="center"/>
    </xf>
    <xf numFmtId="169" fontId="15" fillId="0" borderId="60" xfId="9" applyNumberFormat="1" applyFont="1" applyBorder="1" applyAlignment="1">
      <alignment horizontal="center" vertical="center"/>
    </xf>
    <xf numFmtId="169" fontId="15" fillId="0" borderId="68" xfId="9" applyNumberFormat="1" applyFont="1" applyBorder="1" applyAlignment="1">
      <alignment horizontal="center" vertical="center"/>
    </xf>
    <xf numFmtId="169" fontId="15" fillId="0" borderId="10" xfId="9" applyNumberFormat="1" applyFont="1" applyFill="1" applyBorder="1" applyAlignment="1">
      <alignment horizontal="right" vertical="center" indent="1"/>
    </xf>
    <xf numFmtId="169" fontId="15" fillId="0" borderId="9" xfId="9" applyNumberFormat="1" applyFont="1" applyFill="1" applyBorder="1" applyAlignment="1">
      <alignment horizontal="right" vertical="center" indent="1"/>
    </xf>
    <xf numFmtId="169" fontId="15" fillId="0" borderId="10" xfId="9" applyNumberFormat="1" applyFont="1" applyFill="1" applyBorder="1" applyAlignment="1">
      <alignment horizontal="center" vertical="center"/>
    </xf>
    <xf numFmtId="169" fontId="15" fillId="0" borderId="11" xfId="9" applyNumberFormat="1" applyFont="1" applyFill="1" applyBorder="1" applyAlignment="1">
      <alignment horizontal="center" vertical="center"/>
    </xf>
    <xf numFmtId="169" fontId="15" fillId="0" borderId="58" xfId="9" applyNumberFormat="1" applyFont="1" applyFill="1" applyBorder="1" applyAlignment="1">
      <alignment horizontal="center" vertical="center"/>
    </xf>
    <xf numFmtId="0" fontId="36" fillId="3" borderId="63" xfId="3" applyFont="1" applyFill="1" applyBorder="1" applyAlignment="1">
      <alignment horizontal="center" vertical="center" wrapText="1"/>
    </xf>
    <xf numFmtId="0" fontId="36" fillId="3" borderId="62" xfId="3" applyFont="1" applyFill="1" applyBorder="1" applyAlignment="1">
      <alignment horizontal="center" vertical="center" wrapText="1"/>
    </xf>
    <xf numFmtId="0" fontId="36" fillId="3" borderId="61" xfId="3" applyFont="1" applyFill="1" applyBorder="1" applyAlignment="1">
      <alignment horizontal="center" vertical="center" wrapText="1"/>
    </xf>
    <xf numFmtId="0" fontId="36" fillId="3" borderId="64" xfId="3" applyFont="1" applyFill="1" applyBorder="1" applyAlignment="1">
      <alignment horizontal="center" vertical="center" wrapText="1"/>
    </xf>
    <xf numFmtId="169" fontId="37" fillId="5" borderId="62" xfId="9" applyNumberFormat="1" applyFont="1" applyFill="1" applyBorder="1" applyAlignment="1">
      <alignment vertical="center"/>
    </xf>
    <xf numFmtId="169" fontId="37" fillId="5" borderId="63" xfId="9" applyNumberFormat="1" applyFont="1" applyFill="1" applyBorder="1" applyAlignment="1">
      <alignment horizontal="center" vertical="center"/>
    </xf>
    <xf numFmtId="169" fontId="37" fillId="5" borderId="61" xfId="9" applyNumberFormat="1" applyFont="1" applyFill="1" applyBorder="1" applyAlignment="1">
      <alignment horizontal="center" vertical="center"/>
    </xf>
    <xf numFmtId="169" fontId="37" fillId="5" borderId="64" xfId="9" applyNumberFormat="1" applyFont="1" applyFill="1" applyBorder="1" applyAlignment="1">
      <alignment horizontal="center" vertical="center"/>
    </xf>
    <xf numFmtId="169" fontId="0" fillId="0" borderId="0" xfId="9" applyNumberFormat="1" applyFont="1"/>
    <xf numFmtId="0" fontId="0" fillId="10" borderId="0" xfId="0" applyFill="1"/>
    <xf numFmtId="0" fontId="0" fillId="0" borderId="0" xfId="0" applyFill="1"/>
    <xf numFmtId="0" fontId="0" fillId="0" borderId="69" xfId="0" applyBorder="1"/>
    <xf numFmtId="0" fontId="0" fillId="0" borderId="77" xfId="0" applyBorder="1"/>
    <xf numFmtId="169" fontId="0" fillId="0" borderId="0" xfId="0" applyNumberFormat="1" applyBorder="1"/>
    <xf numFmtId="169" fontId="0" fillId="0" borderId="70" xfId="0" applyNumberFormat="1" applyBorder="1"/>
    <xf numFmtId="169" fontId="0" fillId="0" borderId="71" xfId="0" applyNumberFormat="1" applyBorder="1"/>
    <xf numFmtId="169" fontId="0" fillId="0" borderId="72" xfId="0" applyNumberFormat="1" applyBorder="1"/>
    <xf numFmtId="0" fontId="0" fillId="0" borderId="69" xfId="0" pivotButton="1" applyBorder="1"/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0" fillId="0" borderId="76" xfId="0" applyBorder="1"/>
    <xf numFmtId="169" fontId="0" fillId="0" borderId="73" xfId="0" applyNumberFormat="1" applyBorder="1"/>
    <xf numFmtId="169" fontId="0" fillId="0" borderId="74" xfId="0" applyNumberFormat="1" applyBorder="1"/>
    <xf numFmtId="169" fontId="0" fillId="0" borderId="76" xfId="0" applyNumberFormat="1" applyFont="1" applyBorder="1"/>
    <xf numFmtId="169" fontId="0" fillId="0" borderId="69" xfId="0" applyNumberFormat="1" applyFont="1" applyBorder="1"/>
    <xf numFmtId="169" fontId="0" fillId="0" borderId="77" xfId="0" applyNumberFormat="1" applyFont="1" applyBorder="1"/>
    <xf numFmtId="0" fontId="0" fillId="0" borderId="69" xfId="0" applyFont="1" applyBorder="1" applyAlignment="1">
      <alignment horizontal="left"/>
    </xf>
    <xf numFmtId="169" fontId="0" fillId="0" borderId="73" xfId="0" applyNumberFormat="1" applyBorder="1" applyAlignment="1">
      <alignment horizontal="center"/>
    </xf>
    <xf numFmtId="169" fontId="0" fillId="0" borderId="74" xfId="0" applyNumberFormat="1" applyBorder="1" applyAlignment="1">
      <alignment horizontal="center"/>
    </xf>
    <xf numFmtId="0" fontId="36" fillId="3" borderId="20" xfId="3" applyFont="1" applyFill="1" applyBorder="1" applyAlignment="1">
      <alignment horizontal="center" vertical="center" wrapText="1"/>
    </xf>
    <xf numFmtId="164" fontId="35" fillId="0" borderId="65" xfId="3" applyNumberFormat="1" applyFont="1" applyBorder="1" applyAlignment="1">
      <alignment horizontal="center" vertical="center"/>
    </xf>
    <xf numFmtId="164" fontId="35" fillId="6" borderId="66" xfId="3" applyNumberFormat="1" applyFont="1" applyFill="1" applyBorder="1" applyAlignment="1">
      <alignment horizontal="center" vertical="center"/>
    </xf>
    <xf numFmtId="164" fontId="35" fillId="0" borderId="66" xfId="3" applyNumberFormat="1" applyFont="1" applyBorder="1" applyAlignment="1">
      <alignment horizontal="center" vertical="center"/>
    </xf>
    <xf numFmtId="164" fontId="35" fillId="0" borderId="67" xfId="3" applyNumberFormat="1" applyFont="1" applyBorder="1" applyAlignment="1">
      <alignment horizontal="center" vertical="center"/>
    </xf>
    <xf numFmtId="164" fontId="35" fillId="6" borderId="65" xfId="3" applyNumberFormat="1" applyFont="1" applyFill="1" applyBorder="1" applyAlignment="1">
      <alignment horizontal="center" vertical="center"/>
    </xf>
    <xf numFmtId="164" fontId="35" fillId="0" borderId="66" xfId="3" applyNumberFormat="1" applyFont="1" applyFill="1" applyBorder="1" applyAlignment="1">
      <alignment horizontal="center" vertical="center"/>
    </xf>
    <xf numFmtId="0" fontId="37" fillId="5" borderId="20" xfId="3" applyFont="1" applyFill="1" applyBorder="1" applyAlignment="1">
      <alignment horizontal="center" vertical="center"/>
    </xf>
    <xf numFmtId="169" fontId="37" fillId="5" borderId="63" xfId="9" applyNumberFormat="1" applyFont="1" applyFill="1" applyBorder="1" applyAlignment="1">
      <alignment vertical="center"/>
    </xf>
    <xf numFmtId="169" fontId="14" fillId="0" borderId="78" xfId="9" applyNumberFormat="1" applyFont="1" applyBorder="1" applyAlignment="1">
      <alignment horizontal="center" vertical="center"/>
    </xf>
    <xf numFmtId="169" fontId="14" fillId="6" borderId="79" xfId="9" applyNumberFormat="1" applyFont="1" applyFill="1" applyBorder="1" applyAlignment="1">
      <alignment horizontal="center" vertical="center"/>
    </xf>
    <xf numFmtId="169" fontId="14" fillId="0" borderId="79" xfId="9" applyNumberFormat="1" applyFont="1" applyBorder="1" applyAlignment="1">
      <alignment horizontal="center" vertical="center"/>
    </xf>
    <xf numFmtId="169" fontId="14" fillId="0" borderId="80" xfId="9" applyNumberFormat="1" applyFont="1" applyBorder="1" applyAlignment="1">
      <alignment horizontal="center" vertical="center"/>
    </xf>
    <xf numFmtId="169" fontId="14" fillId="6" borderId="78" xfId="9" applyNumberFormat="1" applyFont="1" applyFill="1" applyBorder="1" applyAlignment="1">
      <alignment horizontal="center" vertical="center"/>
    </xf>
    <xf numFmtId="169" fontId="14" fillId="0" borderId="79" xfId="9" applyNumberFormat="1" applyFont="1" applyFill="1" applyBorder="1" applyAlignment="1">
      <alignment horizontal="center" vertical="center"/>
    </xf>
    <xf numFmtId="164" fontId="35" fillId="6" borderId="67" xfId="3" applyNumberFormat="1" applyFont="1" applyFill="1" applyBorder="1" applyAlignment="1">
      <alignment horizontal="center" vertical="center"/>
    </xf>
    <xf numFmtId="169" fontId="14" fillId="6" borderId="80" xfId="9" applyNumberFormat="1" applyFont="1" applyFill="1" applyBorder="1" applyAlignment="1">
      <alignment horizontal="center" vertical="center"/>
    </xf>
    <xf numFmtId="169" fontId="15" fillId="6" borderId="13" xfId="9" applyNumberFormat="1" applyFont="1" applyFill="1" applyBorder="1" applyAlignment="1">
      <alignment horizontal="right" vertical="center" indent="1"/>
    </xf>
    <xf numFmtId="169" fontId="15" fillId="6" borderId="12" xfId="9" applyNumberFormat="1" applyFont="1" applyFill="1" applyBorder="1" applyAlignment="1">
      <alignment horizontal="right" vertical="center" indent="1"/>
    </xf>
    <xf numFmtId="169" fontId="15" fillId="6" borderId="13" xfId="9" applyNumberFormat="1" applyFont="1" applyFill="1" applyBorder="1" applyAlignment="1">
      <alignment horizontal="center" vertical="center"/>
    </xf>
    <xf numFmtId="169" fontId="15" fillId="6" borderId="14" xfId="9" applyNumberFormat="1" applyFont="1" applyFill="1" applyBorder="1" applyAlignment="1">
      <alignment horizontal="center" vertical="center"/>
    </xf>
    <xf numFmtId="169" fontId="15" fillId="6" borderId="59" xfId="9" applyNumberFormat="1" applyFont="1" applyFill="1" applyBorder="1" applyAlignment="1">
      <alignment horizontal="center" vertical="center"/>
    </xf>
    <xf numFmtId="169" fontId="37" fillId="5" borderId="81" xfId="3" applyNumberFormat="1" applyFont="1" applyFill="1" applyBorder="1" applyAlignment="1">
      <alignment vertical="center"/>
    </xf>
    <xf numFmtId="0" fontId="36" fillId="3" borderId="81" xfId="3" applyFont="1" applyFill="1" applyBorder="1" applyAlignment="1">
      <alignment horizontal="center" vertical="center" wrapText="1"/>
    </xf>
  </cellXfs>
  <cellStyles count="10">
    <cellStyle name="Check Cell" xfId="1" builtinId="23"/>
    <cellStyle name="Comma" xfId="9" builtinId="3"/>
    <cellStyle name="Currency 2" xfId="7" xr:uid="{07DC5AC1-07AD-4005-AD6F-2E4B702BC3C7}"/>
    <cellStyle name="Hyperlink" xfId="4" builtinId="8"/>
    <cellStyle name="Hyperlink 2" xfId="6" xr:uid="{944FC0BC-E65E-41C2-A32C-215DA39DDB52}"/>
    <cellStyle name="Hyperlink 3" xfId="8" xr:uid="{BCF4C558-7E7B-4FD9-A50F-C98A21D7BE62}"/>
    <cellStyle name="Normal" xfId="0" builtinId="0"/>
    <cellStyle name="Normal 2" xfId="2" xr:uid="{66D247AE-CD9C-4D8E-ABBE-61E1FD210170}"/>
    <cellStyle name="Normal 3" xfId="3" xr:uid="{F0AB825D-23F0-4154-A56A-D6A6BBC4BA03}"/>
    <cellStyle name="Normal 4" xfId="5" xr:uid="{40B2E65D-3A3D-4266-8FC3-37E481D1370A}"/>
  </cellStyles>
  <dxfs count="116">
    <dxf>
      <numFmt numFmtId="169" formatCode="_(* #,##0_);_(* \(#,##0\);_(* &quot;-&quot;??_);_(@_)"/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</border>
    </dxf>
    <dxf>
      <border>
        <left style="medium">
          <color theme="0" tint="-0.249977111117893"/>
        </left>
      </border>
    </dxf>
    <dxf>
      <border>
        <left style="medium">
          <color theme="0" tint="-0.249977111117893"/>
        </left>
      </border>
    </dxf>
    <dxf>
      <border>
        <left style="medium">
          <color theme="0" tint="-0.249977111117893"/>
        </left>
        <right style="medium">
          <color theme="0" tint="-0.249977111117893"/>
        </right>
      </border>
    </dxf>
    <dxf>
      <border>
        <left style="medium">
          <color theme="0" tint="-0.249977111117893"/>
        </left>
      </border>
    </dxf>
    <dxf>
      <border>
        <bottom style="medium">
          <color theme="0" tint="-0.249977111117893"/>
        </bottom>
      </border>
    </dxf>
    <dxf>
      <border>
        <bottom style="medium">
          <color theme="0" tint="-0.249977111117893"/>
        </bottom>
      </border>
    </dxf>
    <dxf>
      <border>
        <top style="medium">
          <color theme="0" tint="-0.249977111117893"/>
        </top>
      </border>
    </dxf>
    <dxf>
      <border>
        <top style="medium">
          <color theme="0" tint="-0.249977111117893"/>
        </top>
      </border>
    </dxf>
    <dxf>
      <font>
        <b val="0"/>
      </font>
    </dxf>
    <dxf>
      <font>
        <b val="0"/>
      </font>
    </dxf>
    <dxf>
      <alignment horizontal="center"/>
    </dxf>
    <dxf>
      <numFmt numFmtId="35" formatCode="_(* #,##0.00_);_(* \(#,##0.00\);_(* &quot;-&quot;??_);_(@_)"/>
    </dxf>
    <dxf>
      <alignment horizontal="center"/>
    </dxf>
    <dxf>
      <numFmt numFmtId="169" formatCode="_(* #,##0_);_(* \(#,##0\);_(* &quot;-&quot;??_);_(@_)"/>
    </dxf>
    <dxf>
      <numFmt numFmtId="169" formatCode="_(* #,##0_);_(* \(#,##0\);_(* &quot;-&quot;??_);_(@_)"/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</border>
    </dxf>
    <dxf>
      <border>
        <left style="medium">
          <color theme="0" tint="-0.249977111117893"/>
        </left>
      </border>
    </dxf>
    <dxf>
      <border>
        <left style="medium">
          <color theme="0" tint="-0.249977111117893"/>
        </left>
      </border>
    </dxf>
    <dxf>
      <border>
        <left style="medium">
          <color theme="0" tint="-0.249977111117893"/>
        </left>
        <right style="medium">
          <color theme="0" tint="-0.249977111117893"/>
        </right>
      </border>
    </dxf>
    <dxf>
      <border>
        <left style="medium">
          <color theme="0" tint="-0.249977111117893"/>
        </left>
      </border>
    </dxf>
    <dxf>
      <border>
        <bottom style="medium">
          <color theme="0" tint="-0.249977111117893"/>
        </bottom>
      </border>
    </dxf>
    <dxf>
      <border>
        <bottom style="medium">
          <color theme="0" tint="-0.249977111117893"/>
        </bottom>
      </border>
    </dxf>
    <dxf>
      <border>
        <top style="medium">
          <color theme="0" tint="-0.249977111117893"/>
        </top>
      </border>
    </dxf>
    <dxf>
      <border>
        <top style="medium">
          <color theme="0" tint="-0.249977111117893"/>
        </top>
      </border>
    </dxf>
    <dxf>
      <font>
        <b val="0"/>
      </font>
    </dxf>
    <dxf>
      <font>
        <b val="0"/>
      </font>
    </dxf>
    <dxf>
      <alignment horizontal="center"/>
    </dxf>
    <dxf>
      <numFmt numFmtId="35" formatCode="_(* #,##0.00_);_(* \(#,##0.00\);_(* &quot;-&quot;??_);_(@_)"/>
    </dxf>
    <dxf>
      <alignment horizontal="center"/>
    </dxf>
    <dxf>
      <numFmt numFmtId="169" formatCode="_(* #,##0_);_(* \(#,##0\);_(* &quot;-&quot;??_);_(@_)"/>
    </dxf>
    <dxf>
      <numFmt numFmtId="169" formatCode="_(* #,##0_);_(* \(#,##0\);_(* &quot;-&quot;??_);_(@_)"/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</border>
    </dxf>
    <dxf>
      <border>
        <left style="medium">
          <color theme="0" tint="-0.249977111117893"/>
        </left>
      </border>
    </dxf>
    <dxf>
      <border>
        <left style="medium">
          <color theme="0" tint="-0.249977111117893"/>
        </left>
      </border>
    </dxf>
    <dxf>
      <border>
        <left style="medium">
          <color theme="0" tint="-0.249977111117893"/>
        </left>
        <right style="medium">
          <color theme="0" tint="-0.249977111117893"/>
        </right>
      </border>
    </dxf>
    <dxf>
      <border>
        <left style="medium">
          <color theme="0" tint="-0.249977111117893"/>
        </left>
      </border>
    </dxf>
    <dxf>
      <border>
        <bottom style="medium">
          <color theme="0" tint="-0.249977111117893"/>
        </bottom>
      </border>
    </dxf>
    <dxf>
      <border>
        <bottom style="medium">
          <color theme="0" tint="-0.249977111117893"/>
        </bottom>
      </border>
    </dxf>
    <dxf>
      <border>
        <top style="medium">
          <color theme="0" tint="-0.249977111117893"/>
        </top>
      </border>
    </dxf>
    <dxf>
      <border>
        <top style="medium">
          <color theme="0" tint="-0.249977111117893"/>
        </top>
      </border>
    </dxf>
    <dxf>
      <font>
        <b val="0"/>
      </font>
    </dxf>
    <dxf>
      <font>
        <b val="0"/>
      </font>
    </dxf>
    <dxf>
      <alignment horizontal="center"/>
    </dxf>
    <dxf>
      <numFmt numFmtId="35" formatCode="_(* #,##0.00_);_(* \(#,##0.00\);_(* &quot;-&quot;??_);_(@_)"/>
    </dxf>
    <dxf>
      <alignment horizontal="center"/>
    </dxf>
    <dxf>
      <numFmt numFmtId="169" formatCode="_(* #,##0_);_(* \(#,##0\);_(* &quot;-&quot;??_);_(@_)"/>
    </dxf>
    <dxf>
      <numFmt numFmtId="169" formatCode="_(* #,##0_);_(* \(#,##0\);_(* &quot;-&quot;??_);_(@_)"/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</border>
    </dxf>
    <dxf>
      <border>
        <left style="medium">
          <color theme="0" tint="-0.249977111117893"/>
        </left>
      </border>
    </dxf>
    <dxf>
      <border>
        <left style="medium">
          <color theme="0" tint="-0.249977111117893"/>
        </left>
      </border>
    </dxf>
    <dxf>
      <border>
        <left style="medium">
          <color theme="0" tint="-0.249977111117893"/>
        </left>
        <right style="medium">
          <color theme="0" tint="-0.249977111117893"/>
        </right>
      </border>
    </dxf>
    <dxf>
      <border>
        <left style="medium">
          <color theme="0" tint="-0.249977111117893"/>
        </left>
      </border>
    </dxf>
    <dxf>
      <border>
        <bottom style="medium">
          <color theme="0" tint="-0.249977111117893"/>
        </bottom>
      </border>
    </dxf>
    <dxf>
      <border>
        <bottom style="medium">
          <color theme="0" tint="-0.249977111117893"/>
        </bottom>
      </border>
    </dxf>
    <dxf>
      <border>
        <top style="medium">
          <color theme="0" tint="-0.249977111117893"/>
        </top>
      </border>
    </dxf>
    <dxf>
      <border>
        <top style="medium">
          <color theme="0" tint="-0.249977111117893"/>
        </top>
      </border>
    </dxf>
    <dxf>
      <font>
        <b val="0"/>
      </font>
    </dxf>
    <dxf>
      <font>
        <b val="0"/>
      </font>
    </dxf>
    <dxf>
      <alignment horizontal="center"/>
    </dxf>
    <dxf>
      <numFmt numFmtId="35" formatCode="_(* #,##0.00_);_(* \(#,##0.00\);_(* &quot;-&quot;??_);_(@_)"/>
    </dxf>
    <dxf>
      <alignment horizontal="center"/>
    </dxf>
    <dxf>
      <numFmt numFmtId="169" formatCode="_(* #,##0_);_(* \(#,##0\);_(* &quot;-&quot;??_);_(@_)"/>
    </dxf>
    <dxf>
      <numFmt numFmtId="169" formatCode="_(* #,##0_);_(* \(#,##0\);_(* &quot;-&quot;??_);_(@_)"/>
    </dxf>
    <dxf>
      <alignment horizontal="center"/>
    </dxf>
    <dxf>
      <numFmt numFmtId="35" formatCode="_(* #,##0.00_);_(* \(#,##0.00\);_(* &quot;-&quot;??_);_(@_)"/>
    </dxf>
    <dxf>
      <alignment horizontal="center"/>
    </dxf>
    <dxf>
      <font>
        <b val="0"/>
      </font>
    </dxf>
    <dxf>
      <font>
        <b val="0"/>
      </font>
    </dxf>
    <dxf>
      <border>
        <top style="medium">
          <color theme="0" tint="-0.249977111117893"/>
        </top>
      </border>
    </dxf>
    <dxf>
      <border>
        <top style="medium">
          <color theme="0" tint="-0.249977111117893"/>
        </top>
      </border>
    </dxf>
    <dxf>
      <border>
        <bottom style="medium">
          <color theme="0" tint="-0.249977111117893"/>
        </bottom>
      </border>
    </dxf>
    <dxf>
      <border>
        <bottom style="medium">
          <color theme="0" tint="-0.249977111117893"/>
        </bottom>
      </border>
    </dxf>
    <dxf>
      <border>
        <left style="medium">
          <color theme="0" tint="-0.249977111117893"/>
        </left>
      </border>
    </dxf>
    <dxf>
      <border>
        <left style="medium">
          <color theme="0" tint="-0.249977111117893"/>
        </left>
        <right style="medium">
          <color theme="0" tint="-0.249977111117893"/>
        </right>
      </border>
    </dxf>
    <dxf>
      <border>
        <left style="medium">
          <color theme="0" tint="-0.249977111117893"/>
        </left>
      </border>
    </dxf>
    <dxf>
      <border>
        <left style="medium">
          <color theme="0" tint="-0.249977111117893"/>
        </left>
      </border>
    </dxf>
    <dxf>
      <border>
        <left style="medium">
          <color theme="0" tint="-0.249977111117893"/>
        </left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</dxfs>
  <tableStyles count="0" defaultTableStyle="TableStyleMedium2" defaultPivotStyle="PivotStyleLight16"/>
  <colors>
    <mruColors>
      <color rgb="FF38E6BD"/>
      <color rgb="FFED7D31"/>
      <color rgb="FF3399FF"/>
      <color rgb="FF4FE5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Paga Neto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'Të Dhëna'!$J$3:$J$14</c:f>
              <c:strCache>
                <c:ptCount val="12"/>
                <c:pt idx="0">
                  <c:v>Janar</c:v>
                </c:pt>
                <c:pt idx="1">
                  <c:v>Shkurt</c:v>
                </c:pt>
                <c:pt idx="2">
                  <c:v>Mars</c:v>
                </c:pt>
                <c:pt idx="3">
                  <c:v>Prill</c:v>
                </c:pt>
                <c:pt idx="4">
                  <c:v>Maj</c:v>
                </c:pt>
                <c:pt idx="5">
                  <c:v>Qershor</c:v>
                </c:pt>
                <c:pt idx="6">
                  <c:v>Korrik</c:v>
                </c:pt>
                <c:pt idx="7">
                  <c:v>Gusht</c:v>
                </c:pt>
                <c:pt idx="8">
                  <c:v>Shtator</c:v>
                </c:pt>
                <c:pt idx="9">
                  <c:v>Tetor</c:v>
                </c:pt>
                <c:pt idx="10">
                  <c:v>Nëntor</c:v>
                </c:pt>
                <c:pt idx="11">
                  <c:v>Dhjetor</c:v>
                </c:pt>
              </c:strCache>
            </c:strRef>
          </c:cat>
          <c:val>
            <c:numRef>
              <c:f>'Të Dhëna'!$K$3:$K$14</c:f>
              <c:numCache>
                <c:formatCode>_(* #,##0_);_(* \(#,##0\);_(* "-"??_);_(@_)</c:formatCode>
                <c:ptCount val="12"/>
                <c:pt idx="0">
                  <c:v>1256945.4545454544</c:v>
                </c:pt>
                <c:pt idx="1">
                  <c:v>237490.90909090912</c:v>
                </c:pt>
                <c:pt idx="2">
                  <c:v>310290.90909090906</c:v>
                </c:pt>
                <c:pt idx="3">
                  <c:v>258290.90909090912</c:v>
                </c:pt>
                <c:pt idx="4">
                  <c:v>199090.90909090912</c:v>
                </c:pt>
                <c:pt idx="5">
                  <c:v>214690.90909090912</c:v>
                </c:pt>
                <c:pt idx="6">
                  <c:v>216690.90909090912</c:v>
                </c:pt>
                <c:pt idx="7">
                  <c:v>213890.90909090912</c:v>
                </c:pt>
                <c:pt idx="8">
                  <c:v>233490.90909090912</c:v>
                </c:pt>
                <c:pt idx="9">
                  <c:v>211490.90909090912</c:v>
                </c:pt>
                <c:pt idx="10">
                  <c:v>193890.90909090912</c:v>
                </c:pt>
                <c:pt idx="11">
                  <c:v>205490.90909090912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5-400F-BF1C-FFF3B5AED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82627424"/>
        <c:axId val="1682614944"/>
      </c:barChart>
      <c:catAx>
        <c:axId val="16826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14944"/>
        <c:crosses val="autoZero"/>
        <c:auto val="1"/>
        <c:lblAlgn val="ctr"/>
        <c:lblOffset val="100"/>
        <c:noMultiLvlLbl val="0"/>
      </c:catAx>
      <c:valAx>
        <c:axId val="168261494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cap="none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cap="none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rPr>
              <a:t>Numri i Punonjësve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cap="none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Paga Neto</c:v>
          </c:tx>
          <c:spPr>
            <a:noFill/>
            <a:ln w="9525" cap="flat" cmpd="sng" algn="ctr">
              <a:solidFill>
                <a:srgbClr val="38E6BD"/>
              </a:solidFill>
              <a:miter lim="800000"/>
            </a:ln>
            <a:effectLst>
              <a:glow rad="63500">
                <a:srgbClr val="FFC000">
                  <a:alpha val="25000"/>
                </a:srgbClr>
              </a:glow>
            </a:effectLst>
          </c:spPr>
          <c:invertIfNegative val="0"/>
          <c:cat>
            <c:strRef>
              <c:f>'Të Dhëna'!$J$3:$J$14</c:f>
              <c:strCache>
                <c:ptCount val="12"/>
                <c:pt idx="0">
                  <c:v>Janar</c:v>
                </c:pt>
                <c:pt idx="1">
                  <c:v>Shkurt</c:v>
                </c:pt>
                <c:pt idx="2">
                  <c:v>Mars</c:v>
                </c:pt>
                <c:pt idx="3">
                  <c:v>Prill</c:v>
                </c:pt>
                <c:pt idx="4">
                  <c:v>Maj</c:v>
                </c:pt>
                <c:pt idx="5">
                  <c:v>Qershor</c:v>
                </c:pt>
                <c:pt idx="6">
                  <c:v>Korrik</c:v>
                </c:pt>
                <c:pt idx="7">
                  <c:v>Gusht</c:v>
                </c:pt>
                <c:pt idx="8">
                  <c:v>Shtator</c:v>
                </c:pt>
                <c:pt idx="9">
                  <c:v>Tetor</c:v>
                </c:pt>
                <c:pt idx="10">
                  <c:v>Nëntor</c:v>
                </c:pt>
                <c:pt idx="11">
                  <c:v>Dhjetor</c:v>
                </c:pt>
              </c:strCache>
            </c:strRef>
          </c:cat>
          <c:val>
            <c:numRef>
              <c:f>'Të Dhëna'!$L$3:$L$14</c:f>
              <c:numCache>
                <c:formatCode>_(* #,##0_);_(* \(#,##0\);_(* "-"??_);_(@_)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9-4E1E-B087-A077F5006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82627424"/>
        <c:axId val="1682614944"/>
      </c:barChart>
      <c:catAx>
        <c:axId val="16826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14944"/>
        <c:crosses val="autoZero"/>
        <c:auto val="1"/>
        <c:lblAlgn val="ctr"/>
        <c:lblOffset val="100"/>
        <c:noMultiLvlLbl val="0"/>
      </c:catAx>
      <c:valAx>
        <c:axId val="168261494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274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cap="none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cap="none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rPr>
              <a:t>Orë 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cap="none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Paga Neto</c:v>
          </c:tx>
          <c:spPr>
            <a:noFill/>
            <a:ln w="9525" cap="flat" cmpd="sng" algn="ctr">
              <a:solidFill>
                <a:srgbClr val="FF0000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'Të Dhëna'!$J$3:$J$14</c:f>
              <c:strCache>
                <c:ptCount val="12"/>
                <c:pt idx="0">
                  <c:v>Janar</c:v>
                </c:pt>
                <c:pt idx="1">
                  <c:v>Shkurt</c:v>
                </c:pt>
                <c:pt idx="2">
                  <c:v>Mars</c:v>
                </c:pt>
                <c:pt idx="3">
                  <c:v>Prill</c:v>
                </c:pt>
                <c:pt idx="4">
                  <c:v>Maj</c:v>
                </c:pt>
                <c:pt idx="5">
                  <c:v>Qershor</c:v>
                </c:pt>
                <c:pt idx="6">
                  <c:v>Korrik</c:v>
                </c:pt>
                <c:pt idx="7">
                  <c:v>Gusht</c:v>
                </c:pt>
                <c:pt idx="8">
                  <c:v>Shtator</c:v>
                </c:pt>
                <c:pt idx="9">
                  <c:v>Tetor</c:v>
                </c:pt>
                <c:pt idx="10">
                  <c:v>Nëntor</c:v>
                </c:pt>
                <c:pt idx="11">
                  <c:v>Dhjetor</c:v>
                </c:pt>
              </c:strCache>
            </c:strRef>
          </c:cat>
          <c:val>
            <c:numRef>
              <c:f>'Të Dhëna'!$M$3:$M$14</c:f>
              <c:numCache>
                <c:formatCode>_(* #,##0_);_(* \(#,##0\);_(* "-"??_);_(@_)</c:formatCode>
                <c:ptCount val="12"/>
                <c:pt idx="0">
                  <c:v>1598</c:v>
                </c:pt>
                <c:pt idx="1">
                  <c:v>213</c:v>
                </c:pt>
                <c:pt idx="2">
                  <c:v>395</c:v>
                </c:pt>
                <c:pt idx="3">
                  <c:v>265</c:v>
                </c:pt>
                <c:pt idx="4">
                  <c:v>117</c:v>
                </c:pt>
                <c:pt idx="5">
                  <c:v>156</c:v>
                </c:pt>
                <c:pt idx="6">
                  <c:v>161</c:v>
                </c:pt>
                <c:pt idx="7">
                  <c:v>154</c:v>
                </c:pt>
                <c:pt idx="8">
                  <c:v>203</c:v>
                </c:pt>
                <c:pt idx="9">
                  <c:v>148</c:v>
                </c:pt>
                <c:pt idx="10">
                  <c:v>104</c:v>
                </c:pt>
                <c:pt idx="11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9-4099-98FD-E4C5DE67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82627424"/>
        <c:axId val="1682614944"/>
      </c:barChart>
      <c:catAx>
        <c:axId val="16826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14944"/>
        <c:crosses val="autoZero"/>
        <c:auto val="1"/>
        <c:lblAlgn val="ctr"/>
        <c:lblOffset val="100"/>
        <c:noMultiLvlLbl val="0"/>
      </c:catAx>
      <c:valAx>
        <c:axId val="168261494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cap="none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cap="none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rPr>
              <a:t>Leje Vjetore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cap="none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Paga Neto</c:v>
          </c:tx>
          <c:spPr>
            <a:noFill/>
            <a:ln w="9525" cap="flat" cmpd="sng" algn="ctr">
              <a:solidFill>
                <a:srgbClr val="FFFF00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'Të Dhëna'!$J$3:$J$14</c:f>
              <c:strCache>
                <c:ptCount val="12"/>
                <c:pt idx="0">
                  <c:v>Janar</c:v>
                </c:pt>
                <c:pt idx="1">
                  <c:v>Shkurt</c:v>
                </c:pt>
                <c:pt idx="2">
                  <c:v>Mars</c:v>
                </c:pt>
                <c:pt idx="3">
                  <c:v>Prill</c:v>
                </c:pt>
                <c:pt idx="4">
                  <c:v>Maj</c:v>
                </c:pt>
                <c:pt idx="5">
                  <c:v>Qershor</c:v>
                </c:pt>
                <c:pt idx="6">
                  <c:v>Korrik</c:v>
                </c:pt>
                <c:pt idx="7">
                  <c:v>Gusht</c:v>
                </c:pt>
                <c:pt idx="8">
                  <c:v>Shtator</c:v>
                </c:pt>
                <c:pt idx="9">
                  <c:v>Tetor</c:v>
                </c:pt>
                <c:pt idx="10">
                  <c:v>Nëntor</c:v>
                </c:pt>
                <c:pt idx="11">
                  <c:v>Dhjetor</c:v>
                </c:pt>
              </c:strCache>
            </c:strRef>
          </c:cat>
          <c:val>
            <c:numRef>
              <c:f>'Të Dhëna'!$N$3:$N$14</c:f>
              <c:numCache>
                <c:formatCode>_(* #,##0_);_(* \(#,##0\);_(* "-"??_);_(@_)</c:formatCode>
                <c:ptCount val="12"/>
                <c:pt idx="0">
                  <c:v>104</c:v>
                </c:pt>
                <c:pt idx="1">
                  <c:v>61</c:v>
                </c:pt>
                <c:pt idx="2">
                  <c:v>58</c:v>
                </c:pt>
                <c:pt idx="3">
                  <c:v>68</c:v>
                </c:pt>
                <c:pt idx="4">
                  <c:v>64</c:v>
                </c:pt>
                <c:pt idx="5">
                  <c:v>52</c:v>
                </c:pt>
                <c:pt idx="6">
                  <c:v>37</c:v>
                </c:pt>
                <c:pt idx="7">
                  <c:v>51</c:v>
                </c:pt>
                <c:pt idx="8">
                  <c:v>49</c:v>
                </c:pt>
                <c:pt idx="9">
                  <c:v>41</c:v>
                </c:pt>
                <c:pt idx="10">
                  <c:v>34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A-43E9-87B8-F030DE78A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82627424"/>
        <c:axId val="1682614944"/>
      </c:barChart>
      <c:catAx>
        <c:axId val="16826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14944"/>
        <c:crosses val="autoZero"/>
        <c:auto val="1"/>
        <c:lblAlgn val="ctr"/>
        <c:lblOffset val="100"/>
        <c:noMultiLvlLbl val="0"/>
      </c:catAx>
      <c:valAx>
        <c:axId val="168261494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cap="none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cap="none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rPr>
              <a:t>Mungesat Vjetore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cap="none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Paga Neto</c:v>
          </c:tx>
          <c:spPr>
            <a:noFill/>
            <a:ln w="9525" cap="flat" cmpd="sng" algn="ctr">
              <a:solidFill>
                <a:schemeClr val="bg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'Të Dhëna'!$J$3:$J$14</c:f>
              <c:strCache>
                <c:ptCount val="12"/>
                <c:pt idx="0">
                  <c:v>Janar</c:v>
                </c:pt>
                <c:pt idx="1">
                  <c:v>Shkurt</c:v>
                </c:pt>
                <c:pt idx="2">
                  <c:v>Mars</c:v>
                </c:pt>
                <c:pt idx="3">
                  <c:v>Prill</c:v>
                </c:pt>
                <c:pt idx="4">
                  <c:v>Maj</c:v>
                </c:pt>
                <c:pt idx="5">
                  <c:v>Qershor</c:v>
                </c:pt>
                <c:pt idx="6">
                  <c:v>Korrik</c:v>
                </c:pt>
                <c:pt idx="7">
                  <c:v>Gusht</c:v>
                </c:pt>
                <c:pt idx="8">
                  <c:v>Shtator</c:v>
                </c:pt>
                <c:pt idx="9">
                  <c:v>Tetor</c:v>
                </c:pt>
                <c:pt idx="10">
                  <c:v>Nëntor</c:v>
                </c:pt>
                <c:pt idx="11">
                  <c:v>Dhjetor</c:v>
                </c:pt>
              </c:strCache>
            </c:strRef>
          </c:cat>
          <c:val>
            <c:numRef>
              <c:f>'Të Dhëna'!$O$3:$O$14</c:f>
              <c:numCache>
                <c:formatCode>_(* #,##0_);_(* \(#,##0\);_(* "-"??_);_(@_)</c:formatCode>
                <c:ptCount val="12"/>
                <c:pt idx="0">
                  <c:v>26</c:v>
                </c:pt>
                <c:pt idx="1">
                  <c:v>16</c:v>
                </c:pt>
                <c:pt idx="2">
                  <c:v>30</c:v>
                </c:pt>
                <c:pt idx="3">
                  <c:v>31</c:v>
                </c:pt>
                <c:pt idx="4">
                  <c:v>18</c:v>
                </c:pt>
                <c:pt idx="5">
                  <c:v>23</c:v>
                </c:pt>
                <c:pt idx="6">
                  <c:v>23</c:v>
                </c:pt>
                <c:pt idx="7">
                  <c:v>36</c:v>
                </c:pt>
                <c:pt idx="8">
                  <c:v>24</c:v>
                </c:pt>
                <c:pt idx="9">
                  <c:v>18</c:v>
                </c:pt>
                <c:pt idx="10">
                  <c:v>27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9-4D16-B1FD-F91AD7EAB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82627424"/>
        <c:axId val="1682614944"/>
      </c:barChart>
      <c:catAx>
        <c:axId val="16826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14944"/>
        <c:crosses val="autoZero"/>
        <c:auto val="1"/>
        <c:lblAlgn val="ctr"/>
        <c:lblOffset val="100"/>
        <c:noMultiLvlLbl val="0"/>
      </c:catAx>
      <c:valAx>
        <c:axId val="168261494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274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cap="none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cap="none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rPr>
              <a:t>Paga Bruto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cap="none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Paga Neto</c:v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'Të Dhëna'!$J$3:$J$14</c:f>
              <c:strCache>
                <c:ptCount val="12"/>
                <c:pt idx="0">
                  <c:v>Janar</c:v>
                </c:pt>
                <c:pt idx="1">
                  <c:v>Shkurt</c:v>
                </c:pt>
                <c:pt idx="2">
                  <c:v>Mars</c:v>
                </c:pt>
                <c:pt idx="3">
                  <c:v>Prill</c:v>
                </c:pt>
                <c:pt idx="4">
                  <c:v>Maj</c:v>
                </c:pt>
                <c:pt idx="5">
                  <c:v>Qershor</c:v>
                </c:pt>
                <c:pt idx="6">
                  <c:v>Korrik</c:v>
                </c:pt>
                <c:pt idx="7">
                  <c:v>Gusht</c:v>
                </c:pt>
                <c:pt idx="8">
                  <c:v>Shtator</c:v>
                </c:pt>
                <c:pt idx="9">
                  <c:v>Tetor</c:v>
                </c:pt>
                <c:pt idx="10">
                  <c:v>Nëntor</c:v>
                </c:pt>
                <c:pt idx="11">
                  <c:v>Dhjetor</c:v>
                </c:pt>
              </c:strCache>
            </c:strRef>
          </c:cat>
          <c:val>
            <c:numRef>
              <c:f>'Të Dhëna'!$P$3:$P$14</c:f>
              <c:numCache>
                <c:formatCode>_(* #,##0_);_(* \(#,##0\);_(* "-"??_);_(@_)</c:formatCode>
                <c:ptCount val="12"/>
                <c:pt idx="0">
                  <c:v>60000</c:v>
                </c:pt>
                <c:pt idx="1">
                  <c:v>80000</c:v>
                </c:pt>
                <c:pt idx="2">
                  <c:v>150000</c:v>
                </c:pt>
                <c:pt idx="3">
                  <c:v>200000</c:v>
                </c:pt>
                <c:pt idx="4">
                  <c:v>300000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6-4296-8082-CE6A3411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82627424"/>
        <c:axId val="1682614944"/>
      </c:barChart>
      <c:catAx>
        <c:axId val="16826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14944"/>
        <c:crosses val="autoZero"/>
        <c:auto val="1"/>
        <c:lblAlgn val="ctr"/>
        <c:lblOffset val="100"/>
        <c:noMultiLvlLbl val="0"/>
      </c:catAx>
      <c:valAx>
        <c:axId val="168261494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153247</xdr:colOff>
      <xdr:row>0</xdr:row>
      <xdr:rowOff>180340</xdr:rowOff>
    </xdr:from>
    <xdr:to>
      <xdr:col>8</xdr:col>
      <xdr:colOff>296332</xdr:colOff>
      <xdr:row>15</xdr:row>
      <xdr:rowOff>180340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0C1C6-502E-4AB3-B8A2-C28BD3AF6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448733</xdr:colOff>
      <xdr:row>1</xdr:row>
      <xdr:rowOff>5926</xdr:rowOff>
    </xdr:from>
    <xdr:to>
      <xdr:col>17</xdr:col>
      <xdr:colOff>84666</xdr:colOff>
      <xdr:row>16</xdr:row>
      <xdr:rowOff>5926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745DA9-0E52-4A76-B438-161BC3360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327236</xdr:colOff>
      <xdr:row>0</xdr:row>
      <xdr:rowOff>172508</xdr:rowOff>
    </xdr:from>
    <xdr:to>
      <xdr:col>25</xdr:col>
      <xdr:colOff>355600</xdr:colOff>
      <xdr:row>15</xdr:row>
      <xdr:rowOff>172508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1D0AB5-D54F-4492-8098-25A9D5484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131232</xdr:colOff>
      <xdr:row>16</xdr:row>
      <xdr:rowOff>166158</xdr:rowOff>
    </xdr:from>
    <xdr:to>
      <xdr:col>8</xdr:col>
      <xdr:colOff>304799</xdr:colOff>
      <xdr:row>31</xdr:row>
      <xdr:rowOff>166158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3ED52D-BD65-40C6-8E6B-DBA5FE938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450850</xdr:colOff>
      <xdr:row>16</xdr:row>
      <xdr:rowOff>165100</xdr:rowOff>
    </xdr:from>
    <xdr:to>
      <xdr:col>17</xdr:col>
      <xdr:colOff>101600</xdr:colOff>
      <xdr:row>31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23CEBA-99CE-4B1D-A8C9-F0DC286A7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313265</xdr:colOff>
      <xdr:row>17</xdr:row>
      <xdr:rowOff>0</xdr:rowOff>
    </xdr:from>
    <xdr:to>
      <xdr:col>25</xdr:col>
      <xdr:colOff>364066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A18C6F-F05C-4D03-A605-BB740015C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96.565273379631" createdVersion="7" refreshedVersion="7" minRefreshableVersion="3" recordCount="12" xr:uid="{EF9C8D88-47C3-4AE2-99A3-54214C2A1A40}">
  <cacheSource type="worksheet">
    <worksheetSource name="Table1"/>
  </cacheSource>
  <cacheFields count="7">
    <cacheField name="Muaji" numFmtId="0">
      <sharedItems count="12">
        <s v="Janar"/>
        <s v="Shkurt"/>
        <s v="Mars"/>
        <s v="Prill"/>
        <s v="Maj"/>
        <s v="Qershor"/>
        <s v="Korrik"/>
        <s v="Gusht"/>
        <s v="Shtator"/>
        <s v="Tetor"/>
        <s v="Nëntor"/>
        <s v="Dhjetor"/>
      </sharedItems>
    </cacheField>
    <cacheField name="Paga Neto" numFmtId="169">
      <sharedItems containsSemiMixedTypes="0" containsString="0" containsNumber="1" minValue="193890.90909090912" maxValue="1256945.4545454544"/>
    </cacheField>
    <cacheField name="Leje Vjetore" numFmtId="169">
      <sharedItems containsSemiMixedTypes="0" containsString="0" containsNumber="1" containsInteger="1" minValue="5" maxValue="104"/>
    </cacheField>
    <cacheField name="Mungesat" numFmtId="169">
      <sharedItems containsSemiMixedTypes="0" containsString="0" containsNumber="1" containsInteger="1" minValue="16" maxValue="36"/>
    </cacheField>
    <cacheField name="Paga Bruto" numFmtId="169">
      <sharedItems containsSemiMixedTypes="0" containsString="0" containsNumber="1" containsInteger="1" minValue="60000" maxValue="300000"/>
    </cacheField>
    <cacheField name="Orw Pune" numFmtId="169">
      <sharedItems containsSemiMixedTypes="0" containsString="0" containsNumber="1" containsInteger="1" minValue="104" maxValue="1598"/>
    </cacheField>
    <cacheField name="Nr i Punonjwsve" numFmtId="169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256945.4545454544"/>
    <n v="104"/>
    <n v="26"/>
    <n v="60000"/>
    <n v="1598"/>
    <n v="10"/>
  </r>
  <r>
    <x v="1"/>
    <n v="237490.90909090912"/>
    <n v="61"/>
    <n v="16"/>
    <n v="80000"/>
    <n v="213"/>
    <n v="10"/>
  </r>
  <r>
    <x v="2"/>
    <n v="310290.90909090906"/>
    <n v="58"/>
    <n v="30"/>
    <n v="150000"/>
    <n v="395"/>
    <n v="10"/>
  </r>
  <r>
    <x v="3"/>
    <n v="258290.90909090912"/>
    <n v="68"/>
    <n v="31"/>
    <n v="200000"/>
    <n v="265"/>
    <n v="10"/>
  </r>
  <r>
    <x v="4"/>
    <n v="199090.90909090912"/>
    <n v="64"/>
    <n v="18"/>
    <n v="300000"/>
    <n v="117"/>
    <n v="10"/>
  </r>
  <r>
    <x v="5"/>
    <n v="214690.90909090912"/>
    <n v="52"/>
    <n v="23"/>
    <n v="60000"/>
    <n v="156"/>
    <n v="10"/>
  </r>
  <r>
    <x v="6"/>
    <n v="216690.90909090912"/>
    <n v="37"/>
    <n v="23"/>
    <n v="60000"/>
    <n v="161"/>
    <n v="10"/>
  </r>
  <r>
    <x v="7"/>
    <n v="213890.90909090912"/>
    <n v="51"/>
    <n v="36"/>
    <n v="60000"/>
    <n v="154"/>
    <n v="10"/>
  </r>
  <r>
    <x v="8"/>
    <n v="233490.90909090912"/>
    <n v="49"/>
    <n v="24"/>
    <n v="60000"/>
    <n v="203"/>
    <n v="10"/>
  </r>
  <r>
    <x v="9"/>
    <n v="211490.90909090912"/>
    <n v="41"/>
    <n v="18"/>
    <n v="60000"/>
    <n v="148"/>
    <n v="10"/>
  </r>
  <r>
    <x v="10"/>
    <n v="193890.90909090912"/>
    <n v="34"/>
    <n v="27"/>
    <n v="60000"/>
    <n v="104"/>
    <n v="10"/>
  </r>
  <r>
    <x v="11"/>
    <n v="205490.90909090912"/>
    <n v="5"/>
    <n v="24"/>
    <n v="60000"/>
    <n v="133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33508-B583-4B72-BEA9-D456A8D156DA}" name="PivotTable1" cacheId="17" applyNumberFormats="0" applyBorderFormats="0" applyFontFormats="0" applyPatternFormats="0" applyAlignmentFormats="0" applyWidthHeightFormats="1" dataCaption="Values" grandTotalCaption=" Total" updatedVersion="7" minRefreshableVersion="3" useAutoFormatting="1" itemPrintTitles="1" createdVersion="7" indent="0" outline="1" outlineData="1" multipleFieldFilters="0" chartFormat="9" rowHeaderCaption=" ">
  <location ref="J2:P15" firstHeaderRow="0" firstDataRow="1" firstDataCol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9" showAll="0"/>
    <pivotField dataField="1" numFmtId="169" showAll="0"/>
    <pivotField dataField="1" numFmtId="169" showAll="0"/>
    <pivotField dataField="1" numFmtId="169" showAll="0"/>
    <pivotField dataField="1" numFmtId="169" showAll="0"/>
    <pivotField dataField="1" numFmtId="169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aga Neto" fld="1" baseField="0" baseItem="0"/>
    <dataField name=" Nr i Punonjësve" fld="6" baseField="0" baseItem="0"/>
    <dataField name=" Orë Pune" fld="5" baseField="0" baseItem="0"/>
    <dataField name=" Leje Vjetore" fld="2" baseField="0" baseItem="0"/>
    <dataField name=" Mungesat" fld="3" baseField="0" baseItem="0"/>
    <dataField name=" Paga Bruto" fld="4" baseField="0" baseItem="0"/>
  </dataFields>
  <formats count="22">
    <format dxfId="109">
      <pivotArea outline="0" collapsedLevelsAreSubtotals="1" fieldPosition="0"/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0" type="button" dataOnly="0" labelOnly="1" outline="0" axis="axisRow" fieldPosition="0"/>
    </format>
    <format dxfId="105">
      <pivotArea dataOnly="0" labelOnly="1" fieldPosition="0">
        <references count="1">
          <reference field="0" count="0"/>
        </references>
      </pivotArea>
    </format>
    <format dxfId="104">
      <pivotArea dataOnly="0" labelOnly="1" grandRow="1" outline="0" fieldPosition="0"/>
    </format>
    <format dxfId="10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02">
      <pivotArea dataOnly="0" outline="0" fieldPosition="0">
        <references count="1">
          <reference field="4294967294" count="1">
            <x v="5"/>
          </reference>
        </references>
      </pivotArea>
    </format>
    <format dxfId="101">
      <pivotArea dataOnly="0" outline="0" fieldPosition="0">
        <references count="1">
          <reference field="4294967294" count="1">
            <x v="4"/>
          </reference>
        </references>
      </pivotArea>
    </format>
    <format dxfId="100">
      <pivotArea dataOnly="0" outline="0" fieldPosition="0">
        <references count="1">
          <reference field="4294967294" count="1">
            <x v="3"/>
          </reference>
        </references>
      </pivotArea>
    </format>
    <format dxfId="99">
      <pivotArea dataOnly="0" outline="0" fieldPosition="0">
        <references count="1">
          <reference field="4294967294" count="1">
            <x v="1"/>
          </reference>
        </references>
      </pivotArea>
    </format>
    <format dxfId="98">
      <pivotArea dataOnly="0" outline="0" fieldPosition="0">
        <references count="1">
          <reference field="4294967294" count="1">
            <x v="0"/>
          </reference>
        </references>
      </pivotArea>
    </format>
    <format dxfId="97">
      <pivotArea field="0" type="button" dataOnly="0" labelOnly="1" outline="0" axis="axisRow" fieldPosition="0"/>
    </format>
    <format dxfId="9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95">
      <pivotArea grandRow="1" outline="0" collapsedLevelsAreSubtotals="1" fieldPosition="0"/>
    </format>
    <format dxfId="94">
      <pivotArea dataOnly="0" labelOnly="1" grandRow="1" outline="0" fieldPosition="0"/>
    </format>
    <format dxfId="93">
      <pivotArea grandRow="1" outline="0" collapsedLevelsAreSubtotals="1" fieldPosition="0"/>
    </format>
    <format dxfId="92">
      <pivotArea dataOnly="0" labelOnly="1" grandRow="1" outline="0" fieldPosition="0"/>
    </format>
    <format dxfId="91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9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89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88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37C56B-17FF-4097-9A2C-4052CC628FFB}" name="Table1" displayName="Table1" ref="B2:H14" totalsRowShown="0">
  <autoFilter ref="B2:H14" xr:uid="{FE37C56B-17FF-4097-9A2C-4052CC628FFB}"/>
  <tableColumns count="7">
    <tableColumn id="1" xr3:uid="{DA846C72-484D-4950-B510-D55CE0DB7717}" name="Muaji"/>
    <tableColumn id="2" xr3:uid="{C7E35B1E-1E3C-4FB0-9931-07F4B94A90BD}" name="Paga Neto" dataDxfId="115" dataCellStyle="Comma">
      <calculatedColumnFormula>'Përmbledhja Vjetore'!G3</calculatedColumnFormula>
    </tableColumn>
    <tableColumn id="3" xr3:uid="{26BC1448-6100-449B-9A96-40FF08944A8E}" name="Leje Vjetore" dataDxfId="114" dataCellStyle="Comma">
      <calculatedColumnFormula>'Përmbledhja Vjetore'!F3</calculatedColumnFormula>
    </tableColumn>
    <tableColumn id="4" xr3:uid="{52537A1F-7B70-4702-856E-DD167B7480FE}" name="Mungesat" dataDxfId="113" dataCellStyle="Comma">
      <calculatedColumnFormula>'Përmbledhja Vjetore'!E3</calculatedColumnFormula>
    </tableColumn>
    <tableColumn id="5" xr3:uid="{355D1CD0-67FC-4310-9841-A9E83EF88BA0}" name="Paga Bruto" dataDxfId="112" dataCellStyle="Comma">
      <calculatedColumnFormula>'Përmbledhja Vjetore'!K3</calculatedColumnFormula>
    </tableColumn>
    <tableColumn id="6" xr3:uid="{D753732D-40C4-4F4F-83BD-1D6C8FD17103}" name="Orw Pune" dataDxfId="111" dataCellStyle="Comma">
      <calculatedColumnFormula>'Përmbledhja Vjetore'!D3</calculatedColumnFormula>
    </tableColumn>
    <tableColumn id="7" xr3:uid="{1DAE90A9-1759-4DC1-B930-BE826531FB44}" name="Nr i Punonjwsve" dataDxfId="110" dataCellStyle="Comma">
      <calculatedColumnFormula>'Përmbledhja Vjetore'!C3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058D-7D27-4EE8-810F-17CEE26D6833}">
  <sheetPr>
    <outlinePr summaryBelow="0"/>
  </sheetPr>
  <dimension ref="B2:M17"/>
  <sheetViews>
    <sheetView showGridLines="0" workbookViewId="0">
      <selection activeCell="O5" sqref="O5"/>
    </sheetView>
  </sheetViews>
  <sheetFormatPr defaultColWidth="8.77734375" defaultRowHeight="14.4" x14ac:dyDescent="0.3"/>
  <cols>
    <col min="1" max="1" width="5.77734375" style="17" customWidth="1"/>
    <col min="2" max="2" width="3.21875" style="19" bestFit="1" customWidth="1"/>
    <col min="3" max="3" width="10.5546875" style="19" bestFit="1" customWidth="1"/>
    <col min="4" max="4" width="15.5546875" style="19" customWidth="1"/>
    <col min="5" max="5" width="10.5546875" style="19" bestFit="1" customWidth="1"/>
    <col min="6" max="6" width="19.33203125" style="19" customWidth="1"/>
    <col min="7" max="7" width="14.109375" style="19" bestFit="1" customWidth="1"/>
    <col min="8" max="8" width="19.5546875" style="19" customWidth="1"/>
    <col min="9" max="9" width="25.109375" style="19" customWidth="1"/>
    <col min="10" max="10" width="12.6640625" style="19" bestFit="1" customWidth="1"/>
    <col min="11" max="11" width="11" style="19" bestFit="1" customWidth="1"/>
    <col min="12" max="12" width="14.6640625" style="19" bestFit="1" customWidth="1"/>
    <col min="14" max="16384" width="8.77734375" style="17"/>
  </cols>
  <sheetData>
    <row r="2" spans="2:13" ht="27.6" x14ac:dyDescent="0.3">
      <c r="B2" s="156" t="s">
        <v>101</v>
      </c>
      <c r="C2" s="156"/>
      <c r="D2" s="156"/>
      <c r="E2" s="156"/>
      <c r="F2" s="156"/>
      <c r="G2" s="7"/>
    </row>
    <row r="3" spans="2:13" ht="17.399999999999999" x14ac:dyDescent="0.3">
      <c r="B3" s="157" t="s">
        <v>100</v>
      </c>
      <c r="C3" s="157"/>
      <c r="D3" s="158">
        <v>2025</v>
      </c>
      <c r="E3" s="159"/>
      <c r="F3" s="159"/>
      <c r="M3" s="17"/>
    </row>
    <row r="4" spans="2:13" ht="15" thickBot="1" x14ac:dyDescent="0.35">
      <c r="M4" s="17"/>
    </row>
    <row r="5" spans="2:13" ht="29.4" thickBot="1" x14ac:dyDescent="0.35">
      <c r="B5" s="149" t="s">
        <v>16</v>
      </c>
      <c r="C5" s="150" t="s">
        <v>15</v>
      </c>
      <c r="D5" s="151" t="s">
        <v>62</v>
      </c>
      <c r="E5" s="151" t="s">
        <v>19</v>
      </c>
      <c r="F5" s="151" t="s">
        <v>17</v>
      </c>
      <c r="G5" s="151" t="s">
        <v>0</v>
      </c>
      <c r="H5" s="151" t="s">
        <v>12</v>
      </c>
      <c r="I5" s="151" t="s">
        <v>18</v>
      </c>
      <c r="J5" s="151" t="s">
        <v>13</v>
      </c>
      <c r="K5" s="151" t="s">
        <v>14</v>
      </c>
      <c r="L5" s="151" t="s">
        <v>99</v>
      </c>
      <c r="M5" s="152" t="s">
        <v>81</v>
      </c>
    </row>
    <row r="6" spans="2:13" s="18" customFormat="1" x14ac:dyDescent="0.3">
      <c r="B6" s="153">
        <v>1</v>
      </c>
      <c r="C6" s="30" t="s">
        <v>58</v>
      </c>
      <c r="D6" s="25" t="s">
        <v>59</v>
      </c>
      <c r="E6" s="27">
        <v>34292</v>
      </c>
      <c r="F6" s="25" t="s">
        <v>60</v>
      </c>
      <c r="G6" s="25" t="s">
        <v>61</v>
      </c>
      <c r="H6" s="26">
        <v>675486215</v>
      </c>
      <c r="I6" s="27">
        <v>45670</v>
      </c>
      <c r="J6" s="28">
        <v>80000</v>
      </c>
      <c r="K6" s="29">
        <v>400</v>
      </c>
      <c r="L6" s="29">
        <v>600</v>
      </c>
      <c r="M6" s="93">
        <v>22</v>
      </c>
    </row>
    <row r="7" spans="2:13" x14ac:dyDescent="0.3">
      <c r="B7" s="154">
        <v>2</v>
      </c>
      <c r="C7" s="32" t="s">
        <v>58</v>
      </c>
      <c r="D7" s="33" t="s">
        <v>59</v>
      </c>
      <c r="E7" s="35">
        <v>34292</v>
      </c>
      <c r="F7" s="33" t="s">
        <v>60</v>
      </c>
      <c r="G7" s="33" t="s">
        <v>61</v>
      </c>
      <c r="H7" s="34">
        <v>675486215</v>
      </c>
      <c r="I7" s="35">
        <v>45670</v>
      </c>
      <c r="J7" s="36">
        <v>80000</v>
      </c>
      <c r="K7" s="37">
        <v>400</v>
      </c>
      <c r="L7" s="37">
        <v>600</v>
      </c>
      <c r="M7" s="119">
        <v>22</v>
      </c>
    </row>
    <row r="8" spans="2:13" x14ac:dyDescent="0.3">
      <c r="B8" s="154">
        <v>3</v>
      </c>
      <c r="C8" s="31" t="s">
        <v>58</v>
      </c>
      <c r="D8" s="20" t="s">
        <v>59</v>
      </c>
      <c r="E8" s="22">
        <v>34292</v>
      </c>
      <c r="F8" s="20" t="s">
        <v>60</v>
      </c>
      <c r="G8" s="20" t="s">
        <v>61</v>
      </c>
      <c r="H8" s="21">
        <v>675486215</v>
      </c>
      <c r="I8" s="22">
        <v>45670</v>
      </c>
      <c r="J8" s="23">
        <v>80000</v>
      </c>
      <c r="K8" s="24">
        <v>400</v>
      </c>
      <c r="L8" s="24">
        <v>600</v>
      </c>
      <c r="M8" s="118">
        <v>22</v>
      </c>
    </row>
    <row r="9" spans="2:13" x14ac:dyDescent="0.3">
      <c r="B9" s="154">
        <v>4</v>
      </c>
      <c r="C9" s="32" t="s">
        <v>58</v>
      </c>
      <c r="D9" s="33" t="s">
        <v>59</v>
      </c>
      <c r="E9" s="35">
        <v>34292</v>
      </c>
      <c r="F9" s="33" t="s">
        <v>60</v>
      </c>
      <c r="G9" s="33" t="s">
        <v>61</v>
      </c>
      <c r="H9" s="34">
        <v>675486215</v>
      </c>
      <c r="I9" s="35">
        <v>45670</v>
      </c>
      <c r="J9" s="36">
        <v>80000</v>
      </c>
      <c r="K9" s="37">
        <v>400</v>
      </c>
      <c r="L9" s="37">
        <v>600</v>
      </c>
      <c r="M9" s="119">
        <v>22</v>
      </c>
    </row>
    <row r="10" spans="2:13" x14ac:dyDescent="0.3">
      <c r="B10" s="154">
        <v>5</v>
      </c>
      <c r="C10" s="31" t="s">
        <v>58</v>
      </c>
      <c r="D10" s="20" t="s">
        <v>59</v>
      </c>
      <c r="E10" s="22">
        <v>34292</v>
      </c>
      <c r="F10" s="20" t="s">
        <v>60</v>
      </c>
      <c r="G10" s="20" t="s">
        <v>61</v>
      </c>
      <c r="H10" s="21">
        <v>675486215</v>
      </c>
      <c r="I10" s="22">
        <v>45670</v>
      </c>
      <c r="J10" s="23">
        <v>80000</v>
      </c>
      <c r="K10" s="24">
        <v>400</v>
      </c>
      <c r="L10" s="24">
        <v>600</v>
      </c>
      <c r="M10" s="118">
        <v>22</v>
      </c>
    </row>
    <row r="11" spans="2:13" x14ac:dyDescent="0.3">
      <c r="B11" s="154">
        <v>6</v>
      </c>
      <c r="C11" s="32" t="s">
        <v>58</v>
      </c>
      <c r="D11" s="33" t="s">
        <v>59</v>
      </c>
      <c r="E11" s="35">
        <v>34292</v>
      </c>
      <c r="F11" s="33" t="s">
        <v>60</v>
      </c>
      <c r="G11" s="33" t="s">
        <v>61</v>
      </c>
      <c r="H11" s="34">
        <v>675486215</v>
      </c>
      <c r="I11" s="35">
        <v>45670</v>
      </c>
      <c r="J11" s="36">
        <v>80000</v>
      </c>
      <c r="K11" s="37">
        <v>400</v>
      </c>
      <c r="L11" s="37">
        <v>600</v>
      </c>
      <c r="M11" s="119">
        <v>22</v>
      </c>
    </row>
    <row r="12" spans="2:13" x14ac:dyDescent="0.3">
      <c r="B12" s="154">
        <v>7</v>
      </c>
      <c r="C12" s="31" t="s">
        <v>58</v>
      </c>
      <c r="D12" s="20" t="s">
        <v>59</v>
      </c>
      <c r="E12" s="22">
        <v>34292</v>
      </c>
      <c r="F12" s="20" t="s">
        <v>60</v>
      </c>
      <c r="G12" s="20" t="s">
        <v>61</v>
      </c>
      <c r="H12" s="21">
        <v>675486215</v>
      </c>
      <c r="I12" s="22">
        <v>45670</v>
      </c>
      <c r="J12" s="23">
        <v>80000</v>
      </c>
      <c r="K12" s="24">
        <v>400</v>
      </c>
      <c r="L12" s="24">
        <v>600</v>
      </c>
      <c r="M12" s="118">
        <v>22</v>
      </c>
    </row>
    <row r="13" spans="2:13" x14ac:dyDescent="0.3">
      <c r="B13" s="154">
        <v>8</v>
      </c>
      <c r="C13" s="32" t="s">
        <v>58</v>
      </c>
      <c r="D13" s="33" t="s">
        <v>59</v>
      </c>
      <c r="E13" s="35">
        <v>34292</v>
      </c>
      <c r="F13" s="33" t="s">
        <v>60</v>
      </c>
      <c r="G13" s="33" t="s">
        <v>61</v>
      </c>
      <c r="H13" s="34">
        <v>675486215</v>
      </c>
      <c r="I13" s="35">
        <v>45670</v>
      </c>
      <c r="J13" s="36">
        <v>80000</v>
      </c>
      <c r="K13" s="37">
        <v>400</v>
      </c>
      <c r="L13" s="37">
        <v>600</v>
      </c>
      <c r="M13" s="119">
        <v>22</v>
      </c>
    </row>
    <row r="14" spans="2:13" x14ac:dyDescent="0.3">
      <c r="B14" s="154">
        <v>9</v>
      </c>
      <c r="C14" s="31" t="s">
        <v>58</v>
      </c>
      <c r="D14" s="20" t="s">
        <v>59</v>
      </c>
      <c r="E14" s="22">
        <v>34292</v>
      </c>
      <c r="F14" s="20" t="s">
        <v>60</v>
      </c>
      <c r="G14" s="20" t="s">
        <v>61</v>
      </c>
      <c r="H14" s="21">
        <v>675486215</v>
      </c>
      <c r="I14" s="22">
        <v>45670</v>
      </c>
      <c r="J14" s="23">
        <v>80000</v>
      </c>
      <c r="K14" s="24">
        <v>400</v>
      </c>
      <c r="L14" s="24">
        <v>600</v>
      </c>
      <c r="M14" s="118">
        <v>22</v>
      </c>
    </row>
    <row r="15" spans="2:13" ht="15" thickBot="1" x14ac:dyDescent="0.35">
      <c r="B15" s="155">
        <v>10</v>
      </c>
      <c r="C15" s="38" t="s">
        <v>58</v>
      </c>
      <c r="D15" s="39" t="s">
        <v>59</v>
      </c>
      <c r="E15" s="41">
        <v>34292</v>
      </c>
      <c r="F15" s="39" t="s">
        <v>60</v>
      </c>
      <c r="G15" s="39" t="s">
        <v>61</v>
      </c>
      <c r="H15" s="40">
        <v>675486215</v>
      </c>
      <c r="I15" s="41">
        <v>45670</v>
      </c>
      <c r="J15" s="42">
        <v>80000</v>
      </c>
      <c r="K15" s="43">
        <v>400</v>
      </c>
      <c r="L15" s="43">
        <v>600</v>
      </c>
      <c r="M15" s="120">
        <v>22</v>
      </c>
    </row>
    <row r="16" spans="2:13" x14ac:dyDescent="0.3">
      <c r="M16" s="17"/>
    </row>
    <row r="17" spans="13:13" x14ac:dyDescent="0.3">
      <c r="M17" s="17"/>
    </row>
  </sheetData>
  <mergeCells count="2">
    <mergeCell ref="B3:C3"/>
    <mergeCell ref="B2:F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4979-4377-48B0-86DF-FCA92DA3690A}">
  <dimension ref="B1:N401"/>
  <sheetViews>
    <sheetView showGridLines="0" topLeftCell="A388" zoomScale="90" zoomScaleNormal="90" workbookViewId="0">
      <selection activeCell="F374" sqref="F374:I390"/>
    </sheetView>
  </sheetViews>
  <sheetFormatPr defaultColWidth="12.44140625" defaultRowHeight="12" x14ac:dyDescent="0.25"/>
  <cols>
    <col min="1" max="1" width="3.6640625" style="14" customWidth="1"/>
    <col min="2" max="2" width="13.6640625" style="16" customWidth="1"/>
    <col min="3" max="3" width="11.88671875" style="16" customWidth="1"/>
    <col min="4" max="13" width="12.44140625" style="16"/>
    <col min="14" max="14" width="12.44140625" style="72"/>
    <col min="15" max="16384" width="12.44140625" style="14"/>
  </cols>
  <sheetData>
    <row r="1" spans="2:14" s="13" customFormat="1" ht="13.8" thickBot="1" x14ac:dyDescent="0.35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71"/>
    </row>
    <row r="2" spans="2:14" ht="18" customHeight="1" thickBot="1" x14ac:dyDescent="0.3">
      <c r="B2" s="134" t="s">
        <v>30</v>
      </c>
      <c r="C2" s="135"/>
      <c r="D2" s="66" t="s">
        <v>20</v>
      </c>
      <c r="E2" s="67" t="s">
        <v>21</v>
      </c>
      <c r="F2" s="67" t="s">
        <v>22</v>
      </c>
      <c r="G2" s="67" t="s">
        <v>23</v>
      </c>
      <c r="H2" s="67" t="s">
        <v>24</v>
      </c>
      <c r="I2" s="67" t="s">
        <v>25</v>
      </c>
      <c r="J2" s="67" t="s">
        <v>26</v>
      </c>
      <c r="K2" s="67" t="s">
        <v>27</v>
      </c>
      <c r="L2" s="67" t="s">
        <v>28</v>
      </c>
      <c r="M2" s="68" t="s">
        <v>29</v>
      </c>
      <c r="N2" s="65" t="s">
        <v>11</v>
      </c>
    </row>
    <row r="3" spans="2:14" ht="15" thickBot="1" x14ac:dyDescent="0.3">
      <c r="B3" s="62" t="s">
        <v>8</v>
      </c>
      <c r="C3" s="63">
        <v>45658</v>
      </c>
      <c r="D3" s="46">
        <v>1</v>
      </c>
      <c r="E3" s="44">
        <v>2</v>
      </c>
      <c r="F3" s="44">
        <v>3</v>
      </c>
      <c r="G3" s="44">
        <v>4</v>
      </c>
      <c r="H3" s="44">
        <v>5</v>
      </c>
      <c r="I3" s="44">
        <v>6</v>
      </c>
      <c r="J3" s="44">
        <v>8</v>
      </c>
      <c r="K3" s="44">
        <v>9</v>
      </c>
      <c r="L3" s="44">
        <v>10</v>
      </c>
      <c r="M3" s="45">
        <v>1</v>
      </c>
      <c r="N3" s="64">
        <f>SUM(D3:M3)</f>
        <v>49</v>
      </c>
    </row>
    <row r="4" spans="2:14" ht="15.6" thickTop="1" thickBot="1" x14ac:dyDescent="0.3">
      <c r="B4" s="53" t="s">
        <v>1</v>
      </c>
      <c r="C4" s="47">
        <f>C3+1</f>
        <v>45659</v>
      </c>
      <c r="D4" s="48">
        <v>1</v>
      </c>
      <c r="E4" s="49">
        <v>2</v>
      </c>
      <c r="F4" s="49">
        <v>3</v>
      </c>
      <c r="G4" s="49">
        <v>4</v>
      </c>
      <c r="H4" s="49">
        <v>5</v>
      </c>
      <c r="I4" s="49">
        <v>6</v>
      </c>
      <c r="J4" s="49">
        <v>8</v>
      </c>
      <c r="K4" s="49">
        <v>9</v>
      </c>
      <c r="L4" s="49">
        <v>10</v>
      </c>
      <c r="M4" s="50">
        <v>1</v>
      </c>
      <c r="N4" s="56">
        <f t="shared" ref="N4:N33" si="0">SUM(D4:M4)</f>
        <v>49</v>
      </c>
    </row>
    <row r="5" spans="2:14" ht="15.6" thickTop="1" thickBot="1" x14ac:dyDescent="0.3">
      <c r="B5" s="54" t="s">
        <v>2</v>
      </c>
      <c r="C5" s="51">
        <f t="shared" ref="C5:C33" si="1">C4+1</f>
        <v>45660</v>
      </c>
      <c r="D5" s="46">
        <v>1</v>
      </c>
      <c r="E5" s="44">
        <v>2</v>
      </c>
      <c r="F5" s="44">
        <v>3</v>
      </c>
      <c r="G5" s="44">
        <v>4</v>
      </c>
      <c r="H5" s="44">
        <v>5</v>
      </c>
      <c r="I5" s="44">
        <v>6</v>
      </c>
      <c r="J5" s="44">
        <v>8</v>
      </c>
      <c r="K5" s="44">
        <v>9</v>
      </c>
      <c r="L5" s="44">
        <v>10</v>
      </c>
      <c r="M5" s="45">
        <v>1</v>
      </c>
      <c r="N5" s="55">
        <f t="shared" si="0"/>
        <v>49</v>
      </c>
    </row>
    <row r="6" spans="2:14" ht="15.6" thickTop="1" thickBot="1" x14ac:dyDescent="0.3">
      <c r="B6" s="53" t="s">
        <v>9</v>
      </c>
      <c r="C6" s="47">
        <f t="shared" si="1"/>
        <v>45661</v>
      </c>
      <c r="D6" s="48">
        <v>1</v>
      </c>
      <c r="E6" s="49">
        <v>2</v>
      </c>
      <c r="F6" s="49">
        <v>3</v>
      </c>
      <c r="G6" s="49">
        <v>4</v>
      </c>
      <c r="H6" s="49">
        <v>5</v>
      </c>
      <c r="I6" s="49">
        <v>6</v>
      </c>
      <c r="J6" s="49">
        <v>8</v>
      </c>
      <c r="K6" s="49">
        <v>9</v>
      </c>
      <c r="L6" s="49">
        <v>10</v>
      </c>
      <c r="M6" s="50">
        <v>1</v>
      </c>
      <c r="N6" s="56">
        <f t="shared" si="0"/>
        <v>49</v>
      </c>
    </row>
    <row r="7" spans="2:14" ht="15.6" thickTop="1" thickBot="1" x14ac:dyDescent="0.3">
      <c r="B7" s="54" t="s">
        <v>10</v>
      </c>
      <c r="C7" s="51">
        <f t="shared" si="1"/>
        <v>45662</v>
      </c>
      <c r="D7" s="46">
        <v>1</v>
      </c>
      <c r="E7" s="44">
        <v>2</v>
      </c>
      <c r="F7" s="44">
        <v>3</v>
      </c>
      <c r="G7" s="44">
        <v>4</v>
      </c>
      <c r="H7" s="44">
        <v>5</v>
      </c>
      <c r="I7" s="44">
        <v>6</v>
      </c>
      <c r="J7" s="44">
        <v>8</v>
      </c>
      <c r="K7" s="44">
        <v>9</v>
      </c>
      <c r="L7" s="44">
        <v>10</v>
      </c>
      <c r="M7" s="45">
        <v>1</v>
      </c>
      <c r="N7" s="55">
        <f t="shared" si="0"/>
        <v>49</v>
      </c>
    </row>
    <row r="8" spans="2:14" ht="15.6" thickTop="1" thickBot="1" x14ac:dyDescent="0.3">
      <c r="B8" s="53" t="s">
        <v>6</v>
      </c>
      <c r="C8" s="47">
        <f t="shared" si="1"/>
        <v>45663</v>
      </c>
      <c r="D8" s="48">
        <v>1</v>
      </c>
      <c r="E8" s="49">
        <v>2</v>
      </c>
      <c r="F8" s="49">
        <v>3</v>
      </c>
      <c r="G8" s="49">
        <v>4</v>
      </c>
      <c r="H8" s="49">
        <v>5</v>
      </c>
      <c r="I8" s="49">
        <v>6</v>
      </c>
      <c r="J8" s="49">
        <v>8</v>
      </c>
      <c r="K8" s="49">
        <v>9</v>
      </c>
      <c r="L8" s="49">
        <v>10</v>
      </c>
      <c r="M8" s="50">
        <v>1</v>
      </c>
      <c r="N8" s="56">
        <f t="shared" si="0"/>
        <v>49</v>
      </c>
    </row>
    <row r="9" spans="2:14" ht="15.6" thickTop="1" thickBot="1" x14ac:dyDescent="0.3">
      <c r="B9" s="54" t="s">
        <v>7</v>
      </c>
      <c r="C9" s="51">
        <f t="shared" si="1"/>
        <v>45664</v>
      </c>
      <c r="D9" s="46">
        <v>1</v>
      </c>
      <c r="E9" s="44">
        <v>2</v>
      </c>
      <c r="F9" s="44">
        <v>3</v>
      </c>
      <c r="G9" s="44">
        <v>4</v>
      </c>
      <c r="H9" s="44">
        <v>5</v>
      </c>
      <c r="I9" s="44">
        <v>6</v>
      </c>
      <c r="J9" s="44">
        <v>8</v>
      </c>
      <c r="K9" s="44">
        <v>9</v>
      </c>
      <c r="L9" s="44">
        <v>10</v>
      </c>
      <c r="M9" s="45">
        <v>1</v>
      </c>
      <c r="N9" s="55">
        <f t="shared" si="0"/>
        <v>49</v>
      </c>
    </row>
    <row r="10" spans="2:14" ht="15.6" thickTop="1" thickBot="1" x14ac:dyDescent="0.3">
      <c r="B10" s="53" t="s">
        <v>8</v>
      </c>
      <c r="C10" s="47">
        <f t="shared" si="1"/>
        <v>45665</v>
      </c>
      <c r="D10" s="48">
        <v>1</v>
      </c>
      <c r="E10" s="49">
        <v>2</v>
      </c>
      <c r="F10" s="49">
        <v>3</v>
      </c>
      <c r="G10" s="49">
        <v>4</v>
      </c>
      <c r="H10" s="49">
        <v>5</v>
      </c>
      <c r="I10" s="49">
        <v>6</v>
      </c>
      <c r="J10" s="49">
        <v>8</v>
      </c>
      <c r="K10" s="49">
        <v>9</v>
      </c>
      <c r="L10" s="49">
        <v>10</v>
      </c>
      <c r="M10" s="50">
        <v>1</v>
      </c>
      <c r="N10" s="56">
        <f t="shared" si="0"/>
        <v>49</v>
      </c>
    </row>
    <row r="11" spans="2:14" ht="15.6" thickTop="1" thickBot="1" x14ac:dyDescent="0.3">
      <c r="B11" s="54" t="s">
        <v>1</v>
      </c>
      <c r="C11" s="51">
        <f t="shared" si="1"/>
        <v>45666</v>
      </c>
      <c r="D11" s="46">
        <v>1</v>
      </c>
      <c r="E11" s="44">
        <v>2</v>
      </c>
      <c r="F11" s="44">
        <v>3</v>
      </c>
      <c r="G11" s="44">
        <v>4</v>
      </c>
      <c r="H11" s="44">
        <v>5</v>
      </c>
      <c r="I11" s="44">
        <v>6</v>
      </c>
      <c r="J11" s="44">
        <v>8</v>
      </c>
      <c r="K11" s="44">
        <v>9</v>
      </c>
      <c r="L11" s="44">
        <v>10</v>
      </c>
      <c r="M11" s="45">
        <v>1</v>
      </c>
      <c r="N11" s="55">
        <f t="shared" si="0"/>
        <v>49</v>
      </c>
    </row>
    <row r="12" spans="2:14" ht="15.6" thickTop="1" thickBot="1" x14ac:dyDescent="0.3">
      <c r="B12" s="53" t="s">
        <v>2</v>
      </c>
      <c r="C12" s="47">
        <f t="shared" si="1"/>
        <v>45667</v>
      </c>
      <c r="D12" s="48">
        <v>1</v>
      </c>
      <c r="E12" s="49">
        <v>2</v>
      </c>
      <c r="F12" s="49">
        <v>3</v>
      </c>
      <c r="G12" s="49">
        <v>4</v>
      </c>
      <c r="H12" s="49">
        <v>5</v>
      </c>
      <c r="I12" s="49">
        <v>6</v>
      </c>
      <c r="J12" s="49">
        <v>8</v>
      </c>
      <c r="K12" s="49">
        <v>9</v>
      </c>
      <c r="L12" s="49">
        <v>10</v>
      </c>
      <c r="M12" s="50">
        <v>1</v>
      </c>
      <c r="N12" s="56">
        <f t="shared" si="0"/>
        <v>49</v>
      </c>
    </row>
    <row r="13" spans="2:14" ht="15.6" thickTop="1" thickBot="1" x14ac:dyDescent="0.3">
      <c r="B13" s="54" t="s">
        <v>9</v>
      </c>
      <c r="C13" s="51">
        <f t="shared" si="1"/>
        <v>45668</v>
      </c>
      <c r="D13" s="46">
        <v>5</v>
      </c>
      <c r="E13" s="44">
        <v>2</v>
      </c>
      <c r="F13" s="44">
        <v>3</v>
      </c>
      <c r="G13" s="44">
        <v>4</v>
      </c>
      <c r="H13" s="44">
        <v>5</v>
      </c>
      <c r="I13" s="44">
        <v>6</v>
      </c>
      <c r="J13" s="44">
        <v>8</v>
      </c>
      <c r="K13" s="44">
        <v>9</v>
      </c>
      <c r="L13" s="44">
        <v>10</v>
      </c>
      <c r="M13" s="45">
        <v>1</v>
      </c>
      <c r="N13" s="55">
        <f t="shared" si="0"/>
        <v>53</v>
      </c>
    </row>
    <row r="14" spans="2:14" ht="15.6" thickTop="1" thickBot="1" x14ac:dyDescent="0.3">
      <c r="B14" s="53" t="s">
        <v>10</v>
      </c>
      <c r="C14" s="47">
        <f t="shared" si="1"/>
        <v>45669</v>
      </c>
      <c r="D14" s="48">
        <v>6</v>
      </c>
      <c r="E14" s="49">
        <v>2</v>
      </c>
      <c r="F14" s="49">
        <v>3</v>
      </c>
      <c r="G14" s="49">
        <v>4</v>
      </c>
      <c r="H14" s="49">
        <v>5</v>
      </c>
      <c r="I14" s="49">
        <v>6</v>
      </c>
      <c r="J14" s="49">
        <v>8</v>
      </c>
      <c r="K14" s="49">
        <v>9</v>
      </c>
      <c r="L14" s="49">
        <v>10</v>
      </c>
      <c r="M14" s="50">
        <v>1</v>
      </c>
      <c r="N14" s="56">
        <f t="shared" si="0"/>
        <v>54</v>
      </c>
    </row>
    <row r="15" spans="2:14" ht="15.6" thickTop="1" thickBot="1" x14ac:dyDescent="0.3">
      <c r="B15" s="54" t="s">
        <v>6</v>
      </c>
      <c r="C15" s="51">
        <f t="shared" si="1"/>
        <v>45670</v>
      </c>
      <c r="D15" s="46">
        <v>8</v>
      </c>
      <c r="E15" s="44">
        <v>2</v>
      </c>
      <c r="F15" s="44">
        <v>3</v>
      </c>
      <c r="G15" s="44">
        <v>4</v>
      </c>
      <c r="H15" s="44">
        <v>5</v>
      </c>
      <c r="I15" s="44">
        <v>6</v>
      </c>
      <c r="J15" s="44">
        <v>8</v>
      </c>
      <c r="K15" s="44">
        <v>9</v>
      </c>
      <c r="L15" s="44">
        <v>10</v>
      </c>
      <c r="M15" s="45">
        <v>1</v>
      </c>
      <c r="N15" s="55">
        <f t="shared" si="0"/>
        <v>56</v>
      </c>
    </row>
    <row r="16" spans="2:14" ht="15.6" thickTop="1" thickBot="1" x14ac:dyDescent="0.3">
      <c r="B16" s="53" t="s">
        <v>7</v>
      </c>
      <c r="C16" s="47">
        <f t="shared" si="1"/>
        <v>45671</v>
      </c>
      <c r="D16" s="48">
        <v>1</v>
      </c>
      <c r="E16" s="49">
        <v>2</v>
      </c>
      <c r="F16" s="49">
        <v>3</v>
      </c>
      <c r="G16" s="49">
        <v>4</v>
      </c>
      <c r="H16" s="49">
        <v>5</v>
      </c>
      <c r="I16" s="49">
        <v>6</v>
      </c>
      <c r="J16" s="49">
        <v>8</v>
      </c>
      <c r="K16" s="49">
        <v>9</v>
      </c>
      <c r="L16" s="49">
        <v>10</v>
      </c>
      <c r="M16" s="50">
        <v>1</v>
      </c>
      <c r="N16" s="56">
        <f t="shared" si="0"/>
        <v>49</v>
      </c>
    </row>
    <row r="17" spans="2:14" ht="15.6" thickTop="1" thickBot="1" x14ac:dyDescent="0.3">
      <c r="B17" s="54" t="s">
        <v>8</v>
      </c>
      <c r="C17" s="51">
        <f t="shared" si="1"/>
        <v>45672</v>
      </c>
      <c r="D17" s="46">
        <v>1</v>
      </c>
      <c r="E17" s="44">
        <v>2</v>
      </c>
      <c r="F17" s="44">
        <v>3</v>
      </c>
      <c r="G17" s="44">
        <v>4</v>
      </c>
      <c r="H17" s="44">
        <v>5</v>
      </c>
      <c r="I17" s="44">
        <v>6</v>
      </c>
      <c r="J17" s="44">
        <v>8</v>
      </c>
      <c r="K17" s="44">
        <v>9</v>
      </c>
      <c r="L17" s="44">
        <v>10</v>
      </c>
      <c r="M17" s="45">
        <v>1</v>
      </c>
      <c r="N17" s="55">
        <f t="shared" si="0"/>
        <v>49</v>
      </c>
    </row>
    <row r="18" spans="2:14" ht="15.6" thickTop="1" thickBot="1" x14ac:dyDescent="0.3">
      <c r="B18" s="53" t="s">
        <v>1</v>
      </c>
      <c r="C18" s="47">
        <f t="shared" si="1"/>
        <v>45673</v>
      </c>
      <c r="D18" s="48">
        <v>31</v>
      </c>
      <c r="E18" s="49">
        <v>2</v>
      </c>
      <c r="F18" s="49">
        <v>3</v>
      </c>
      <c r="G18" s="49">
        <v>4</v>
      </c>
      <c r="H18" s="49">
        <v>5</v>
      </c>
      <c r="I18" s="49">
        <v>6</v>
      </c>
      <c r="J18" s="49">
        <v>8</v>
      </c>
      <c r="K18" s="49">
        <v>9</v>
      </c>
      <c r="L18" s="49">
        <v>10</v>
      </c>
      <c r="M18" s="50">
        <v>1</v>
      </c>
      <c r="N18" s="56">
        <f t="shared" si="0"/>
        <v>79</v>
      </c>
    </row>
    <row r="19" spans="2:14" ht="15.6" thickTop="1" thickBot="1" x14ac:dyDescent="0.3">
      <c r="B19" s="54" t="s">
        <v>2</v>
      </c>
      <c r="C19" s="51">
        <f t="shared" si="1"/>
        <v>45674</v>
      </c>
      <c r="D19" s="46">
        <v>2</v>
      </c>
      <c r="E19" s="44">
        <v>2</v>
      </c>
      <c r="F19" s="44">
        <v>3</v>
      </c>
      <c r="G19" s="44">
        <v>4</v>
      </c>
      <c r="H19" s="44">
        <v>5</v>
      </c>
      <c r="I19" s="44">
        <v>6</v>
      </c>
      <c r="J19" s="44">
        <v>8</v>
      </c>
      <c r="K19" s="44">
        <v>9</v>
      </c>
      <c r="L19" s="44">
        <v>10</v>
      </c>
      <c r="M19" s="45">
        <v>1</v>
      </c>
      <c r="N19" s="55">
        <f t="shared" si="0"/>
        <v>50</v>
      </c>
    </row>
    <row r="20" spans="2:14" ht="15.6" thickTop="1" thickBot="1" x14ac:dyDescent="0.3">
      <c r="B20" s="53" t="s">
        <v>9</v>
      </c>
      <c r="C20" s="47">
        <f t="shared" si="1"/>
        <v>45675</v>
      </c>
      <c r="D20" s="48">
        <v>1</v>
      </c>
      <c r="E20" s="49">
        <v>2</v>
      </c>
      <c r="F20" s="49">
        <v>3</v>
      </c>
      <c r="G20" s="49">
        <v>4</v>
      </c>
      <c r="H20" s="49">
        <v>5</v>
      </c>
      <c r="I20" s="49">
        <v>6</v>
      </c>
      <c r="J20" s="49">
        <v>8</v>
      </c>
      <c r="K20" s="49">
        <v>9</v>
      </c>
      <c r="L20" s="49">
        <v>10</v>
      </c>
      <c r="M20" s="50">
        <v>1</v>
      </c>
      <c r="N20" s="56">
        <f t="shared" si="0"/>
        <v>49</v>
      </c>
    </row>
    <row r="21" spans="2:14" ht="15.6" thickTop="1" thickBot="1" x14ac:dyDescent="0.3">
      <c r="B21" s="54" t="s">
        <v>10</v>
      </c>
      <c r="C21" s="51">
        <f t="shared" si="1"/>
        <v>45676</v>
      </c>
      <c r="D21" s="46">
        <v>10</v>
      </c>
      <c r="E21" s="44">
        <v>2</v>
      </c>
      <c r="F21" s="44">
        <v>3</v>
      </c>
      <c r="G21" s="44">
        <v>4</v>
      </c>
      <c r="H21" s="44">
        <v>5</v>
      </c>
      <c r="I21" s="44">
        <v>6</v>
      </c>
      <c r="J21" s="44">
        <v>8</v>
      </c>
      <c r="K21" s="44">
        <v>9</v>
      </c>
      <c r="L21" s="44">
        <v>10</v>
      </c>
      <c r="M21" s="45">
        <v>1</v>
      </c>
      <c r="N21" s="55">
        <f t="shared" si="0"/>
        <v>58</v>
      </c>
    </row>
    <row r="22" spans="2:14" ht="15.6" thickTop="1" thickBot="1" x14ac:dyDescent="0.3">
      <c r="B22" s="53" t="s">
        <v>6</v>
      </c>
      <c r="C22" s="47">
        <f t="shared" si="1"/>
        <v>45677</v>
      </c>
      <c r="D22" s="48">
        <v>1</v>
      </c>
      <c r="E22" s="49">
        <v>2</v>
      </c>
      <c r="F22" s="49">
        <v>3</v>
      </c>
      <c r="G22" s="49">
        <v>4</v>
      </c>
      <c r="H22" s="49">
        <v>5</v>
      </c>
      <c r="I22" s="49">
        <v>6</v>
      </c>
      <c r="J22" s="49">
        <v>8</v>
      </c>
      <c r="K22" s="49">
        <v>9</v>
      </c>
      <c r="L22" s="49">
        <v>10</v>
      </c>
      <c r="M22" s="50">
        <v>1</v>
      </c>
      <c r="N22" s="56">
        <f t="shared" si="0"/>
        <v>49</v>
      </c>
    </row>
    <row r="23" spans="2:14" ht="15.6" thickTop="1" thickBot="1" x14ac:dyDescent="0.3">
      <c r="B23" s="54" t="s">
        <v>7</v>
      </c>
      <c r="C23" s="51">
        <f t="shared" si="1"/>
        <v>45678</v>
      </c>
      <c r="D23" s="46">
        <v>8</v>
      </c>
      <c r="E23" s="44">
        <v>2</v>
      </c>
      <c r="F23" s="44">
        <v>3</v>
      </c>
      <c r="G23" s="44">
        <v>4</v>
      </c>
      <c r="H23" s="44">
        <v>5</v>
      </c>
      <c r="I23" s="44">
        <v>6</v>
      </c>
      <c r="J23" s="44">
        <v>8</v>
      </c>
      <c r="K23" s="44">
        <v>9</v>
      </c>
      <c r="L23" s="44">
        <v>10</v>
      </c>
      <c r="M23" s="45">
        <v>1</v>
      </c>
      <c r="N23" s="55">
        <f t="shared" si="0"/>
        <v>56</v>
      </c>
    </row>
    <row r="24" spans="2:14" ht="15.6" thickTop="1" thickBot="1" x14ac:dyDescent="0.3">
      <c r="B24" s="53" t="s">
        <v>8</v>
      </c>
      <c r="C24" s="47">
        <f t="shared" si="1"/>
        <v>45679</v>
      </c>
      <c r="D24" s="48">
        <v>1</v>
      </c>
      <c r="E24" s="49">
        <v>2</v>
      </c>
      <c r="F24" s="49">
        <v>3</v>
      </c>
      <c r="G24" s="49">
        <v>4</v>
      </c>
      <c r="H24" s="49">
        <v>5</v>
      </c>
      <c r="I24" s="49">
        <v>6</v>
      </c>
      <c r="J24" s="49">
        <v>8</v>
      </c>
      <c r="K24" s="49">
        <v>9</v>
      </c>
      <c r="L24" s="49">
        <v>10</v>
      </c>
      <c r="M24" s="50">
        <v>1</v>
      </c>
      <c r="N24" s="56">
        <f t="shared" si="0"/>
        <v>49</v>
      </c>
    </row>
    <row r="25" spans="2:14" ht="15.6" thickTop="1" thickBot="1" x14ac:dyDescent="0.3">
      <c r="B25" s="54" t="s">
        <v>1</v>
      </c>
      <c r="C25" s="51">
        <f t="shared" si="1"/>
        <v>45680</v>
      </c>
      <c r="D25" s="46">
        <v>6</v>
      </c>
      <c r="E25" s="44">
        <v>2</v>
      </c>
      <c r="F25" s="44">
        <v>3</v>
      </c>
      <c r="G25" s="44">
        <v>4</v>
      </c>
      <c r="H25" s="44">
        <v>5</v>
      </c>
      <c r="I25" s="44">
        <v>6</v>
      </c>
      <c r="J25" s="44">
        <v>8</v>
      </c>
      <c r="K25" s="44">
        <v>9</v>
      </c>
      <c r="L25" s="44">
        <v>10</v>
      </c>
      <c r="M25" s="45">
        <v>1</v>
      </c>
      <c r="N25" s="55">
        <f t="shared" si="0"/>
        <v>54</v>
      </c>
    </row>
    <row r="26" spans="2:14" ht="15.6" thickTop="1" thickBot="1" x14ac:dyDescent="0.3">
      <c r="B26" s="53" t="s">
        <v>2</v>
      </c>
      <c r="C26" s="47">
        <f t="shared" si="1"/>
        <v>45681</v>
      </c>
      <c r="D26" s="48">
        <v>9</v>
      </c>
      <c r="E26" s="49">
        <v>2</v>
      </c>
      <c r="F26" s="49">
        <v>3</v>
      </c>
      <c r="G26" s="49">
        <v>4</v>
      </c>
      <c r="H26" s="49">
        <v>5</v>
      </c>
      <c r="I26" s="49">
        <v>6</v>
      </c>
      <c r="J26" s="49">
        <v>8</v>
      </c>
      <c r="K26" s="49">
        <v>9</v>
      </c>
      <c r="L26" s="49">
        <v>10</v>
      </c>
      <c r="M26" s="50">
        <v>1</v>
      </c>
      <c r="N26" s="56">
        <f t="shared" si="0"/>
        <v>57</v>
      </c>
    </row>
    <row r="27" spans="2:14" ht="15.6" thickTop="1" thickBot="1" x14ac:dyDescent="0.3">
      <c r="B27" s="54" t="s">
        <v>9</v>
      </c>
      <c r="C27" s="51">
        <f t="shared" si="1"/>
        <v>45682</v>
      </c>
      <c r="D27" s="46">
        <v>1</v>
      </c>
      <c r="E27" s="44">
        <v>2</v>
      </c>
      <c r="F27" s="44">
        <v>3</v>
      </c>
      <c r="G27" s="44">
        <v>4</v>
      </c>
      <c r="H27" s="44">
        <v>5</v>
      </c>
      <c r="I27" s="44">
        <v>6</v>
      </c>
      <c r="J27" s="44">
        <v>8</v>
      </c>
      <c r="K27" s="44">
        <v>9</v>
      </c>
      <c r="L27" s="44">
        <v>10</v>
      </c>
      <c r="M27" s="45">
        <v>1</v>
      </c>
      <c r="N27" s="55">
        <f t="shared" si="0"/>
        <v>49</v>
      </c>
    </row>
    <row r="28" spans="2:14" ht="15.6" thickTop="1" thickBot="1" x14ac:dyDescent="0.3">
      <c r="B28" s="53" t="s">
        <v>10</v>
      </c>
      <c r="C28" s="47">
        <f t="shared" si="1"/>
        <v>45683</v>
      </c>
      <c r="D28" s="48">
        <v>4</v>
      </c>
      <c r="E28" s="49">
        <v>2</v>
      </c>
      <c r="F28" s="49">
        <v>3</v>
      </c>
      <c r="G28" s="49">
        <v>4</v>
      </c>
      <c r="H28" s="49">
        <v>5</v>
      </c>
      <c r="I28" s="49">
        <v>6</v>
      </c>
      <c r="J28" s="49">
        <v>8</v>
      </c>
      <c r="K28" s="49">
        <v>9</v>
      </c>
      <c r="L28" s="49">
        <v>10</v>
      </c>
      <c r="M28" s="50">
        <v>1</v>
      </c>
      <c r="N28" s="56">
        <f t="shared" si="0"/>
        <v>52</v>
      </c>
    </row>
    <row r="29" spans="2:14" ht="15.6" thickTop="1" thickBot="1" x14ac:dyDescent="0.3">
      <c r="B29" s="54" t="s">
        <v>6</v>
      </c>
      <c r="C29" s="51">
        <f t="shared" si="1"/>
        <v>45684</v>
      </c>
      <c r="D29" s="46">
        <v>1</v>
      </c>
      <c r="E29" s="44">
        <v>2</v>
      </c>
      <c r="F29" s="44">
        <v>3</v>
      </c>
      <c r="G29" s="44">
        <v>4</v>
      </c>
      <c r="H29" s="44">
        <v>5</v>
      </c>
      <c r="I29" s="44">
        <v>6</v>
      </c>
      <c r="J29" s="44">
        <v>8</v>
      </c>
      <c r="K29" s="44">
        <v>9</v>
      </c>
      <c r="L29" s="44">
        <v>10</v>
      </c>
      <c r="M29" s="45">
        <v>1</v>
      </c>
      <c r="N29" s="55">
        <f t="shared" si="0"/>
        <v>49</v>
      </c>
    </row>
    <row r="30" spans="2:14" ht="15.6" thickTop="1" thickBot="1" x14ac:dyDescent="0.3">
      <c r="B30" s="53" t="s">
        <v>7</v>
      </c>
      <c r="C30" s="47">
        <f t="shared" si="1"/>
        <v>45685</v>
      </c>
      <c r="D30" s="48">
        <v>1</v>
      </c>
      <c r="E30" s="49">
        <v>2</v>
      </c>
      <c r="F30" s="49">
        <v>3</v>
      </c>
      <c r="G30" s="49">
        <v>4</v>
      </c>
      <c r="H30" s="49">
        <v>5</v>
      </c>
      <c r="I30" s="49">
        <v>6</v>
      </c>
      <c r="J30" s="49">
        <v>8</v>
      </c>
      <c r="K30" s="49">
        <v>9</v>
      </c>
      <c r="L30" s="49">
        <v>10</v>
      </c>
      <c r="M30" s="50">
        <v>1</v>
      </c>
      <c r="N30" s="56">
        <f t="shared" si="0"/>
        <v>49</v>
      </c>
    </row>
    <row r="31" spans="2:14" ht="15.6" thickTop="1" thickBot="1" x14ac:dyDescent="0.3">
      <c r="B31" s="54" t="s">
        <v>8</v>
      </c>
      <c r="C31" s="51">
        <f t="shared" si="1"/>
        <v>45686</v>
      </c>
      <c r="D31" s="46">
        <v>1</v>
      </c>
      <c r="E31" s="44">
        <v>2</v>
      </c>
      <c r="F31" s="44">
        <v>3</v>
      </c>
      <c r="G31" s="44">
        <v>4</v>
      </c>
      <c r="H31" s="44">
        <v>5</v>
      </c>
      <c r="I31" s="44">
        <v>6</v>
      </c>
      <c r="J31" s="44">
        <v>8</v>
      </c>
      <c r="K31" s="44">
        <v>9</v>
      </c>
      <c r="L31" s="44">
        <v>10</v>
      </c>
      <c r="M31" s="45">
        <v>1</v>
      </c>
      <c r="N31" s="55">
        <f t="shared" si="0"/>
        <v>49</v>
      </c>
    </row>
    <row r="32" spans="2:14" ht="15.6" thickTop="1" thickBot="1" x14ac:dyDescent="0.3">
      <c r="B32" s="53" t="s">
        <v>1</v>
      </c>
      <c r="C32" s="47">
        <f t="shared" si="1"/>
        <v>45687</v>
      </c>
      <c r="D32" s="48">
        <v>1</v>
      </c>
      <c r="E32" s="49">
        <v>2</v>
      </c>
      <c r="F32" s="49">
        <v>3</v>
      </c>
      <c r="G32" s="49">
        <v>4</v>
      </c>
      <c r="H32" s="49">
        <v>5</v>
      </c>
      <c r="I32" s="49">
        <v>6</v>
      </c>
      <c r="J32" s="49">
        <v>8</v>
      </c>
      <c r="K32" s="49">
        <v>9</v>
      </c>
      <c r="L32" s="49">
        <v>10</v>
      </c>
      <c r="M32" s="50">
        <v>1</v>
      </c>
      <c r="N32" s="56">
        <f t="shared" si="0"/>
        <v>49</v>
      </c>
    </row>
    <row r="33" spans="2:14" ht="15.6" thickTop="1" thickBot="1" x14ac:dyDescent="0.3">
      <c r="B33" s="57" t="s">
        <v>2</v>
      </c>
      <c r="C33" s="52">
        <f t="shared" si="1"/>
        <v>45688</v>
      </c>
      <c r="D33" s="58">
        <v>1</v>
      </c>
      <c r="E33" s="59">
        <v>2</v>
      </c>
      <c r="F33" s="59">
        <v>3</v>
      </c>
      <c r="G33" s="59">
        <v>4</v>
      </c>
      <c r="H33" s="59">
        <v>5</v>
      </c>
      <c r="I33" s="59">
        <v>6</v>
      </c>
      <c r="J33" s="59">
        <v>8</v>
      </c>
      <c r="K33" s="59">
        <v>9</v>
      </c>
      <c r="L33" s="59">
        <v>10</v>
      </c>
      <c r="M33" s="60">
        <v>1</v>
      </c>
      <c r="N33" s="61">
        <f t="shared" si="0"/>
        <v>49</v>
      </c>
    </row>
    <row r="34" spans="2:14" ht="19.2" customHeight="1" thickBot="1" x14ac:dyDescent="0.3">
      <c r="B34" s="136" t="s">
        <v>11</v>
      </c>
      <c r="C34" s="137"/>
      <c r="D34" s="69">
        <f>SUM(D3:D33)</f>
        <v>110</v>
      </c>
      <c r="E34" s="69">
        <f t="shared" ref="E34:N34" si="2">SUM(E3:E33)</f>
        <v>62</v>
      </c>
      <c r="F34" s="69">
        <f t="shared" si="2"/>
        <v>93</v>
      </c>
      <c r="G34" s="69">
        <f t="shared" si="2"/>
        <v>124</v>
      </c>
      <c r="H34" s="69">
        <f t="shared" si="2"/>
        <v>155</v>
      </c>
      <c r="I34" s="69">
        <f t="shared" si="2"/>
        <v>186</v>
      </c>
      <c r="J34" s="69">
        <f t="shared" si="2"/>
        <v>248</v>
      </c>
      <c r="K34" s="69">
        <f t="shared" si="2"/>
        <v>279</v>
      </c>
      <c r="L34" s="69">
        <f t="shared" si="2"/>
        <v>310</v>
      </c>
      <c r="M34" s="69">
        <f t="shared" si="2"/>
        <v>31</v>
      </c>
      <c r="N34" s="69">
        <f t="shared" si="2"/>
        <v>1598</v>
      </c>
    </row>
    <row r="35" spans="2:14" ht="12.6" thickBot="1" x14ac:dyDescent="0.3"/>
    <row r="36" spans="2:14" ht="15" thickBot="1" x14ac:dyDescent="0.3">
      <c r="B36" s="134" t="s">
        <v>31</v>
      </c>
      <c r="C36" s="135"/>
      <c r="D36" s="66" t="s">
        <v>20</v>
      </c>
      <c r="E36" s="67" t="s">
        <v>21</v>
      </c>
      <c r="F36" s="67" t="s">
        <v>22</v>
      </c>
      <c r="G36" s="67" t="s">
        <v>23</v>
      </c>
      <c r="H36" s="67" t="s">
        <v>24</v>
      </c>
      <c r="I36" s="67" t="s">
        <v>25</v>
      </c>
      <c r="J36" s="67" t="s">
        <v>26</v>
      </c>
      <c r="K36" s="67" t="s">
        <v>27</v>
      </c>
      <c r="L36" s="67" t="s">
        <v>28</v>
      </c>
      <c r="M36" s="68" t="s">
        <v>29</v>
      </c>
      <c r="N36" s="65" t="s">
        <v>11</v>
      </c>
    </row>
    <row r="37" spans="2:14" ht="15" thickBot="1" x14ac:dyDescent="0.3">
      <c r="B37" s="62" t="s">
        <v>9</v>
      </c>
      <c r="C37" s="63">
        <v>45658</v>
      </c>
      <c r="D37" s="46"/>
      <c r="E37" s="44"/>
      <c r="F37" s="44"/>
      <c r="G37" s="44"/>
      <c r="H37" s="44"/>
      <c r="I37" s="44"/>
      <c r="J37" s="44"/>
      <c r="K37" s="44"/>
      <c r="L37" s="44"/>
      <c r="M37" s="45"/>
      <c r="N37" s="64">
        <f>SUM(D37:M37)</f>
        <v>0</v>
      </c>
    </row>
    <row r="38" spans="2:14" ht="15.6" thickTop="1" thickBot="1" x14ac:dyDescent="0.3">
      <c r="B38" s="53" t="s">
        <v>10</v>
      </c>
      <c r="C38" s="47">
        <f t="shared" ref="C38:C64" si="3">C37+1</f>
        <v>45659</v>
      </c>
      <c r="D38" s="48"/>
      <c r="E38" s="49"/>
      <c r="F38" s="49"/>
      <c r="G38" s="49"/>
      <c r="H38" s="49"/>
      <c r="I38" s="49"/>
      <c r="J38" s="49"/>
      <c r="K38" s="49"/>
      <c r="L38" s="49"/>
      <c r="M38" s="50"/>
      <c r="N38" s="56">
        <f t="shared" ref="N38:N64" si="4">SUM(D38:M38)</f>
        <v>0</v>
      </c>
    </row>
    <row r="39" spans="2:14" ht="15.6" thickTop="1" thickBot="1" x14ac:dyDescent="0.3">
      <c r="B39" s="54" t="s">
        <v>6</v>
      </c>
      <c r="C39" s="51">
        <f t="shared" si="3"/>
        <v>45660</v>
      </c>
      <c r="D39" s="46"/>
      <c r="E39" s="44"/>
      <c r="F39" s="44"/>
      <c r="G39" s="44"/>
      <c r="H39" s="44"/>
      <c r="I39" s="44"/>
      <c r="J39" s="44"/>
      <c r="K39" s="44"/>
      <c r="L39" s="44"/>
      <c r="M39" s="45"/>
      <c r="N39" s="55">
        <f t="shared" si="4"/>
        <v>0</v>
      </c>
    </row>
    <row r="40" spans="2:14" ht="15.6" thickTop="1" thickBot="1" x14ac:dyDescent="0.3">
      <c r="B40" s="53" t="s">
        <v>7</v>
      </c>
      <c r="C40" s="47">
        <f t="shared" si="3"/>
        <v>45661</v>
      </c>
      <c r="D40" s="48"/>
      <c r="E40" s="49"/>
      <c r="F40" s="49"/>
      <c r="G40" s="49"/>
      <c r="H40" s="49"/>
      <c r="I40" s="49"/>
      <c r="J40" s="49"/>
      <c r="K40" s="49"/>
      <c r="L40" s="49"/>
      <c r="M40" s="50"/>
      <c r="N40" s="56">
        <f t="shared" si="4"/>
        <v>0</v>
      </c>
    </row>
    <row r="41" spans="2:14" ht="15.6" thickTop="1" thickBot="1" x14ac:dyDescent="0.3">
      <c r="B41" s="54" t="s">
        <v>8</v>
      </c>
      <c r="C41" s="51">
        <f t="shared" si="3"/>
        <v>45662</v>
      </c>
      <c r="D41" s="46"/>
      <c r="E41" s="44"/>
      <c r="F41" s="44">
        <v>2</v>
      </c>
      <c r="G41" s="44">
        <v>3</v>
      </c>
      <c r="H41" s="44">
        <v>4</v>
      </c>
      <c r="I41" s="44">
        <v>5</v>
      </c>
      <c r="J41" s="44"/>
      <c r="K41" s="44"/>
      <c r="L41" s="44"/>
      <c r="M41" s="45"/>
      <c r="N41" s="55">
        <f t="shared" si="4"/>
        <v>14</v>
      </c>
    </row>
    <row r="42" spans="2:14" ht="15.6" thickTop="1" thickBot="1" x14ac:dyDescent="0.3">
      <c r="B42" s="53" t="s">
        <v>1</v>
      </c>
      <c r="C42" s="47">
        <f t="shared" si="3"/>
        <v>45663</v>
      </c>
      <c r="D42" s="48"/>
      <c r="E42" s="49"/>
      <c r="F42" s="49">
        <v>2</v>
      </c>
      <c r="G42" s="49">
        <v>3</v>
      </c>
      <c r="H42" s="49">
        <v>4</v>
      </c>
      <c r="I42" s="49">
        <v>5</v>
      </c>
      <c r="J42" s="49"/>
      <c r="K42" s="49"/>
      <c r="L42" s="49"/>
      <c r="M42" s="50"/>
      <c r="N42" s="56">
        <f t="shared" si="4"/>
        <v>14</v>
      </c>
    </row>
    <row r="43" spans="2:14" ht="15.6" thickTop="1" thickBot="1" x14ac:dyDescent="0.3">
      <c r="B43" s="54" t="s">
        <v>2</v>
      </c>
      <c r="C43" s="51">
        <f t="shared" si="3"/>
        <v>45664</v>
      </c>
      <c r="D43" s="46"/>
      <c r="E43" s="44"/>
      <c r="F43" s="44">
        <v>2</v>
      </c>
      <c r="G43" s="44">
        <v>3</v>
      </c>
      <c r="H43" s="44">
        <v>4</v>
      </c>
      <c r="I43" s="44">
        <v>5</v>
      </c>
      <c r="J43" s="44"/>
      <c r="K43" s="44"/>
      <c r="L43" s="44"/>
      <c r="M43" s="45"/>
      <c r="N43" s="55">
        <f t="shared" si="4"/>
        <v>14</v>
      </c>
    </row>
    <row r="44" spans="2:14" ht="15.6" thickTop="1" thickBot="1" x14ac:dyDescent="0.3">
      <c r="B44" s="53" t="s">
        <v>9</v>
      </c>
      <c r="C44" s="47">
        <f t="shared" si="3"/>
        <v>45665</v>
      </c>
      <c r="D44" s="48"/>
      <c r="E44" s="49"/>
      <c r="F44" s="49">
        <v>2</v>
      </c>
      <c r="G44" s="49">
        <v>3</v>
      </c>
      <c r="H44" s="49">
        <v>4</v>
      </c>
      <c r="I44" s="49">
        <v>5</v>
      </c>
      <c r="J44" s="49"/>
      <c r="K44" s="49"/>
      <c r="L44" s="49"/>
      <c r="M44" s="50"/>
      <c r="N44" s="56">
        <f t="shared" si="4"/>
        <v>14</v>
      </c>
    </row>
    <row r="45" spans="2:14" ht="15.6" thickTop="1" thickBot="1" x14ac:dyDescent="0.3">
      <c r="B45" s="54" t="s">
        <v>10</v>
      </c>
      <c r="C45" s="51">
        <f t="shared" si="3"/>
        <v>45666</v>
      </c>
      <c r="D45" s="46"/>
      <c r="E45" s="44"/>
      <c r="F45" s="44">
        <v>2</v>
      </c>
      <c r="G45" s="44">
        <v>3</v>
      </c>
      <c r="H45" s="44">
        <v>4</v>
      </c>
      <c r="I45" s="44">
        <v>5</v>
      </c>
      <c r="J45" s="44"/>
      <c r="K45" s="44"/>
      <c r="L45" s="44"/>
      <c r="M45" s="45"/>
      <c r="N45" s="55">
        <f t="shared" si="4"/>
        <v>14</v>
      </c>
    </row>
    <row r="46" spans="2:14" ht="15.6" thickTop="1" thickBot="1" x14ac:dyDescent="0.3">
      <c r="B46" s="53" t="s">
        <v>6</v>
      </c>
      <c r="C46" s="47">
        <f t="shared" si="3"/>
        <v>45667</v>
      </c>
      <c r="D46" s="48"/>
      <c r="E46" s="49"/>
      <c r="F46" s="49">
        <v>2</v>
      </c>
      <c r="G46" s="49">
        <v>3</v>
      </c>
      <c r="H46" s="49">
        <v>4</v>
      </c>
      <c r="I46" s="49">
        <v>5</v>
      </c>
      <c r="J46" s="49"/>
      <c r="K46" s="49"/>
      <c r="L46" s="49"/>
      <c r="M46" s="50"/>
      <c r="N46" s="56">
        <f t="shared" si="4"/>
        <v>14</v>
      </c>
    </row>
    <row r="47" spans="2:14" ht="15.6" thickTop="1" thickBot="1" x14ac:dyDescent="0.3">
      <c r="B47" s="54" t="s">
        <v>7</v>
      </c>
      <c r="C47" s="51">
        <f t="shared" si="3"/>
        <v>45668</v>
      </c>
      <c r="D47" s="46"/>
      <c r="E47" s="44"/>
      <c r="F47" s="44">
        <v>2</v>
      </c>
      <c r="G47" s="44">
        <v>3</v>
      </c>
      <c r="H47" s="44">
        <v>4</v>
      </c>
      <c r="I47" s="44">
        <v>5</v>
      </c>
      <c r="J47" s="44"/>
      <c r="K47" s="44"/>
      <c r="L47" s="44"/>
      <c r="M47" s="45"/>
      <c r="N47" s="55">
        <f t="shared" si="4"/>
        <v>14</v>
      </c>
    </row>
    <row r="48" spans="2:14" ht="15.6" thickTop="1" thickBot="1" x14ac:dyDescent="0.3">
      <c r="B48" s="53" t="s">
        <v>8</v>
      </c>
      <c r="C48" s="47">
        <f t="shared" si="3"/>
        <v>45669</v>
      </c>
      <c r="D48" s="48">
        <v>2</v>
      </c>
      <c r="E48" s="49">
        <v>6</v>
      </c>
      <c r="F48" s="49">
        <v>2</v>
      </c>
      <c r="G48" s="49">
        <v>3</v>
      </c>
      <c r="H48" s="49">
        <v>4</v>
      </c>
      <c r="I48" s="49">
        <v>5</v>
      </c>
      <c r="J48" s="49"/>
      <c r="K48" s="49"/>
      <c r="L48" s="49"/>
      <c r="M48" s="50"/>
      <c r="N48" s="56">
        <f t="shared" si="4"/>
        <v>22</v>
      </c>
    </row>
    <row r="49" spans="2:14" ht="15.6" thickTop="1" thickBot="1" x14ac:dyDescent="0.3">
      <c r="B49" s="54" t="s">
        <v>1</v>
      </c>
      <c r="C49" s="51">
        <f t="shared" si="3"/>
        <v>45670</v>
      </c>
      <c r="D49" s="46"/>
      <c r="E49" s="44">
        <v>3</v>
      </c>
      <c r="F49" s="44">
        <v>2</v>
      </c>
      <c r="G49" s="44">
        <v>3</v>
      </c>
      <c r="H49" s="44">
        <v>4</v>
      </c>
      <c r="I49" s="44">
        <v>5</v>
      </c>
      <c r="J49" s="44"/>
      <c r="K49" s="44">
        <v>2</v>
      </c>
      <c r="L49" s="44">
        <v>8</v>
      </c>
      <c r="M49" s="45">
        <v>5</v>
      </c>
      <c r="N49" s="55">
        <f t="shared" si="4"/>
        <v>32</v>
      </c>
    </row>
    <row r="50" spans="2:14" ht="15.6" thickTop="1" thickBot="1" x14ac:dyDescent="0.3">
      <c r="B50" s="53" t="s">
        <v>2</v>
      </c>
      <c r="C50" s="47">
        <f t="shared" si="3"/>
        <v>45671</v>
      </c>
      <c r="D50" s="48"/>
      <c r="E50" s="49"/>
      <c r="F50" s="49">
        <v>2</v>
      </c>
      <c r="G50" s="49">
        <v>3</v>
      </c>
      <c r="H50" s="49">
        <v>4</v>
      </c>
      <c r="I50" s="49">
        <v>5</v>
      </c>
      <c r="J50" s="49"/>
      <c r="K50" s="49"/>
      <c r="L50" s="49"/>
      <c r="M50" s="50"/>
      <c r="N50" s="56">
        <f t="shared" si="4"/>
        <v>14</v>
      </c>
    </row>
    <row r="51" spans="2:14" ht="15.6" thickTop="1" thickBot="1" x14ac:dyDescent="0.3">
      <c r="B51" s="54" t="s">
        <v>9</v>
      </c>
      <c r="C51" s="51">
        <f t="shared" si="3"/>
        <v>45672</v>
      </c>
      <c r="D51" s="46"/>
      <c r="E51" s="44">
        <v>2</v>
      </c>
      <c r="F51" s="44">
        <v>2</v>
      </c>
      <c r="G51" s="44">
        <v>3</v>
      </c>
      <c r="H51" s="44">
        <v>4</v>
      </c>
      <c r="I51" s="44">
        <v>5</v>
      </c>
      <c r="J51" s="44">
        <v>6</v>
      </c>
      <c r="K51" s="44"/>
      <c r="L51" s="44"/>
      <c r="M51" s="45"/>
      <c r="N51" s="55">
        <f t="shared" si="4"/>
        <v>22</v>
      </c>
    </row>
    <row r="52" spans="2:14" ht="15.6" thickTop="1" thickBot="1" x14ac:dyDescent="0.3">
      <c r="B52" s="53" t="s">
        <v>10</v>
      </c>
      <c r="C52" s="47">
        <f t="shared" si="3"/>
        <v>45673</v>
      </c>
      <c r="D52" s="48"/>
      <c r="E52" s="49">
        <v>1</v>
      </c>
      <c r="F52" s="49"/>
      <c r="G52" s="49"/>
      <c r="H52" s="49"/>
      <c r="I52" s="49"/>
      <c r="J52" s="49"/>
      <c r="K52" s="49"/>
      <c r="L52" s="49"/>
      <c r="M52" s="50"/>
      <c r="N52" s="56">
        <f t="shared" si="4"/>
        <v>1</v>
      </c>
    </row>
    <row r="53" spans="2:14" ht="15.6" thickTop="1" thickBot="1" x14ac:dyDescent="0.3">
      <c r="B53" s="54" t="s">
        <v>6</v>
      </c>
      <c r="C53" s="51">
        <f t="shared" si="3"/>
        <v>45674</v>
      </c>
      <c r="D53" s="46">
        <v>6</v>
      </c>
      <c r="E53" s="44">
        <v>4</v>
      </c>
      <c r="F53" s="44"/>
      <c r="G53" s="44">
        <v>6</v>
      </c>
      <c r="H53" s="44">
        <v>8</v>
      </c>
      <c r="I53" s="44"/>
      <c r="J53" s="44"/>
      <c r="K53" s="44"/>
      <c r="L53" s="44"/>
      <c r="M53" s="45"/>
      <c r="N53" s="55">
        <f t="shared" si="4"/>
        <v>24</v>
      </c>
    </row>
    <row r="54" spans="2:14" ht="15.6" thickTop="1" thickBot="1" x14ac:dyDescent="0.3">
      <c r="B54" s="53" t="s">
        <v>7</v>
      </c>
      <c r="C54" s="47">
        <f t="shared" si="3"/>
        <v>45675</v>
      </c>
      <c r="D54" s="48"/>
      <c r="E54" s="49"/>
      <c r="F54" s="49"/>
      <c r="G54" s="49"/>
      <c r="H54" s="49"/>
      <c r="I54" s="49"/>
      <c r="J54" s="49"/>
      <c r="K54" s="49"/>
      <c r="L54" s="49"/>
      <c r="M54" s="50"/>
      <c r="N54" s="56">
        <f t="shared" si="4"/>
        <v>0</v>
      </c>
    </row>
    <row r="55" spans="2:14" ht="15.6" thickTop="1" thickBot="1" x14ac:dyDescent="0.3">
      <c r="B55" s="54" t="s">
        <v>8</v>
      </c>
      <c r="C55" s="51">
        <f t="shared" si="3"/>
        <v>45676</v>
      </c>
      <c r="D55" s="46"/>
      <c r="E55" s="44"/>
      <c r="F55" s="44"/>
      <c r="G55" s="44"/>
      <c r="H55" s="44"/>
      <c r="I55" s="44"/>
      <c r="J55" s="44"/>
      <c r="K55" s="44"/>
      <c r="L55" s="44"/>
      <c r="M55" s="45"/>
      <c r="N55" s="55">
        <f t="shared" si="4"/>
        <v>0</v>
      </c>
    </row>
    <row r="56" spans="2:14" ht="15.6" thickTop="1" thickBot="1" x14ac:dyDescent="0.3">
      <c r="B56" s="53" t="s">
        <v>1</v>
      </c>
      <c r="C56" s="47">
        <f t="shared" si="3"/>
        <v>45677</v>
      </c>
      <c r="D56" s="48"/>
      <c r="E56" s="49"/>
      <c r="F56" s="49"/>
      <c r="G56" s="49"/>
      <c r="H56" s="49"/>
      <c r="I56" s="49"/>
      <c r="J56" s="49"/>
      <c r="K56" s="49"/>
      <c r="L56" s="49"/>
      <c r="M56" s="50"/>
      <c r="N56" s="56">
        <f t="shared" si="4"/>
        <v>0</v>
      </c>
    </row>
    <row r="57" spans="2:14" ht="15.6" thickTop="1" thickBot="1" x14ac:dyDescent="0.3">
      <c r="B57" s="54" t="s">
        <v>2</v>
      </c>
      <c r="C57" s="51">
        <f t="shared" si="3"/>
        <v>45678</v>
      </c>
      <c r="D57" s="46"/>
      <c r="E57" s="44"/>
      <c r="F57" s="44"/>
      <c r="G57" s="44"/>
      <c r="H57" s="44"/>
      <c r="I57" s="44"/>
      <c r="J57" s="44"/>
      <c r="K57" s="44"/>
      <c r="L57" s="44"/>
      <c r="M57" s="45"/>
      <c r="N57" s="55">
        <f t="shared" si="4"/>
        <v>0</v>
      </c>
    </row>
    <row r="58" spans="2:14" ht="15.6" thickTop="1" thickBot="1" x14ac:dyDescent="0.3">
      <c r="B58" s="53" t="s">
        <v>9</v>
      </c>
      <c r="C58" s="47">
        <f t="shared" si="3"/>
        <v>45679</v>
      </c>
      <c r="D58" s="48"/>
      <c r="E58" s="49"/>
      <c r="F58" s="49"/>
      <c r="G58" s="49"/>
      <c r="H58" s="49"/>
      <c r="I58" s="49"/>
      <c r="J58" s="49"/>
      <c r="K58" s="49"/>
      <c r="L58" s="49"/>
      <c r="M58" s="50"/>
      <c r="N58" s="56">
        <f t="shared" si="4"/>
        <v>0</v>
      </c>
    </row>
    <row r="59" spans="2:14" ht="15.6" thickTop="1" thickBot="1" x14ac:dyDescent="0.3">
      <c r="B59" s="54" t="s">
        <v>10</v>
      </c>
      <c r="C59" s="51">
        <f t="shared" si="3"/>
        <v>45680</v>
      </c>
      <c r="D59" s="46"/>
      <c r="E59" s="44"/>
      <c r="F59" s="44"/>
      <c r="G59" s="44"/>
      <c r="H59" s="44"/>
      <c r="I59" s="44"/>
      <c r="J59" s="44"/>
      <c r="K59" s="44"/>
      <c r="L59" s="44"/>
      <c r="M59" s="45"/>
      <c r="N59" s="55">
        <f t="shared" si="4"/>
        <v>0</v>
      </c>
    </row>
    <row r="60" spans="2:14" ht="15.6" thickTop="1" thickBot="1" x14ac:dyDescent="0.3">
      <c r="B60" s="53" t="s">
        <v>6</v>
      </c>
      <c r="C60" s="47">
        <f t="shared" si="3"/>
        <v>45681</v>
      </c>
      <c r="D60" s="48"/>
      <c r="E60" s="49"/>
      <c r="F60" s="49"/>
      <c r="G60" s="49"/>
      <c r="H60" s="49"/>
      <c r="I60" s="49"/>
      <c r="J60" s="49"/>
      <c r="K60" s="49"/>
      <c r="L60" s="49"/>
      <c r="M60" s="50"/>
      <c r="N60" s="56">
        <f t="shared" si="4"/>
        <v>0</v>
      </c>
    </row>
    <row r="61" spans="2:14" ht="15.6" thickTop="1" thickBot="1" x14ac:dyDescent="0.3">
      <c r="B61" s="54" t="s">
        <v>7</v>
      </c>
      <c r="C61" s="51">
        <f t="shared" si="3"/>
        <v>45682</v>
      </c>
      <c r="D61" s="46"/>
      <c r="E61" s="44"/>
      <c r="F61" s="44"/>
      <c r="G61" s="44"/>
      <c r="H61" s="44"/>
      <c r="I61" s="44"/>
      <c r="J61" s="44"/>
      <c r="K61" s="44"/>
      <c r="L61" s="44"/>
      <c r="M61" s="45"/>
      <c r="N61" s="55">
        <f t="shared" si="4"/>
        <v>0</v>
      </c>
    </row>
    <row r="62" spans="2:14" ht="15.6" thickTop="1" thickBot="1" x14ac:dyDescent="0.3">
      <c r="B62" s="53" t="s">
        <v>8</v>
      </c>
      <c r="C62" s="47">
        <f t="shared" si="3"/>
        <v>45683</v>
      </c>
      <c r="D62" s="48"/>
      <c r="E62" s="49"/>
      <c r="F62" s="49"/>
      <c r="G62" s="49"/>
      <c r="H62" s="49"/>
      <c r="I62" s="49"/>
      <c r="J62" s="49"/>
      <c r="K62" s="49"/>
      <c r="L62" s="49"/>
      <c r="M62" s="50"/>
      <c r="N62" s="56">
        <f t="shared" si="4"/>
        <v>0</v>
      </c>
    </row>
    <row r="63" spans="2:14" ht="15.6" thickTop="1" thickBot="1" x14ac:dyDescent="0.3">
      <c r="B63" s="54" t="s">
        <v>1</v>
      </c>
      <c r="C63" s="51">
        <f t="shared" si="3"/>
        <v>45684</v>
      </c>
      <c r="D63" s="46"/>
      <c r="E63" s="44"/>
      <c r="F63" s="44"/>
      <c r="G63" s="44"/>
      <c r="H63" s="44"/>
      <c r="I63" s="44"/>
      <c r="J63" s="44"/>
      <c r="K63" s="44"/>
      <c r="L63" s="44"/>
      <c r="M63" s="45"/>
      <c r="N63" s="55">
        <f t="shared" si="4"/>
        <v>0</v>
      </c>
    </row>
    <row r="64" spans="2:14" ht="15.6" thickTop="1" thickBot="1" x14ac:dyDescent="0.3">
      <c r="B64" s="53" t="s">
        <v>2</v>
      </c>
      <c r="C64" s="47">
        <f t="shared" si="3"/>
        <v>45685</v>
      </c>
      <c r="D64" s="48"/>
      <c r="E64" s="49"/>
      <c r="F64" s="49"/>
      <c r="G64" s="49"/>
      <c r="H64" s="49"/>
      <c r="I64" s="49"/>
      <c r="J64" s="49"/>
      <c r="K64" s="49"/>
      <c r="L64" s="49"/>
      <c r="M64" s="50"/>
      <c r="N64" s="56">
        <f t="shared" si="4"/>
        <v>0</v>
      </c>
    </row>
    <row r="65" spans="2:14" ht="19.2" customHeight="1" thickTop="1" thickBot="1" x14ac:dyDescent="0.3">
      <c r="B65" s="136" t="s">
        <v>11</v>
      </c>
      <c r="C65" s="137"/>
      <c r="D65" s="69">
        <f>SUM(D37:D64)</f>
        <v>8</v>
      </c>
      <c r="E65" s="69">
        <f t="shared" ref="E65:N65" si="5">SUM(E37:E64)</f>
        <v>16</v>
      </c>
      <c r="F65" s="69">
        <f t="shared" si="5"/>
        <v>22</v>
      </c>
      <c r="G65" s="69">
        <f t="shared" si="5"/>
        <v>39</v>
      </c>
      <c r="H65" s="69">
        <f t="shared" si="5"/>
        <v>52</v>
      </c>
      <c r="I65" s="69">
        <f t="shared" si="5"/>
        <v>55</v>
      </c>
      <c r="J65" s="69">
        <f t="shared" si="5"/>
        <v>6</v>
      </c>
      <c r="K65" s="69">
        <f t="shared" si="5"/>
        <v>2</v>
      </c>
      <c r="L65" s="69">
        <f t="shared" si="5"/>
        <v>8</v>
      </c>
      <c r="M65" s="69">
        <f t="shared" si="5"/>
        <v>5</v>
      </c>
      <c r="N65" s="69">
        <f t="shared" si="5"/>
        <v>213</v>
      </c>
    </row>
    <row r="66" spans="2:14" ht="12.6" thickBot="1" x14ac:dyDescent="0.3"/>
    <row r="67" spans="2:14" ht="15" thickBot="1" x14ac:dyDescent="0.3">
      <c r="B67" s="134" t="s">
        <v>32</v>
      </c>
      <c r="C67" s="135"/>
      <c r="D67" s="66" t="s">
        <v>20</v>
      </c>
      <c r="E67" s="67" t="s">
        <v>21</v>
      </c>
      <c r="F67" s="67" t="s">
        <v>22</v>
      </c>
      <c r="G67" s="67" t="s">
        <v>23</v>
      </c>
      <c r="H67" s="67" t="s">
        <v>24</v>
      </c>
      <c r="I67" s="67" t="s">
        <v>25</v>
      </c>
      <c r="J67" s="67" t="s">
        <v>26</v>
      </c>
      <c r="K67" s="67" t="s">
        <v>27</v>
      </c>
      <c r="L67" s="67" t="s">
        <v>28</v>
      </c>
      <c r="M67" s="68" t="s">
        <v>29</v>
      </c>
      <c r="N67" s="65" t="s">
        <v>11</v>
      </c>
    </row>
    <row r="68" spans="2:14" ht="15" thickBot="1" x14ac:dyDescent="0.3">
      <c r="B68" s="62" t="s">
        <v>9</v>
      </c>
      <c r="C68" s="63">
        <v>45658</v>
      </c>
      <c r="D68" s="46">
        <v>1</v>
      </c>
      <c r="E68" s="44">
        <v>2</v>
      </c>
      <c r="F68" s="44">
        <v>3</v>
      </c>
      <c r="G68" s="44">
        <v>4</v>
      </c>
      <c r="H68" s="44">
        <v>5</v>
      </c>
      <c r="I68" s="44">
        <v>6</v>
      </c>
      <c r="J68" s="44">
        <v>8</v>
      </c>
      <c r="K68" s="44">
        <v>9</v>
      </c>
      <c r="L68" s="44">
        <v>10</v>
      </c>
      <c r="M68" s="45">
        <v>1</v>
      </c>
      <c r="N68" s="64">
        <f>SUM(D68:M68)</f>
        <v>49</v>
      </c>
    </row>
    <row r="69" spans="2:14" ht="15.6" thickTop="1" thickBot="1" x14ac:dyDescent="0.3">
      <c r="B69" s="53" t="s">
        <v>10</v>
      </c>
      <c r="C69" s="47">
        <f t="shared" ref="C69:C98" si="6">C68+1</f>
        <v>45659</v>
      </c>
      <c r="D69" s="48">
        <v>1</v>
      </c>
      <c r="E69" s="49"/>
      <c r="F69" s="49"/>
      <c r="G69" s="49"/>
      <c r="H69" s="49"/>
      <c r="I69" s="49"/>
      <c r="J69" s="49"/>
      <c r="K69" s="49"/>
      <c r="L69" s="49"/>
      <c r="M69" s="50"/>
      <c r="N69" s="56">
        <f t="shared" ref="N69:N98" si="7">SUM(D69:M69)</f>
        <v>1</v>
      </c>
    </row>
    <row r="70" spans="2:14" ht="15.6" thickTop="1" thickBot="1" x14ac:dyDescent="0.3">
      <c r="B70" s="54" t="s">
        <v>6</v>
      </c>
      <c r="C70" s="51">
        <f t="shared" si="6"/>
        <v>45660</v>
      </c>
      <c r="D70" s="46"/>
      <c r="E70" s="44">
        <v>2</v>
      </c>
      <c r="F70" s="44">
        <v>3</v>
      </c>
      <c r="G70" s="44">
        <v>4</v>
      </c>
      <c r="H70" s="44">
        <v>5</v>
      </c>
      <c r="I70" s="44">
        <v>6</v>
      </c>
      <c r="J70" s="44"/>
      <c r="K70" s="44"/>
      <c r="L70" s="44"/>
      <c r="M70" s="45"/>
      <c r="N70" s="55">
        <f t="shared" si="7"/>
        <v>20</v>
      </c>
    </row>
    <row r="71" spans="2:14" ht="15.6" thickTop="1" thickBot="1" x14ac:dyDescent="0.3">
      <c r="B71" s="53" t="s">
        <v>7</v>
      </c>
      <c r="C71" s="47">
        <f t="shared" si="6"/>
        <v>45661</v>
      </c>
      <c r="D71" s="48">
        <v>1</v>
      </c>
      <c r="E71" s="49">
        <v>2</v>
      </c>
      <c r="F71" s="49">
        <v>3</v>
      </c>
      <c r="G71" s="49">
        <v>4</v>
      </c>
      <c r="H71" s="49">
        <v>5</v>
      </c>
      <c r="I71" s="49">
        <v>6</v>
      </c>
      <c r="J71" s="49"/>
      <c r="K71" s="49"/>
      <c r="L71" s="49"/>
      <c r="M71" s="50"/>
      <c r="N71" s="56">
        <f t="shared" si="7"/>
        <v>21</v>
      </c>
    </row>
    <row r="72" spans="2:14" ht="15.6" thickTop="1" thickBot="1" x14ac:dyDescent="0.3">
      <c r="B72" s="54" t="s">
        <v>8</v>
      </c>
      <c r="C72" s="51">
        <f t="shared" si="6"/>
        <v>45662</v>
      </c>
      <c r="D72" s="46"/>
      <c r="E72" s="44">
        <v>2</v>
      </c>
      <c r="F72" s="44">
        <v>3</v>
      </c>
      <c r="G72" s="44">
        <v>4</v>
      </c>
      <c r="H72" s="44">
        <v>5</v>
      </c>
      <c r="I72" s="44">
        <v>6</v>
      </c>
      <c r="J72" s="44"/>
      <c r="K72" s="44"/>
      <c r="L72" s="44"/>
      <c r="M72" s="45"/>
      <c r="N72" s="55">
        <f t="shared" si="7"/>
        <v>20</v>
      </c>
    </row>
    <row r="73" spans="2:14" ht="15.6" thickTop="1" thickBot="1" x14ac:dyDescent="0.3">
      <c r="B73" s="53" t="s">
        <v>1</v>
      </c>
      <c r="C73" s="47">
        <f t="shared" si="6"/>
        <v>45663</v>
      </c>
      <c r="D73" s="48">
        <v>1</v>
      </c>
      <c r="E73" s="49">
        <v>2</v>
      </c>
      <c r="F73" s="49">
        <v>3</v>
      </c>
      <c r="G73" s="49">
        <v>4</v>
      </c>
      <c r="H73" s="49">
        <v>5</v>
      </c>
      <c r="I73" s="49">
        <v>6</v>
      </c>
      <c r="J73" s="49"/>
      <c r="K73" s="49"/>
      <c r="L73" s="49"/>
      <c r="M73" s="50"/>
      <c r="N73" s="56">
        <f t="shared" si="7"/>
        <v>21</v>
      </c>
    </row>
    <row r="74" spans="2:14" ht="15.6" thickTop="1" thickBot="1" x14ac:dyDescent="0.3">
      <c r="B74" s="54" t="s">
        <v>2</v>
      </c>
      <c r="C74" s="51">
        <f t="shared" si="6"/>
        <v>45664</v>
      </c>
      <c r="D74" s="46"/>
      <c r="E74" s="44">
        <v>2</v>
      </c>
      <c r="F74" s="44">
        <v>3</v>
      </c>
      <c r="G74" s="44">
        <v>4</v>
      </c>
      <c r="H74" s="44">
        <v>5</v>
      </c>
      <c r="I74" s="44">
        <v>6</v>
      </c>
      <c r="J74" s="44"/>
      <c r="K74" s="44"/>
      <c r="L74" s="44"/>
      <c r="M74" s="45"/>
      <c r="N74" s="55">
        <f t="shared" si="7"/>
        <v>20</v>
      </c>
    </row>
    <row r="75" spans="2:14" ht="15.6" thickTop="1" thickBot="1" x14ac:dyDescent="0.3">
      <c r="B75" s="53" t="s">
        <v>9</v>
      </c>
      <c r="C75" s="47">
        <f t="shared" si="6"/>
        <v>45665</v>
      </c>
      <c r="D75" s="48">
        <v>1</v>
      </c>
      <c r="E75" s="49">
        <v>2</v>
      </c>
      <c r="F75" s="49">
        <v>3</v>
      </c>
      <c r="G75" s="49">
        <v>4</v>
      </c>
      <c r="H75" s="49">
        <v>5</v>
      </c>
      <c r="I75" s="49">
        <v>6</v>
      </c>
      <c r="J75" s="49"/>
      <c r="K75" s="49"/>
      <c r="L75" s="49"/>
      <c r="M75" s="50"/>
      <c r="N75" s="56">
        <f t="shared" si="7"/>
        <v>21</v>
      </c>
    </row>
    <row r="76" spans="2:14" ht="15.6" thickTop="1" thickBot="1" x14ac:dyDescent="0.3">
      <c r="B76" s="54" t="s">
        <v>10</v>
      </c>
      <c r="C76" s="51">
        <f t="shared" si="6"/>
        <v>45666</v>
      </c>
      <c r="D76" s="46"/>
      <c r="E76" s="44">
        <v>2</v>
      </c>
      <c r="F76" s="44">
        <v>3</v>
      </c>
      <c r="G76" s="44">
        <v>4</v>
      </c>
      <c r="H76" s="44">
        <v>5</v>
      </c>
      <c r="I76" s="44">
        <v>6</v>
      </c>
      <c r="J76" s="44"/>
      <c r="K76" s="44"/>
      <c r="L76" s="44"/>
      <c r="M76" s="45"/>
      <c r="N76" s="55">
        <f t="shared" si="7"/>
        <v>20</v>
      </c>
    </row>
    <row r="77" spans="2:14" ht="15.6" thickTop="1" thickBot="1" x14ac:dyDescent="0.3">
      <c r="B77" s="53" t="s">
        <v>6</v>
      </c>
      <c r="C77" s="47">
        <f t="shared" si="6"/>
        <v>45667</v>
      </c>
      <c r="D77" s="48">
        <v>1</v>
      </c>
      <c r="E77" s="49">
        <v>2</v>
      </c>
      <c r="F77" s="49">
        <v>3</v>
      </c>
      <c r="G77" s="49">
        <v>4</v>
      </c>
      <c r="H77" s="49">
        <v>5</v>
      </c>
      <c r="I77" s="49">
        <v>6</v>
      </c>
      <c r="J77" s="49"/>
      <c r="K77" s="49"/>
      <c r="L77" s="49"/>
      <c r="M77" s="50"/>
      <c r="N77" s="56">
        <f t="shared" si="7"/>
        <v>21</v>
      </c>
    </row>
    <row r="78" spans="2:14" ht="15.6" thickTop="1" thickBot="1" x14ac:dyDescent="0.3">
      <c r="B78" s="54" t="s">
        <v>7</v>
      </c>
      <c r="C78" s="51">
        <f t="shared" si="6"/>
        <v>45668</v>
      </c>
      <c r="D78" s="46"/>
      <c r="E78" s="44">
        <v>2</v>
      </c>
      <c r="F78" s="44">
        <v>3</v>
      </c>
      <c r="G78" s="44">
        <v>4</v>
      </c>
      <c r="H78" s="44">
        <v>5</v>
      </c>
      <c r="I78" s="44">
        <v>6</v>
      </c>
      <c r="J78" s="44"/>
      <c r="K78" s="44"/>
      <c r="L78" s="44"/>
      <c r="M78" s="45"/>
      <c r="N78" s="55">
        <f t="shared" si="7"/>
        <v>20</v>
      </c>
    </row>
    <row r="79" spans="2:14" ht="15.6" thickTop="1" thickBot="1" x14ac:dyDescent="0.3">
      <c r="B79" s="53" t="s">
        <v>8</v>
      </c>
      <c r="C79" s="47">
        <f t="shared" si="6"/>
        <v>45669</v>
      </c>
      <c r="D79" s="48">
        <v>1</v>
      </c>
      <c r="E79" s="49">
        <v>2</v>
      </c>
      <c r="F79" s="49">
        <v>3</v>
      </c>
      <c r="G79" s="49">
        <v>4</v>
      </c>
      <c r="H79" s="49">
        <v>5</v>
      </c>
      <c r="I79" s="49">
        <v>6</v>
      </c>
      <c r="J79" s="49"/>
      <c r="K79" s="49"/>
      <c r="L79" s="49"/>
      <c r="M79" s="50"/>
      <c r="N79" s="56">
        <f t="shared" si="7"/>
        <v>21</v>
      </c>
    </row>
    <row r="80" spans="2:14" ht="15.6" thickTop="1" thickBot="1" x14ac:dyDescent="0.3">
      <c r="B80" s="54" t="s">
        <v>1</v>
      </c>
      <c r="C80" s="51">
        <f t="shared" si="6"/>
        <v>45670</v>
      </c>
      <c r="D80" s="46"/>
      <c r="E80" s="44">
        <v>2</v>
      </c>
      <c r="F80" s="44">
        <v>3</v>
      </c>
      <c r="G80" s="44">
        <v>4</v>
      </c>
      <c r="H80" s="44">
        <v>5</v>
      </c>
      <c r="I80" s="44">
        <v>6</v>
      </c>
      <c r="J80" s="44"/>
      <c r="K80" s="44"/>
      <c r="L80" s="44"/>
      <c r="M80" s="45"/>
      <c r="N80" s="55">
        <f t="shared" si="7"/>
        <v>20</v>
      </c>
    </row>
    <row r="81" spans="2:14" ht="15.6" thickTop="1" thickBot="1" x14ac:dyDescent="0.3">
      <c r="B81" s="53" t="s">
        <v>2</v>
      </c>
      <c r="C81" s="47">
        <f t="shared" si="6"/>
        <v>45671</v>
      </c>
      <c r="D81" s="48"/>
      <c r="E81" s="49">
        <v>2</v>
      </c>
      <c r="F81" s="49">
        <v>3</v>
      </c>
      <c r="G81" s="49">
        <v>4</v>
      </c>
      <c r="H81" s="49">
        <v>5</v>
      </c>
      <c r="I81" s="49">
        <v>6</v>
      </c>
      <c r="J81" s="49"/>
      <c r="K81" s="49"/>
      <c r="L81" s="49"/>
      <c r="M81" s="50"/>
      <c r="N81" s="56">
        <f t="shared" si="7"/>
        <v>20</v>
      </c>
    </row>
    <row r="82" spans="2:14" ht="15.6" thickTop="1" thickBot="1" x14ac:dyDescent="0.3">
      <c r="B82" s="54" t="s">
        <v>9</v>
      </c>
      <c r="C82" s="51">
        <f t="shared" si="6"/>
        <v>45672</v>
      </c>
      <c r="D82" s="46"/>
      <c r="E82" s="44">
        <v>2</v>
      </c>
      <c r="F82" s="44">
        <v>3</v>
      </c>
      <c r="G82" s="44">
        <v>4</v>
      </c>
      <c r="H82" s="44">
        <v>5</v>
      </c>
      <c r="I82" s="44">
        <v>6</v>
      </c>
      <c r="J82" s="44"/>
      <c r="K82" s="44"/>
      <c r="L82" s="44"/>
      <c r="M82" s="45"/>
      <c r="N82" s="55">
        <f t="shared" si="7"/>
        <v>20</v>
      </c>
    </row>
    <row r="83" spans="2:14" ht="15.6" thickTop="1" thickBot="1" x14ac:dyDescent="0.3">
      <c r="B83" s="53" t="s">
        <v>10</v>
      </c>
      <c r="C83" s="47">
        <f t="shared" si="6"/>
        <v>45673</v>
      </c>
      <c r="D83" s="48"/>
      <c r="E83" s="49">
        <v>2</v>
      </c>
      <c r="F83" s="49">
        <v>3</v>
      </c>
      <c r="G83" s="49">
        <v>4</v>
      </c>
      <c r="H83" s="49">
        <v>5</v>
      </c>
      <c r="I83" s="49">
        <v>6</v>
      </c>
      <c r="J83" s="49"/>
      <c r="K83" s="49"/>
      <c r="L83" s="49"/>
      <c r="M83" s="50"/>
      <c r="N83" s="56">
        <f t="shared" si="7"/>
        <v>20</v>
      </c>
    </row>
    <row r="84" spans="2:14" ht="15.6" thickTop="1" thickBot="1" x14ac:dyDescent="0.3">
      <c r="B84" s="54" t="s">
        <v>6</v>
      </c>
      <c r="C84" s="51">
        <f t="shared" si="6"/>
        <v>45674</v>
      </c>
      <c r="D84" s="46"/>
      <c r="E84" s="44">
        <v>2</v>
      </c>
      <c r="F84" s="44">
        <v>3</v>
      </c>
      <c r="G84" s="44">
        <v>4</v>
      </c>
      <c r="H84" s="44">
        <v>5</v>
      </c>
      <c r="I84" s="44">
        <v>6</v>
      </c>
      <c r="J84" s="44"/>
      <c r="K84" s="44"/>
      <c r="L84" s="44"/>
      <c r="M84" s="45"/>
      <c r="N84" s="55">
        <f t="shared" si="7"/>
        <v>20</v>
      </c>
    </row>
    <row r="85" spans="2:14" ht="15.6" thickTop="1" thickBot="1" x14ac:dyDescent="0.3">
      <c r="B85" s="53" t="s">
        <v>7</v>
      </c>
      <c r="C85" s="47">
        <f t="shared" si="6"/>
        <v>45675</v>
      </c>
      <c r="D85" s="48"/>
      <c r="E85" s="49">
        <v>2</v>
      </c>
      <c r="F85" s="49">
        <v>3</v>
      </c>
      <c r="G85" s="49">
        <v>4</v>
      </c>
      <c r="H85" s="49">
        <v>5</v>
      </c>
      <c r="I85" s="49">
        <v>6</v>
      </c>
      <c r="J85" s="49"/>
      <c r="K85" s="49"/>
      <c r="L85" s="49"/>
      <c r="M85" s="50"/>
      <c r="N85" s="56">
        <f t="shared" si="7"/>
        <v>20</v>
      </c>
    </row>
    <row r="86" spans="2:14" ht="15.6" thickTop="1" thickBot="1" x14ac:dyDescent="0.3">
      <c r="B86" s="54" t="s">
        <v>8</v>
      </c>
      <c r="C86" s="51">
        <f t="shared" si="6"/>
        <v>45676</v>
      </c>
      <c r="D86" s="46"/>
      <c r="E86" s="44">
        <v>2</v>
      </c>
      <c r="F86" s="44">
        <v>3</v>
      </c>
      <c r="G86" s="44">
        <v>4</v>
      </c>
      <c r="H86" s="44">
        <v>5</v>
      </c>
      <c r="I86" s="44">
        <v>6</v>
      </c>
      <c r="J86" s="44"/>
      <c r="K86" s="44"/>
      <c r="L86" s="44"/>
      <c r="M86" s="45"/>
      <c r="N86" s="55">
        <f t="shared" si="7"/>
        <v>20</v>
      </c>
    </row>
    <row r="87" spans="2:14" ht="15.6" thickTop="1" thickBot="1" x14ac:dyDescent="0.3">
      <c r="B87" s="53" t="s">
        <v>1</v>
      </c>
      <c r="C87" s="47">
        <f t="shared" si="6"/>
        <v>45677</v>
      </c>
      <c r="D87" s="48"/>
      <c r="E87" s="49"/>
      <c r="F87" s="49"/>
      <c r="G87" s="49"/>
      <c r="H87" s="49"/>
      <c r="I87" s="49"/>
      <c r="J87" s="49"/>
      <c r="K87" s="49"/>
      <c r="L87" s="49"/>
      <c r="M87" s="50"/>
      <c r="N87" s="56">
        <f t="shared" si="7"/>
        <v>0</v>
      </c>
    </row>
    <row r="88" spans="2:14" ht="15.6" thickTop="1" thickBot="1" x14ac:dyDescent="0.3">
      <c r="B88" s="54" t="s">
        <v>2</v>
      </c>
      <c r="C88" s="51">
        <f t="shared" si="6"/>
        <v>45678</v>
      </c>
      <c r="D88" s="46"/>
      <c r="E88" s="44"/>
      <c r="F88" s="44"/>
      <c r="G88" s="44"/>
      <c r="H88" s="44"/>
      <c r="I88" s="44"/>
      <c r="J88" s="44"/>
      <c r="K88" s="44"/>
      <c r="L88" s="44"/>
      <c r="M88" s="45"/>
      <c r="N88" s="55">
        <f t="shared" si="7"/>
        <v>0</v>
      </c>
    </row>
    <row r="89" spans="2:14" ht="15.6" thickTop="1" thickBot="1" x14ac:dyDescent="0.3">
      <c r="B89" s="53" t="s">
        <v>9</v>
      </c>
      <c r="C89" s="47">
        <f t="shared" si="6"/>
        <v>45679</v>
      </c>
      <c r="D89" s="48"/>
      <c r="E89" s="49"/>
      <c r="F89" s="49"/>
      <c r="G89" s="49"/>
      <c r="H89" s="49"/>
      <c r="I89" s="49"/>
      <c r="J89" s="49"/>
      <c r="K89" s="49"/>
      <c r="L89" s="49"/>
      <c r="M89" s="50"/>
      <c r="N89" s="56">
        <f t="shared" si="7"/>
        <v>0</v>
      </c>
    </row>
    <row r="90" spans="2:14" ht="15.6" thickTop="1" thickBot="1" x14ac:dyDescent="0.3">
      <c r="B90" s="54" t="s">
        <v>10</v>
      </c>
      <c r="C90" s="51">
        <f t="shared" si="6"/>
        <v>45680</v>
      </c>
      <c r="D90" s="46"/>
      <c r="E90" s="44"/>
      <c r="F90" s="44"/>
      <c r="G90" s="44"/>
      <c r="H90" s="44"/>
      <c r="I90" s="44"/>
      <c r="J90" s="44"/>
      <c r="K90" s="44"/>
      <c r="L90" s="44"/>
      <c r="M90" s="45"/>
      <c r="N90" s="55">
        <f t="shared" si="7"/>
        <v>0</v>
      </c>
    </row>
    <row r="91" spans="2:14" ht="15.6" thickTop="1" thickBot="1" x14ac:dyDescent="0.3">
      <c r="B91" s="53" t="s">
        <v>6</v>
      </c>
      <c r="C91" s="47">
        <f t="shared" si="6"/>
        <v>45681</v>
      </c>
      <c r="D91" s="48"/>
      <c r="E91" s="49"/>
      <c r="F91" s="49"/>
      <c r="G91" s="49"/>
      <c r="H91" s="49"/>
      <c r="I91" s="49"/>
      <c r="J91" s="49"/>
      <c r="K91" s="49"/>
      <c r="L91" s="49"/>
      <c r="M91" s="50"/>
      <c r="N91" s="56">
        <f t="shared" si="7"/>
        <v>0</v>
      </c>
    </row>
    <row r="92" spans="2:14" ht="15.6" thickTop="1" thickBot="1" x14ac:dyDescent="0.3">
      <c r="B92" s="54" t="s">
        <v>7</v>
      </c>
      <c r="C92" s="51">
        <f t="shared" si="6"/>
        <v>45682</v>
      </c>
      <c r="D92" s="46"/>
      <c r="E92" s="44"/>
      <c r="F92" s="44"/>
      <c r="G92" s="44"/>
      <c r="H92" s="44"/>
      <c r="I92" s="44"/>
      <c r="J92" s="44"/>
      <c r="K92" s="44"/>
      <c r="L92" s="44"/>
      <c r="M92" s="45"/>
      <c r="N92" s="55">
        <f t="shared" si="7"/>
        <v>0</v>
      </c>
    </row>
    <row r="93" spans="2:14" ht="15.6" thickTop="1" thickBot="1" x14ac:dyDescent="0.3">
      <c r="B93" s="53" t="s">
        <v>8</v>
      </c>
      <c r="C93" s="47">
        <f t="shared" si="6"/>
        <v>45683</v>
      </c>
      <c r="D93" s="48"/>
      <c r="E93" s="49"/>
      <c r="F93" s="49"/>
      <c r="G93" s="49"/>
      <c r="H93" s="49"/>
      <c r="I93" s="49"/>
      <c r="J93" s="49"/>
      <c r="K93" s="49"/>
      <c r="L93" s="49"/>
      <c r="M93" s="50"/>
      <c r="N93" s="56">
        <f t="shared" si="7"/>
        <v>0</v>
      </c>
    </row>
    <row r="94" spans="2:14" ht="15.6" thickTop="1" thickBot="1" x14ac:dyDescent="0.3">
      <c r="B94" s="54" t="s">
        <v>1</v>
      </c>
      <c r="C94" s="51">
        <f t="shared" si="6"/>
        <v>45684</v>
      </c>
      <c r="D94" s="46"/>
      <c r="E94" s="44"/>
      <c r="F94" s="44"/>
      <c r="G94" s="44"/>
      <c r="H94" s="44"/>
      <c r="I94" s="44"/>
      <c r="J94" s="44"/>
      <c r="K94" s="44"/>
      <c r="L94" s="44"/>
      <c r="M94" s="45"/>
      <c r="N94" s="55">
        <f t="shared" si="7"/>
        <v>0</v>
      </c>
    </row>
    <row r="95" spans="2:14" ht="15.6" thickTop="1" thickBot="1" x14ac:dyDescent="0.3">
      <c r="B95" s="53" t="s">
        <v>2</v>
      </c>
      <c r="C95" s="47">
        <f t="shared" si="6"/>
        <v>45685</v>
      </c>
      <c r="D95" s="48"/>
      <c r="E95" s="49"/>
      <c r="F95" s="49"/>
      <c r="G95" s="49"/>
      <c r="H95" s="49"/>
      <c r="I95" s="49"/>
      <c r="J95" s="49"/>
      <c r="K95" s="49"/>
      <c r="L95" s="49"/>
      <c r="M95" s="50"/>
      <c r="N95" s="56">
        <f t="shared" si="7"/>
        <v>0</v>
      </c>
    </row>
    <row r="96" spans="2:14" ht="15.6" thickTop="1" thickBot="1" x14ac:dyDescent="0.3">
      <c r="B96" s="54" t="s">
        <v>9</v>
      </c>
      <c r="C96" s="51">
        <f t="shared" si="6"/>
        <v>45686</v>
      </c>
      <c r="D96" s="46"/>
      <c r="E96" s="44"/>
      <c r="F96" s="44"/>
      <c r="G96" s="44"/>
      <c r="H96" s="44"/>
      <c r="I96" s="44"/>
      <c r="J96" s="44"/>
      <c r="K96" s="44"/>
      <c r="L96" s="44"/>
      <c r="M96" s="45"/>
      <c r="N96" s="55">
        <f t="shared" si="7"/>
        <v>0</v>
      </c>
    </row>
    <row r="97" spans="2:14" ht="15.6" thickTop="1" thickBot="1" x14ac:dyDescent="0.3">
      <c r="B97" s="53" t="s">
        <v>10</v>
      </c>
      <c r="C97" s="47">
        <f t="shared" si="6"/>
        <v>45687</v>
      </c>
      <c r="D97" s="48"/>
      <c r="E97" s="49"/>
      <c r="F97" s="49"/>
      <c r="G97" s="49"/>
      <c r="H97" s="49"/>
      <c r="I97" s="49"/>
      <c r="J97" s="49"/>
      <c r="K97" s="49"/>
      <c r="L97" s="49"/>
      <c r="M97" s="50"/>
      <c r="N97" s="56">
        <f t="shared" si="7"/>
        <v>0</v>
      </c>
    </row>
    <row r="98" spans="2:14" ht="15.6" thickTop="1" thickBot="1" x14ac:dyDescent="0.3">
      <c r="B98" s="57" t="s">
        <v>6</v>
      </c>
      <c r="C98" s="52">
        <f t="shared" si="6"/>
        <v>45688</v>
      </c>
      <c r="D98" s="58"/>
      <c r="E98" s="59"/>
      <c r="F98" s="59"/>
      <c r="G98" s="59"/>
      <c r="H98" s="59"/>
      <c r="I98" s="59"/>
      <c r="J98" s="59"/>
      <c r="K98" s="59"/>
      <c r="L98" s="59"/>
      <c r="M98" s="60"/>
      <c r="N98" s="61">
        <f t="shared" si="7"/>
        <v>0</v>
      </c>
    </row>
    <row r="99" spans="2:14" ht="19.2" customHeight="1" thickBot="1" x14ac:dyDescent="0.3">
      <c r="B99" s="136" t="s">
        <v>11</v>
      </c>
      <c r="C99" s="137"/>
      <c r="D99" s="69">
        <f>SUM(D68:D98)</f>
        <v>7</v>
      </c>
      <c r="E99" s="69">
        <f t="shared" ref="E99:M99" si="8">SUM(E68:E98)</f>
        <v>36</v>
      </c>
      <c r="F99" s="69">
        <f t="shared" si="8"/>
        <v>54</v>
      </c>
      <c r="G99" s="69">
        <f t="shared" si="8"/>
        <v>72</v>
      </c>
      <c r="H99" s="69">
        <f t="shared" si="8"/>
        <v>90</v>
      </c>
      <c r="I99" s="69">
        <f t="shared" si="8"/>
        <v>108</v>
      </c>
      <c r="J99" s="69">
        <f t="shared" si="8"/>
        <v>8</v>
      </c>
      <c r="K99" s="69">
        <f t="shared" si="8"/>
        <v>9</v>
      </c>
      <c r="L99" s="69">
        <f t="shared" si="8"/>
        <v>10</v>
      </c>
      <c r="M99" s="70">
        <f t="shared" si="8"/>
        <v>1</v>
      </c>
      <c r="N99" s="65">
        <f>SUM(N68:N98)</f>
        <v>395</v>
      </c>
    </row>
    <row r="100" spans="2:14" ht="12.6" thickBot="1" x14ac:dyDescent="0.3"/>
    <row r="101" spans="2:14" ht="15" thickBot="1" x14ac:dyDescent="0.3">
      <c r="B101" s="134" t="s">
        <v>33</v>
      </c>
      <c r="C101" s="135"/>
      <c r="D101" s="66" t="s">
        <v>20</v>
      </c>
      <c r="E101" s="67" t="s">
        <v>21</v>
      </c>
      <c r="F101" s="67" t="s">
        <v>22</v>
      </c>
      <c r="G101" s="67" t="s">
        <v>23</v>
      </c>
      <c r="H101" s="67" t="s">
        <v>24</v>
      </c>
      <c r="I101" s="67" t="s">
        <v>25</v>
      </c>
      <c r="J101" s="67" t="s">
        <v>26</v>
      </c>
      <c r="K101" s="67" t="s">
        <v>27</v>
      </c>
      <c r="L101" s="67" t="s">
        <v>28</v>
      </c>
      <c r="M101" s="68" t="s">
        <v>29</v>
      </c>
      <c r="N101" s="65" t="s">
        <v>11</v>
      </c>
    </row>
    <row r="102" spans="2:14" ht="15" thickBot="1" x14ac:dyDescent="0.3">
      <c r="B102" s="62" t="s">
        <v>7</v>
      </c>
      <c r="C102" s="63">
        <v>45658</v>
      </c>
      <c r="D102" s="46">
        <v>1</v>
      </c>
      <c r="E102" s="44">
        <v>2</v>
      </c>
      <c r="F102" s="44">
        <v>3</v>
      </c>
      <c r="G102" s="44">
        <v>4</v>
      </c>
      <c r="H102" s="44">
        <v>5</v>
      </c>
      <c r="I102" s="44">
        <v>6</v>
      </c>
      <c r="J102" s="44">
        <v>8</v>
      </c>
      <c r="K102" s="44">
        <v>9</v>
      </c>
      <c r="L102" s="44">
        <v>10</v>
      </c>
      <c r="M102" s="45">
        <v>1</v>
      </c>
      <c r="N102" s="64">
        <f>SUM(D102:M102)</f>
        <v>49</v>
      </c>
    </row>
    <row r="103" spans="2:14" ht="15.6" thickTop="1" thickBot="1" x14ac:dyDescent="0.3">
      <c r="B103" s="53" t="s">
        <v>8</v>
      </c>
      <c r="C103" s="47">
        <f>C102+1</f>
        <v>45659</v>
      </c>
      <c r="D103" s="48"/>
      <c r="E103" s="49"/>
      <c r="F103" s="49"/>
      <c r="G103" s="49"/>
      <c r="H103" s="49"/>
      <c r="I103" s="49"/>
      <c r="J103" s="49"/>
      <c r="K103" s="49"/>
      <c r="L103" s="49"/>
      <c r="M103" s="50"/>
      <c r="N103" s="56">
        <f t="shared" ref="N103:N132" si="9">SUM(D103:M103)</f>
        <v>0</v>
      </c>
    </row>
    <row r="104" spans="2:14" ht="15.6" thickTop="1" thickBot="1" x14ac:dyDescent="0.3">
      <c r="B104" s="54" t="s">
        <v>1</v>
      </c>
      <c r="C104" s="51">
        <f t="shared" ref="C104:C131" si="10">C103+1</f>
        <v>45660</v>
      </c>
      <c r="D104" s="46"/>
      <c r="E104" s="44"/>
      <c r="F104" s="44"/>
      <c r="G104" s="44"/>
      <c r="H104" s="44"/>
      <c r="I104" s="44"/>
      <c r="J104" s="44"/>
      <c r="K104" s="44"/>
      <c r="L104" s="44"/>
      <c r="M104" s="45"/>
      <c r="N104" s="55">
        <f t="shared" si="9"/>
        <v>0</v>
      </c>
    </row>
    <row r="105" spans="2:14" ht="15.6" thickTop="1" thickBot="1" x14ac:dyDescent="0.3">
      <c r="B105" s="53" t="s">
        <v>2</v>
      </c>
      <c r="C105" s="47">
        <f t="shared" si="10"/>
        <v>45661</v>
      </c>
      <c r="D105" s="48"/>
      <c r="E105" s="49"/>
      <c r="F105" s="49"/>
      <c r="G105" s="49"/>
      <c r="H105" s="49"/>
      <c r="I105" s="49"/>
      <c r="J105" s="49"/>
      <c r="K105" s="49"/>
      <c r="L105" s="49"/>
      <c r="M105" s="50"/>
      <c r="N105" s="56">
        <f t="shared" si="9"/>
        <v>0</v>
      </c>
    </row>
    <row r="106" spans="2:14" ht="15.6" thickTop="1" thickBot="1" x14ac:dyDescent="0.3">
      <c r="B106" s="54" t="s">
        <v>9</v>
      </c>
      <c r="C106" s="51">
        <f t="shared" si="10"/>
        <v>45662</v>
      </c>
      <c r="D106" s="46"/>
      <c r="E106" s="44"/>
      <c r="F106" s="44"/>
      <c r="G106" s="44">
        <v>3</v>
      </c>
      <c r="H106" s="44">
        <v>4</v>
      </c>
      <c r="I106" s="44">
        <v>5</v>
      </c>
      <c r="J106" s="44">
        <v>6</v>
      </c>
      <c r="K106" s="44"/>
      <c r="L106" s="44"/>
      <c r="M106" s="45"/>
      <c r="N106" s="55">
        <f t="shared" si="9"/>
        <v>18</v>
      </c>
    </row>
    <row r="107" spans="2:14" ht="15.6" thickTop="1" thickBot="1" x14ac:dyDescent="0.3">
      <c r="B107" s="53" t="s">
        <v>10</v>
      </c>
      <c r="C107" s="47">
        <f t="shared" si="10"/>
        <v>45663</v>
      </c>
      <c r="D107" s="48"/>
      <c r="E107" s="49"/>
      <c r="F107" s="49"/>
      <c r="G107" s="49">
        <v>3</v>
      </c>
      <c r="H107" s="49">
        <v>4</v>
      </c>
      <c r="I107" s="49">
        <v>5</v>
      </c>
      <c r="J107" s="49">
        <v>6</v>
      </c>
      <c r="K107" s="49"/>
      <c r="L107" s="49"/>
      <c r="M107" s="50"/>
      <c r="N107" s="56">
        <f t="shared" si="9"/>
        <v>18</v>
      </c>
    </row>
    <row r="108" spans="2:14" ht="15.6" thickTop="1" thickBot="1" x14ac:dyDescent="0.3">
      <c r="B108" s="54" t="s">
        <v>6</v>
      </c>
      <c r="C108" s="51">
        <f t="shared" si="10"/>
        <v>45664</v>
      </c>
      <c r="D108" s="46"/>
      <c r="E108" s="44"/>
      <c r="F108" s="44"/>
      <c r="G108" s="44">
        <v>3</v>
      </c>
      <c r="H108" s="44">
        <v>4</v>
      </c>
      <c r="I108" s="44">
        <v>5</v>
      </c>
      <c r="J108" s="44">
        <v>6</v>
      </c>
      <c r="K108" s="44"/>
      <c r="L108" s="44"/>
      <c r="M108" s="45"/>
      <c r="N108" s="55">
        <f t="shared" si="9"/>
        <v>18</v>
      </c>
    </row>
    <row r="109" spans="2:14" ht="15.6" thickTop="1" thickBot="1" x14ac:dyDescent="0.3">
      <c r="B109" s="53" t="s">
        <v>7</v>
      </c>
      <c r="C109" s="47">
        <f t="shared" si="10"/>
        <v>45665</v>
      </c>
      <c r="D109" s="48"/>
      <c r="E109" s="49"/>
      <c r="F109" s="49"/>
      <c r="G109" s="49">
        <v>3</v>
      </c>
      <c r="H109" s="49">
        <v>4</v>
      </c>
      <c r="I109" s="49">
        <v>5</v>
      </c>
      <c r="J109" s="49">
        <v>6</v>
      </c>
      <c r="K109" s="49"/>
      <c r="L109" s="49"/>
      <c r="M109" s="50"/>
      <c r="N109" s="56">
        <f t="shared" si="9"/>
        <v>18</v>
      </c>
    </row>
    <row r="110" spans="2:14" ht="15.6" thickTop="1" thickBot="1" x14ac:dyDescent="0.3">
      <c r="B110" s="54" t="s">
        <v>8</v>
      </c>
      <c r="C110" s="51">
        <f t="shared" si="10"/>
        <v>45666</v>
      </c>
      <c r="D110" s="46"/>
      <c r="E110" s="44"/>
      <c r="F110" s="44"/>
      <c r="G110" s="44">
        <v>3</v>
      </c>
      <c r="H110" s="44">
        <v>4</v>
      </c>
      <c r="I110" s="44">
        <v>5</v>
      </c>
      <c r="J110" s="44">
        <v>6</v>
      </c>
      <c r="K110" s="44"/>
      <c r="L110" s="44"/>
      <c r="M110" s="45"/>
      <c r="N110" s="55">
        <f t="shared" si="9"/>
        <v>18</v>
      </c>
    </row>
    <row r="111" spans="2:14" ht="15.6" thickTop="1" thickBot="1" x14ac:dyDescent="0.3">
      <c r="B111" s="53" t="s">
        <v>1</v>
      </c>
      <c r="C111" s="47">
        <f t="shared" si="10"/>
        <v>45667</v>
      </c>
      <c r="D111" s="48"/>
      <c r="E111" s="49"/>
      <c r="F111" s="49"/>
      <c r="G111" s="49">
        <v>3</v>
      </c>
      <c r="H111" s="49">
        <v>4</v>
      </c>
      <c r="I111" s="49">
        <v>5</v>
      </c>
      <c r="J111" s="49">
        <v>6</v>
      </c>
      <c r="K111" s="49"/>
      <c r="L111" s="49"/>
      <c r="M111" s="50"/>
      <c r="N111" s="56">
        <f t="shared" si="9"/>
        <v>18</v>
      </c>
    </row>
    <row r="112" spans="2:14" ht="15.6" thickTop="1" thickBot="1" x14ac:dyDescent="0.3">
      <c r="B112" s="54" t="s">
        <v>2</v>
      </c>
      <c r="C112" s="51">
        <f t="shared" si="10"/>
        <v>45668</v>
      </c>
      <c r="D112" s="46"/>
      <c r="E112" s="44"/>
      <c r="F112" s="44"/>
      <c r="G112" s="44">
        <v>3</v>
      </c>
      <c r="H112" s="44">
        <v>4</v>
      </c>
      <c r="I112" s="44">
        <v>5</v>
      </c>
      <c r="J112" s="44">
        <v>6</v>
      </c>
      <c r="K112" s="44"/>
      <c r="L112" s="44"/>
      <c r="M112" s="45"/>
      <c r="N112" s="55">
        <f t="shared" si="9"/>
        <v>18</v>
      </c>
    </row>
    <row r="113" spans="2:14" ht="15.6" thickTop="1" thickBot="1" x14ac:dyDescent="0.3">
      <c r="B113" s="53" t="s">
        <v>9</v>
      </c>
      <c r="C113" s="47">
        <f t="shared" si="10"/>
        <v>45669</v>
      </c>
      <c r="D113" s="48"/>
      <c r="E113" s="49"/>
      <c r="F113" s="49"/>
      <c r="G113" s="49">
        <v>3</v>
      </c>
      <c r="H113" s="49">
        <v>4</v>
      </c>
      <c r="I113" s="49">
        <v>5</v>
      </c>
      <c r="J113" s="49">
        <v>6</v>
      </c>
      <c r="K113" s="49"/>
      <c r="L113" s="49"/>
      <c r="M113" s="50"/>
      <c r="N113" s="56">
        <f t="shared" si="9"/>
        <v>18</v>
      </c>
    </row>
    <row r="114" spans="2:14" ht="15.6" thickTop="1" thickBot="1" x14ac:dyDescent="0.3">
      <c r="B114" s="54" t="s">
        <v>10</v>
      </c>
      <c r="C114" s="51">
        <f t="shared" si="10"/>
        <v>45670</v>
      </c>
      <c r="D114" s="46"/>
      <c r="E114" s="44"/>
      <c r="F114" s="44"/>
      <c r="G114" s="44">
        <v>3</v>
      </c>
      <c r="H114" s="44">
        <v>4</v>
      </c>
      <c r="I114" s="44">
        <v>5</v>
      </c>
      <c r="J114" s="44">
        <v>6</v>
      </c>
      <c r="K114" s="44"/>
      <c r="L114" s="44"/>
      <c r="M114" s="45"/>
      <c r="N114" s="55">
        <f t="shared" si="9"/>
        <v>18</v>
      </c>
    </row>
    <row r="115" spans="2:14" ht="15.6" thickTop="1" thickBot="1" x14ac:dyDescent="0.3">
      <c r="B115" s="53" t="s">
        <v>6</v>
      </c>
      <c r="C115" s="47">
        <f t="shared" si="10"/>
        <v>45671</v>
      </c>
      <c r="D115" s="48"/>
      <c r="E115" s="49"/>
      <c r="F115" s="49"/>
      <c r="G115" s="49">
        <v>3</v>
      </c>
      <c r="H115" s="49">
        <v>4</v>
      </c>
      <c r="I115" s="49">
        <v>5</v>
      </c>
      <c r="J115" s="49">
        <v>6</v>
      </c>
      <c r="K115" s="49"/>
      <c r="L115" s="49"/>
      <c r="M115" s="50"/>
      <c r="N115" s="56">
        <f t="shared" si="9"/>
        <v>18</v>
      </c>
    </row>
    <row r="116" spans="2:14" ht="15.6" thickTop="1" thickBot="1" x14ac:dyDescent="0.3">
      <c r="B116" s="54" t="s">
        <v>7</v>
      </c>
      <c r="C116" s="51">
        <f t="shared" si="10"/>
        <v>45672</v>
      </c>
      <c r="D116" s="46"/>
      <c r="E116" s="44"/>
      <c r="F116" s="44"/>
      <c r="G116" s="44">
        <v>3</v>
      </c>
      <c r="H116" s="44">
        <v>4</v>
      </c>
      <c r="I116" s="44">
        <v>5</v>
      </c>
      <c r="J116" s="44">
        <v>6</v>
      </c>
      <c r="K116" s="44"/>
      <c r="L116" s="44"/>
      <c r="M116" s="45"/>
      <c r="N116" s="55">
        <f t="shared" si="9"/>
        <v>18</v>
      </c>
    </row>
    <row r="117" spans="2:14" ht="15.6" thickTop="1" thickBot="1" x14ac:dyDescent="0.3">
      <c r="B117" s="53" t="s">
        <v>8</v>
      </c>
      <c r="C117" s="47">
        <f t="shared" si="10"/>
        <v>45673</v>
      </c>
      <c r="D117" s="48"/>
      <c r="E117" s="49"/>
      <c r="F117" s="49"/>
      <c r="G117" s="49">
        <v>3</v>
      </c>
      <c r="H117" s="49">
        <v>4</v>
      </c>
      <c r="I117" s="49">
        <v>5</v>
      </c>
      <c r="J117" s="49">
        <v>6</v>
      </c>
      <c r="K117" s="49"/>
      <c r="L117" s="49"/>
      <c r="M117" s="50"/>
      <c r="N117" s="56">
        <f t="shared" si="9"/>
        <v>18</v>
      </c>
    </row>
    <row r="118" spans="2:14" ht="15.6" thickTop="1" thickBot="1" x14ac:dyDescent="0.3">
      <c r="B118" s="54" t="s">
        <v>1</v>
      </c>
      <c r="C118" s="51">
        <f t="shared" si="10"/>
        <v>45674</v>
      </c>
      <c r="D118" s="46"/>
      <c r="E118" s="44"/>
      <c r="F118" s="44"/>
      <c r="G118" s="44"/>
      <c r="H118" s="44"/>
      <c r="I118" s="44"/>
      <c r="J118" s="44"/>
      <c r="K118" s="44"/>
      <c r="L118" s="44"/>
      <c r="M118" s="45"/>
      <c r="N118" s="55">
        <f t="shared" si="9"/>
        <v>0</v>
      </c>
    </row>
    <row r="119" spans="2:14" ht="15.6" thickTop="1" thickBot="1" x14ac:dyDescent="0.3">
      <c r="B119" s="53" t="s">
        <v>2</v>
      </c>
      <c r="C119" s="47">
        <f t="shared" si="10"/>
        <v>45675</v>
      </c>
      <c r="D119" s="48"/>
      <c r="E119" s="49"/>
      <c r="F119" s="49"/>
      <c r="G119" s="49"/>
      <c r="H119" s="49"/>
      <c r="I119" s="49"/>
      <c r="J119" s="49"/>
      <c r="K119" s="49"/>
      <c r="L119" s="49"/>
      <c r="M119" s="50"/>
      <c r="N119" s="56">
        <f t="shared" si="9"/>
        <v>0</v>
      </c>
    </row>
    <row r="120" spans="2:14" ht="15.6" thickTop="1" thickBot="1" x14ac:dyDescent="0.3">
      <c r="B120" s="54" t="s">
        <v>9</v>
      </c>
      <c r="C120" s="51">
        <f t="shared" si="10"/>
        <v>45676</v>
      </c>
      <c r="D120" s="46"/>
      <c r="E120" s="44"/>
      <c r="F120" s="44"/>
      <c r="G120" s="44"/>
      <c r="H120" s="44"/>
      <c r="I120" s="44"/>
      <c r="J120" s="44"/>
      <c r="K120" s="44"/>
      <c r="L120" s="44"/>
      <c r="M120" s="45"/>
      <c r="N120" s="55">
        <f t="shared" si="9"/>
        <v>0</v>
      </c>
    </row>
    <row r="121" spans="2:14" ht="15.6" thickTop="1" thickBot="1" x14ac:dyDescent="0.3">
      <c r="B121" s="53" t="s">
        <v>10</v>
      </c>
      <c r="C121" s="47">
        <f t="shared" si="10"/>
        <v>45677</v>
      </c>
      <c r="D121" s="48"/>
      <c r="E121" s="49"/>
      <c r="F121" s="49"/>
      <c r="G121" s="49"/>
      <c r="H121" s="49"/>
      <c r="I121" s="49"/>
      <c r="J121" s="49"/>
      <c r="K121" s="49"/>
      <c r="L121" s="49"/>
      <c r="M121" s="50"/>
      <c r="N121" s="56">
        <f t="shared" si="9"/>
        <v>0</v>
      </c>
    </row>
    <row r="122" spans="2:14" ht="15.6" thickTop="1" thickBot="1" x14ac:dyDescent="0.3">
      <c r="B122" s="54" t="s">
        <v>6</v>
      </c>
      <c r="C122" s="51">
        <f t="shared" si="10"/>
        <v>45678</v>
      </c>
      <c r="D122" s="46"/>
      <c r="E122" s="44"/>
      <c r="F122" s="44"/>
      <c r="G122" s="44"/>
      <c r="H122" s="44"/>
      <c r="I122" s="44"/>
      <c r="J122" s="44"/>
      <c r="K122" s="44"/>
      <c r="L122" s="44"/>
      <c r="M122" s="45"/>
      <c r="N122" s="55">
        <f t="shared" si="9"/>
        <v>0</v>
      </c>
    </row>
    <row r="123" spans="2:14" ht="15.6" thickTop="1" thickBot="1" x14ac:dyDescent="0.3">
      <c r="B123" s="53" t="s">
        <v>7</v>
      </c>
      <c r="C123" s="47">
        <f t="shared" si="10"/>
        <v>45679</v>
      </c>
      <c r="D123" s="48"/>
      <c r="E123" s="49"/>
      <c r="F123" s="49"/>
      <c r="G123" s="49"/>
      <c r="H123" s="49"/>
      <c r="I123" s="49"/>
      <c r="J123" s="49"/>
      <c r="K123" s="49"/>
      <c r="L123" s="49"/>
      <c r="M123" s="50"/>
      <c r="N123" s="56">
        <f t="shared" si="9"/>
        <v>0</v>
      </c>
    </row>
    <row r="124" spans="2:14" ht="15.6" thickTop="1" thickBot="1" x14ac:dyDescent="0.3">
      <c r="B124" s="54" t="s">
        <v>8</v>
      </c>
      <c r="C124" s="51">
        <f t="shared" si="10"/>
        <v>45680</v>
      </c>
      <c r="D124" s="46"/>
      <c r="E124" s="44"/>
      <c r="F124" s="44"/>
      <c r="G124" s="44"/>
      <c r="H124" s="44"/>
      <c r="I124" s="44"/>
      <c r="J124" s="44"/>
      <c r="K124" s="44"/>
      <c r="L124" s="44"/>
      <c r="M124" s="45"/>
      <c r="N124" s="55">
        <f t="shared" si="9"/>
        <v>0</v>
      </c>
    </row>
    <row r="125" spans="2:14" ht="15.6" thickTop="1" thickBot="1" x14ac:dyDescent="0.3">
      <c r="B125" s="53" t="s">
        <v>1</v>
      </c>
      <c r="C125" s="47">
        <f t="shared" si="10"/>
        <v>45681</v>
      </c>
      <c r="D125" s="48"/>
      <c r="E125" s="49"/>
      <c r="F125" s="49"/>
      <c r="G125" s="49"/>
      <c r="H125" s="49"/>
      <c r="I125" s="49"/>
      <c r="J125" s="49"/>
      <c r="K125" s="49"/>
      <c r="L125" s="49"/>
      <c r="M125" s="50"/>
      <c r="N125" s="56">
        <f t="shared" si="9"/>
        <v>0</v>
      </c>
    </row>
    <row r="126" spans="2:14" ht="15.6" thickTop="1" thickBot="1" x14ac:dyDescent="0.3">
      <c r="B126" s="54" t="s">
        <v>2</v>
      </c>
      <c r="C126" s="51">
        <f t="shared" si="10"/>
        <v>45682</v>
      </c>
      <c r="D126" s="46"/>
      <c r="E126" s="44"/>
      <c r="F126" s="44"/>
      <c r="G126" s="44"/>
      <c r="H126" s="44"/>
      <c r="I126" s="44"/>
      <c r="J126" s="44"/>
      <c r="K126" s="44"/>
      <c r="L126" s="44"/>
      <c r="M126" s="45"/>
      <c r="N126" s="55">
        <f t="shared" si="9"/>
        <v>0</v>
      </c>
    </row>
    <row r="127" spans="2:14" ht="15.6" thickTop="1" thickBot="1" x14ac:dyDescent="0.3">
      <c r="B127" s="53" t="s">
        <v>9</v>
      </c>
      <c r="C127" s="47">
        <f t="shared" si="10"/>
        <v>45683</v>
      </c>
      <c r="D127" s="48"/>
      <c r="E127" s="49"/>
      <c r="F127" s="49"/>
      <c r="G127" s="49"/>
      <c r="H127" s="49"/>
      <c r="I127" s="49"/>
      <c r="J127" s="49"/>
      <c r="K127" s="49"/>
      <c r="L127" s="49"/>
      <c r="M127" s="50"/>
      <c r="N127" s="56">
        <f t="shared" si="9"/>
        <v>0</v>
      </c>
    </row>
    <row r="128" spans="2:14" ht="15.6" thickTop="1" thickBot="1" x14ac:dyDescent="0.3">
      <c r="B128" s="54" t="s">
        <v>10</v>
      </c>
      <c r="C128" s="51">
        <f t="shared" si="10"/>
        <v>45684</v>
      </c>
      <c r="D128" s="46"/>
      <c r="E128" s="44"/>
      <c r="F128" s="44"/>
      <c r="G128" s="44"/>
      <c r="H128" s="44"/>
      <c r="I128" s="44"/>
      <c r="J128" s="44"/>
      <c r="K128" s="44"/>
      <c r="L128" s="44"/>
      <c r="M128" s="45"/>
      <c r="N128" s="55">
        <f t="shared" si="9"/>
        <v>0</v>
      </c>
    </row>
    <row r="129" spans="2:14" ht="15.6" thickTop="1" thickBot="1" x14ac:dyDescent="0.3">
      <c r="B129" s="53" t="s">
        <v>6</v>
      </c>
      <c r="C129" s="47">
        <f t="shared" si="10"/>
        <v>45685</v>
      </c>
      <c r="D129" s="48"/>
      <c r="E129" s="49"/>
      <c r="F129" s="49"/>
      <c r="G129" s="49"/>
      <c r="H129" s="49"/>
      <c r="I129" s="49"/>
      <c r="J129" s="49"/>
      <c r="K129" s="49"/>
      <c r="L129" s="49"/>
      <c r="M129" s="50"/>
      <c r="N129" s="56">
        <f t="shared" si="9"/>
        <v>0</v>
      </c>
    </row>
    <row r="130" spans="2:14" ht="15.6" thickTop="1" thickBot="1" x14ac:dyDescent="0.3">
      <c r="B130" s="54" t="s">
        <v>7</v>
      </c>
      <c r="C130" s="51">
        <f t="shared" si="10"/>
        <v>45686</v>
      </c>
      <c r="D130" s="46"/>
      <c r="E130" s="44"/>
      <c r="F130" s="44"/>
      <c r="G130" s="44"/>
      <c r="H130" s="44"/>
      <c r="I130" s="44"/>
      <c r="J130" s="44"/>
      <c r="K130" s="44"/>
      <c r="L130" s="44"/>
      <c r="M130" s="45"/>
      <c r="N130" s="55">
        <f t="shared" si="9"/>
        <v>0</v>
      </c>
    </row>
    <row r="131" spans="2:14" ht="15.6" thickTop="1" thickBot="1" x14ac:dyDescent="0.3">
      <c r="B131" s="53" t="s">
        <v>8</v>
      </c>
      <c r="C131" s="47">
        <f t="shared" si="10"/>
        <v>45687</v>
      </c>
      <c r="D131" s="48"/>
      <c r="E131" s="49"/>
      <c r="F131" s="49"/>
      <c r="G131" s="49"/>
      <c r="H131" s="49"/>
      <c r="I131" s="49"/>
      <c r="J131" s="49"/>
      <c r="K131" s="49"/>
      <c r="L131" s="49"/>
      <c r="M131" s="50"/>
      <c r="N131" s="56">
        <f t="shared" si="9"/>
        <v>0</v>
      </c>
    </row>
    <row r="132" spans="2:14" ht="19.2" customHeight="1" thickTop="1" thickBot="1" x14ac:dyDescent="0.3">
      <c r="B132" s="136" t="s">
        <v>11</v>
      </c>
      <c r="C132" s="137"/>
      <c r="D132" s="69">
        <f>SUM(D102:D131)</f>
        <v>1</v>
      </c>
      <c r="E132" s="69">
        <f t="shared" ref="E132:M132" si="11">SUM(E102:E131)</f>
        <v>2</v>
      </c>
      <c r="F132" s="69">
        <f t="shared" si="11"/>
        <v>3</v>
      </c>
      <c r="G132" s="69">
        <f t="shared" si="11"/>
        <v>40</v>
      </c>
      <c r="H132" s="69">
        <f t="shared" si="11"/>
        <v>53</v>
      </c>
      <c r="I132" s="69">
        <f t="shared" si="11"/>
        <v>66</v>
      </c>
      <c r="J132" s="69">
        <f t="shared" si="11"/>
        <v>80</v>
      </c>
      <c r="K132" s="69">
        <f t="shared" si="11"/>
        <v>9</v>
      </c>
      <c r="L132" s="69">
        <f t="shared" si="11"/>
        <v>10</v>
      </c>
      <c r="M132" s="70">
        <f t="shared" si="11"/>
        <v>1</v>
      </c>
      <c r="N132" s="65">
        <f t="shared" si="9"/>
        <v>265</v>
      </c>
    </row>
    <row r="133" spans="2:14" ht="12.6" thickBot="1" x14ac:dyDescent="0.3"/>
    <row r="134" spans="2:14" ht="15" thickBot="1" x14ac:dyDescent="0.3">
      <c r="B134" s="134" t="s">
        <v>34</v>
      </c>
      <c r="C134" s="135"/>
      <c r="D134" s="66" t="s">
        <v>20</v>
      </c>
      <c r="E134" s="67" t="s">
        <v>21</v>
      </c>
      <c r="F134" s="67" t="s">
        <v>22</v>
      </c>
      <c r="G134" s="67" t="s">
        <v>23</v>
      </c>
      <c r="H134" s="67" t="s">
        <v>24</v>
      </c>
      <c r="I134" s="67" t="s">
        <v>25</v>
      </c>
      <c r="J134" s="67" t="s">
        <v>26</v>
      </c>
      <c r="K134" s="67" t="s">
        <v>27</v>
      </c>
      <c r="L134" s="67" t="s">
        <v>28</v>
      </c>
      <c r="M134" s="68" t="s">
        <v>29</v>
      </c>
      <c r="N134" s="65" t="s">
        <v>11</v>
      </c>
    </row>
    <row r="135" spans="2:14" ht="15" thickBot="1" x14ac:dyDescent="0.3">
      <c r="B135" s="62" t="s">
        <v>1</v>
      </c>
      <c r="C135" s="63">
        <v>45658</v>
      </c>
      <c r="D135" s="46"/>
      <c r="E135" s="44"/>
      <c r="F135" s="44"/>
      <c r="G135" s="44"/>
      <c r="H135" s="44"/>
      <c r="I135" s="44"/>
      <c r="J135" s="44"/>
      <c r="K135" s="44"/>
      <c r="L135" s="44"/>
      <c r="M135" s="45"/>
      <c r="N135" s="64">
        <f>SUM(D135:M135)</f>
        <v>0</v>
      </c>
    </row>
    <row r="136" spans="2:14" ht="15.6" thickTop="1" thickBot="1" x14ac:dyDescent="0.3">
      <c r="B136" s="53" t="s">
        <v>2</v>
      </c>
      <c r="C136" s="47">
        <f t="shared" ref="C136:C164" si="12">C135+1</f>
        <v>45659</v>
      </c>
      <c r="D136" s="48"/>
      <c r="E136" s="49"/>
      <c r="F136" s="49"/>
      <c r="G136" s="49"/>
      <c r="H136" s="49"/>
      <c r="I136" s="49"/>
      <c r="J136" s="49"/>
      <c r="K136" s="49"/>
      <c r="L136" s="49"/>
      <c r="M136" s="50"/>
      <c r="N136" s="56">
        <f t="shared" ref="N136:N166" si="13">SUM(D136:M136)</f>
        <v>0</v>
      </c>
    </row>
    <row r="137" spans="2:14" ht="15.6" thickTop="1" thickBot="1" x14ac:dyDescent="0.3">
      <c r="B137" s="54" t="s">
        <v>9</v>
      </c>
      <c r="C137" s="51">
        <f t="shared" si="12"/>
        <v>45660</v>
      </c>
      <c r="D137" s="46"/>
      <c r="E137" s="44"/>
      <c r="F137" s="44"/>
      <c r="G137" s="44"/>
      <c r="H137" s="44"/>
      <c r="I137" s="44"/>
      <c r="J137" s="44"/>
      <c r="K137" s="44"/>
      <c r="L137" s="44"/>
      <c r="M137" s="45"/>
      <c r="N137" s="55">
        <f t="shared" si="13"/>
        <v>0</v>
      </c>
    </row>
    <row r="138" spans="2:14" ht="15.6" thickTop="1" thickBot="1" x14ac:dyDescent="0.3">
      <c r="B138" s="53" t="s">
        <v>10</v>
      </c>
      <c r="C138" s="47">
        <f t="shared" si="12"/>
        <v>45661</v>
      </c>
      <c r="D138" s="48"/>
      <c r="E138" s="49"/>
      <c r="F138" s="49"/>
      <c r="G138" s="49"/>
      <c r="H138" s="49"/>
      <c r="I138" s="49"/>
      <c r="J138" s="49"/>
      <c r="K138" s="49"/>
      <c r="L138" s="49"/>
      <c r="M138" s="50"/>
      <c r="N138" s="56">
        <f t="shared" si="13"/>
        <v>0</v>
      </c>
    </row>
    <row r="139" spans="2:14" ht="15.6" thickTop="1" thickBot="1" x14ac:dyDescent="0.3">
      <c r="B139" s="54" t="s">
        <v>6</v>
      </c>
      <c r="C139" s="51">
        <f t="shared" si="12"/>
        <v>45662</v>
      </c>
      <c r="D139" s="46"/>
      <c r="E139" s="44"/>
      <c r="F139" s="44"/>
      <c r="G139" s="44"/>
      <c r="H139" s="44"/>
      <c r="I139" s="44"/>
      <c r="J139" s="44"/>
      <c r="K139" s="44"/>
      <c r="L139" s="44"/>
      <c r="M139" s="45"/>
      <c r="N139" s="55">
        <f t="shared" si="13"/>
        <v>0</v>
      </c>
    </row>
    <row r="140" spans="2:14" ht="15.6" thickTop="1" thickBot="1" x14ac:dyDescent="0.3">
      <c r="B140" s="53" t="s">
        <v>7</v>
      </c>
      <c r="C140" s="47">
        <f t="shared" si="12"/>
        <v>45663</v>
      </c>
      <c r="D140" s="48"/>
      <c r="E140" s="49"/>
      <c r="F140" s="49"/>
      <c r="G140" s="49"/>
      <c r="H140" s="49"/>
      <c r="I140" s="49"/>
      <c r="J140" s="49"/>
      <c r="K140" s="49"/>
      <c r="L140" s="49"/>
      <c r="M140" s="50"/>
      <c r="N140" s="56">
        <f t="shared" si="13"/>
        <v>0</v>
      </c>
    </row>
    <row r="141" spans="2:14" ht="15.6" thickTop="1" thickBot="1" x14ac:dyDescent="0.3">
      <c r="B141" s="54" t="s">
        <v>8</v>
      </c>
      <c r="C141" s="51">
        <f t="shared" si="12"/>
        <v>45664</v>
      </c>
      <c r="D141" s="46"/>
      <c r="E141" s="44"/>
      <c r="F141" s="44"/>
      <c r="G141" s="44"/>
      <c r="H141" s="44"/>
      <c r="I141" s="44"/>
      <c r="J141" s="44"/>
      <c r="K141" s="44"/>
      <c r="L141" s="44"/>
      <c r="M141" s="45"/>
      <c r="N141" s="55">
        <f t="shared" si="13"/>
        <v>0</v>
      </c>
    </row>
    <row r="142" spans="2:14" ht="15.6" thickTop="1" thickBot="1" x14ac:dyDescent="0.3">
      <c r="B142" s="53" t="s">
        <v>1</v>
      </c>
      <c r="C142" s="47">
        <f t="shared" si="12"/>
        <v>45665</v>
      </c>
      <c r="D142" s="48"/>
      <c r="E142" s="49"/>
      <c r="F142" s="49"/>
      <c r="G142" s="49"/>
      <c r="H142" s="49"/>
      <c r="I142" s="49"/>
      <c r="J142" s="49"/>
      <c r="K142" s="49"/>
      <c r="L142" s="49"/>
      <c r="M142" s="50"/>
      <c r="N142" s="56">
        <f t="shared" si="13"/>
        <v>0</v>
      </c>
    </row>
    <row r="143" spans="2:14" ht="15.6" thickTop="1" thickBot="1" x14ac:dyDescent="0.3">
      <c r="B143" s="54" t="s">
        <v>2</v>
      </c>
      <c r="C143" s="51">
        <f t="shared" si="12"/>
        <v>45666</v>
      </c>
      <c r="D143" s="46">
        <v>2</v>
      </c>
      <c r="E143" s="44">
        <v>5</v>
      </c>
      <c r="F143" s="44">
        <v>5</v>
      </c>
      <c r="G143" s="44">
        <v>5</v>
      </c>
      <c r="H143" s="44">
        <v>6</v>
      </c>
      <c r="I143" s="44">
        <v>3</v>
      </c>
      <c r="J143" s="44">
        <v>2</v>
      </c>
      <c r="K143" s="44">
        <v>1</v>
      </c>
      <c r="L143" s="44">
        <v>8</v>
      </c>
      <c r="M143" s="45">
        <v>8</v>
      </c>
      <c r="N143" s="55">
        <f t="shared" si="13"/>
        <v>45</v>
      </c>
    </row>
    <row r="144" spans="2:14" ht="15.6" thickTop="1" thickBot="1" x14ac:dyDescent="0.3">
      <c r="B144" s="53" t="s">
        <v>9</v>
      </c>
      <c r="C144" s="47">
        <f t="shared" si="12"/>
        <v>45667</v>
      </c>
      <c r="D144" s="48"/>
      <c r="E144" s="49"/>
      <c r="F144" s="49"/>
      <c r="G144" s="49"/>
      <c r="H144" s="49"/>
      <c r="I144" s="49"/>
      <c r="J144" s="49"/>
      <c r="K144" s="49"/>
      <c r="L144" s="49"/>
      <c r="M144" s="50"/>
      <c r="N144" s="56">
        <f t="shared" si="13"/>
        <v>0</v>
      </c>
    </row>
    <row r="145" spans="2:14" ht="15.6" thickTop="1" thickBot="1" x14ac:dyDescent="0.3">
      <c r="B145" s="54" t="s">
        <v>10</v>
      </c>
      <c r="C145" s="51">
        <f t="shared" si="12"/>
        <v>45668</v>
      </c>
      <c r="D145" s="46"/>
      <c r="E145" s="44"/>
      <c r="F145" s="44"/>
      <c r="G145" s="44"/>
      <c r="H145" s="44"/>
      <c r="I145" s="44"/>
      <c r="J145" s="44"/>
      <c r="K145" s="44"/>
      <c r="L145" s="44"/>
      <c r="M145" s="45"/>
      <c r="N145" s="55">
        <f t="shared" si="13"/>
        <v>0</v>
      </c>
    </row>
    <row r="146" spans="2:14" ht="15.6" thickTop="1" thickBot="1" x14ac:dyDescent="0.3">
      <c r="B146" s="53" t="s">
        <v>6</v>
      </c>
      <c r="C146" s="47">
        <f t="shared" si="12"/>
        <v>45669</v>
      </c>
      <c r="D146" s="48"/>
      <c r="E146" s="49"/>
      <c r="F146" s="49"/>
      <c r="G146" s="49"/>
      <c r="H146" s="49"/>
      <c r="I146" s="49"/>
      <c r="J146" s="49"/>
      <c r="K146" s="49"/>
      <c r="L146" s="49"/>
      <c r="M146" s="50"/>
      <c r="N146" s="56">
        <f t="shared" si="13"/>
        <v>0</v>
      </c>
    </row>
    <row r="147" spans="2:14" ht="15.6" thickTop="1" thickBot="1" x14ac:dyDescent="0.3">
      <c r="B147" s="54" t="s">
        <v>7</v>
      </c>
      <c r="C147" s="51">
        <f t="shared" si="12"/>
        <v>45670</v>
      </c>
      <c r="D147" s="46"/>
      <c r="E147" s="44"/>
      <c r="F147" s="44"/>
      <c r="G147" s="44">
        <v>3</v>
      </c>
      <c r="H147" s="44">
        <v>4</v>
      </c>
      <c r="I147" s="44">
        <v>5</v>
      </c>
      <c r="J147" s="44"/>
      <c r="K147" s="44"/>
      <c r="L147" s="44"/>
      <c r="M147" s="45"/>
      <c r="N147" s="55">
        <f t="shared" si="13"/>
        <v>12</v>
      </c>
    </row>
    <row r="148" spans="2:14" ht="15.6" thickTop="1" thickBot="1" x14ac:dyDescent="0.3">
      <c r="B148" s="53" t="s">
        <v>8</v>
      </c>
      <c r="C148" s="47">
        <f t="shared" si="12"/>
        <v>45671</v>
      </c>
      <c r="D148" s="48"/>
      <c r="E148" s="49"/>
      <c r="F148" s="49"/>
      <c r="G148" s="49">
        <v>3</v>
      </c>
      <c r="H148" s="49">
        <v>4</v>
      </c>
      <c r="I148" s="49">
        <v>5</v>
      </c>
      <c r="J148" s="49"/>
      <c r="K148" s="49"/>
      <c r="L148" s="49"/>
      <c r="M148" s="50"/>
      <c r="N148" s="56">
        <f t="shared" si="13"/>
        <v>12</v>
      </c>
    </row>
    <row r="149" spans="2:14" ht="15.6" thickTop="1" thickBot="1" x14ac:dyDescent="0.3">
      <c r="B149" s="54" t="s">
        <v>1</v>
      </c>
      <c r="C149" s="51">
        <f t="shared" si="12"/>
        <v>45672</v>
      </c>
      <c r="D149" s="46"/>
      <c r="E149" s="44"/>
      <c r="F149" s="44"/>
      <c r="G149" s="44">
        <v>3</v>
      </c>
      <c r="H149" s="44">
        <v>4</v>
      </c>
      <c r="I149" s="44">
        <v>5</v>
      </c>
      <c r="J149" s="44"/>
      <c r="K149" s="44"/>
      <c r="L149" s="44"/>
      <c r="M149" s="45"/>
      <c r="N149" s="55">
        <f t="shared" si="13"/>
        <v>12</v>
      </c>
    </row>
    <row r="150" spans="2:14" ht="15.6" thickTop="1" thickBot="1" x14ac:dyDescent="0.3">
      <c r="B150" s="53" t="s">
        <v>2</v>
      </c>
      <c r="C150" s="47">
        <f t="shared" si="12"/>
        <v>45673</v>
      </c>
      <c r="D150" s="48"/>
      <c r="E150" s="49"/>
      <c r="F150" s="49"/>
      <c r="G150" s="49">
        <v>3</v>
      </c>
      <c r="H150" s="49">
        <v>4</v>
      </c>
      <c r="I150" s="49">
        <v>5</v>
      </c>
      <c r="J150" s="49"/>
      <c r="K150" s="49"/>
      <c r="L150" s="49"/>
      <c r="M150" s="50"/>
      <c r="N150" s="56">
        <f t="shared" si="13"/>
        <v>12</v>
      </c>
    </row>
    <row r="151" spans="2:14" ht="15.6" thickTop="1" thickBot="1" x14ac:dyDescent="0.3">
      <c r="B151" s="54" t="s">
        <v>9</v>
      </c>
      <c r="C151" s="51">
        <f t="shared" si="12"/>
        <v>45674</v>
      </c>
      <c r="D151" s="46"/>
      <c r="E151" s="44"/>
      <c r="F151" s="44"/>
      <c r="G151" s="44">
        <v>3</v>
      </c>
      <c r="H151" s="44">
        <v>4</v>
      </c>
      <c r="I151" s="44">
        <v>5</v>
      </c>
      <c r="J151" s="44"/>
      <c r="K151" s="44"/>
      <c r="L151" s="44"/>
      <c r="M151" s="45"/>
      <c r="N151" s="55">
        <f t="shared" si="13"/>
        <v>12</v>
      </c>
    </row>
    <row r="152" spans="2:14" ht="15.6" thickTop="1" thickBot="1" x14ac:dyDescent="0.3">
      <c r="B152" s="53" t="s">
        <v>10</v>
      </c>
      <c r="C152" s="47">
        <f t="shared" si="12"/>
        <v>45675</v>
      </c>
      <c r="D152" s="48"/>
      <c r="E152" s="49"/>
      <c r="F152" s="49"/>
      <c r="G152" s="49">
        <v>3</v>
      </c>
      <c r="H152" s="49">
        <v>4</v>
      </c>
      <c r="I152" s="49">
        <v>5</v>
      </c>
      <c r="J152" s="49"/>
      <c r="K152" s="49"/>
      <c r="L152" s="49"/>
      <c r="M152" s="50"/>
      <c r="N152" s="56">
        <f t="shared" si="13"/>
        <v>12</v>
      </c>
    </row>
    <row r="153" spans="2:14" ht="15.6" thickTop="1" thickBot="1" x14ac:dyDescent="0.3">
      <c r="B153" s="54" t="s">
        <v>6</v>
      </c>
      <c r="C153" s="51">
        <f t="shared" si="12"/>
        <v>45676</v>
      </c>
      <c r="D153" s="46"/>
      <c r="E153" s="44"/>
      <c r="F153" s="44"/>
      <c r="G153" s="44"/>
      <c r="H153" s="44"/>
      <c r="I153" s="44"/>
      <c r="J153" s="44"/>
      <c r="K153" s="44"/>
      <c r="L153" s="44"/>
      <c r="M153" s="45"/>
      <c r="N153" s="55">
        <f t="shared" si="13"/>
        <v>0</v>
      </c>
    </row>
    <row r="154" spans="2:14" ht="15.6" thickTop="1" thickBot="1" x14ac:dyDescent="0.3">
      <c r="B154" s="53" t="s">
        <v>7</v>
      </c>
      <c r="C154" s="47">
        <f t="shared" si="12"/>
        <v>45677</v>
      </c>
      <c r="D154" s="48"/>
      <c r="E154" s="49"/>
      <c r="F154" s="49"/>
      <c r="G154" s="49"/>
      <c r="H154" s="49"/>
      <c r="I154" s="49"/>
      <c r="J154" s="49"/>
      <c r="K154" s="49"/>
      <c r="L154" s="49"/>
      <c r="M154" s="50"/>
      <c r="N154" s="56">
        <f t="shared" si="13"/>
        <v>0</v>
      </c>
    </row>
    <row r="155" spans="2:14" ht="15.6" thickTop="1" thickBot="1" x14ac:dyDescent="0.3">
      <c r="B155" s="54" t="s">
        <v>8</v>
      </c>
      <c r="C155" s="51">
        <f t="shared" si="12"/>
        <v>45678</v>
      </c>
      <c r="D155" s="46"/>
      <c r="E155" s="44"/>
      <c r="F155" s="44"/>
      <c r="G155" s="44"/>
      <c r="H155" s="44"/>
      <c r="I155" s="44"/>
      <c r="J155" s="44"/>
      <c r="K155" s="44"/>
      <c r="L155" s="44"/>
      <c r="M155" s="45"/>
      <c r="N155" s="55">
        <f t="shared" si="13"/>
        <v>0</v>
      </c>
    </row>
    <row r="156" spans="2:14" ht="15.6" thickTop="1" thickBot="1" x14ac:dyDescent="0.3">
      <c r="B156" s="53" t="s">
        <v>1</v>
      </c>
      <c r="C156" s="47">
        <f t="shared" si="12"/>
        <v>45679</v>
      </c>
      <c r="D156" s="48"/>
      <c r="E156" s="49"/>
      <c r="F156" s="49"/>
      <c r="G156" s="49"/>
      <c r="H156" s="49"/>
      <c r="I156" s="49"/>
      <c r="J156" s="49"/>
      <c r="K156" s="49"/>
      <c r="L156" s="49"/>
      <c r="M156" s="50"/>
      <c r="N156" s="56">
        <f t="shared" si="13"/>
        <v>0</v>
      </c>
    </row>
    <row r="157" spans="2:14" ht="15.6" thickTop="1" thickBot="1" x14ac:dyDescent="0.3">
      <c r="B157" s="54" t="s">
        <v>2</v>
      </c>
      <c r="C157" s="51">
        <f t="shared" si="12"/>
        <v>45680</v>
      </c>
      <c r="D157" s="46"/>
      <c r="E157" s="44"/>
      <c r="F157" s="44"/>
      <c r="G157" s="44"/>
      <c r="H157" s="44"/>
      <c r="I157" s="44"/>
      <c r="J157" s="44"/>
      <c r="K157" s="44"/>
      <c r="L157" s="44"/>
      <c r="M157" s="45"/>
      <c r="N157" s="55">
        <f t="shared" si="13"/>
        <v>0</v>
      </c>
    </row>
    <row r="158" spans="2:14" ht="15.6" thickTop="1" thickBot="1" x14ac:dyDescent="0.3">
      <c r="B158" s="53" t="s">
        <v>9</v>
      </c>
      <c r="C158" s="47">
        <f t="shared" si="12"/>
        <v>45681</v>
      </c>
      <c r="D158" s="48"/>
      <c r="E158" s="49"/>
      <c r="F158" s="49"/>
      <c r="G158" s="49"/>
      <c r="H158" s="49"/>
      <c r="I158" s="49"/>
      <c r="J158" s="49"/>
      <c r="K158" s="49"/>
      <c r="L158" s="49"/>
      <c r="M158" s="50"/>
      <c r="N158" s="56">
        <f t="shared" si="13"/>
        <v>0</v>
      </c>
    </row>
    <row r="159" spans="2:14" ht="15.6" thickTop="1" thickBot="1" x14ac:dyDescent="0.3">
      <c r="B159" s="54" t="s">
        <v>10</v>
      </c>
      <c r="C159" s="51">
        <f t="shared" si="12"/>
        <v>45682</v>
      </c>
      <c r="D159" s="46"/>
      <c r="E159" s="44"/>
      <c r="F159" s="44"/>
      <c r="G159" s="44"/>
      <c r="H159" s="44"/>
      <c r="I159" s="44"/>
      <c r="J159" s="44"/>
      <c r="K159" s="44"/>
      <c r="L159" s="44"/>
      <c r="M159" s="45"/>
      <c r="N159" s="55">
        <f t="shared" si="13"/>
        <v>0</v>
      </c>
    </row>
    <row r="160" spans="2:14" ht="15.6" thickTop="1" thickBot="1" x14ac:dyDescent="0.3">
      <c r="B160" s="53" t="s">
        <v>6</v>
      </c>
      <c r="C160" s="47">
        <f t="shared" si="12"/>
        <v>45683</v>
      </c>
      <c r="D160" s="48"/>
      <c r="E160" s="49"/>
      <c r="F160" s="49"/>
      <c r="G160" s="49"/>
      <c r="H160" s="49"/>
      <c r="I160" s="49"/>
      <c r="J160" s="49"/>
      <c r="K160" s="49"/>
      <c r="L160" s="49"/>
      <c r="M160" s="50"/>
      <c r="N160" s="56">
        <f t="shared" si="13"/>
        <v>0</v>
      </c>
    </row>
    <row r="161" spans="2:14" ht="15.6" thickTop="1" thickBot="1" x14ac:dyDescent="0.3">
      <c r="B161" s="54" t="s">
        <v>7</v>
      </c>
      <c r="C161" s="51">
        <f t="shared" si="12"/>
        <v>45684</v>
      </c>
      <c r="D161" s="46"/>
      <c r="E161" s="44"/>
      <c r="F161" s="44"/>
      <c r="G161" s="44"/>
      <c r="H161" s="44"/>
      <c r="I161" s="44"/>
      <c r="J161" s="44"/>
      <c r="K161" s="44"/>
      <c r="L161" s="44"/>
      <c r="M161" s="45"/>
      <c r="N161" s="55">
        <f t="shared" si="13"/>
        <v>0</v>
      </c>
    </row>
    <row r="162" spans="2:14" ht="15.6" thickTop="1" thickBot="1" x14ac:dyDescent="0.3">
      <c r="B162" s="53" t="s">
        <v>8</v>
      </c>
      <c r="C162" s="47">
        <f t="shared" si="12"/>
        <v>45685</v>
      </c>
      <c r="D162" s="48"/>
      <c r="E162" s="49"/>
      <c r="F162" s="49"/>
      <c r="G162" s="49"/>
      <c r="H162" s="49"/>
      <c r="I162" s="49"/>
      <c r="J162" s="49"/>
      <c r="K162" s="49"/>
      <c r="L162" s="49"/>
      <c r="M162" s="50"/>
      <c r="N162" s="56">
        <f t="shared" si="13"/>
        <v>0</v>
      </c>
    </row>
    <row r="163" spans="2:14" ht="15.6" thickTop="1" thickBot="1" x14ac:dyDescent="0.3">
      <c r="B163" s="54" t="s">
        <v>1</v>
      </c>
      <c r="C163" s="51">
        <f t="shared" si="12"/>
        <v>45686</v>
      </c>
      <c r="D163" s="46"/>
      <c r="E163" s="44"/>
      <c r="F163" s="44"/>
      <c r="G163" s="44"/>
      <c r="H163" s="44"/>
      <c r="I163" s="44"/>
      <c r="J163" s="44"/>
      <c r="K163" s="44"/>
      <c r="L163" s="44"/>
      <c r="M163" s="45"/>
      <c r="N163" s="55">
        <f t="shared" si="13"/>
        <v>0</v>
      </c>
    </row>
    <row r="164" spans="2:14" ht="15.6" thickTop="1" thickBot="1" x14ac:dyDescent="0.3">
      <c r="B164" s="53" t="s">
        <v>2</v>
      </c>
      <c r="C164" s="47">
        <f t="shared" si="12"/>
        <v>45687</v>
      </c>
      <c r="D164" s="48"/>
      <c r="E164" s="49"/>
      <c r="F164" s="49"/>
      <c r="G164" s="49"/>
      <c r="H164" s="49"/>
      <c r="I164" s="49"/>
      <c r="J164" s="49"/>
      <c r="K164" s="49"/>
      <c r="L164" s="49"/>
      <c r="M164" s="50"/>
      <c r="N164" s="56">
        <f t="shared" si="13"/>
        <v>0</v>
      </c>
    </row>
    <row r="165" spans="2:14" ht="15.6" thickTop="1" thickBot="1" x14ac:dyDescent="0.3">
      <c r="B165" s="57" t="s">
        <v>9</v>
      </c>
      <c r="C165" s="52">
        <f t="shared" ref="C165" si="14">C164+1</f>
        <v>45688</v>
      </c>
      <c r="D165" s="58"/>
      <c r="E165" s="59"/>
      <c r="F165" s="59"/>
      <c r="G165" s="59"/>
      <c r="H165" s="59"/>
      <c r="I165" s="59"/>
      <c r="J165" s="59"/>
      <c r="K165" s="59"/>
      <c r="L165" s="59"/>
      <c r="M165" s="60"/>
      <c r="N165" s="61">
        <f t="shared" si="13"/>
        <v>0</v>
      </c>
    </row>
    <row r="166" spans="2:14" ht="19.2" customHeight="1" thickBot="1" x14ac:dyDescent="0.3">
      <c r="B166" s="136" t="s">
        <v>11</v>
      </c>
      <c r="C166" s="137"/>
      <c r="D166" s="69">
        <f>SUM(D135:D165)</f>
        <v>2</v>
      </c>
      <c r="E166" s="69">
        <f t="shared" ref="E166:M166" si="15">SUM(E135:E165)</f>
        <v>5</v>
      </c>
      <c r="F166" s="69">
        <f t="shared" si="15"/>
        <v>5</v>
      </c>
      <c r="G166" s="69">
        <f t="shared" si="15"/>
        <v>23</v>
      </c>
      <c r="H166" s="69">
        <f t="shared" si="15"/>
        <v>30</v>
      </c>
      <c r="I166" s="69">
        <f t="shared" si="15"/>
        <v>33</v>
      </c>
      <c r="J166" s="69">
        <f t="shared" si="15"/>
        <v>2</v>
      </c>
      <c r="K166" s="69">
        <f t="shared" si="15"/>
        <v>1</v>
      </c>
      <c r="L166" s="69">
        <f t="shared" si="15"/>
        <v>8</v>
      </c>
      <c r="M166" s="70">
        <f t="shared" si="15"/>
        <v>8</v>
      </c>
      <c r="N166" s="65">
        <f t="shared" si="13"/>
        <v>117</v>
      </c>
    </row>
    <row r="167" spans="2:14" ht="12.6" thickBot="1" x14ac:dyDescent="0.3"/>
    <row r="168" spans="2:14" ht="15" thickBot="1" x14ac:dyDescent="0.3">
      <c r="B168" s="134" t="s">
        <v>35</v>
      </c>
      <c r="C168" s="135"/>
      <c r="D168" s="66" t="s">
        <v>20</v>
      </c>
      <c r="E168" s="67" t="s">
        <v>21</v>
      </c>
      <c r="F168" s="67" t="s">
        <v>22</v>
      </c>
      <c r="G168" s="67" t="s">
        <v>23</v>
      </c>
      <c r="H168" s="67" t="s">
        <v>24</v>
      </c>
      <c r="I168" s="67" t="s">
        <v>25</v>
      </c>
      <c r="J168" s="67" t="s">
        <v>26</v>
      </c>
      <c r="K168" s="67" t="s">
        <v>27</v>
      </c>
      <c r="L168" s="67" t="s">
        <v>28</v>
      </c>
      <c r="M168" s="68" t="s">
        <v>29</v>
      </c>
      <c r="N168" s="65" t="s">
        <v>11</v>
      </c>
    </row>
    <row r="169" spans="2:14" ht="15" thickBot="1" x14ac:dyDescent="0.3">
      <c r="B169" s="62" t="s">
        <v>10</v>
      </c>
      <c r="C169" s="63">
        <v>45658</v>
      </c>
      <c r="D169" s="46">
        <v>1</v>
      </c>
      <c r="E169" s="44">
        <v>2</v>
      </c>
      <c r="F169" s="44">
        <v>3</v>
      </c>
      <c r="G169" s="44">
        <v>4</v>
      </c>
      <c r="H169" s="44">
        <v>5</v>
      </c>
      <c r="I169" s="44">
        <v>6</v>
      </c>
      <c r="J169" s="44">
        <v>8</v>
      </c>
      <c r="K169" s="44">
        <v>9</v>
      </c>
      <c r="L169" s="44">
        <v>10</v>
      </c>
      <c r="M169" s="45">
        <v>1</v>
      </c>
      <c r="N169" s="64">
        <f>SUM(D169:M169)</f>
        <v>49</v>
      </c>
    </row>
    <row r="170" spans="2:14" ht="15.6" thickTop="1" thickBot="1" x14ac:dyDescent="0.3">
      <c r="B170" s="53" t="s">
        <v>6</v>
      </c>
      <c r="C170" s="47">
        <f>C169+1</f>
        <v>45659</v>
      </c>
      <c r="D170" s="48"/>
      <c r="E170" s="49"/>
      <c r="F170" s="49"/>
      <c r="G170" s="49"/>
      <c r="H170" s="49"/>
      <c r="I170" s="49"/>
      <c r="J170" s="49"/>
      <c r="K170" s="49"/>
      <c r="L170" s="49"/>
      <c r="M170" s="50"/>
      <c r="N170" s="56">
        <f t="shared" ref="N170:N199" si="16">SUM(D170:M170)</f>
        <v>0</v>
      </c>
    </row>
    <row r="171" spans="2:14" ht="15.6" thickTop="1" thickBot="1" x14ac:dyDescent="0.3">
      <c r="B171" s="54" t="s">
        <v>7</v>
      </c>
      <c r="C171" s="51">
        <f t="shared" ref="C171:C198" si="17">C170+1</f>
        <v>45660</v>
      </c>
      <c r="D171" s="46"/>
      <c r="E171" s="44"/>
      <c r="F171" s="44"/>
      <c r="G171" s="44"/>
      <c r="H171" s="44"/>
      <c r="I171" s="44"/>
      <c r="J171" s="44"/>
      <c r="K171" s="44"/>
      <c r="L171" s="44"/>
      <c r="M171" s="45"/>
      <c r="N171" s="55">
        <f t="shared" si="16"/>
        <v>0</v>
      </c>
    </row>
    <row r="172" spans="2:14" ht="15.6" thickTop="1" thickBot="1" x14ac:dyDescent="0.3">
      <c r="B172" s="53" t="s">
        <v>8</v>
      </c>
      <c r="C172" s="47">
        <f t="shared" si="17"/>
        <v>45661</v>
      </c>
      <c r="D172" s="48"/>
      <c r="E172" s="49"/>
      <c r="F172" s="49"/>
      <c r="G172" s="49"/>
      <c r="H172" s="49"/>
      <c r="I172" s="49"/>
      <c r="J172" s="49"/>
      <c r="K172" s="49"/>
      <c r="L172" s="49"/>
      <c r="M172" s="50"/>
      <c r="N172" s="56">
        <f t="shared" si="16"/>
        <v>0</v>
      </c>
    </row>
    <row r="173" spans="2:14" ht="15.6" thickTop="1" thickBot="1" x14ac:dyDescent="0.3">
      <c r="B173" s="54" t="s">
        <v>1</v>
      </c>
      <c r="C173" s="51">
        <f t="shared" si="17"/>
        <v>45662</v>
      </c>
      <c r="D173" s="46"/>
      <c r="E173" s="44"/>
      <c r="F173" s="44"/>
      <c r="G173" s="44"/>
      <c r="H173" s="44"/>
      <c r="I173" s="44"/>
      <c r="J173" s="44"/>
      <c r="K173" s="44"/>
      <c r="L173" s="44"/>
      <c r="M173" s="45"/>
      <c r="N173" s="55">
        <f t="shared" si="16"/>
        <v>0</v>
      </c>
    </row>
    <row r="174" spans="2:14" ht="15.6" thickTop="1" thickBot="1" x14ac:dyDescent="0.3">
      <c r="B174" s="53" t="s">
        <v>2</v>
      </c>
      <c r="C174" s="47">
        <f t="shared" si="17"/>
        <v>45663</v>
      </c>
      <c r="D174" s="48"/>
      <c r="E174" s="49"/>
      <c r="F174" s="49"/>
      <c r="G174" s="49"/>
      <c r="H174" s="49"/>
      <c r="I174" s="49"/>
      <c r="J174" s="49"/>
      <c r="K174" s="49"/>
      <c r="L174" s="49"/>
      <c r="M174" s="50"/>
      <c r="N174" s="56">
        <f t="shared" si="16"/>
        <v>0</v>
      </c>
    </row>
    <row r="175" spans="2:14" ht="15.6" thickTop="1" thickBot="1" x14ac:dyDescent="0.3">
      <c r="B175" s="54" t="s">
        <v>9</v>
      </c>
      <c r="C175" s="51">
        <f t="shared" si="17"/>
        <v>45664</v>
      </c>
      <c r="D175" s="46"/>
      <c r="E175" s="44">
        <v>5</v>
      </c>
      <c r="F175" s="44">
        <v>5</v>
      </c>
      <c r="G175" s="44">
        <v>5</v>
      </c>
      <c r="H175" s="44">
        <v>6</v>
      </c>
      <c r="I175" s="44">
        <v>3</v>
      </c>
      <c r="J175" s="44">
        <v>2</v>
      </c>
      <c r="K175" s="44">
        <v>1</v>
      </c>
      <c r="L175" s="44">
        <v>8</v>
      </c>
      <c r="M175" s="45"/>
      <c r="N175" s="55">
        <f t="shared" si="16"/>
        <v>35</v>
      </c>
    </row>
    <row r="176" spans="2:14" ht="15.6" thickTop="1" thickBot="1" x14ac:dyDescent="0.3">
      <c r="B176" s="53" t="s">
        <v>10</v>
      </c>
      <c r="C176" s="47">
        <f t="shared" si="17"/>
        <v>45665</v>
      </c>
      <c r="D176" s="48"/>
      <c r="E176" s="49"/>
      <c r="F176" s="49"/>
      <c r="G176" s="49"/>
      <c r="H176" s="49"/>
      <c r="I176" s="49"/>
      <c r="J176" s="49"/>
      <c r="K176" s="49"/>
      <c r="L176" s="49"/>
      <c r="M176" s="50"/>
      <c r="N176" s="56">
        <f t="shared" si="16"/>
        <v>0</v>
      </c>
    </row>
    <row r="177" spans="2:14" ht="15.6" thickTop="1" thickBot="1" x14ac:dyDescent="0.3">
      <c r="B177" s="54" t="s">
        <v>6</v>
      </c>
      <c r="C177" s="51">
        <f t="shared" si="17"/>
        <v>45666</v>
      </c>
      <c r="D177" s="46"/>
      <c r="E177" s="44"/>
      <c r="F177" s="44"/>
      <c r="G177" s="44"/>
      <c r="H177" s="44"/>
      <c r="I177" s="44"/>
      <c r="J177" s="44"/>
      <c r="K177" s="44"/>
      <c r="L177" s="44"/>
      <c r="M177" s="45"/>
      <c r="N177" s="55">
        <f t="shared" si="16"/>
        <v>0</v>
      </c>
    </row>
    <row r="178" spans="2:14" ht="15.6" thickTop="1" thickBot="1" x14ac:dyDescent="0.3">
      <c r="B178" s="53" t="s">
        <v>7</v>
      </c>
      <c r="C178" s="47">
        <f t="shared" si="17"/>
        <v>45667</v>
      </c>
      <c r="D178" s="48"/>
      <c r="E178" s="49"/>
      <c r="F178" s="49"/>
      <c r="G178" s="49"/>
      <c r="H178" s="49"/>
      <c r="I178" s="49"/>
      <c r="J178" s="49"/>
      <c r="K178" s="49"/>
      <c r="L178" s="49"/>
      <c r="M178" s="50"/>
      <c r="N178" s="56">
        <f t="shared" si="16"/>
        <v>0</v>
      </c>
    </row>
    <row r="179" spans="2:14" ht="15.6" thickTop="1" thickBot="1" x14ac:dyDescent="0.3">
      <c r="B179" s="54" t="s">
        <v>8</v>
      </c>
      <c r="C179" s="51">
        <f t="shared" si="17"/>
        <v>45668</v>
      </c>
      <c r="D179" s="46"/>
      <c r="E179" s="44"/>
      <c r="F179" s="44"/>
      <c r="G179" s="44">
        <v>3</v>
      </c>
      <c r="H179" s="44">
        <v>4</v>
      </c>
      <c r="I179" s="44">
        <v>5</v>
      </c>
      <c r="J179" s="44"/>
      <c r="K179" s="44"/>
      <c r="L179" s="44"/>
      <c r="M179" s="45"/>
      <c r="N179" s="55">
        <f t="shared" si="16"/>
        <v>12</v>
      </c>
    </row>
    <row r="180" spans="2:14" ht="15.6" thickTop="1" thickBot="1" x14ac:dyDescent="0.3">
      <c r="B180" s="53" t="s">
        <v>1</v>
      </c>
      <c r="C180" s="47">
        <f t="shared" si="17"/>
        <v>45669</v>
      </c>
      <c r="D180" s="48"/>
      <c r="E180" s="49"/>
      <c r="F180" s="49"/>
      <c r="G180" s="49">
        <v>3</v>
      </c>
      <c r="H180" s="49">
        <v>4</v>
      </c>
      <c r="I180" s="49">
        <v>5</v>
      </c>
      <c r="J180" s="49"/>
      <c r="K180" s="49"/>
      <c r="L180" s="49"/>
      <c r="M180" s="50"/>
      <c r="N180" s="56">
        <f t="shared" si="16"/>
        <v>12</v>
      </c>
    </row>
    <row r="181" spans="2:14" ht="15.6" thickTop="1" thickBot="1" x14ac:dyDescent="0.3">
      <c r="B181" s="54" t="s">
        <v>2</v>
      </c>
      <c r="C181" s="51">
        <f t="shared" si="17"/>
        <v>45670</v>
      </c>
      <c r="D181" s="46"/>
      <c r="E181" s="44"/>
      <c r="F181" s="44"/>
      <c r="G181" s="44">
        <v>3</v>
      </c>
      <c r="H181" s="44">
        <v>4</v>
      </c>
      <c r="I181" s="44">
        <v>5</v>
      </c>
      <c r="J181" s="44"/>
      <c r="K181" s="44"/>
      <c r="L181" s="44"/>
      <c r="M181" s="45"/>
      <c r="N181" s="55">
        <f t="shared" si="16"/>
        <v>12</v>
      </c>
    </row>
    <row r="182" spans="2:14" ht="15.6" thickTop="1" thickBot="1" x14ac:dyDescent="0.3">
      <c r="B182" s="53" t="s">
        <v>9</v>
      </c>
      <c r="C182" s="47">
        <f t="shared" si="17"/>
        <v>45671</v>
      </c>
      <c r="D182" s="48"/>
      <c r="E182" s="49"/>
      <c r="F182" s="49"/>
      <c r="G182" s="49">
        <v>3</v>
      </c>
      <c r="H182" s="49">
        <v>4</v>
      </c>
      <c r="I182" s="49">
        <v>5</v>
      </c>
      <c r="J182" s="49"/>
      <c r="K182" s="49"/>
      <c r="L182" s="49"/>
      <c r="M182" s="50"/>
      <c r="N182" s="56">
        <f t="shared" si="16"/>
        <v>12</v>
      </c>
    </row>
    <row r="183" spans="2:14" ht="15.6" thickTop="1" thickBot="1" x14ac:dyDescent="0.3">
      <c r="B183" s="54" t="s">
        <v>10</v>
      </c>
      <c r="C183" s="51">
        <f t="shared" si="17"/>
        <v>45672</v>
      </c>
      <c r="D183" s="46"/>
      <c r="E183" s="44"/>
      <c r="F183" s="44"/>
      <c r="G183" s="44">
        <v>3</v>
      </c>
      <c r="H183" s="44">
        <v>4</v>
      </c>
      <c r="I183" s="44">
        <v>5</v>
      </c>
      <c r="J183" s="44"/>
      <c r="K183" s="44"/>
      <c r="L183" s="44"/>
      <c r="M183" s="45"/>
      <c r="N183" s="55">
        <f t="shared" si="16"/>
        <v>12</v>
      </c>
    </row>
    <row r="184" spans="2:14" ht="15.6" thickTop="1" thickBot="1" x14ac:dyDescent="0.3">
      <c r="B184" s="53" t="s">
        <v>6</v>
      </c>
      <c r="C184" s="47">
        <f t="shared" si="17"/>
        <v>45673</v>
      </c>
      <c r="D184" s="48"/>
      <c r="E184" s="49"/>
      <c r="F184" s="49"/>
      <c r="G184" s="49">
        <v>3</v>
      </c>
      <c r="H184" s="49">
        <v>4</v>
      </c>
      <c r="I184" s="49">
        <v>5</v>
      </c>
      <c r="J184" s="49"/>
      <c r="K184" s="49"/>
      <c r="L184" s="49"/>
      <c r="M184" s="50"/>
      <c r="N184" s="56">
        <f t="shared" si="16"/>
        <v>12</v>
      </c>
    </row>
    <row r="185" spans="2:14" ht="15.6" thickTop="1" thickBot="1" x14ac:dyDescent="0.3">
      <c r="B185" s="54" t="s">
        <v>7</v>
      </c>
      <c r="C185" s="51">
        <f t="shared" si="17"/>
        <v>45674</v>
      </c>
      <c r="D185" s="46"/>
      <c r="E185" s="44"/>
      <c r="F185" s="44"/>
      <c r="G185" s="44"/>
      <c r="H185" s="44"/>
      <c r="I185" s="44"/>
      <c r="J185" s="44"/>
      <c r="K185" s="44"/>
      <c r="L185" s="44"/>
      <c r="M185" s="45"/>
      <c r="N185" s="55">
        <f t="shared" si="16"/>
        <v>0</v>
      </c>
    </row>
    <row r="186" spans="2:14" ht="15.6" thickTop="1" thickBot="1" x14ac:dyDescent="0.3">
      <c r="B186" s="53" t="s">
        <v>8</v>
      </c>
      <c r="C186" s="47">
        <f t="shared" si="17"/>
        <v>45675</v>
      </c>
      <c r="D186" s="48"/>
      <c r="E186" s="49"/>
      <c r="F186" s="49"/>
      <c r="G186" s="49"/>
      <c r="H186" s="49"/>
      <c r="I186" s="49"/>
      <c r="J186" s="49"/>
      <c r="K186" s="49"/>
      <c r="L186" s="49"/>
      <c r="M186" s="50"/>
      <c r="N186" s="56">
        <f t="shared" si="16"/>
        <v>0</v>
      </c>
    </row>
    <row r="187" spans="2:14" ht="15.6" thickTop="1" thickBot="1" x14ac:dyDescent="0.3">
      <c r="B187" s="54" t="s">
        <v>1</v>
      </c>
      <c r="C187" s="51">
        <f t="shared" si="17"/>
        <v>45676</v>
      </c>
      <c r="D187" s="46"/>
      <c r="E187" s="44"/>
      <c r="F187" s="44"/>
      <c r="G187" s="44"/>
      <c r="H187" s="44"/>
      <c r="I187" s="44"/>
      <c r="J187" s="44"/>
      <c r="K187" s="44"/>
      <c r="L187" s="44"/>
      <c r="M187" s="45"/>
      <c r="N187" s="55">
        <f t="shared" si="16"/>
        <v>0</v>
      </c>
    </row>
    <row r="188" spans="2:14" ht="15.6" thickTop="1" thickBot="1" x14ac:dyDescent="0.3">
      <c r="B188" s="53" t="s">
        <v>2</v>
      </c>
      <c r="C188" s="47">
        <f t="shared" si="17"/>
        <v>45677</v>
      </c>
      <c r="D188" s="48"/>
      <c r="E188" s="49"/>
      <c r="F188" s="49"/>
      <c r="G188" s="49"/>
      <c r="H188" s="49"/>
      <c r="I188" s="49"/>
      <c r="J188" s="49"/>
      <c r="K188" s="49"/>
      <c r="L188" s="49"/>
      <c r="M188" s="50"/>
      <c r="N188" s="56">
        <f t="shared" si="16"/>
        <v>0</v>
      </c>
    </row>
    <row r="189" spans="2:14" ht="15.6" thickTop="1" thickBot="1" x14ac:dyDescent="0.3">
      <c r="B189" s="54" t="s">
        <v>9</v>
      </c>
      <c r="C189" s="51">
        <f t="shared" si="17"/>
        <v>45678</v>
      </c>
      <c r="D189" s="46"/>
      <c r="E189" s="44"/>
      <c r="F189" s="44"/>
      <c r="G189" s="44"/>
      <c r="H189" s="44"/>
      <c r="I189" s="44"/>
      <c r="J189" s="44"/>
      <c r="K189" s="44"/>
      <c r="L189" s="44"/>
      <c r="M189" s="45"/>
      <c r="N189" s="55">
        <f t="shared" si="16"/>
        <v>0</v>
      </c>
    </row>
    <row r="190" spans="2:14" ht="15.6" thickTop="1" thickBot="1" x14ac:dyDescent="0.3">
      <c r="B190" s="53" t="s">
        <v>10</v>
      </c>
      <c r="C190" s="47">
        <f t="shared" si="17"/>
        <v>45679</v>
      </c>
      <c r="D190" s="48"/>
      <c r="E190" s="49"/>
      <c r="F190" s="49"/>
      <c r="G190" s="49"/>
      <c r="H190" s="49"/>
      <c r="I190" s="49"/>
      <c r="J190" s="49"/>
      <c r="K190" s="49"/>
      <c r="L190" s="49"/>
      <c r="M190" s="50"/>
      <c r="N190" s="56">
        <f t="shared" si="16"/>
        <v>0</v>
      </c>
    </row>
    <row r="191" spans="2:14" ht="15.6" thickTop="1" thickBot="1" x14ac:dyDescent="0.3">
      <c r="B191" s="54" t="s">
        <v>6</v>
      </c>
      <c r="C191" s="51">
        <f t="shared" si="17"/>
        <v>45680</v>
      </c>
      <c r="D191" s="46"/>
      <c r="E191" s="44"/>
      <c r="F191" s="44"/>
      <c r="G191" s="44"/>
      <c r="H191" s="44"/>
      <c r="I191" s="44"/>
      <c r="J191" s="44"/>
      <c r="K191" s="44"/>
      <c r="L191" s="44"/>
      <c r="M191" s="45"/>
      <c r="N191" s="55">
        <f t="shared" si="16"/>
        <v>0</v>
      </c>
    </row>
    <row r="192" spans="2:14" ht="15.6" thickTop="1" thickBot="1" x14ac:dyDescent="0.3">
      <c r="B192" s="53" t="s">
        <v>7</v>
      </c>
      <c r="C192" s="47">
        <f t="shared" si="17"/>
        <v>45681</v>
      </c>
      <c r="D192" s="48"/>
      <c r="E192" s="49"/>
      <c r="F192" s="49"/>
      <c r="G192" s="49"/>
      <c r="H192" s="49"/>
      <c r="I192" s="49"/>
      <c r="J192" s="49"/>
      <c r="K192" s="49"/>
      <c r="L192" s="49"/>
      <c r="M192" s="50"/>
      <c r="N192" s="56">
        <f t="shared" si="16"/>
        <v>0</v>
      </c>
    </row>
    <row r="193" spans="2:14" ht="15.6" thickTop="1" thickBot="1" x14ac:dyDescent="0.3">
      <c r="B193" s="54" t="s">
        <v>8</v>
      </c>
      <c r="C193" s="51">
        <f t="shared" si="17"/>
        <v>45682</v>
      </c>
      <c r="D193" s="46"/>
      <c r="E193" s="44"/>
      <c r="F193" s="44"/>
      <c r="G193" s="44"/>
      <c r="H193" s="44"/>
      <c r="I193" s="44"/>
      <c r="J193" s="44"/>
      <c r="K193" s="44"/>
      <c r="L193" s="44"/>
      <c r="M193" s="45"/>
      <c r="N193" s="55">
        <f t="shared" si="16"/>
        <v>0</v>
      </c>
    </row>
    <row r="194" spans="2:14" ht="15.6" thickTop="1" thickBot="1" x14ac:dyDescent="0.3">
      <c r="B194" s="53" t="s">
        <v>1</v>
      </c>
      <c r="C194" s="47">
        <f t="shared" si="17"/>
        <v>45683</v>
      </c>
      <c r="D194" s="48"/>
      <c r="E194" s="49"/>
      <c r="F194" s="49"/>
      <c r="G194" s="49"/>
      <c r="H194" s="49"/>
      <c r="I194" s="49"/>
      <c r="J194" s="49"/>
      <c r="K194" s="49"/>
      <c r="L194" s="49"/>
      <c r="M194" s="50"/>
      <c r="N194" s="56">
        <f t="shared" si="16"/>
        <v>0</v>
      </c>
    </row>
    <row r="195" spans="2:14" ht="15.6" thickTop="1" thickBot="1" x14ac:dyDescent="0.3">
      <c r="B195" s="54" t="s">
        <v>2</v>
      </c>
      <c r="C195" s="51">
        <f t="shared" si="17"/>
        <v>45684</v>
      </c>
      <c r="D195" s="46"/>
      <c r="E195" s="44"/>
      <c r="F195" s="44"/>
      <c r="G195" s="44"/>
      <c r="H195" s="44"/>
      <c r="I195" s="44"/>
      <c r="J195" s="44"/>
      <c r="K195" s="44"/>
      <c r="L195" s="44"/>
      <c r="M195" s="45"/>
      <c r="N195" s="55">
        <f t="shared" si="16"/>
        <v>0</v>
      </c>
    </row>
    <row r="196" spans="2:14" ht="15.6" thickTop="1" thickBot="1" x14ac:dyDescent="0.3">
      <c r="B196" s="53" t="s">
        <v>9</v>
      </c>
      <c r="C196" s="47">
        <f t="shared" si="17"/>
        <v>45685</v>
      </c>
      <c r="D196" s="48"/>
      <c r="E196" s="49"/>
      <c r="F196" s="49"/>
      <c r="G196" s="49"/>
      <c r="H196" s="49"/>
      <c r="I196" s="49"/>
      <c r="J196" s="49"/>
      <c r="K196" s="49"/>
      <c r="L196" s="49"/>
      <c r="M196" s="50"/>
      <c r="N196" s="56">
        <f t="shared" si="16"/>
        <v>0</v>
      </c>
    </row>
    <row r="197" spans="2:14" ht="15.6" thickTop="1" thickBot="1" x14ac:dyDescent="0.3">
      <c r="B197" s="54" t="s">
        <v>10</v>
      </c>
      <c r="C197" s="51">
        <f t="shared" si="17"/>
        <v>45686</v>
      </c>
      <c r="D197" s="46"/>
      <c r="E197" s="44"/>
      <c r="F197" s="44"/>
      <c r="G197" s="44"/>
      <c r="H197" s="44"/>
      <c r="I197" s="44"/>
      <c r="J197" s="44"/>
      <c r="K197" s="44"/>
      <c r="L197" s="44"/>
      <c r="M197" s="45"/>
      <c r="N197" s="55">
        <f t="shared" si="16"/>
        <v>0</v>
      </c>
    </row>
    <row r="198" spans="2:14" ht="15.6" thickTop="1" thickBot="1" x14ac:dyDescent="0.3">
      <c r="B198" s="53" t="s">
        <v>6</v>
      </c>
      <c r="C198" s="47">
        <f t="shared" si="17"/>
        <v>45687</v>
      </c>
      <c r="D198" s="48"/>
      <c r="E198" s="49"/>
      <c r="F198" s="49"/>
      <c r="G198" s="49"/>
      <c r="H198" s="49"/>
      <c r="I198" s="49"/>
      <c r="J198" s="49"/>
      <c r="K198" s="49"/>
      <c r="L198" s="49"/>
      <c r="M198" s="50"/>
      <c r="N198" s="56">
        <f t="shared" si="16"/>
        <v>0</v>
      </c>
    </row>
    <row r="199" spans="2:14" ht="19.2" customHeight="1" thickTop="1" thickBot="1" x14ac:dyDescent="0.3">
      <c r="B199" s="136" t="s">
        <v>11</v>
      </c>
      <c r="C199" s="137"/>
      <c r="D199" s="69">
        <f>SUM(D169:D198)</f>
        <v>1</v>
      </c>
      <c r="E199" s="69">
        <f t="shared" ref="E199:M199" si="18">SUM(E169:E198)</f>
        <v>7</v>
      </c>
      <c r="F199" s="69">
        <f t="shared" si="18"/>
        <v>8</v>
      </c>
      <c r="G199" s="69">
        <f t="shared" si="18"/>
        <v>27</v>
      </c>
      <c r="H199" s="69">
        <f t="shared" si="18"/>
        <v>35</v>
      </c>
      <c r="I199" s="69">
        <f t="shared" si="18"/>
        <v>39</v>
      </c>
      <c r="J199" s="69">
        <f t="shared" si="18"/>
        <v>10</v>
      </c>
      <c r="K199" s="69">
        <f t="shared" si="18"/>
        <v>10</v>
      </c>
      <c r="L199" s="69">
        <f t="shared" si="18"/>
        <v>18</v>
      </c>
      <c r="M199" s="70">
        <f t="shared" si="18"/>
        <v>1</v>
      </c>
      <c r="N199" s="65">
        <f t="shared" si="16"/>
        <v>156</v>
      </c>
    </row>
    <row r="200" spans="2:14" ht="12.6" thickBot="1" x14ac:dyDescent="0.3"/>
    <row r="201" spans="2:14" ht="15" thickBot="1" x14ac:dyDescent="0.3">
      <c r="B201" s="134" t="s">
        <v>36</v>
      </c>
      <c r="C201" s="135"/>
      <c r="D201" s="66" t="s">
        <v>20</v>
      </c>
      <c r="E201" s="67" t="s">
        <v>21</v>
      </c>
      <c r="F201" s="67" t="s">
        <v>22</v>
      </c>
      <c r="G201" s="67" t="s">
        <v>23</v>
      </c>
      <c r="H201" s="67" t="s">
        <v>24</v>
      </c>
      <c r="I201" s="67" t="s">
        <v>25</v>
      </c>
      <c r="J201" s="67" t="s">
        <v>26</v>
      </c>
      <c r="K201" s="67" t="s">
        <v>27</v>
      </c>
      <c r="L201" s="67" t="s">
        <v>28</v>
      </c>
      <c r="M201" s="68" t="s">
        <v>29</v>
      </c>
      <c r="N201" s="65" t="s">
        <v>11</v>
      </c>
    </row>
    <row r="202" spans="2:14" ht="15" thickBot="1" x14ac:dyDescent="0.3">
      <c r="B202" s="62" t="s">
        <v>7</v>
      </c>
      <c r="C202" s="63">
        <v>45658</v>
      </c>
      <c r="D202" s="46">
        <v>1</v>
      </c>
      <c r="E202" s="44">
        <v>2</v>
      </c>
      <c r="F202" s="44">
        <v>3</v>
      </c>
      <c r="G202" s="44">
        <v>4</v>
      </c>
      <c r="H202" s="44">
        <v>5</v>
      </c>
      <c r="I202" s="44">
        <v>6</v>
      </c>
      <c r="J202" s="44">
        <v>8</v>
      </c>
      <c r="K202" s="44">
        <v>9</v>
      </c>
      <c r="L202" s="44">
        <v>10</v>
      </c>
      <c r="M202" s="45">
        <v>1</v>
      </c>
      <c r="N202" s="64">
        <f>SUM(D202:M202)</f>
        <v>49</v>
      </c>
    </row>
    <row r="203" spans="2:14" ht="15.6" thickTop="1" thickBot="1" x14ac:dyDescent="0.3">
      <c r="B203" s="53" t="s">
        <v>8</v>
      </c>
      <c r="C203" s="47">
        <f>C202+1</f>
        <v>45659</v>
      </c>
      <c r="D203" s="48"/>
      <c r="E203" s="49"/>
      <c r="F203" s="49"/>
      <c r="G203" s="49"/>
      <c r="H203" s="49"/>
      <c r="I203" s="49"/>
      <c r="J203" s="49"/>
      <c r="K203" s="49"/>
      <c r="L203" s="49"/>
      <c r="M203" s="50"/>
      <c r="N203" s="56">
        <f t="shared" ref="N203:N232" si="19">SUM(D203:M203)</f>
        <v>0</v>
      </c>
    </row>
    <row r="204" spans="2:14" ht="15.6" thickTop="1" thickBot="1" x14ac:dyDescent="0.3">
      <c r="B204" s="54" t="s">
        <v>1</v>
      </c>
      <c r="C204" s="51">
        <f t="shared" ref="C204:C232" si="20">C203+1</f>
        <v>45660</v>
      </c>
      <c r="D204" s="46"/>
      <c r="E204" s="44"/>
      <c r="F204" s="44"/>
      <c r="G204" s="44">
        <v>5</v>
      </c>
      <c r="H204" s="44">
        <v>6</v>
      </c>
      <c r="I204" s="44">
        <v>8</v>
      </c>
      <c r="J204" s="44">
        <v>9</v>
      </c>
      <c r="K204" s="44">
        <v>10</v>
      </c>
      <c r="L204" s="44"/>
      <c r="M204" s="45"/>
      <c r="N204" s="55">
        <f t="shared" si="19"/>
        <v>38</v>
      </c>
    </row>
    <row r="205" spans="2:14" ht="15.6" thickTop="1" thickBot="1" x14ac:dyDescent="0.3">
      <c r="B205" s="53" t="s">
        <v>2</v>
      </c>
      <c r="C205" s="47">
        <f t="shared" si="20"/>
        <v>45661</v>
      </c>
      <c r="D205" s="48"/>
      <c r="E205" s="49"/>
      <c r="F205" s="49"/>
      <c r="G205" s="49"/>
      <c r="H205" s="49"/>
      <c r="I205" s="49"/>
      <c r="J205" s="49"/>
      <c r="K205" s="49"/>
      <c r="L205" s="49"/>
      <c r="M205" s="50"/>
      <c r="N205" s="56">
        <f t="shared" si="19"/>
        <v>0</v>
      </c>
    </row>
    <row r="206" spans="2:14" ht="15.6" thickTop="1" thickBot="1" x14ac:dyDescent="0.3">
      <c r="B206" s="54" t="s">
        <v>9</v>
      </c>
      <c r="C206" s="51">
        <f t="shared" si="20"/>
        <v>45662</v>
      </c>
      <c r="D206" s="46"/>
      <c r="E206" s="44"/>
      <c r="F206" s="44"/>
      <c r="G206" s="44"/>
      <c r="H206" s="44"/>
      <c r="I206" s="44"/>
      <c r="J206" s="44"/>
      <c r="K206" s="44"/>
      <c r="L206" s="44"/>
      <c r="M206" s="45"/>
      <c r="N206" s="55">
        <f t="shared" si="19"/>
        <v>0</v>
      </c>
    </row>
    <row r="207" spans="2:14" ht="15.6" thickTop="1" thickBot="1" x14ac:dyDescent="0.3">
      <c r="B207" s="53" t="s">
        <v>10</v>
      </c>
      <c r="C207" s="47">
        <f t="shared" si="20"/>
        <v>45663</v>
      </c>
      <c r="D207" s="48"/>
      <c r="E207" s="49"/>
      <c r="F207" s="49"/>
      <c r="G207" s="49"/>
      <c r="H207" s="49"/>
      <c r="I207" s="49"/>
      <c r="J207" s="49"/>
      <c r="K207" s="49"/>
      <c r="L207" s="49"/>
      <c r="M207" s="50"/>
      <c r="N207" s="56">
        <f t="shared" si="19"/>
        <v>0</v>
      </c>
    </row>
    <row r="208" spans="2:14" ht="15.6" thickTop="1" thickBot="1" x14ac:dyDescent="0.3">
      <c r="B208" s="54" t="s">
        <v>6</v>
      </c>
      <c r="C208" s="51">
        <f t="shared" si="20"/>
        <v>45664</v>
      </c>
      <c r="D208" s="46"/>
      <c r="E208" s="44"/>
      <c r="F208" s="44"/>
      <c r="G208" s="44"/>
      <c r="H208" s="44"/>
      <c r="I208" s="44"/>
      <c r="J208" s="44"/>
      <c r="K208" s="44"/>
      <c r="L208" s="44"/>
      <c r="M208" s="45"/>
      <c r="N208" s="55">
        <f t="shared" si="19"/>
        <v>0</v>
      </c>
    </row>
    <row r="209" spans="2:14" ht="15.6" thickTop="1" thickBot="1" x14ac:dyDescent="0.3">
      <c r="B209" s="53" t="s">
        <v>7</v>
      </c>
      <c r="C209" s="47">
        <f t="shared" si="20"/>
        <v>45665</v>
      </c>
      <c r="D209" s="48"/>
      <c r="E209" s="49"/>
      <c r="F209" s="49"/>
      <c r="G209" s="49"/>
      <c r="H209" s="49"/>
      <c r="I209" s="49"/>
      <c r="J209" s="49"/>
      <c r="K209" s="49"/>
      <c r="L209" s="49"/>
      <c r="M209" s="50"/>
      <c r="N209" s="56">
        <f t="shared" si="19"/>
        <v>0</v>
      </c>
    </row>
    <row r="210" spans="2:14" ht="15.6" thickTop="1" thickBot="1" x14ac:dyDescent="0.3">
      <c r="B210" s="54" t="s">
        <v>8</v>
      </c>
      <c r="C210" s="51">
        <f t="shared" si="20"/>
        <v>45666</v>
      </c>
      <c r="D210" s="46"/>
      <c r="E210" s="44"/>
      <c r="F210" s="44"/>
      <c r="G210" s="44">
        <v>6</v>
      </c>
      <c r="H210" s="44">
        <v>3</v>
      </c>
      <c r="I210" s="44">
        <v>2</v>
      </c>
      <c r="J210" s="44">
        <v>1</v>
      </c>
      <c r="K210" s="44">
        <v>8</v>
      </c>
      <c r="L210" s="44"/>
      <c r="M210" s="45"/>
      <c r="N210" s="55">
        <f t="shared" si="19"/>
        <v>20</v>
      </c>
    </row>
    <row r="211" spans="2:14" ht="15.6" thickTop="1" thickBot="1" x14ac:dyDescent="0.3">
      <c r="B211" s="53" t="s">
        <v>1</v>
      </c>
      <c r="C211" s="47">
        <f t="shared" si="20"/>
        <v>45667</v>
      </c>
      <c r="D211" s="48"/>
      <c r="E211" s="49"/>
      <c r="F211" s="49"/>
      <c r="G211" s="49"/>
      <c r="H211" s="49"/>
      <c r="I211" s="49"/>
      <c r="J211" s="49"/>
      <c r="K211" s="49"/>
      <c r="L211" s="49"/>
      <c r="M211" s="50"/>
      <c r="N211" s="56">
        <f t="shared" si="19"/>
        <v>0</v>
      </c>
    </row>
    <row r="212" spans="2:14" ht="15.6" thickTop="1" thickBot="1" x14ac:dyDescent="0.3">
      <c r="B212" s="54" t="s">
        <v>2</v>
      </c>
      <c r="C212" s="51">
        <f t="shared" si="20"/>
        <v>45668</v>
      </c>
      <c r="D212" s="46"/>
      <c r="E212" s="44"/>
      <c r="F212" s="44"/>
      <c r="G212" s="44"/>
      <c r="H212" s="44"/>
      <c r="I212" s="44"/>
      <c r="J212" s="44"/>
      <c r="K212" s="44"/>
      <c r="L212" s="44"/>
      <c r="M212" s="45"/>
      <c r="N212" s="55">
        <f t="shared" si="19"/>
        <v>0</v>
      </c>
    </row>
    <row r="213" spans="2:14" ht="15.6" thickTop="1" thickBot="1" x14ac:dyDescent="0.3">
      <c r="B213" s="53" t="s">
        <v>9</v>
      </c>
      <c r="C213" s="47">
        <f t="shared" si="20"/>
        <v>45669</v>
      </c>
      <c r="D213" s="48"/>
      <c r="E213" s="49"/>
      <c r="F213" s="49"/>
      <c r="G213" s="49"/>
      <c r="H213" s="49"/>
      <c r="I213" s="49"/>
      <c r="J213" s="49"/>
      <c r="K213" s="49"/>
      <c r="L213" s="49"/>
      <c r="M213" s="50"/>
      <c r="N213" s="56">
        <f t="shared" si="19"/>
        <v>0</v>
      </c>
    </row>
    <row r="214" spans="2:14" ht="15.6" thickTop="1" thickBot="1" x14ac:dyDescent="0.3">
      <c r="B214" s="54" t="s">
        <v>10</v>
      </c>
      <c r="C214" s="51">
        <f t="shared" si="20"/>
        <v>45670</v>
      </c>
      <c r="D214" s="46"/>
      <c r="E214" s="44"/>
      <c r="F214" s="44"/>
      <c r="G214" s="44">
        <v>4</v>
      </c>
      <c r="H214" s="44">
        <v>5</v>
      </c>
      <c r="I214" s="44"/>
      <c r="J214" s="44"/>
      <c r="K214" s="44"/>
      <c r="L214" s="44"/>
      <c r="M214" s="45"/>
      <c r="N214" s="55">
        <f t="shared" si="19"/>
        <v>9</v>
      </c>
    </row>
    <row r="215" spans="2:14" ht="15.6" thickTop="1" thickBot="1" x14ac:dyDescent="0.3">
      <c r="B215" s="53" t="s">
        <v>6</v>
      </c>
      <c r="C215" s="47">
        <f t="shared" si="20"/>
        <v>45671</v>
      </c>
      <c r="D215" s="48"/>
      <c r="E215" s="49"/>
      <c r="F215" s="49"/>
      <c r="G215" s="49">
        <v>4</v>
      </c>
      <c r="H215" s="49">
        <v>5</v>
      </c>
      <c r="I215" s="49"/>
      <c r="J215" s="49"/>
      <c r="K215" s="49"/>
      <c r="L215" s="49"/>
      <c r="M215" s="50"/>
      <c r="N215" s="56">
        <f t="shared" si="19"/>
        <v>9</v>
      </c>
    </row>
    <row r="216" spans="2:14" ht="15.6" thickTop="1" thickBot="1" x14ac:dyDescent="0.3">
      <c r="B216" s="54" t="s">
        <v>7</v>
      </c>
      <c r="C216" s="51">
        <f t="shared" si="20"/>
        <v>45672</v>
      </c>
      <c r="D216" s="46"/>
      <c r="E216" s="44"/>
      <c r="F216" s="44"/>
      <c r="G216" s="44">
        <v>4</v>
      </c>
      <c r="H216" s="44">
        <v>5</v>
      </c>
      <c r="I216" s="44"/>
      <c r="J216" s="44"/>
      <c r="K216" s="44"/>
      <c r="L216" s="44"/>
      <c r="M216" s="45"/>
      <c r="N216" s="55">
        <f t="shared" si="19"/>
        <v>9</v>
      </c>
    </row>
    <row r="217" spans="2:14" ht="15.6" thickTop="1" thickBot="1" x14ac:dyDescent="0.3">
      <c r="B217" s="53" t="s">
        <v>8</v>
      </c>
      <c r="C217" s="47">
        <f t="shared" si="20"/>
        <v>45673</v>
      </c>
      <c r="D217" s="48"/>
      <c r="E217" s="49"/>
      <c r="F217" s="49"/>
      <c r="G217" s="49">
        <v>4</v>
      </c>
      <c r="H217" s="49">
        <v>5</v>
      </c>
      <c r="I217" s="49"/>
      <c r="J217" s="49"/>
      <c r="K217" s="49"/>
      <c r="L217" s="49"/>
      <c r="M217" s="50"/>
      <c r="N217" s="56">
        <f t="shared" si="19"/>
        <v>9</v>
      </c>
    </row>
    <row r="218" spans="2:14" ht="15.6" thickTop="1" thickBot="1" x14ac:dyDescent="0.3">
      <c r="B218" s="54" t="s">
        <v>1</v>
      </c>
      <c r="C218" s="51">
        <f t="shared" si="20"/>
        <v>45674</v>
      </c>
      <c r="D218" s="46"/>
      <c r="E218" s="44"/>
      <c r="F218" s="44"/>
      <c r="G218" s="44">
        <v>4</v>
      </c>
      <c r="H218" s="44">
        <v>5</v>
      </c>
      <c r="I218" s="44"/>
      <c r="J218" s="44"/>
      <c r="K218" s="44"/>
      <c r="L218" s="44"/>
      <c r="M218" s="45"/>
      <c r="N218" s="55">
        <f t="shared" si="19"/>
        <v>9</v>
      </c>
    </row>
    <row r="219" spans="2:14" ht="15.6" thickTop="1" thickBot="1" x14ac:dyDescent="0.3">
      <c r="B219" s="53" t="s">
        <v>2</v>
      </c>
      <c r="C219" s="47">
        <f t="shared" si="20"/>
        <v>45675</v>
      </c>
      <c r="D219" s="48"/>
      <c r="E219" s="49"/>
      <c r="F219" s="49"/>
      <c r="G219" s="49">
        <v>4</v>
      </c>
      <c r="H219" s="49">
        <v>5</v>
      </c>
      <c r="I219" s="49"/>
      <c r="J219" s="49"/>
      <c r="K219" s="49"/>
      <c r="L219" s="49"/>
      <c r="M219" s="50"/>
      <c r="N219" s="56">
        <f t="shared" si="19"/>
        <v>9</v>
      </c>
    </row>
    <row r="220" spans="2:14" ht="15.6" thickTop="1" thickBot="1" x14ac:dyDescent="0.3">
      <c r="B220" s="54" t="s">
        <v>9</v>
      </c>
      <c r="C220" s="51">
        <f t="shared" si="20"/>
        <v>45676</v>
      </c>
      <c r="D220" s="46"/>
      <c r="E220" s="44"/>
      <c r="F220" s="44"/>
      <c r="G220" s="44"/>
      <c r="H220" s="44"/>
      <c r="I220" s="44"/>
      <c r="J220" s="44"/>
      <c r="K220" s="44"/>
      <c r="L220" s="44"/>
      <c r="M220" s="45"/>
      <c r="N220" s="55">
        <f t="shared" si="19"/>
        <v>0</v>
      </c>
    </row>
    <row r="221" spans="2:14" ht="15.6" thickTop="1" thickBot="1" x14ac:dyDescent="0.3">
      <c r="B221" s="53" t="s">
        <v>10</v>
      </c>
      <c r="C221" s="47">
        <f t="shared" si="20"/>
        <v>45677</v>
      </c>
      <c r="D221" s="48"/>
      <c r="E221" s="49"/>
      <c r="F221" s="49"/>
      <c r="G221" s="49"/>
      <c r="H221" s="49"/>
      <c r="I221" s="49"/>
      <c r="J221" s="49"/>
      <c r="K221" s="49"/>
      <c r="L221" s="49"/>
      <c r="M221" s="50"/>
      <c r="N221" s="56">
        <f t="shared" si="19"/>
        <v>0</v>
      </c>
    </row>
    <row r="222" spans="2:14" ht="15.6" thickTop="1" thickBot="1" x14ac:dyDescent="0.3">
      <c r="B222" s="54" t="s">
        <v>6</v>
      </c>
      <c r="C222" s="51">
        <f t="shared" si="20"/>
        <v>45678</v>
      </c>
      <c r="D222" s="46"/>
      <c r="E222" s="44"/>
      <c r="F222" s="44"/>
      <c r="G222" s="44"/>
      <c r="H222" s="44"/>
      <c r="I222" s="44"/>
      <c r="J222" s="44"/>
      <c r="K222" s="44"/>
      <c r="L222" s="44"/>
      <c r="M222" s="45"/>
      <c r="N222" s="55">
        <f t="shared" si="19"/>
        <v>0</v>
      </c>
    </row>
    <row r="223" spans="2:14" ht="15.6" thickTop="1" thickBot="1" x14ac:dyDescent="0.3">
      <c r="B223" s="53" t="s">
        <v>7</v>
      </c>
      <c r="C223" s="47">
        <f t="shared" si="20"/>
        <v>45679</v>
      </c>
      <c r="D223" s="48"/>
      <c r="E223" s="49"/>
      <c r="F223" s="49"/>
      <c r="G223" s="49"/>
      <c r="H223" s="49"/>
      <c r="I223" s="49"/>
      <c r="J223" s="49"/>
      <c r="K223" s="49"/>
      <c r="L223" s="49"/>
      <c r="M223" s="50"/>
      <c r="N223" s="56">
        <f t="shared" si="19"/>
        <v>0</v>
      </c>
    </row>
    <row r="224" spans="2:14" ht="15.6" thickTop="1" thickBot="1" x14ac:dyDescent="0.3">
      <c r="B224" s="54" t="s">
        <v>8</v>
      </c>
      <c r="C224" s="51">
        <f t="shared" si="20"/>
        <v>45680</v>
      </c>
      <c r="D224" s="46"/>
      <c r="E224" s="44"/>
      <c r="F224" s="44"/>
      <c r="G224" s="44"/>
      <c r="H224" s="44"/>
      <c r="I224" s="44"/>
      <c r="J224" s="44"/>
      <c r="K224" s="44"/>
      <c r="L224" s="44"/>
      <c r="M224" s="45"/>
      <c r="N224" s="55">
        <f t="shared" si="19"/>
        <v>0</v>
      </c>
    </row>
    <row r="225" spans="2:14" ht="15.6" thickTop="1" thickBot="1" x14ac:dyDescent="0.3">
      <c r="B225" s="53" t="s">
        <v>1</v>
      </c>
      <c r="C225" s="47">
        <f t="shared" si="20"/>
        <v>45681</v>
      </c>
      <c r="D225" s="48"/>
      <c r="E225" s="49"/>
      <c r="F225" s="49"/>
      <c r="G225" s="49"/>
      <c r="H225" s="49"/>
      <c r="I225" s="49"/>
      <c r="J225" s="49"/>
      <c r="K225" s="49"/>
      <c r="L225" s="49"/>
      <c r="M225" s="50"/>
      <c r="N225" s="56">
        <f t="shared" si="19"/>
        <v>0</v>
      </c>
    </row>
    <row r="226" spans="2:14" ht="15.6" thickTop="1" thickBot="1" x14ac:dyDescent="0.3">
      <c r="B226" s="54" t="s">
        <v>2</v>
      </c>
      <c r="C226" s="51">
        <f t="shared" si="20"/>
        <v>45682</v>
      </c>
      <c r="D226" s="46"/>
      <c r="E226" s="44"/>
      <c r="F226" s="44"/>
      <c r="G226" s="44"/>
      <c r="H226" s="44"/>
      <c r="I226" s="44"/>
      <c r="J226" s="44"/>
      <c r="K226" s="44"/>
      <c r="L226" s="44"/>
      <c r="M226" s="45"/>
      <c r="N226" s="55">
        <f t="shared" si="19"/>
        <v>0</v>
      </c>
    </row>
    <row r="227" spans="2:14" ht="15.6" thickTop="1" thickBot="1" x14ac:dyDescent="0.3">
      <c r="B227" s="53" t="s">
        <v>9</v>
      </c>
      <c r="C227" s="47">
        <f t="shared" si="20"/>
        <v>45683</v>
      </c>
      <c r="D227" s="48"/>
      <c r="E227" s="49"/>
      <c r="F227" s="49"/>
      <c r="G227" s="49"/>
      <c r="H227" s="49"/>
      <c r="I227" s="49"/>
      <c r="J227" s="49"/>
      <c r="K227" s="49"/>
      <c r="L227" s="49"/>
      <c r="M227" s="50"/>
      <c r="N227" s="56">
        <f t="shared" si="19"/>
        <v>0</v>
      </c>
    </row>
    <row r="228" spans="2:14" ht="15.6" thickTop="1" thickBot="1" x14ac:dyDescent="0.3">
      <c r="B228" s="54" t="s">
        <v>10</v>
      </c>
      <c r="C228" s="51">
        <f t="shared" si="20"/>
        <v>45684</v>
      </c>
      <c r="D228" s="46"/>
      <c r="E228" s="44"/>
      <c r="F228" s="44"/>
      <c r="G228" s="44"/>
      <c r="H228" s="44"/>
      <c r="I228" s="44"/>
      <c r="J228" s="44"/>
      <c r="K228" s="44"/>
      <c r="L228" s="44"/>
      <c r="M228" s="45"/>
      <c r="N228" s="55">
        <f t="shared" si="19"/>
        <v>0</v>
      </c>
    </row>
    <row r="229" spans="2:14" ht="15.6" thickTop="1" thickBot="1" x14ac:dyDescent="0.3">
      <c r="B229" s="53" t="s">
        <v>6</v>
      </c>
      <c r="C229" s="47">
        <f t="shared" si="20"/>
        <v>45685</v>
      </c>
      <c r="D229" s="48"/>
      <c r="E229" s="49"/>
      <c r="F229" s="49"/>
      <c r="G229" s="49"/>
      <c r="H229" s="49"/>
      <c r="I229" s="49"/>
      <c r="J229" s="49"/>
      <c r="K229" s="49"/>
      <c r="L229" s="49"/>
      <c r="M229" s="50"/>
      <c r="N229" s="56">
        <f t="shared" si="19"/>
        <v>0</v>
      </c>
    </row>
    <row r="230" spans="2:14" ht="15.6" thickTop="1" thickBot="1" x14ac:dyDescent="0.3">
      <c r="B230" s="54" t="s">
        <v>7</v>
      </c>
      <c r="C230" s="51">
        <f t="shared" si="20"/>
        <v>45686</v>
      </c>
      <c r="D230" s="46"/>
      <c r="E230" s="44"/>
      <c r="F230" s="44"/>
      <c r="G230" s="44"/>
      <c r="H230" s="44"/>
      <c r="I230" s="44"/>
      <c r="J230" s="44"/>
      <c r="K230" s="44"/>
      <c r="L230" s="44"/>
      <c r="M230" s="45"/>
      <c r="N230" s="55">
        <f t="shared" si="19"/>
        <v>0</v>
      </c>
    </row>
    <row r="231" spans="2:14" ht="15.6" thickTop="1" thickBot="1" x14ac:dyDescent="0.3">
      <c r="B231" s="53" t="s">
        <v>8</v>
      </c>
      <c r="C231" s="47">
        <f t="shared" si="20"/>
        <v>45687</v>
      </c>
      <c r="D231" s="48"/>
      <c r="E231" s="49"/>
      <c r="F231" s="49"/>
      <c r="G231" s="49"/>
      <c r="H231" s="49"/>
      <c r="I231" s="49"/>
      <c r="J231" s="49"/>
      <c r="K231" s="49"/>
      <c r="L231" s="49"/>
      <c r="M231" s="50"/>
      <c r="N231" s="56">
        <f t="shared" si="19"/>
        <v>0</v>
      </c>
    </row>
    <row r="232" spans="2:14" ht="15.6" thickTop="1" thickBot="1" x14ac:dyDescent="0.3">
      <c r="B232" s="57" t="s">
        <v>1</v>
      </c>
      <c r="C232" s="52">
        <f t="shared" si="20"/>
        <v>45688</v>
      </c>
      <c r="D232" s="58"/>
      <c r="E232" s="59"/>
      <c r="F232" s="59"/>
      <c r="G232" s="59"/>
      <c r="H232" s="59"/>
      <c r="I232" s="59"/>
      <c r="J232" s="59"/>
      <c r="K232" s="59"/>
      <c r="L232" s="59"/>
      <c r="M232" s="60"/>
      <c r="N232" s="61">
        <f t="shared" si="19"/>
        <v>0</v>
      </c>
    </row>
    <row r="233" spans="2:14" ht="19.2" customHeight="1" thickBot="1" x14ac:dyDescent="0.3">
      <c r="B233" s="136" t="s">
        <v>11</v>
      </c>
      <c r="C233" s="137"/>
      <c r="D233" s="69">
        <f>SUM(D202:D232)</f>
        <v>1</v>
      </c>
      <c r="E233" s="69">
        <f t="shared" ref="E233:N233" si="21">SUM(E202:E232)</f>
        <v>2</v>
      </c>
      <c r="F233" s="69">
        <f t="shared" si="21"/>
        <v>3</v>
      </c>
      <c r="G233" s="69">
        <f t="shared" si="21"/>
        <v>39</v>
      </c>
      <c r="H233" s="69">
        <f t="shared" si="21"/>
        <v>44</v>
      </c>
      <c r="I233" s="69">
        <f t="shared" si="21"/>
        <v>16</v>
      </c>
      <c r="J233" s="69">
        <f t="shared" si="21"/>
        <v>18</v>
      </c>
      <c r="K233" s="69">
        <f t="shared" si="21"/>
        <v>27</v>
      </c>
      <c r="L233" s="69">
        <f t="shared" si="21"/>
        <v>10</v>
      </c>
      <c r="M233" s="70">
        <f t="shared" si="21"/>
        <v>1</v>
      </c>
      <c r="N233" s="65">
        <f t="shared" si="21"/>
        <v>161</v>
      </c>
    </row>
    <row r="234" spans="2:14" ht="12.6" thickBot="1" x14ac:dyDescent="0.3"/>
    <row r="235" spans="2:14" ht="15" thickBot="1" x14ac:dyDescent="0.3">
      <c r="B235" s="134" t="s">
        <v>37</v>
      </c>
      <c r="C235" s="135"/>
      <c r="D235" s="66" t="s">
        <v>20</v>
      </c>
      <c r="E235" s="67" t="s">
        <v>21</v>
      </c>
      <c r="F235" s="67" t="s">
        <v>22</v>
      </c>
      <c r="G235" s="67" t="s">
        <v>23</v>
      </c>
      <c r="H235" s="67" t="s">
        <v>24</v>
      </c>
      <c r="I235" s="67" t="s">
        <v>25</v>
      </c>
      <c r="J235" s="67" t="s">
        <v>26</v>
      </c>
      <c r="K235" s="67" t="s">
        <v>27</v>
      </c>
      <c r="L235" s="67" t="s">
        <v>28</v>
      </c>
      <c r="M235" s="68" t="s">
        <v>29</v>
      </c>
      <c r="N235" s="65" t="s">
        <v>11</v>
      </c>
    </row>
    <row r="236" spans="2:14" ht="15" thickBot="1" x14ac:dyDescent="0.3">
      <c r="B236" s="62" t="s">
        <v>2</v>
      </c>
      <c r="C236" s="63">
        <v>45658</v>
      </c>
      <c r="D236" s="46">
        <v>1</v>
      </c>
      <c r="E236" s="44">
        <v>2</v>
      </c>
      <c r="F236" s="44">
        <v>3</v>
      </c>
      <c r="G236" s="44">
        <v>4</v>
      </c>
      <c r="H236" s="44">
        <v>5</v>
      </c>
      <c r="I236" s="44">
        <v>6</v>
      </c>
      <c r="J236" s="44">
        <v>8</v>
      </c>
      <c r="K236" s="44">
        <v>9</v>
      </c>
      <c r="L236" s="44">
        <v>10</v>
      </c>
      <c r="M236" s="45">
        <v>1</v>
      </c>
      <c r="N236" s="64">
        <f>SUM(D236:M236)</f>
        <v>49</v>
      </c>
    </row>
    <row r="237" spans="2:14" ht="15.6" thickTop="1" thickBot="1" x14ac:dyDescent="0.3">
      <c r="B237" s="53" t="s">
        <v>9</v>
      </c>
      <c r="C237" s="47">
        <f>C236+1</f>
        <v>45659</v>
      </c>
      <c r="D237" s="48"/>
      <c r="E237" s="49"/>
      <c r="F237" s="49"/>
      <c r="G237" s="49"/>
      <c r="H237" s="49"/>
      <c r="I237" s="49"/>
      <c r="J237" s="49"/>
      <c r="K237" s="49"/>
      <c r="L237" s="49"/>
      <c r="M237" s="50"/>
      <c r="N237" s="56">
        <f t="shared" ref="N237:N266" si="22">SUM(D237:M237)</f>
        <v>0</v>
      </c>
    </row>
    <row r="238" spans="2:14" ht="15.6" thickTop="1" thickBot="1" x14ac:dyDescent="0.3">
      <c r="B238" s="54" t="s">
        <v>10</v>
      </c>
      <c r="C238" s="51">
        <f t="shared" ref="C238:C266" si="23">C237+1</f>
        <v>45660</v>
      </c>
      <c r="D238" s="46">
        <v>1</v>
      </c>
      <c r="E238" s="44">
        <v>2</v>
      </c>
      <c r="F238" s="44">
        <v>3</v>
      </c>
      <c r="G238" s="44">
        <v>4</v>
      </c>
      <c r="H238" s="44">
        <v>5</v>
      </c>
      <c r="I238" s="44">
        <v>6</v>
      </c>
      <c r="J238" s="44"/>
      <c r="K238" s="44"/>
      <c r="L238" s="44"/>
      <c r="M238" s="45"/>
      <c r="N238" s="55">
        <f t="shared" si="22"/>
        <v>21</v>
      </c>
    </row>
    <row r="239" spans="2:14" ht="15.6" thickTop="1" thickBot="1" x14ac:dyDescent="0.3">
      <c r="B239" s="53" t="s">
        <v>6</v>
      </c>
      <c r="C239" s="47">
        <f t="shared" si="23"/>
        <v>45661</v>
      </c>
      <c r="D239" s="48"/>
      <c r="E239" s="49"/>
      <c r="F239" s="49"/>
      <c r="G239" s="49"/>
      <c r="H239" s="49"/>
      <c r="I239" s="49"/>
      <c r="J239" s="49"/>
      <c r="K239" s="49"/>
      <c r="L239" s="49"/>
      <c r="M239" s="50"/>
      <c r="N239" s="56">
        <f t="shared" si="22"/>
        <v>0</v>
      </c>
    </row>
    <row r="240" spans="2:14" ht="15.6" thickTop="1" thickBot="1" x14ac:dyDescent="0.3">
      <c r="B240" s="54" t="s">
        <v>7</v>
      </c>
      <c r="C240" s="51">
        <f t="shared" si="23"/>
        <v>45662</v>
      </c>
      <c r="D240" s="46"/>
      <c r="E240" s="44"/>
      <c r="F240" s="44"/>
      <c r="G240" s="44">
        <v>5</v>
      </c>
      <c r="H240" s="44">
        <v>6</v>
      </c>
      <c r="I240" s="44">
        <v>8</v>
      </c>
      <c r="J240" s="44"/>
      <c r="K240" s="44"/>
      <c r="L240" s="44"/>
      <c r="M240" s="45"/>
      <c r="N240" s="55">
        <f t="shared" si="22"/>
        <v>19</v>
      </c>
    </row>
    <row r="241" spans="2:14" ht="15.6" thickTop="1" thickBot="1" x14ac:dyDescent="0.3">
      <c r="B241" s="53" t="s">
        <v>8</v>
      </c>
      <c r="C241" s="47">
        <f t="shared" si="23"/>
        <v>45663</v>
      </c>
      <c r="D241" s="48"/>
      <c r="E241" s="49"/>
      <c r="F241" s="49"/>
      <c r="G241" s="49"/>
      <c r="H241" s="49"/>
      <c r="I241" s="49"/>
      <c r="J241" s="49"/>
      <c r="K241" s="49"/>
      <c r="L241" s="49"/>
      <c r="M241" s="50"/>
      <c r="N241" s="56">
        <f t="shared" si="22"/>
        <v>0</v>
      </c>
    </row>
    <row r="242" spans="2:14" ht="15.6" thickTop="1" thickBot="1" x14ac:dyDescent="0.3">
      <c r="B242" s="54" t="s">
        <v>1</v>
      </c>
      <c r="C242" s="51">
        <f t="shared" si="23"/>
        <v>45664</v>
      </c>
      <c r="D242" s="46"/>
      <c r="E242" s="44"/>
      <c r="F242" s="44"/>
      <c r="G242" s="44"/>
      <c r="H242" s="44"/>
      <c r="I242" s="44"/>
      <c r="J242" s="44"/>
      <c r="K242" s="44"/>
      <c r="L242" s="44"/>
      <c r="M242" s="45"/>
      <c r="N242" s="55">
        <f t="shared" si="22"/>
        <v>0</v>
      </c>
    </row>
    <row r="243" spans="2:14" ht="15.6" thickTop="1" thickBot="1" x14ac:dyDescent="0.3">
      <c r="B243" s="53" t="s">
        <v>2</v>
      </c>
      <c r="C243" s="47">
        <f t="shared" si="23"/>
        <v>45665</v>
      </c>
      <c r="D243" s="48"/>
      <c r="E243" s="49"/>
      <c r="F243" s="49"/>
      <c r="G243" s="49"/>
      <c r="H243" s="49"/>
      <c r="I243" s="49"/>
      <c r="J243" s="49"/>
      <c r="K243" s="49"/>
      <c r="L243" s="49"/>
      <c r="M243" s="50"/>
      <c r="N243" s="56">
        <f t="shared" si="22"/>
        <v>0</v>
      </c>
    </row>
    <row r="244" spans="2:14" ht="15.6" thickTop="1" thickBot="1" x14ac:dyDescent="0.3">
      <c r="B244" s="54" t="s">
        <v>9</v>
      </c>
      <c r="C244" s="51">
        <f t="shared" si="23"/>
        <v>45666</v>
      </c>
      <c r="D244" s="46"/>
      <c r="E244" s="44"/>
      <c r="F244" s="44"/>
      <c r="G244" s="44"/>
      <c r="H244" s="44"/>
      <c r="I244" s="44"/>
      <c r="J244" s="44"/>
      <c r="K244" s="44"/>
      <c r="L244" s="44"/>
      <c r="M244" s="45"/>
      <c r="N244" s="55">
        <f t="shared" si="22"/>
        <v>0</v>
      </c>
    </row>
    <row r="245" spans="2:14" ht="15.6" thickTop="1" thickBot="1" x14ac:dyDescent="0.3">
      <c r="B245" s="53" t="s">
        <v>10</v>
      </c>
      <c r="C245" s="47">
        <f t="shared" si="23"/>
        <v>45667</v>
      </c>
      <c r="D245" s="48"/>
      <c r="E245" s="49"/>
      <c r="F245" s="49"/>
      <c r="G245" s="49"/>
      <c r="H245" s="49"/>
      <c r="I245" s="49"/>
      <c r="J245" s="49"/>
      <c r="K245" s="49"/>
      <c r="L245" s="49"/>
      <c r="M245" s="50"/>
      <c r="N245" s="56">
        <f t="shared" si="22"/>
        <v>0</v>
      </c>
    </row>
    <row r="246" spans="2:14" ht="15.6" thickTop="1" thickBot="1" x14ac:dyDescent="0.3">
      <c r="B246" s="54" t="s">
        <v>6</v>
      </c>
      <c r="C246" s="51">
        <f t="shared" si="23"/>
        <v>45668</v>
      </c>
      <c r="D246" s="46"/>
      <c r="E246" s="44"/>
      <c r="F246" s="44"/>
      <c r="G246" s="44">
        <v>6</v>
      </c>
      <c r="H246" s="44">
        <v>3</v>
      </c>
      <c r="I246" s="44">
        <v>2</v>
      </c>
      <c r="J246" s="44"/>
      <c r="K246" s="44"/>
      <c r="L246" s="44"/>
      <c r="M246" s="45"/>
      <c r="N246" s="55">
        <f t="shared" si="22"/>
        <v>11</v>
      </c>
    </row>
    <row r="247" spans="2:14" ht="15.6" thickTop="1" thickBot="1" x14ac:dyDescent="0.3">
      <c r="B247" s="53" t="s">
        <v>7</v>
      </c>
      <c r="C247" s="47">
        <f t="shared" si="23"/>
        <v>45669</v>
      </c>
      <c r="D247" s="48"/>
      <c r="E247" s="49"/>
      <c r="F247" s="49"/>
      <c r="G247" s="49"/>
      <c r="H247" s="49"/>
      <c r="I247" s="49"/>
      <c r="J247" s="49"/>
      <c r="K247" s="49"/>
      <c r="L247" s="49"/>
      <c r="M247" s="50"/>
      <c r="N247" s="56">
        <f t="shared" si="22"/>
        <v>0</v>
      </c>
    </row>
    <row r="248" spans="2:14" ht="15.6" thickTop="1" thickBot="1" x14ac:dyDescent="0.3">
      <c r="B248" s="54" t="s">
        <v>8</v>
      </c>
      <c r="C248" s="51">
        <f t="shared" si="23"/>
        <v>45670</v>
      </c>
      <c r="D248" s="46"/>
      <c r="E248" s="44"/>
      <c r="F248" s="44"/>
      <c r="G248" s="44"/>
      <c r="H248" s="44"/>
      <c r="I248" s="44"/>
      <c r="J248" s="44"/>
      <c r="K248" s="44"/>
      <c r="L248" s="44"/>
      <c r="M248" s="45"/>
      <c r="N248" s="55">
        <f t="shared" si="22"/>
        <v>0</v>
      </c>
    </row>
    <row r="249" spans="2:14" ht="15.6" thickTop="1" thickBot="1" x14ac:dyDescent="0.3">
      <c r="B249" s="53" t="s">
        <v>1</v>
      </c>
      <c r="C249" s="47">
        <f t="shared" si="23"/>
        <v>45671</v>
      </c>
      <c r="D249" s="48"/>
      <c r="E249" s="49"/>
      <c r="F249" s="49"/>
      <c r="G249" s="49"/>
      <c r="H249" s="49"/>
      <c r="I249" s="49"/>
      <c r="J249" s="49"/>
      <c r="K249" s="49"/>
      <c r="L249" s="49"/>
      <c r="M249" s="50"/>
      <c r="N249" s="56">
        <f t="shared" si="22"/>
        <v>0</v>
      </c>
    </row>
    <row r="250" spans="2:14" ht="15.6" thickTop="1" thickBot="1" x14ac:dyDescent="0.3">
      <c r="B250" s="54" t="s">
        <v>2</v>
      </c>
      <c r="C250" s="51">
        <f t="shared" si="23"/>
        <v>45672</v>
      </c>
      <c r="D250" s="46"/>
      <c r="E250" s="44"/>
      <c r="F250" s="44"/>
      <c r="G250" s="44">
        <v>4</v>
      </c>
      <c r="H250" s="44">
        <v>5</v>
      </c>
      <c r="I250" s="44"/>
      <c r="J250" s="44"/>
      <c r="K250" s="44"/>
      <c r="L250" s="44"/>
      <c r="M250" s="45"/>
      <c r="N250" s="55">
        <f t="shared" si="22"/>
        <v>9</v>
      </c>
    </row>
    <row r="251" spans="2:14" ht="15.6" thickTop="1" thickBot="1" x14ac:dyDescent="0.3">
      <c r="B251" s="53" t="s">
        <v>9</v>
      </c>
      <c r="C251" s="47">
        <f t="shared" si="23"/>
        <v>45673</v>
      </c>
      <c r="D251" s="48"/>
      <c r="E251" s="49"/>
      <c r="F251" s="49"/>
      <c r="G251" s="49">
        <v>4</v>
      </c>
      <c r="H251" s="49">
        <v>5</v>
      </c>
      <c r="I251" s="49"/>
      <c r="J251" s="49"/>
      <c r="K251" s="49"/>
      <c r="L251" s="49"/>
      <c r="M251" s="50"/>
      <c r="N251" s="56">
        <f t="shared" si="22"/>
        <v>9</v>
      </c>
    </row>
    <row r="252" spans="2:14" ht="15.6" thickTop="1" thickBot="1" x14ac:dyDescent="0.3">
      <c r="B252" s="54" t="s">
        <v>10</v>
      </c>
      <c r="C252" s="51">
        <f t="shared" si="23"/>
        <v>45674</v>
      </c>
      <c r="D252" s="46"/>
      <c r="E252" s="44"/>
      <c r="F252" s="44"/>
      <c r="G252" s="44">
        <v>4</v>
      </c>
      <c r="H252" s="44">
        <v>5</v>
      </c>
      <c r="I252" s="44"/>
      <c r="J252" s="44"/>
      <c r="K252" s="44"/>
      <c r="L252" s="44"/>
      <c r="M252" s="45"/>
      <c r="N252" s="55">
        <f t="shared" si="22"/>
        <v>9</v>
      </c>
    </row>
    <row r="253" spans="2:14" ht="15.6" thickTop="1" thickBot="1" x14ac:dyDescent="0.3">
      <c r="B253" s="53" t="s">
        <v>6</v>
      </c>
      <c r="C253" s="47">
        <f t="shared" si="23"/>
        <v>45675</v>
      </c>
      <c r="D253" s="48"/>
      <c r="E253" s="49"/>
      <c r="F253" s="49"/>
      <c r="G253" s="49">
        <v>4</v>
      </c>
      <c r="H253" s="49">
        <v>5</v>
      </c>
      <c r="I253" s="49"/>
      <c r="J253" s="49"/>
      <c r="K253" s="49"/>
      <c r="L253" s="49"/>
      <c r="M253" s="50"/>
      <c r="N253" s="56">
        <f t="shared" si="22"/>
        <v>9</v>
      </c>
    </row>
    <row r="254" spans="2:14" ht="15.6" thickTop="1" thickBot="1" x14ac:dyDescent="0.3">
      <c r="B254" s="54" t="s">
        <v>7</v>
      </c>
      <c r="C254" s="51">
        <f t="shared" si="23"/>
        <v>45676</v>
      </c>
      <c r="D254" s="46"/>
      <c r="E254" s="44"/>
      <c r="F254" s="44"/>
      <c r="G254" s="44">
        <v>4</v>
      </c>
      <c r="H254" s="44">
        <v>5</v>
      </c>
      <c r="I254" s="44"/>
      <c r="J254" s="44"/>
      <c r="K254" s="44"/>
      <c r="L254" s="44"/>
      <c r="M254" s="45"/>
      <c r="N254" s="55">
        <f t="shared" si="22"/>
        <v>9</v>
      </c>
    </row>
    <row r="255" spans="2:14" ht="15.6" thickTop="1" thickBot="1" x14ac:dyDescent="0.3">
      <c r="B255" s="53" t="s">
        <v>8</v>
      </c>
      <c r="C255" s="47">
        <f t="shared" si="23"/>
        <v>45677</v>
      </c>
      <c r="D255" s="48"/>
      <c r="E255" s="49"/>
      <c r="F255" s="49"/>
      <c r="G255" s="49">
        <v>4</v>
      </c>
      <c r="H255" s="49">
        <v>5</v>
      </c>
      <c r="I255" s="49"/>
      <c r="J255" s="49"/>
      <c r="K255" s="49"/>
      <c r="L255" s="49"/>
      <c r="M255" s="50"/>
      <c r="N255" s="56">
        <f t="shared" si="22"/>
        <v>9</v>
      </c>
    </row>
    <row r="256" spans="2:14" ht="15.6" thickTop="1" thickBot="1" x14ac:dyDescent="0.3">
      <c r="B256" s="54" t="s">
        <v>1</v>
      </c>
      <c r="C256" s="51">
        <f t="shared" si="23"/>
        <v>45678</v>
      </c>
      <c r="D256" s="46"/>
      <c r="E256" s="44"/>
      <c r="F256" s="44"/>
      <c r="G256" s="44"/>
      <c r="H256" s="44"/>
      <c r="I256" s="44"/>
      <c r="J256" s="44"/>
      <c r="K256" s="44"/>
      <c r="L256" s="44"/>
      <c r="M256" s="45"/>
      <c r="N256" s="55">
        <f t="shared" si="22"/>
        <v>0</v>
      </c>
    </row>
    <row r="257" spans="2:14" ht="15.6" thickTop="1" thickBot="1" x14ac:dyDescent="0.3">
      <c r="B257" s="53" t="s">
        <v>2</v>
      </c>
      <c r="C257" s="47">
        <f t="shared" si="23"/>
        <v>45679</v>
      </c>
      <c r="D257" s="48"/>
      <c r="E257" s="49"/>
      <c r="F257" s="49"/>
      <c r="G257" s="49"/>
      <c r="H257" s="49"/>
      <c r="I257" s="49"/>
      <c r="J257" s="49"/>
      <c r="K257" s="49"/>
      <c r="L257" s="49"/>
      <c r="M257" s="50"/>
      <c r="N257" s="56">
        <f t="shared" si="22"/>
        <v>0</v>
      </c>
    </row>
    <row r="258" spans="2:14" ht="15.6" thickTop="1" thickBot="1" x14ac:dyDescent="0.3">
      <c r="B258" s="54" t="s">
        <v>9</v>
      </c>
      <c r="C258" s="51">
        <f t="shared" si="23"/>
        <v>45680</v>
      </c>
      <c r="D258" s="46"/>
      <c r="E258" s="44"/>
      <c r="F258" s="44"/>
      <c r="G258" s="44"/>
      <c r="H258" s="44"/>
      <c r="I258" s="44"/>
      <c r="J258" s="44"/>
      <c r="K258" s="44"/>
      <c r="L258" s="44"/>
      <c r="M258" s="45"/>
      <c r="N258" s="55">
        <f t="shared" si="22"/>
        <v>0</v>
      </c>
    </row>
    <row r="259" spans="2:14" ht="15.6" thickTop="1" thickBot="1" x14ac:dyDescent="0.3">
      <c r="B259" s="53" t="s">
        <v>10</v>
      </c>
      <c r="C259" s="47">
        <f t="shared" si="23"/>
        <v>45681</v>
      </c>
      <c r="D259" s="48"/>
      <c r="E259" s="49"/>
      <c r="F259" s="49"/>
      <c r="G259" s="49"/>
      <c r="H259" s="49"/>
      <c r="I259" s="49"/>
      <c r="J259" s="49"/>
      <c r="K259" s="49"/>
      <c r="L259" s="49"/>
      <c r="M259" s="50"/>
      <c r="N259" s="56">
        <f t="shared" si="22"/>
        <v>0</v>
      </c>
    </row>
    <row r="260" spans="2:14" ht="15.6" thickTop="1" thickBot="1" x14ac:dyDescent="0.3">
      <c r="B260" s="54" t="s">
        <v>6</v>
      </c>
      <c r="C260" s="51">
        <f t="shared" si="23"/>
        <v>45682</v>
      </c>
      <c r="D260" s="46"/>
      <c r="E260" s="44"/>
      <c r="F260" s="44"/>
      <c r="G260" s="44"/>
      <c r="H260" s="44"/>
      <c r="I260" s="44"/>
      <c r="J260" s="44"/>
      <c r="K260" s="44"/>
      <c r="L260" s="44"/>
      <c r="M260" s="45"/>
      <c r="N260" s="55">
        <f t="shared" si="22"/>
        <v>0</v>
      </c>
    </row>
    <row r="261" spans="2:14" ht="15.6" thickTop="1" thickBot="1" x14ac:dyDescent="0.3">
      <c r="B261" s="53" t="s">
        <v>7</v>
      </c>
      <c r="C261" s="47">
        <f t="shared" si="23"/>
        <v>45683</v>
      </c>
      <c r="D261" s="48"/>
      <c r="E261" s="49"/>
      <c r="F261" s="49"/>
      <c r="G261" s="49"/>
      <c r="H261" s="49"/>
      <c r="I261" s="49"/>
      <c r="J261" s="49"/>
      <c r="K261" s="49"/>
      <c r="L261" s="49"/>
      <c r="M261" s="50"/>
      <c r="N261" s="56">
        <f t="shared" si="22"/>
        <v>0</v>
      </c>
    </row>
    <row r="262" spans="2:14" ht="15.6" thickTop="1" thickBot="1" x14ac:dyDescent="0.3">
      <c r="B262" s="54" t="s">
        <v>8</v>
      </c>
      <c r="C262" s="51">
        <f t="shared" si="23"/>
        <v>45684</v>
      </c>
      <c r="D262" s="46"/>
      <c r="E262" s="44"/>
      <c r="F262" s="44"/>
      <c r="G262" s="44"/>
      <c r="H262" s="44"/>
      <c r="I262" s="44"/>
      <c r="J262" s="44"/>
      <c r="K262" s="44"/>
      <c r="L262" s="44"/>
      <c r="M262" s="45"/>
      <c r="N262" s="55">
        <f t="shared" si="22"/>
        <v>0</v>
      </c>
    </row>
    <row r="263" spans="2:14" ht="15.6" thickTop="1" thickBot="1" x14ac:dyDescent="0.3">
      <c r="B263" s="53" t="s">
        <v>1</v>
      </c>
      <c r="C263" s="47">
        <f t="shared" si="23"/>
        <v>45685</v>
      </c>
      <c r="D263" s="48"/>
      <c r="E263" s="49"/>
      <c r="F263" s="49"/>
      <c r="G263" s="49"/>
      <c r="H263" s="49"/>
      <c r="I263" s="49"/>
      <c r="J263" s="49"/>
      <c r="K263" s="49"/>
      <c r="L263" s="49"/>
      <c r="M263" s="50"/>
      <c r="N263" s="56">
        <f t="shared" si="22"/>
        <v>0</v>
      </c>
    </row>
    <row r="264" spans="2:14" ht="15.6" thickTop="1" thickBot="1" x14ac:dyDescent="0.3">
      <c r="B264" s="54" t="s">
        <v>2</v>
      </c>
      <c r="C264" s="51">
        <f t="shared" si="23"/>
        <v>45686</v>
      </c>
      <c r="D264" s="46"/>
      <c r="E264" s="44"/>
      <c r="F264" s="44"/>
      <c r="G264" s="44"/>
      <c r="H264" s="44"/>
      <c r="I264" s="44"/>
      <c r="J264" s="44"/>
      <c r="K264" s="44"/>
      <c r="L264" s="44"/>
      <c r="M264" s="45"/>
      <c r="N264" s="55">
        <f t="shared" si="22"/>
        <v>0</v>
      </c>
    </row>
    <row r="265" spans="2:14" ht="15.6" thickTop="1" thickBot="1" x14ac:dyDescent="0.3">
      <c r="B265" s="53" t="s">
        <v>9</v>
      </c>
      <c r="C265" s="47">
        <f t="shared" si="23"/>
        <v>45687</v>
      </c>
      <c r="D265" s="48"/>
      <c r="E265" s="49"/>
      <c r="F265" s="49"/>
      <c r="G265" s="49"/>
      <c r="H265" s="49"/>
      <c r="I265" s="49"/>
      <c r="J265" s="49"/>
      <c r="K265" s="49"/>
      <c r="L265" s="49"/>
      <c r="M265" s="50"/>
      <c r="N265" s="56">
        <f t="shared" si="22"/>
        <v>0</v>
      </c>
    </row>
    <row r="266" spans="2:14" ht="15.6" thickTop="1" thickBot="1" x14ac:dyDescent="0.3">
      <c r="B266" s="57" t="s">
        <v>10</v>
      </c>
      <c r="C266" s="52">
        <f t="shared" si="23"/>
        <v>45688</v>
      </c>
      <c r="D266" s="58"/>
      <c r="E266" s="59"/>
      <c r="F266" s="59"/>
      <c r="G266" s="59"/>
      <c r="H266" s="59"/>
      <c r="I266" s="59"/>
      <c r="J266" s="59"/>
      <c r="K266" s="59"/>
      <c r="L266" s="59"/>
      <c r="M266" s="60"/>
      <c r="N266" s="61">
        <f t="shared" si="22"/>
        <v>0</v>
      </c>
    </row>
    <row r="267" spans="2:14" ht="19.2" customHeight="1" thickBot="1" x14ac:dyDescent="0.3">
      <c r="B267" s="136" t="s">
        <v>11</v>
      </c>
      <c r="C267" s="137"/>
      <c r="D267" s="69">
        <f>SUM(D236:D266)</f>
        <v>2</v>
      </c>
      <c r="E267" s="69">
        <f t="shared" ref="E267:N267" si="24">SUM(E236:E266)</f>
        <v>4</v>
      </c>
      <c r="F267" s="69">
        <f t="shared" si="24"/>
        <v>6</v>
      </c>
      <c r="G267" s="69">
        <f t="shared" si="24"/>
        <v>43</v>
      </c>
      <c r="H267" s="69">
        <f t="shared" si="24"/>
        <v>49</v>
      </c>
      <c r="I267" s="69">
        <f t="shared" si="24"/>
        <v>22</v>
      </c>
      <c r="J267" s="69">
        <f t="shared" si="24"/>
        <v>8</v>
      </c>
      <c r="K267" s="69">
        <f t="shared" si="24"/>
        <v>9</v>
      </c>
      <c r="L267" s="69">
        <f t="shared" si="24"/>
        <v>10</v>
      </c>
      <c r="M267" s="70">
        <f t="shared" si="24"/>
        <v>1</v>
      </c>
      <c r="N267" s="65">
        <f t="shared" si="24"/>
        <v>154</v>
      </c>
    </row>
    <row r="268" spans="2:14" ht="12.6" thickBot="1" x14ac:dyDescent="0.3"/>
    <row r="269" spans="2:14" ht="15" thickBot="1" x14ac:dyDescent="0.3">
      <c r="B269" s="134" t="s">
        <v>38</v>
      </c>
      <c r="C269" s="135"/>
      <c r="D269" s="66" t="s">
        <v>20</v>
      </c>
      <c r="E269" s="67" t="s">
        <v>21</v>
      </c>
      <c r="F269" s="67" t="s">
        <v>22</v>
      </c>
      <c r="G269" s="67" t="s">
        <v>23</v>
      </c>
      <c r="H269" s="67" t="s">
        <v>24</v>
      </c>
      <c r="I269" s="67" t="s">
        <v>25</v>
      </c>
      <c r="J269" s="67" t="s">
        <v>26</v>
      </c>
      <c r="K269" s="67" t="s">
        <v>27</v>
      </c>
      <c r="L269" s="67" t="s">
        <v>28</v>
      </c>
      <c r="M269" s="68" t="s">
        <v>29</v>
      </c>
      <c r="N269" s="65" t="s">
        <v>11</v>
      </c>
    </row>
    <row r="270" spans="2:14" ht="15" thickBot="1" x14ac:dyDescent="0.3">
      <c r="B270" s="62" t="s">
        <v>6</v>
      </c>
      <c r="C270" s="63">
        <v>45658</v>
      </c>
      <c r="D270" s="46">
        <v>1</v>
      </c>
      <c r="E270" s="44">
        <v>2</v>
      </c>
      <c r="F270" s="44">
        <v>3</v>
      </c>
      <c r="G270" s="44">
        <v>4</v>
      </c>
      <c r="H270" s="44">
        <v>5</v>
      </c>
      <c r="I270" s="44">
        <v>6</v>
      </c>
      <c r="J270" s="44">
        <v>8</v>
      </c>
      <c r="K270" s="44">
        <v>9</v>
      </c>
      <c r="L270" s="44">
        <v>10</v>
      </c>
      <c r="M270" s="45">
        <v>1</v>
      </c>
      <c r="N270" s="64">
        <f>SUM(D270:M270)</f>
        <v>49</v>
      </c>
    </row>
    <row r="271" spans="2:14" ht="15.6" thickTop="1" thickBot="1" x14ac:dyDescent="0.3">
      <c r="B271" s="53" t="s">
        <v>7</v>
      </c>
      <c r="C271" s="47">
        <f>C270+1</f>
        <v>45659</v>
      </c>
      <c r="D271" s="48"/>
      <c r="E271" s="49"/>
      <c r="F271" s="49"/>
      <c r="G271" s="49"/>
      <c r="H271" s="49"/>
      <c r="I271" s="49"/>
      <c r="J271" s="49"/>
      <c r="K271" s="49"/>
      <c r="L271" s="49"/>
      <c r="M271" s="50"/>
      <c r="N271" s="56">
        <f t="shared" ref="N271:N299" si="25">SUM(D271:M271)</f>
        <v>0</v>
      </c>
    </row>
    <row r="272" spans="2:14" ht="15.6" thickTop="1" thickBot="1" x14ac:dyDescent="0.3">
      <c r="B272" s="54" t="s">
        <v>8</v>
      </c>
      <c r="C272" s="51">
        <f t="shared" ref="C272:C299" si="26">C271+1</f>
        <v>45660</v>
      </c>
      <c r="D272" s="46"/>
      <c r="E272" s="44"/>
      <c r="F272" s="44"/>
      <c r="G272" s="44"/>
      <c r="H272" s="44"/>
      <c r="I272" s="44"/>
      <c r="J272" s="44"/>
      <c r="K272" s="44"/>
      <c r="L272" s="44"/>
      <c r="M272" s="45"/>
      <c r="N272" s="55">
        <f t="shared" si="25"/>
        <v>0</v>
      </c>
    </row>
    <row r="273" spans="2:14" ht="15.6" thickTop="1" thickBot="1" x14ac:dyDescent="0.3">
      <c r="B273" s="53" t="s">
        <v>1</v>
      </c>
      <c r="C273" s="47">
        <f t="shared" si="26"/>
        <v>45661</v>
      </c>
      <c r="D273" s="48"/>
      <c r="E273" s="49"/>
      <c r="F273" s="49"/>
      <c r="G273" s="49"/>
      <c r="H273" s="49"/>
      <c r="I273" s="49"/>
      <c r="J273" s="49"/>
      <c r="K273" s="49"/>
      <c r="L273" s="49"/>
      <c r="M273" s="50"/>
      <c r="N273" s="56">
        <f t="shared" si="25"/>
        <v>0</v>
      </c>
    </row>
    <row r="274" spans="2:14" ht="15.6" thickTop="1" thickBot="1" x14ac:dyDescent="0.3">
      <c r="B274" s="54" t="s">
        <v>2</v>
      </c>
      <c r="C274" s="51">
        <f t="shared" si="26"/>
        <v>45662</v>
      </c>
      <c r="D274" s="46"/>
      <c r="E274" s="44"/>
      <c r="F274" s="44"/>
      <c r="G274" s="44"/>
      <c r="H274" s="44"/>
      <c r="I274" s="44"/>
      <c r="J274" s="44"/>
      <c r="K274" s="44"/>
      <c r="L274" s="44"/>
      <c r="M274" s="45"/>
      <c r="N274" s="55">
        <f t="shared" si="25"/>
        <v>0</v>
      </c>
    </row>
    <row r="275" spans="2:14" ht="15.6" thickTop="1" thickBot="1" x14ac:dyDescent="0.3">
      <c r="B275" s="53" t="s">
        <v>9</v>
      </c>
      <c r="C275" s="47">
        <f t="shared" si="26"/>
        <v>45663</v>
      </c>
      <c r="D275" s="48"/>
      <c r="E275" s="49"/>
      <c r="F275" s="49"/>
      <c r="G275" s="49"/>
      <c r="H275" s="49"/>
      <c r="I275" s="49"/>
      <c r="J275" s="49"/>
      <c r="K275" s="49"/>
      <c r="L275" s="49"/>
      <c r="M275" s="50"/>
      <c r="N275" s="56">
        <f t="shared" si="25"/>
        <v>0</v>
      </c>
    </row>
    <row r="276" spans="2:14" ht="15.6" thickTop="1" thickBot="1" x14ac:dyDescent="0.3">
      <c r="B276" s="54" t="s">
        <v>10</v>
      </c>
      <c r="C276" s="51">
        <f t="shared" si="26"/>
        <v>45664</v>
      </c>
      <c r="D276" s="46">
        <v>1</v>
      </c>
      <c r="E276" s="44">
        <v>5</v>
      </c>
      <c r="F276" s="44">
        <v>6</v>
      </c>
      <c r="G276" s="44">
        <v>3</v>
      </c>
      <c r="H276" s="44">
        <v>2</v>
      </c>
      <c r="I276" s="44">
        <v>5</v>
      </c>
      <c r="J276" s="44">
        <v>6</v>
      </c>
      <c r="K276" s="44">
        <v>3</v>
      </c>
      <c r="L276" s="44">
        <v>2</v>
      </c>
      <c r="M276" s="45">
        <v>1</v>
      </c>
      <c r="N276" s="55">
        <f t="shared" si="25"/>
        <v>34</v>
      </c>
    </row>
    <row r="277" spans="2:14" ht="15.6" thickTop="1" thickBot="1" x14ac:dyDescent="0.3">
      <c r="B277" s="53" t="s">
        <v>6</v>
      </c>
      <c r="C277" s="47">
        <f t="shared" si="26"/>
        <v>45665</v>
      </c>
      <c r="D277" s="48"/>
      <c r="E277" s="49"/>
      <c r="F277" s="49"/>
      <c r="G277" s="49"/>
      <c r="H277" s="49"/>
      <c r="I277" s="49"/>
      <c r="J277" s="49"/>
      <c r="K277" s="49"/>
      <c r="L277" s="49"/>
      <c r="M277" s="50"/>
      <c r="N277" s="56">
        <f t="shared" si="25"/>
        <v>0</v>
      </c>
    </row>
    <row r="278" spans="2:14" ht="15.6" thickTop="1" thickBot="1" x14ac:dyDescent="0.3">
      <c r="B278" s="54" t="s">
        <v>7</v>
      </c>
      <c r="C278" s="51">
        <f t="shared" si="26"/>
        <v>45666</v>
      </c>
      <c r="D278" s="46"/>
      <c r="E278" s="44"/>
      <c r="F278" s="44">
        <v>3</v>
      </c>
      <c r="G278" s="44">
        <v>4</v>
      </c>
      <c r="H278" s="44">
        <v>5</v>
      </c>
      <c r="I278" s="44">
        <v>6</v>
      </c>
      <c r="J278" s="44"/>
      <c r="K278" s="44"/>
      <c r="L278" s="44"/>
      <c r="M278" s="45"/>
      <c r="N278" s="55">
        <f t="shared" si="25"/>
        <v>18</v>
      </c>
    </row>
    <row r="279" spans="2:14" ht="15.6" thickTop="1" thickBot="1" x14ac:dyDescent="0.3">
      <c r="B279" s="53" t="s">
        <v>8</v>
      </c>
      <c r="C279" s="47">
        <f t="shared" si="26"/>
        <v>45667</v>
      </c>
      <c r="D279" s="48"/>
      <c r="E279" s="49"/>
      <c r="F279" s="49"/>
      <c r="G279" s="49"/>
      <c r="H279" s="49"/>
      <c r="I279" s="49"/>
      <c r="J279" s="49"/>
      <c r="K279" s="49"/>
      <c r="L279" s="49"/>
      <c r="M279" s="50"/>
      <c r="N279" s="56">
        <f t="shared" si="25"/>
        <v>0</v>
      </c>
    </row>
    <row r="280" spans="2:14" ht="15.6" thickTop="1" thickBot="1" x14ac:dyDescent="0.3">
      <c r="B280" s="54" t="s">
        <v>1</v>
      </c>
      <c r="C280" s="51">
        <f t="shared" si="26"/>
        <v>45668</v>
      </c>
      <c r="D280" s="46"/>
      <c r="E280" s="44"/>
      <c r="F280" s="44">
        <v>3</v>
      </c>
      <c r="G280" s="44">
        <v>4</v>
      </c>
      <c r="H280" s="44">
        <v>5</v>
      </c>
      <c r="I280" s="44">
        <v>6</v>
      </c>
      <c r="J280" s="44"/>
      <c r="K280" s="44"/>
      <c r="L280" s="44"/>
      <c r="M280" s="45"/>
      <c r="N280" s="55">
        <f t="shared" si="25"/>
        <v>18</v>
      </c>
    </row>
    <row r="281" spans="2:14" ht="15.6" thickTop="1" thickBot="1" x14ac:dyDescent="0.3">
      <c r="B281" s="53" t="s">
        <v>2</v>
      </c>
      <c r="C281" s="47">
        <f t="shared" si="26"/>
        <v>45669</v>
      </c>
      <c r="D281" s="48"/>
      <c r="E281" s="49"/>
      <c r="F281" s="49"/>
      <c r="G281" s="49"/>
      <c r="H281" s="49"/>
      <c r="I281" s="49"/>
      <c r="J281" s="49"/>
      <c r="K281" s="49"/>
      <c r="L281" s="49"/>
      <c r="M281" s="50"/>
      <c r="N281" s="56">
        <f t="shared" si="25"/>
        <v>0</v>
      </c>
    </row>
    <row r="282" spans="2:14" ht="15.6" thickTop="1" thickBot="1" x14ac:dyDescent="0.3">
      <c r="B282" s="54" t="s">
        <v>9</v>
      </c>
      <c r="C282" s="51">
        <f t="shared" si="26"/>
        <v>45670</v>
      </c>
      <c r="D282" s="46"/>
      <c r="E282" s="44"/>
      <c r="F282" s="44"/>
      <c r="G282" s="44">
        <v>5</v>
      </c>
      <c r="H282" s="44">
        <v>6</v>
      </c>
      <c r="I282" s="44">
        <v>8</v>
      </c>
      <c r="J282" s="44"/>
      <c r="K282" s="44"/>
      <c r="L282" s="44"/>
      <c r="M282" s="45"/>
      <c r="N282" s="55">
        <f t="shared" si="25"/>
        <v>19</v>
      </c>
    </row>
    <row r="283" spans="2:14" ht="15.6" thickTop="1" thickBot="1" x14ac:dyDescent="0.3">
      <c r="B283" s="53" t="s">
        <v>10</v>
      </c>
      <c r="C283" s="47">
        <f t="shared" si="26"/>
        <v>45671</v>
      </c>
      <c r="D283" s="48"/>
      <c r="E283" s="49"/>
      <c r="F283" s="49"/>
      <c r="G283" s="49"/>
      <c r="H283" s="49"/>
      <c r="I283" s="49"/>
      <c r="J283" s="49"/>
      <c r="K283" s="49"/>
      <c r="L283" s="49"/>
      <c r="M283" s="50"/>
      <c r="N283" s="56">
        <f t="shared" si="25"/>
        <v>0</v>
      </c>
    </row>
    <row r="284" spans="2:14" ht="15.6" thickTop="1" thickBot="1" x14ac:dyDescent="0.3">
      <c r="B284" s="54" t="s">
        <v>6</v>
      </c>
      <c r="C284" s="51">
        <f t="shared" si="26"/>
        <v>45672</v>
      </c>
      <c r="D284" s="46"/>
      <c r="E284" s="44"/>
      <c r="F284" s="44"/>
      <c r="G284" s="44"/>
      <c r="H284" s="44"/>
      <c r="I284" s="44"/>
      <c r="J284" s="44"/>
      <c r="K284" s="44"/>
      <c r="L284" s="44"/>
      <c r="M284" s="45"/>
      <c r="N284" s="55">
        <f t="shared" si="25"/>
        <v>0</v>
      </c>
    </row>
    <row r="285" spans="2:14" ht="15.6" thickTop="1" thickBot="1" x14ac:dyDescent="0.3">
      <c r="B285" s="53" t="s">
        <v>7</v>
      </c>
      <c r="C285" s="47">
        <f t="shared" si="26"/>
        <v>45673</v>
      </c>
      <c r="D285" s="48"/>
      <c r="E285" s="49"/>
      <c r="F285" s="49"/>
      <c r="G285" s="49"/>
      <c r="H285" s="49"/>
      <c r="I285" s="49"/>
      <c r="J285" s="49"/>
      <c r="K285" s="49"/>
      <c r="L285" s="49"/>
      <c r="M285" s="50"/>
      <c r="N285" s="56">
        <f t="shared" si="25"/>
        <v>0</v>
      </c>
    </row>
    <row r="286" spans="2:14" ht="15.6" thickTop="1" thickBot="1" x14ac:dyDescent="0.3">
      <c r="B286" s="54" t="s">
        <v>8</v>
      </c>
      <c r="C286" s="51">
        <f t="shared" si="26"/>
        <v>45674</v>
      </c>
      <c r="D286" s="46"/>
      <c r="E286" s="44"/>
      <c r="F286" s="44"/>
      <c r="G286" s="44"/>
      <c r="H286" s="44"/>
      <c r="I286" s="44"/>
      <c r="J286" s="44"/>
      <c r="K286" s="44"/>
      <c r="L286" s="44"/>
      <c r="M286" s="45"/>
      <c r="N286" s="55">
        <f t="shared" si="25"/>
        <v>0</v>
      </c>
    </row>
    <row r="287" spans="2:14" ht="15.6" thickTop="1" thickBot="1" x14ac:dyDescent="0.3">
      <c r="B287" s="53" t="s">
        <v>1</v>
      </c>
      <c r="C287" s="47">
        <f t="shared" si="26"/>
        <v>45675</v>
      </c>
      <c r="D287" s="48"/>
      <c r="E287" s="49"/>
      <c r="F287" s="49"/>
      <c r="G287" s="49"/>
      <c r="H287" s="49"/>
      <c r="I287" s="49"/>
      <c r="J287" s="49"/>
      <c r="K287" s="49"/>
      <c r="L287" s="49"/>
      <c r="M287" s="50"/>
      <c r="N287" s="56">
        <f t="shared" si="25"/>
        <v>0</v>
      </c>
    </row>
    <row r="288" spans="2:14" ht="15.6" thickTop="1" thickBot="1" x14ac:dyDescent="0.3">
      <c r="B288" s="54" t="s">
        <v>2</v>
      </c>
      <c r="C288" s="51">
        <f t="shared" si="26"/>
        <v>45676</v>
      </c>
      <c r="D288" s="46"/>
      <c r="E288" s="44"/>
      <c r="F288" s="44"/>
      <c r="G288" s="44">
        <v>6</v>
      </c>
      <c r="H288" s="44">
        <v>3</v>
      </c>
      <c r="I288" s="44">
        <v>2</v>
      </c>
      <c r="J288" s="44"/>
      <c r="K288" s="44"/>
      <c r="L288" s="44"/>
      <c r="M288" s="45"/>
      <c r="N288" s="55">
        <f t="shared" si="25"/>
        <v>11</v>
      </c>
    </row>
    <row r="289" spans="2:14" ht="15.6" thickTop="1" thickBot="1" x14ac:dyDescent="0.3">
      <c r="B289" s="53" t="s">
        <v>9</v>
      </c>
      <c r="C289" s="47">
        <f t="shared" si="26"/>
        <v>45677</v>
      </c>
      <c r="D289" s="48"/>
      <c r="E289" s="49"/>
      <c r="F289" s="49"/>
      <c r="G289" s="49"/>
      <c r="H289" s="49"/>
      <c r="I289" s="49"/>
      <c r="J289" s="49"/>
      <c r="K289" s="49"/>
      <c r="L289" s="49"/>
      <c r="M289" s="50"/>
      <c r="N289" s="56">
        <f t="shared" si="25"/>
        <v>0</v>
      </c>
    </row>
    <row r="290" spans="2:14" ht="15.6" thickTop="1" thickBot="1" x14ac:dyDescent="0.3">
      <c r="B290" s="54" t="s">
        <v>10</v>
      </c>
      <c r="C290" s="51">
        <f t="shared" si="26"/>
        <v>45678</v>
      </c>
      <c r="D290" s="46"/>
      <c r="E290" s="44"/>
      <c r="F290" s="44"/>
      <c r="G290" s="44"/>
      <c r="H290" s="44"/>
      <c r="I290" s="44"/>
      <c r="J290" s="44"/>
      <c r="K290" s="44"/>
      <c r="L290" s="44"/>
      <c r="M290" s="45"/>
      <c r="N290" s="55">
        <f t="shared" si="25"/>
        <v>0</v>
      </c>
    </row>
    <row r="291" spans="2:14" ht="15.6" thickTop="1" thickBot="1" x14ac:dyDescent="0.3">
      <c r="B291" s="53" t="s">
        <v>6</v>
      </c>
      <c r="C291" s="47">
        <f t="shared" si="26"/>
        <v>45679</v>
      </c>
      <c r="D291" s="48"/>
      <c r="E291" s="49"/>
      <c r="F291" s="49"/>
      <c r="G291" s="49"/>
      <c r="H291" s="49"/>
      <c r="I291" s="49"/>
      <c r="J291" s="49"/>
      <c r="K291" s="49"/>
      <c r="L291" s="49"/>
      <c r="M291" s="50"/>
      <c r="N291" s="56">
        <f t="shared" si="25"/>
        <v>0</v>
      </c>
    </row>
    <row r="292" spans="2:14" ht="15.6" thickTop="1" thickBot="1" x14ac:dyDescent="0.3">
      <c r="B292" s="54" t="s">
        <v>7</v>
      </c>
      <c r="C292" s="51">
        <f t="shared" si="26"/>
        <v>45680</v>
      </c>
      <c r="D292" s="46"/>
      <c r="E292" s="44"/>
      <c r="F292" s="44"/>
      <c r="G292" s="44">
        <v>4</v>
      </c>
      <c r="H292" s="44">
        <v>5</v>
      </c>
      <c r="I292" s="44"/>
      <c r="J292" s="44"/>
      <c r="K292" s="44"/>
      <c r="L292" s="44"/>
      <c r="M292" s="45"/>
      <c r="N292" s="55">
        <f t="shared" si="25"/>
        <v>9</v>
      </c>
    </row>
    <row r="293" spans="2:14" ht="15.6" thickTop="1" thickBot="1" x14ac:dyDescent="0.3">
      <c r="B293" s="53" t="s">
        <v>8</v>
      </c>
      <c r="C293" s="47">
        <f t="shared" si="26"/>
        <v>45681</v>
      </c>
      <c r="D293" s="48"/>
      <c r="E293" s="49"/>
      <c r="F293" s="49"/>
      <c r="G293" s="49">
        <v>4</v>
      </c>
      <c r="H293" s="49">
        <v>5</v>
      </c>
      <c r="I293" s="49"/>
      <c r="J293" s="49"/>
      <c r="K293" s="49"/>
      <c r="L293" s="49"/>
      <c r="M293" s="50"/>
      <c r="N293" s="56">
        <f t="shared" si="25"/>
        <v>9</v>
      </c>
    </row>
    <row r="294" spans="2:14" ht="15.6" thickTop="1" thickBot="1" x14ac:dyDescent="0.3">
      <c r="B294" s="54" t="s">
        <v>1</v>
      </c>
      <c r="C294" s="51">
        <f t="shared" si="26"/>
        <v>45682</v>
      </c>
      <c r="D294" s="46"/>
      <c r="E294" s="44"/>
      <c r="F294" s="44"/>
      <c r="G294" s="44">
        <v>4</v>
      </c>
      <c r="H294" s="44">
        <v>5</v>
      </c>
      <c r="I294" s="44"/>
      <c r="J294" s="44"/>
      <c r="K294" s="44"/>
      <c r="L294" s="44"/>
      <c r="M294" s="45"/>
      <c r="N294" s="55">
        <f t="shared" si="25"/>
        <v>9</v>
      </c>
    </row>
    <row r="295" spans="2:14" ht="15.6" thickTop="1" thickBot="1" x14ac:dyDescent="0.3">
      <c r="B295" s="53" t="s">
        <v>2</v>
      </c>
      <c r="C295" s="47">
        <f t="shared" si="26"/>
        <v>45683</v>
      </c>
      <c r="D295" s="48"/>
      <c r="E295" s="49"/>
      <c r="F295" s="49"/>
      <c r="G295" s="49">
        <v>4</v>
      </c>
      <c r="H295" s="49">
        <v>5</v>
      </c>
      <c r="I295" s="49"/>
      <c r="J295" s="49"/>
      <c r="K295" s="49"/>
      <c r="L295" s="49"/>
      <c r="M295" s="50"/>
      <c r="N295" s="56">
        <f t="shared" si="25"/>
        <v>9</v>
      </c>
    </row>
    <row r="296" spans="2:14" ht="15.6" thickTop="1" thickBot="1" x14ac:dyDescent="0.3">
      <c r="B296" s="54" t="s">
        <v>9</v>
      </c>
      <c r="C296" s="51">
        <f t="shared" si="26"/>
        <v>45684</v>
      </c>
      <c r="D296" s="46"/>
      <c r="E296" s="44"/>
      <c r="F296" s="44"/>
      <c r="G296" s="44">
        <v>4</v>
      </c>
      <c r="H296" s="44">
        <v>5</v>
      </c>
      <c r="I296" s="44"/>
      <c r="J296" s="44"/>
      <c r="K296" s="44"/>
      <c r="L296" s="44"/>
      <c r="M296" s="45"/>
      <c r="N296" s="55">
        <f t="shared" si="25"/>
        <v>9</v>
      </c>
    </row>
    <row r="297" spans="2:14" ht="15.6" thickTop="1" thickBot="1" x14ac:dyDescent="0.3">
      <c r="B297" s="53" t="s">
        <v>10</v>
      </c>
      <c r="C297" s="47">
        <f t="shared" si="26"/>
        <v>45685</v>
      </c>
      <c r="D297" s="48"/>
      <c r="E297" s="49"/>
      <c r="F297" s="49"/>
      <c r="G297" s="49">
        <v>4</v>
      </c>
      <c r="H297" s="49">
        <v>5</v>
      </c>
      <c r="I297" s="49"/>
      <c r="J297" s="49"/>
      <c r="K297" s="49"/>
      <c r="L297" s="49"/>
      <c r="M297" s="50"/>
      <c r="N297" s="56">
        <f t="shared" si="25"/>
        <v>9</v>
      </c>
    </row>
    <row r="298" spans="2:14" ht="15.6" thickTop="1" thickBot="1" x14ac:dyDescent="0.3">
      <c r="B298" s="54" t="s">
        <v>6</v>
      </c>
      <c r="C298" s="51">
        <f t="shared" si="26"/>
        <v>45686</v>
      </c>
      <c r="D298" s="46"/>
      <c r="E298" s="44"/>
      <c r="F298" s="44"/>
      <c r="G298" s="44"/>
      <c r="H298" s="44"/>
      <c r="I298" s="44"/>
      <c r="J298" s="44"/>
      <c r="K298" s="44"/>
      <c r="L298" s="44"/>
      <c r="M298" s="45"/>
      <c r="N298" s="55">
        <f t="shared" si="25"/>
        <v>0</v>
      </c>
    </row>
    <row r="299" spans="2:14" ht="15.6" thickTop="1" thickBot="1" x14ac:dyDescent="0.3">
      <c r="B299" s="53" t="s">
        <v>7</v>
      </c>
      <c r="C299" s="47">
        <f t="shared" si="26"/>
        <v>45687</v>
      </c>
      <c r="D299" s="48"/>
      <c r="E299" s="49"/>
      <c r="F299" s="49"/>
      <c r="G299" s="49"/>
      <c r="H299" s="49"/>
      <c r="I299" s="49"/>
      <c r="J299" s="49"/>
      <c r="K299" s="49"/>
      <c r="L299" s="49"/>
      <c r="M299" s="50"/>
      <c r="N299" s="56">
        <f t="shared" si="25"/>
        <v>0</v>
      </c>
    </row>
    <row r="300" spans="2:14" ht="19.2" customHeight="1" thickTop="1" thickBot="1" x14ac:dyDescent="0.3">
      <c r="B300" s="136" t="s">
        <v>11</v>
      </c>
      <c r="C300" s="137"/>
      <c r="D300" s="69">
        <f>SUM(D270:D299)</f>
        <v>2</v>
      </c>
      <c r="E300" s="69">
        <f t="shared" ref="E300:N300" si="27">SUM(E270:E299)</f>
        <v>7</v>
      </c>
      <c r="F300" s="69">
        <f t="shared" si="27"/>
        <v>15</v>
      </c>
      <c r="G300" s="69">
        <f t="shared" si="27"/>
        <v>50</v>
      </c>
      <c r="H300" s="69">
        <f t="shared" si="27"/>
        <v>56</v>
      </c>
      <c r="I300" s="69">
        <f t="shared" si="27"/>
        <v>33</v>
      </c>
      <c r="J300" s="69">
        <f t="shared" si="27"/>
        <v>14</v>
      </c>
      <c r="K300" s="69">
        <f t="shared" si="27"/>
        <v>12</v>
      </c>
      <c r="L300" s="69">
        <f t="shared" si="27"/>
        <v>12</v>
      </c>
      <c r="M300" s="70">
        <f t="shared" si="27"/>
        <v>2</v>
      </c>
      <c r="N300" s="65">
        <f t="shared" si="27"/>
        <v>203</v>
      </c>
    </row>
    <row r="301" spans="2:14" ht="12.6" thickBot="1" x14ac:dyDescent="0.3"/>
    <row r="302" spans="2:14" ht="15" thickBot="1" x14ac:dyDescent="0.3">
      <c r="B302" s="134" t="s">
        <v>39</v>
      </c>
      <c r="C302" s="135"/>
      <c r="D302" s="66" t="s">
        <v>20</v>
      </c>
      <c r="E302" s="67" t="s">
        <v>21</v>
      </c>
      <c r="F302" s="67" t="s">
        <v>22</v>
      </c>
      <c r="G302" s="67" t="s">
        <v>23</v>
      </c>
      <c r="H302" s="67" t="s">
        <v>24</v>
      </c>
      <c r="I302" s="67" t="s">
        <v>25</v>
      </c>
      <c r="J302" s="67" t="s">
        <v>26</v>
      </c>
      <c r="K302" s="67" t="s">
        <v>27</v>
      </c>
      <c r="L302" s="67" t="s">
        <v>28</v>
      </c>
      <c r="M302" s="68" t="s">
        <v>29</v>
      </c>
      <c r="N302" s="65" t="s">
        <v>11</v>
      </c>
    </row>
    <row r="303" spans="2:14" ht="15" thickBot="1" x14ac:dyDescent="0.3">
      <c r="B303" s="62" t="s">
        <v>8</v>
      </c>
      <c r="C303" s="63">
        <v>45658</v>
      </c>
      <c r="D303" s="46">
        <v>1</v>
      </c>
      <c r="E303" s="44">
        <v>2</v>
      </c>
      <c r="F303" s="44">
        <v>3</v>
      </c>
      <c r="G303" s="44">
        <v>4</v>
      </c>
      <c r="H303" s="44">
        <v>5</v>
      </c>
      <c r="I303" s="44">
        <v>6</v>
      </c>
      <c r="J303" s="44">
        <v>8</v>
      </c>
      <c r="K303" s="44">
        <v>9</v>
      </c>
      <c r="L303" s="44">
        <v>10</v>
      </c>
      <c r="M303" s="45">
        <v>1</v>
      </c>
      <c r="N303" s="64">
        <f>SUM(D303:M303)</f>
        <v>49</v>
      </c>
    </row>
    <row r="304" spans="2:14" ht="15.6" thickTop="1" thickBot="1" x14ac:dyDescent="0.3">
      <c r="B304" s="53" t="s">
        <v>1</v>
      </c>
      <c r="C304" s="47">
        <f>C303+1</f>
        <v>45659</v>
      </c>
      <c r="D304" s="48"/>
      <c r="E304" s="49"/>
      <c r="F304" s="49"/>
      <c r="G304" s="49"/>
      <c r="H304" s="49"/>
      <c r="I304" s="49"/>
      <c r="J304" s="49"/>
      <c r="K304" s="49"/>
      <c r="L304" s="49"/>
      <c r="M304" s="50"/>
      <c r="N304" s="56">
        <f t="shared" ref="N304:N333" si="28">SUM(D304:M304)</f>
        <v>0</v>
      </c>
    </row>
    <row r="305" spans="2:14" ht="15.6" thickTop="1" thickBot="1" x14ac:dyDescent="0.3">
      <c r="B305" s="54" t="s">
        <v>2</v>
      </c>
      <c r="C305" s="51">
        <f t="shared" ref="C305:C333" si="29">C304+1</f>
        <v>45660</v>
      </c>
      <c r="D305" s="46">
        <v>1</v>
      </c>
      <c r="E305" s="44">
        <v>2</v>
      </c>
      <c r="F305" s="44"/>
      <c r="G305" s="44"/>
      <c r="H305" s="44"/>
      <c r="I305" s="44"/>
      <c r="J305" s="44"/>
      <c r="K305" s="44"/>
      <c r="L305" s="44"/>
      <c r="M305" s="45"/>
      <c r="N305" s="55">
        <f t="shared" si="28"/>
        <v>3</v>
      </c>
    </row>
    <row r="306" spans="2:14" ht="15.6" thickTop="1" thickBot="1" x14ac:dyDescent="0.3">
      <c r="B306" s="53" t="s">
        <v>9</v>
      </c>
      <c r="C306" s="47">
        <f t="shared" si="29"/>
        <v>45661</v>
      </c>
      <c r="D306" s="48"/>
      <c r="E306" s="49">
        <v>3</v>
      </c>
      <c r="F306" s="49">
        <v>6</v>
      </c>
      <c r="G306" s="49">
        <v>2</v>
      </c>
      <c r="H306" s="49"/>
      <c r="I306" s="49"/>
      <c r="J306" s="49"/>
      <c r="K306" s="49"/>
      <c r="L306" s="49"/>
      <c r="M306" s="50"/>
      <c r="N306" s="56">
        <f t="shared" si="28"/>
        <v>11</v>
      </c>
    </row>
    <row r="307" spans="2:14" ht="15.6" thickTop="1" thickBot="1" x14ac:dyDescent="0.3">
      <c r="B307" s="54" t="s">
        <v>10</v>
      </c>
      <c r="C307" s="51">
        <f t="shared" si="29"/>
        <v>45662</v>
      </c>
      <c r="D307" s="46"/>
      <c r="E307" s="44"/>
      <c r="F307" s="44"/>
      <c r="G307" s="44"/>
      <c r="H307" s="44">
        <v>3</v>
      </c>
      <c r="I307" s="44">
        <v>2</v>
      </c>
      <c r="J307" s="44">
        <v>5</v>
      </c>
      <c r="K307" s="44">
        <v>6</v>
      </c>
      <c r="L307" s="44"/>
      <c r="M307" s="45"/>
      <c r="N307" s="55">
        <f t="shared" si="28"/>
        <v>16</v>
      </c>
    </row>
    <row r="308" spans="2:14" ht="15.6" thickTop="1" thickBot="1" x14ac:dyDescent="0.3">
      <c r="B308" s="53" t="s">
        <v>6</v>
      </c>
      <c r="C308" s="47">
        <f t="shared" si="29"/>
        <v>45663</v>
      </c>
      <c r="D308" s="48"/>
      <c r="E308" s="49"/>
      <c r="F308" s="49"/>
      <c r="G308" s="49"/>
      <c r="H308" s="49"/>
      <c r="I308" s="49"/>
      <c r="J308" s="49"/>
      <c r="K308" s="49"/>
      <c r="L308" s="49"/>
      <c r="M308" s="50"/>
      <c r="N308" s="56">
        <f t="shared" si="28"/>
        <v>0</v>
      </c>
    </row>
    <row r="309" spans="2:14" ht="15.6" thickTop="1" thickBot="1" x14ac:dyDescent="0.3">
      <c r="B309" s="54" t="s">
        <v>7</v>
      </c>
      <c r="C309" s="51">
        <f t="shared" si="29"/>
        <v>45664</v>
      </c>
      <c r="D309" s="46"/>
      <c r="E309" s="44"/>
      <c r="F309" s="44"/>
      <c r="G309" s="44"/>
      <c r="H309" s="44">
        <v>4</v>
      </c>
      <c r="I309" s="44">
        <v>5</v>
      </c>
      <c r="J309" s="44">
        <v>6</v>
      </c>
      <c r="K309" s="44"/>
      <c r="L309" s="44"/>
      <c r="M309" s="45"/>
      <c r="N309" s="55">
        <f t="shared" si="28"/>
        <v>15</v>
      </c>
    </row>
    <row r="310" spans="2:14" ht="15.6" thickTop="1" thickBot="1" x14ac:dyDescent="0.3">
      <c r="B310" s="53" t="s">
        <v>8</v>
      </c>
      <c r="C310" s="47">
        <f t="shared" si="29"/>
        <v>45665</v>
      </c>
      <c r="D310" s="48"/>
      <c r="E310" s="49"/>
      <c r="F310" s="49"/>
      <c r="G310" s="49"/>
      <c r="H310" s="49"/>
      <c r="I310" s="49"/>
      <c r="J310" s="49"/>
      <c r="K310" s="49"/>
      <c r="L310" s="49"/>
      <c r="M310" s="50"/>
      <c r="N310" s="56">
        <f t="shared" si="28"/>
        <v>0</v>
      </c>
    </row>
    <row r="311" spans="2:14" ht="15.6" thickTop="1" thickBot="1" x14ac:dyDescent="0.3">
      <c r="B311" s="54" t="s">
        <v>1</v>
      </c>
      <c r="C311" s="51">
        <f t="shared" si="29"/>
        <v>45666</v>
      </c>
      <c r="D311" s="46"/>
      <c r="E311" s="44"/>
      <c r="F311" s="44"/>
      <c r="G311" s="44"/>
      <c r="H311" s="44">
        <v>4</v>
      </c>
      <c r="I311" s="44">
        <v>5</v>
      </c>
      <c r="J311" s="44">
        <v>6</v>
      </c>
      <c r="K311" s="44"/>
      <c r="L311" s="44"/>
      <c r="M311" s="45"/>
      <c r="N311" s="55">
        <f t="shared" si="28"/>
        <v>15</v>
      </c>
    </row>
    <row r="312" spans="2:14" ht="15.6" thickTop="1" thickBot="1" x14ac:dyDescent="0.3">
      <c r="B312" s="53" t="s">
        <v>2</v>
      </c>
      <c r="C312" s="47">
        <f t="shared" si="29"/>
        <v>45667</v>
      </c>
      <c r="D312" s="48"/>
      <c r="E312" s="49"/>
      <c r="F312" s="49"/>
      <c r="G312" s="49"/>
      <c r="H312" s="49"/>
      <c r="I312" s="49"/>
      <c r="J312" s="49"/>
      <c r="K312" s="49"/>
      <c r="L312" s="49"/>
      <c r="M312" s="50"/>
      <c r="N312" s="56">
        <f t="shared" si="28"/>
        <v>0</v>
      </c>
    </row>
    <row r="313" spans="2:14" ht="15.6" thickTop="1" thickBot="1" x14ac:dyDescent="0.3">
      <c r="B313" s="54" t="s">
        <v>9</v>
      </c>
      <c r="C313" s="51">
        <f t="shared" si="29"/>
        <v>45668</v>
      </c>
      <c r="D313" s="46"/>
      <c r="E313" s="44"/>
      <c r="F313" s="44"/>
      <c r="G313" s="44"/>
      <c r="H313" s="44">
        <v>5</v>
      </c>
      <c r="I313" s="44">
        <v>6</v>
      </c>
      <c r="J313" s="44">
        <v>8</v>
      </c>
      <c r="K313" s="44"/>
      <c r="L313" s="44"/>
      <c r="M313" s="45"/>
      <c r="N313" s="55">
        <f t="shared" si="28"/>
        <v>19</v>
      </c>
    </row>
    <row r="314" spans="2:14" ht="15.6" thickTop="1" thickBot="1" x14ac:dyDescent="0.3">
      <c r="B314" s="53" t="s">
        <v>10</v>
      </c>
      <c r="C314" s="47">
        <f t="shared" si="29"/>
        <v>45669</v>
      </c>
      <c r="D314" s="48"/>
      <c r="E314" s="49"/>
      <c r="F314" s="49"/>
      <c r="G314" s="49"/>
      <c r="H314" s="49"/>
      <c r="I314" s="49"/>
      <c r="J314" s="49"/>
      <c r="K314" s="49"/>
      <c r="L314" s="49"/>
      <c r="M314" s="50"/>
      <c r="N314" s="56">
        <f t="shared" si="28"/>
        <v>0</v>
      </c>
    </row>
    <row r="315" spans="2:14" ht="15.6" thickTop="1" thickBot="1" x14ac:dyDescent="0.3">
      <c r="B315" s="54" t="s">
        <v>6</v>
      </c>
      <c r="C315" s="51">
        <f t="shared" si="29"/>
        <v>45670</v>
      </c>
      <c r="D315" s="46"/>
      <c r="E315" s="44"/>
      <c r="F315" s="44"/>
      <c r="G315" s="44"/>
      <c r="H315" s="44"/>
      <c r="I315" s="44"/>
      <c r="J315" s="44"/>
      <c r="K315" s="44"/>
      <c r="L315" s="44"/>
      <c r="M315" s="45"/>
      <c r="N315" s="55">
        <f t="shared" si="28"/>
        <v>0</v>
      </c>
    </row>
    <row r="316" spans="2:14" ht="15.6" thickTop="1" thickBot="1" x14ac:dyDescent="0.3">
      <c r="B316" s="53" t="s">
        <v>7</v>
      </c>
      <c r="C316" s="47">
        <f t="shared" si="29"/>
        <v>45671</v>
      </c>
      <c r="D316" s="48"/>
      <c r="E316" s="49"/>
      <c r="F316" s="49"/>
      <c r="G316" s="49"/>
      <c r="H316" s="49"/>
      <c r="I316" s="49"/>
      <c r="J316" s="49"/>
      <c r="K316" s="49"/>
      <c r="L316" s="49"/>
      <c r="M316" s="50"/>
      <c r="N316" s="56">
        <f t="shared" si="28"/>
        <v>0</v>
      </c>
    </row>
    <row r="317" spans="2:14" ht="15.6" thickTop="1" thickBot="1" x14ac:dyDescent="0.3">
      <c r="B317" s="54" t="s">
        <v>8</v>
      </c>
      <c r="C317" s="51">
        <f t="shared" si="29"/>
        <v>45672</v>
      </c>
      <c r="D317" s="46"/>
      <c r="E317" s="44"/>
      <c r="F317" s="44"/>
      <c r="G317" s="44"/>
      <c r="H317" s="44"/>
      <c r="I317" s="44"/>
      <c r="J317" s="44"/>
      <c r="K317" s="44"/>
      <c r="L317" s="44"/>
      <c r="M317" s="45"/>
      <c r="N317" s="55">
        <f t="shared" si="28"/>
        <v>0</v>
      </c>
    </row>
    <row r="318" spans="2:14" ht="15.6" thickTop="1" thickBot="1" x14ac:dyDescent="0.3">
      <c r="B318" s="53" t="s">
        <v>1</v>
      </c>
      <c r="C318" s="47">
        <f t="shared" si="29"/>
        <v>45673</v>
      </c>
      <c r="D318" s="48"/>
      <c r="E318" s="49"/>
      <c r="F318" s="49"/>
      <c r="G318" s="49"/>
      <c r="H318" s="49"/>
      <c r="I318" s="49"/>
      <c r="J318" s="49"/>
      <c r="K318" s="49"/>
      <c r="L318" s="49"/>
      <c r="M318" s="50"/>
      <c r="N318" s="56">
        <f t="shared" si="28"/>
        <v>0</v>
      </c>
    </row>
    <row r="319" spans="2:14" ht="15.6" thickTop="1" thickBot="1" x14ac:dyDescent="0.3">
      <c r="B319" s="54" t="s">
        <v>2</v>
      </c>
      <c r="C319" s="51">
        <f t="shared" si="29"/>
        <v>45674</v>
      </c>
      <c r="D319" s="46"/>
      <c r="E319" s="44"/>
      <c r="F319" s="44"/>
      <c r="G319" s="44"/>
      <c r="H319" s="44">
        <v>6</v>
      </c>
      <c r="I319" s="44">
        <v>3</v>
      </c>
      <c r="J319" s="44">
        <v>2</v>
      </c>
      <c r="K319" s="44"/>
      <c r="L319" s="44"/>
      <c r="M319" s="45"/>
      <c r="N319" s="55">
        <f t="shared" si="28"/>
        <v>11</v>
      </c>
    </row>
    <row r="320" spans="2:14" ht="15.6" thickTop="1" thickBot="1" x14ac:dyDescent="0.3">
      <c r="B320" s="53" t="s">
        <v>9</v>
      </c>
      <c r="C320" s="47">
        <f t="shared" si="29"/>
        <v>45675</v>
      </c>
      <c r="D320" s="48"/>
      <c r="E320" s="49"/>
      <c r="F320" s="49"/>
      <c r="G320" s="49"/>
      <c r="H320" s="49"/>
      <c r="I320" s="49"/>
      <c r="J320" s="49"/>
      <c r="K320" s="49"/>
      <c r="L320" s="49"/>
      <c r="M320" s="50"/>
      <c r="N320" s="56">
        <f t="shared" si="28"/>
        <v>0</v>
      </c>
    </row>
    <row r="321" spans="2:14" ht="15.6" thickTop="1" thickBot="1" x14ac:dyDescent="0.3">
      <c r="B321" s="54" t="s">
        <v>10</v>
      </c>
      <c r="C321" s="51">
        <f t="shared" si="29"/>
        <v>45676</v>
      </c>
      <c r="D321" s="46"/>
      <c r="E321" s="44"/>
      <c r="F321" s="44"/>
      <c r="G321" s="44"/>
      <c r="H321" s="44"/>
      <c r="I321" s="44"/>
      <c r="J321" s="44"/>
      <c r="K321" s="44"/>
      <c r="L321" s="44"/>
      <c r="M321" s="45"/>
      <c r="N321" s="55">
        <f t="shared" si="28"/>
        <v>0</v>
      </c>
    </row>
    <row r="322" spans="2:14" ht="15.6" thickTop="1" thickBot="1" x14ac:dyDescent="0.3">
      <c r="B322" s="53" t="s">
        <v>6</v>
      </c>
      <c r="C322" s="47">
        <f t="shared" si="29"/>
        <v>45677</v>
      </c>
      <c r="D322" s="48"/>
      <c r="E322" s="49"/>
      <c r="F322" s="49"/>
      <c r="G322" s="49"/>
      <c r="H322" s="49"/>
      <c r="I322" s="49"/>
      <c r="J322" s="49"/>
      <c r="K322" s="49"/>
      <c r="L322" s="49"/>
      <c r="M322" s="50"/>
      <c r="N322" s="56">
        <f t="shared" si="28"/>
        <v>0</v>
      </c>
    </row>
    <row r="323" spans="2:14" ht="15.6" thickTop="1" thickBot="1" x14ac:dyDescent="0.3">
      <c r="B323" s="54" t="s">
        <v>7</v>
      </c>
      <c r="C323" s="51">
        <f t="shared" si="29"/>
        <v>45678</v>
      </c>
      <c r="D323" s="46"/>
      <c r="E323" s="44"/>
      <c r="F323" s="44"/>
      <c r="G323" s="44"/>
      <c r="H323" s="44">
        <v>4</v>
      </c>
      <c r="I323" s="44">
        <v>5</v>
      </c>
      <c r="J323" s="44"/>
      <c r="K323" s="44"/>
      <c r="L323" s="44"/>
      <c r="M323" s="45"/>
      <c r="N323" s="55">
        <f t="shared" si="28"/>
        <v>9</v>
      </c>
    </row>
    <row r="324" spans="2:14" ht="15.6" thickTop="1" thickBot="1" x14ac:dyDescent="0.3">
      <c r="B324" s="53" t="s">
        <v>8</v>
      </c>
      <c r="C324" s="47">
        <f t="shared" si="29"/>
        <v>45679</v>
      </c>
      <c r="D324" s="48"/>
      <c r="E324" s="49"/>
      <c r="F324" s="49"/>
      <c r="G324" s="49"/>
      <c r="H324" s="49"/>
      <c r="I324" s="49"/>
      <c r="J324" s="49"/>
      <c r="K324" s="49"/>
      <c r="L324" s="49"/>
      <c r="M324" s="50"/>
      <c r="N324" s="56">
        <f t="shared" si="28"/>
        <v>0</v>
      </c>
    </row>
    <row r="325" spans="2:14" ht="15.6" thickTop="1" thickBot="1" x14ac:dyDescent="0.3">
      <c r="B325" s="54" t="s">
        <v>1</v>
      </c>
      <c r="C325" s="51">
        <f t="shared" si="29"/>
        <v>45680</v>
      </c>
      <c r="D325" s="46"/>
      <c r="E325" s="44"/>
      <c r="F325" s="44"/>
      <c r="G325" s="44"/>
      <c r="H325" s="44"/>
      <c r="I325" s="44"/>
      <c r="J325" s="44"/>
      <c r="K325" s="44"/>
      <c r="L325" s="44"/>
      <c r="M325" s="45"/>
      <c r="N325" s="55">
        <f t="shared" si="28"/>
        <v>0</v>
      </c>
    </row>
    <row r="326" spans="2:14" ht="15.6" thickTop="1" thickBot="1" x14ac:dyDescent="0.3">
      <c r="B326" s="53" t="s">
        <v>2</v>
      </c>
      <c r="C326" s="47">
        <f t="shared" si="29"/>
        <v>45681</v>
      </c>
      <c r="D326" s="48"/>
      <c r="E326" s="49"/>
      <c r="F326" s="49"/>
      <c r="G326" s="49"/>
      <c r="H326" s="49"/>
      <c r="I326" s="49"/>
      <c r="J326" s="49"/>
      <c r="K326" s="49"/>
      <c r="L326" s="49"/>
      <c r="M326" s="50"/>
      <c r="N326" s="56">
        <f t="shared" si="28"/>
        <v>0</v>
      </c>
    </row>
    <row r="327" spans="2:14" ht="15.6" thickTop="1" thickBot="1" x14ac:dyDescent="0.3">
      <c r="B327" s="54" t="s">
        <v>9</v>
      </c>
      <c r="C327" s="51">
        <f t="shared" si="29"/>
        <v>45682</v>
      </c>
      <c r="D327" s="46"/>
      <c r="E327" s="44"/>
      <c r="F327" s="44"/>
      <c r="G327" s="44"/>
      <c r="H327" s="44"/>
      <c r="I327" s="44"/>
      <c r="J327" s="44"/>
      <c r="K327" s="44"/>
      <c r="L327" s="44"/>
      <c r="M327" s="45"/>
      <c r="N327" s="55">
        <f t="shared" si="28"/>
        <v>0</v>
      </c>
    </row>
    <row r="328" spans="2:14" ht="15.6" thickTop="1" thickBot="1" x14ac:dyDescent="0.3">
      <c r="B328" s="53" t="s">
        <v>10</v>
      </c>
      <c r="C328" s="47">
        <f t="shared" si="29"/>
        <v>45683</v>
      </c>
      <c r="D328" s="48"/>
      <c r="E328" s="49"/>
      <c r="F328" s="49"/>
      <c r="G328" s="49"/>
      <c r="H328" s="49"/>
      <c r="I328" s="49"/>
      <c r="J328" s="49"/>
      <c r="K328" s="49"/>
      <c r="L328" s="49"/>
      <c r="M328" s="50"/>
      <c r="N328" s="56">
        <f t="shared" si="28"/>
        <v>0</v>
      </c>
    </row>
    <row r="329" spans="2:14" ht="15.6" thickTop="1" thickBot="1" x14ac:dyDescent="0.3">
      <c r="B329" s="54" t="s">
        <v>6</v>
      </c>
      <c r="C329" s="51">
        <f t="shared" si="29"/>
        <v>45684</v>
      </c>
      <c r="D329" s="46"/>
      <c r="E329" s="44"/>
      <c r="F329" s="44"/>
      <c r="G329" s="44"/>
      <c r="H329" s="44"/>
      <c r="I329" s="44"/>
      <c r="J329" s="44"/>
      <c r="K329" s="44"/>
      <c r="L329" s="44"/>
      <c r="M329" s="45"/>
      <c r="N329" s="55">
        <f t="shared" si="28"/>
        <v>0</v>
      </c>
    </row>
    <row r="330" spans="2:14" ht="15.6" thickTop="1" thickBot="1" x14ac:dyDescent="0.3">
      <c r="B330" s="53" t="s">
        <v>7</v>
      </c>
      <c r="C330" s="47">
        <f t="shared" si="29"/>
        <v>45685</v>
      </c>
      <c r="D330" s="48"/>
      <c r="E330" s="49"/>
      <c r="F330" s="49"/>
      <c r="G330" s="49"/>
      <c r="H330" s="49"/>
      <c r="I330" s="49"/>
      <c r="J330" s="49"/>
      <c r="K330" s="49"/>
      <c r="L330" s="49"/>
      <c r="M330" s="50"/>
      <c r="N330" s="56">
        <f t="shared" si="28"/>
        <v>0</v>
      </c>
    </row>
    <row r="331" spans="2:14" ht="15.6" thickTop="1" thickBot="1" x14ac:dyDescent="0.3">
      <c r="B331" s="54" t="s">
        <v>8</v>
      </c>
      <c r="C331" s="51">
        <f t="shared" si="29"/>
        <v>45686</v>
      </c>
      <c r="D331" s="46"/>
      <c r="E331" s="44"/>
      <c r="F331" s="44"/>
      <c r="G331" s="44"/>
      <c r="H331" s="44"/>
      <c r="I331" s="44"/>
      <c r="J331" s="44"/>
      <c r="K331" s="44"/>
      <c r="L331" s="44"/>
      <c r="M331" s="45"/>
      <c r="N331" s="55">
        <f t="shared" si="28"/>
        <v>0</v>
      </c>
    </row>
    <row r="332" spans="2:14" ht="15.6" thickTop="1" thickBot="1" x14ac:dyDescent="0.3">
      <c r="B332" s="53" t="s">
        <v>1</v>
      </c>
      <c r="C332" s="47">
        <f t="shared" si="29"/>
        <v>45687</v>
      </c>
      <c r="D332" s="48"/>
      <c r="E332" s="49"/>
      <c r="F332" s="49"/>
      <c r="G332" s="49"/>
      <c r="H332" s="49"/>
      <c r="I332" s="49"/>
      <c r="J332" s="49"/>
      <c r="K332" s="49"/>
      <c r="L332" s="49"/>
      <c r="M332" s="50"/>
      <c r="N332" s="56">
        <f t="shared" si="28"/>
        <v>0</v>
      </c>
    </row>
    <row r="333" spans="2:14" ht="15.6" thickTop="1" thickBot="1" x14ac:dyDescent="0.3">
      <c r="B333" s="57" t="s">
        <v>2</v>
      </c>
      <c r="C333" s="52">
        <f t="shared" si="29"/>
        <v>45688</v>
      </c>
      <c r="D333" s="58"/>
      <c r="E333" s="59"/>
      <c r="F333" s="59"/>
      <c r="G333" s="59"/>
      <c r="H333" s="59"/>
      <c r="I333" s="59"/>
      <c r="J333" s="59"/>
      <c r="K333" s="59"/>
      <c r="L333" s="59"/>
      <c r="M333" s="60"/>
      <c r="N333" s="61">
        <f t="shared" si="28"/>
        <v>0</v>
      </c>
    </row>
    <row r="334" spans="2:14" ht="19.2" customHeight="1" thickBot="1" x14ac:dyDescent="0.3">
      <c r="B334" s="136" t="s">
        <v>11</v>
      </c>
      <c r="C334" s="137"/>
      <c r="D334" s="69">
        <f>SUM(D303:D333)</f>
        <v>2</v>
      </c>
      <c r="E334" s="69">
        <f t="shared" ref="E334:N334" si="30">SUM(E303:E333)</f>
        <v>7</v>
      </c>
      <c r="F334" s="69">
        <f t="shared" si="30"/>
        <v>9</v>
      </c>
      <c r="G334" s="69">
        <f t="shared" si="30"/>
        <v>6</v>
      </c>
      <c r="H334" s="69">
        <f t="shared" si="30"/>
        <v>31</v>
      </c>
      <c r="I334" s="69">
        <f t="shared" si="30"/>
        <v>32</v>
      </c>
      <c r="J334" s="69">
        <f t="shared" si="30"/>
        <v>35</v>
      </c>
      <c r="K334" s="69">
        <f t="shared" si="30"/>
        <v>15</v>
      </c>
      <c r="L334" s="69">
        <f t="shared" si="30"/>
        <v>10</v>
      </c>
      <c r="M334" s="70">
        <f t="shared" si="30"/>
        <v>1</v>
      </c>
      <c r="N334" s="65">
        <f t="shared" si="30"/>
        <v>148</v>
      </c>
    </row>
    <row r="335" spans="2:14" ht="12.6" thickBot="1" x14ac:dyDescent="0.3"/>
    <row r="336" spans="2:14" ht="15" thickBot="1" x14ac:dyDescent="0.3">
      <c r="B336" s="134" t="s">
        <v>40</v>
      </c>
      <c r="C336" s="135"/>
      <c r="D336" s="66" t="s">
        <v>20</v>
      </c>
      <c r="E336" s="67" t="s">
        <v>21</v>
      </c>
      <c r="F336" s="67" t="s">
        <v>22</v>
      </c>
      <c r="G336" s="67" t="s">
        <v>23</v>
      </c>
      <c r="H336" s="67" t="s">
        <v>24</v>
      </c>
      <c r="I336" s="67" t="s">
        <v>25</v>
      </c>
      <c r="J336" s="67" t="s">
        <v>26</v>
      </c>
      <c r="K336" s="67" t="s">
        <v>27</v>
      </c>
      <c r="L336" s="67" t="s">
        <v>28</v>
      </c>
      <c r="M336" s="68" t="s">
        <v>29</v>
      </c>
      <c r="N336" s="65" t="s">
        <v>11</v>
      </c>
    </row>
    <row r="337" spans="2:14" ht="15" thickBot="1" x14ac:dyDescent="0.3">
      <c r="B337" s="62" t="s">
        <v>9</v>
      </c>
      <c r="C337" s="63">
        <v>45658</v>
      </c>
      <c r="D337" s="46"/>
      <c r="E337" s="44"/>
      <c r="F337" s="44"/>
      <c r="G337" s="44"/>
      <c r="H337" s="44"/>
      <c r="I337" s="44"/>
      <c r="J337" s="44"/>
      <c r="K337" s="44"/>
      <c r="L337" s="44"/>
      <c r="M337" s="45"/>
      <c r="N337" s="64">
        <f>SUM(D337:M337)</f>
        <v>0</v>
      </c>
    </row>
    <row r="338" spans="2:14" ht="15.6" thickTop="1" thickBot="1" x14ac:dyDescent="0.3">
      <c r="B338" s="53" t="s">
        <v>10</v>
      </c>
      <c r="C338" s="47">
        <f t="shared" ref="C338:C366" si="31">C337+1</f>
        <v>45659</v>
      </c>
      <c r="D338" s="48"/>
      <c r="E338" s="49"/>
      <c r="F338" s="49"/>
      <c r="G338" s="49"/>
      <c r="H338" s="49"/>
      <c r="I338" s="49"/>
      <c r="J338" s="49"/>
      <c r="K338" s="49"/>
      <c r="L338" s="49"/>
      <c r="M338" s="50"/>
      <c r="N338" s="56">
        <f t="shared" ref="N338:N366" si="32">SUM(D338:M338)</f>
        <v>0</v>
      </c>
    </row>
    <row r="339" spans="2:14" ht="15.6" thickTop="1" thickBot="1" x14ac:dyDescent="0.3">
      <c r="B339" s="54" t="s">
        <v>6</v>
      </c>
      <c r="C339" s="51">
        <f t="shared" si="31"/>
        <v>45660</v>
      </c>
      <c r="D339" s="46"/>
      <c r="E339" s="44"/>
      <c r="F339" s="44">
        <v>3</v>
      </c>
      <c r="G339" s="44">
        <v>2</v>
      </c>
      <c r="H339" s="44">
        <v>5</v>
      </c>
      <c r="I339" s="44">
        <v>6</v>
      </c>
      <c r="J339" s="44"/>
      <c r="K339" s="44"/>
      <c r="L339" s="44"/>
      <c r="M339" s="45"/>
      <c r="N339" s="55">
        <f t="shared" si="32"/>
        <v>16</v>
      </c>
    </row>
    <row r="340" spans="2:14" ht="15.6" thickTop="1" thickBot="1" x14ac:dyDescent="0.3">
      <c r="B340" s="53" t="s">
        <v>7</v>
      </c>
      <c r="C340" s="47">
        <f t="shared" si="31"/>
        <v>45661</v>
      </c>
      <c r="D340" s="48"/>
      <c r="E340" s="49"/>
      <c r="F340" s="49"/>
      <c r="G340" s="49"/>
      <c r="H340" s="49"/>
      <c r="I340" s="49"/>
      <c r="J340" s="49"/>
      <c r="K340" s="49"/>
      <c r="L340" s="49"/>
      <c r="M340" s="50"/>
      <c r="N340" s="56">
        <f t="shared" si="32"/>
        <v>0</v>
      </c>
    </row>
    <row r="341" spans="2:14" ht="15.6" thickTop="1" thickBot="1" x14ac:dyDescent="0.3">
      <c r="B341" s="54" t="s">
        <v>8</v>
      </c>
      <c r="C341" s="51">
        <f t="shared" si="31"/>
        <v>45662</v>
      </c>
      <c r="D341" s="46"/>
      <c r="E341" s="44">
        <v>2</v>
      </c>
      <c r="F341" s="44">
        <v>4</v>
      </c>
      <c r="G341" s="44">
        <v>5</v>
      </c>
      <c r="H341" s="44">
        <v>6</v>
      </c>
      <c r="I341" s="44"/>
      <c r="J341" s="44">
        <v>5</v>
      </c>
      <c r="K341" s="44">
        <v>1</v>
      </c>
      <c r="L341" s="44">
        <v>8</v>
      </c>
      <c r="M341" s="45">
        <v>3</v>
      </c>
      <c r="N341" s="55">
        <f t="shared" si="32"/>
        <v>34</v>
      </c>
    </row>
    <row r="342" spans="2:14" ht="15.6" thickTop="1" thickBot="1" x14ac:dyDescent="0.3">
      <c r="B342" s="53" t="s">
        <v>1</v>
      </c>
      <c r="C342" s="47">
        <f t="shared" si="31"/>
        <v>45663</v>
      </c>
      <c r="D342" s="48"/>
      <c r="E342" s="49"/>
      <c r="F342" s="49"/>
      <c r="G342" s="49"/>
      <c r="H342" s="49"/>
      <c r="I342" s="49"/>
      <c r="J342" s="49"/>
      <c r="K342" s="49"/>
      <c r="L342" s="49"/>
      <c r="M342" s="50"/>
      <c r="N342" s="56">
        <f t="shared" si="32"/>
        <v>0</v>
      </c>
    </row>
    <row r="343" spans="2:14" ht="15.6" thickTop="1" thickBot="1" x14ac:dyDescent="0.3">
      <c r="B343" s="54" t="s">
        <v>2</v>
      </c>
      <c r="C343" s="51">
        <f t="shared" si="31"/>
        <v>45664</v>
      </c>
      <c r="D343" s="46"/>
      <c r="E343" s="44"/>
      <c r="F343" s="44">
        <v>4</v>
      </c>
      <c r="G343" s="44">
        <v>5</v>
      </c>
      <c r="H343" s="44">
        <v>6</v>
      </c>
      <c r="I343" s="44"/>
      <c r="J343" s="44"/>
      <c r="K343" s="44"/>
      <c r="L343" s="44"/>
      <c r="M343" s="45"/>
      <c r="N343" s="55">
        <f t="shared" si="32"/>
        <v>15</v>
      </c>
    </row>
    <row r="344" spans="2:14" ht="15.6" thickTop="1" thickBot="1" x14ac:dyDescent="0.3">
      <c r="B344" s="53" t="s">
        <v>9</v>
      </c>
      <c r="C344" s="47">
        <f t="shared" si="31"/>
        <v>45665</v>
      </c>
      <c r="D344" s="48"/>
      <c r="E344" s="49"/>
      <c r="F344" s="49"/>
      <c r="G344" s="49"/>
      <c r="H344" s="49"/>
      <c r="I344" s="49"/>
      <c r="J344" s="49"/>
      <c r="K344" s="49"/>
      <c r="L344" s="49"/>
      <c r="M344" s="50"/>
      <c r="N344" s="56">
        <f t="shared" si="32"/>
        <v>0</v>
      </c>
    </row>
    <row r="345" spans="2:14" ht="15.6" thickTop="1" thickBot="1" x14ac:dyDescent="0.3">
      <c r="B345" s="54" t="s">
        <v>10</v>
      </c>
      <c r="C345" s="51">
        <f t="shared" si="31"/>
        <v>45666</v>
      </c>
      <c r="D345" s="46"/>
      <c r="E345" s="44"/>
      <c r="F345" s="44">
        <v>5</v>
      </c>
      <c r="G345" s="44">
        <v>6</v>
      </c>
      <c r="H345" s="44">
        <v>8</v>
      </c>
      <c r="I345" s="44"/>
      <c r="J345" s="44"/>
      <c r="K345" s="44"/>
      <c r="L345" s="44"/>
      <c r="M345" s="45"/>
      <c r="N345" s="55">
        <f t="shared" si="32"/>
        <v>19</v>
      </c>
    </row>
    <row r="346" spans="2:14" ht="15.6" thickTop="1" thickBot="1" x14ac:dyDescent="0.3">
      <c r="B346" s="53" t="s">
        <v>6</v>
      </c>
      <c r="C346" s="47">
        <f t="shared" si="31"/>
        <v>45667</v>
      </c>
      <c r="D346" s="48"/>
      <c r="E346" s="49"/>
      <c r="F346" s="49"/>
      <c r="G346" s="49"/>
      <c r="H346" s="49"/>
      <c r="I346" s="49"/>
      <c r="J346" s="49"/>
      <c r="K346" s="49"/>
      <c r="L346" s="49"/>
      <c r="M346" s="50"/>
      <c r="N346" s="56">
        <f t="shared" si="32"/>
        <v>0</v>
      </c>
    </row>
    <row r="347" spans="2:14" ht="15.6" thickTop="1" thickBot="1" x14ac:dyDescent="0.3">
      <c r="B347" s="54" t="s">
        <v>7</v>
      </c>
      <c r="C347" s="51">
        <f t="shared" si="31"/>
        <v>45668</v>
      </c>
      <c r="D347" s="46"/>
      <c r="E347" s="44"/>
      <c r="F347" s="44"/>
      <c r="G347" s="44"/>
      <c r="H347" s="44"/>
      <c r="I347" s="44"/>
      <c r="J347" s="44"/>
      <c r="K347" s="44"/>
      <c r="L347" s="44"/>
      <c r="M347" s="45"/>
      <c r="N347" s="55">
        <f t="shared" si="32"/>
        <v>0</v>
      </c>
    </row>
    <row r="348" spans="2:14" ht="15.6" thickTop="1" thickBot="1" x14ac:dyDescent="0.3">
      <c r="B348" s="53" t="s">
        <v>8</v>
      </c>
      <c r="C348" s="47">
        <f t="shared" si="31"/>
        <v>45669</v>
      </c>
      <c r="D348" s="48"/>
      <c r="E348" s="49"/>
      <c r="F348" s="49"/>
      <c r="G348" s="49"/>
      <c r="H348" s="49"/>
      <c r="I348" s="49"/>
      <c r="J348" s="49"/>
      <c r="K348" s="49"/>
      <c r="L348" s="49"/>
      <c r="M348" s="50"/>
      <c r="N348" s="56">
        <f t="shared" si="32"/>
        <v>0</v>
      </c>
    </row>
    <row r="349" spans="2:14" ht="15.6" thickTop="1" thickBot="1" x14ac:dyDescent="0.3">
      <c r="B349" s="54" t="s">
        <v>1</v>
      </c>
      <c r="C349" s="51">
        <f t="shared" si="31"/>
        <v>45670</v>
      </c>
      <c r="D349" s="46"/>
      <c r="E349" s="44"/>
      <c r="F349" s="44"/>
      <c r="G349" s="44"/>
      <c r="H349" s="44"/>
      <c r="I349" s="44"/>
      <c r="J349" s="44"/>
      <c r="K349" s="44"/>
      <c r="L349" s="44"/>
      <c r="M349" s="45"/>
      <c r="N349" s="55">
        <f t="shared" si="32"/>
        <v>0</v>
      </c>
    </row>
    <row r="350" spans="2:14" ht="15.6" thickTop="1" thickBot="1" x14ac:dyDescent="0.3">
      <c r="B350" s="53" t="s">
        <v>2</v>
      </c>
      <c r="C350" s="47">
        <f t="shared" si="31"/>
        <v>45671</v>
      </c>
      <c r="D350" s="48"/>
      <c r="E350" s="49"/>
      <c r="F350" s="49"/>
      <c r="G350" s="49"/>
      <c r="H350" s="49"/>
      <c r="I350" s="49"/>
      <c r="J350" s="49"/>
      <c r="K350" s="49"/>
      <c r="L350" s="49"/>
      <c r="M350" s="50"/>
      <c r="N350" s="56">
        <f t="shared" si="32"/>
        <v>0</v>
      </c>
    </row>
    <row r="351" spans="2:14" ht="15.6" thickTop="1" thickBot="1" x14ac:dyDescent="0.3">
      <c r="B351" s="54" t="s">
        <v>9</v>
      </c>
      <c r="C351" s="51">
        <f t="shared" si="31"/>
        <v>45672</v>
      </c>
      <c r="D351" s="46"/>
      <c r="E351" s="44"/>
      <c r="F351" s="44">
        <v>6</v>
      </c>
      <c r="G351" s="44">
        <v>3</v>
      </c>
      <c r="H351" s="44">
        <v>2</v>
      </c>
      <c r="I351" s="44"/>
      <c r="J351" s="44"/>
      <c r="K351" s="44"/>
      <c r="L351" s="44"/>
      <c r="M351" s="45"/>
      <c r="N351" s="55">
        <f t="shared" si="32"/>
        <v>11</v>
      </c>
    </row>
    <row r="352" spans="2:14" ht="15.6" thickTop="1" thickBot="1" x14ac:dyDescent="0.3">
      <c r="B352" s="53" t="s">
        <v>10</v>
      </c>
      <c r="C352" s="47">
        <f t="shared" si="31"/>
        <v>45673</v>
      </c>
      <c r="D352" s="48"/>
      <c r="E352" s="49"/>
      <c r="F352" s="49"/>
      <c r="G352" s="49"/>
      <c r="H352" s="49"/>
      <c r="I352" s="49"/>
      <c r="J352" s="49"/>
      <c r="K352" s="49"/>
      <c r="L352" s="49"/>
      <c r="M352" s="50"/>
      <c r="N352" s="56">
        <f t="shared" si="32"/>
        <v>0</v>
      </c>
    </row>
    <row r="353" spans="2:14" ht="15.6" thickTop="1" thickBot="1" x14ac:dyDescent="0.3">
      <c r="B353" s="54" t="s">
        <v>6</v>
      </c>
      <c r="C353" s="51">
        <f t="shared" si="31"/>
        <v>45674</v>
      </c>
      <c r="D353" s="46"/>
      <c r="E353" s="44"/>
      <c r="F353" s="44"/>
      <c r="G353" s="44"/>
      <c r="H353" s="44"/>
      <c r="I353" s="44"/>
      <c r="J353" s="44"/>
      <c r="K353" s="44"/>
      <c r="L353" s="44"/>
      <c r="M353" s="45"/>
      <c r="N353" s="55">
        <f t="shared" si="32"/>
        <v>0</v>
      </c>
    </row>
    <row r="354" spans="2:14" ht="15.6" thickTop="1" thickBot="1" x14ac:dyDescent="0.3">
      <c r="B354" s="53" t="s">
        <v>7</v>
      </c>
      <c r="C354" s="47">
        <f t="shared" si="31"/>
        <v>45675</v>
      </c>
      <c r="D354" s="48"/>
      <c r="E354" s="49"/>
      <c r="F354" s="49"/>
      <c r="G354" s="49"/>
      <c r="H354" s="49"/>
      <c r="I354" s="49"/>
      <c r="J354" s="49"/>
      <c r="K354" s="49"/>
      <c r="L354" s="49"/>
      <c r="M354" s="50"/>
      <c r="N354" s="56">
        <f t="shared" si="32"/>
        <v>0</v>
      </c>
    </row>
    <row r="355" spans="2:14" ht="15.6" thickTop="1" thickBot="1" x14ac:dyDescent="0.3">
      <c r="B355" s="54" t="s">
        <v>8</v>
      </c>
      <c r="C355" s="51">
        <f t="shared" si="31"/>
        <v>45676</v>
      </c>
      <c r="D355" s="46"/>
      <c r="E355" s="44"/>
      <c r="F355" s="44">
        <v>4</v>
      </c>
      <c r="G355" s="44">
        <v>5</v>
      </c>
      <c r="H355" s="44"/>
      <c r="I355" s="44"/>
      <c r="J355" s="44"/>
      <c r="K355" s="44"/>
      <c r="L355" s="44"/>
      <c r="M355" s="45"/>
      <c r="N355" s="55">
        <f t="shared" si="32"/>
        <v>9</v>
      </c>
    </row>
    <row r="356" spans="2:14" ht="15.6" thickTop="1" thickBot="1" x14ac:dyDescent="0.3">
      <c r="B356" s="53" t="s">
        <v>1</v>
      </c>
      <c r="C356" s="47">
        <f t="shared" si="31"/>
        <v>45677</v>
      </c>
      <c r="D356" s="48"/>
      <c r="E356" s="49"/>
      <c r="F356" s="49"/>
      <c r="G356" s="49"/>
      <c r="H356" s="49"/>
      <c r="I356" s="49"/>
      <c r="J356" s="49"/>
      <c r="K356" s="49"/>
      <c r="L356" s="49"/>
      <c r="M356" s="50"/>
      <c r="N356" s="56">
        <f t="shared" si="32"/>
        <v>0</v>
      </c>
    </row>
    <row r="357" spans="2:14" ht="15.6" thickTop="1" thickBot="1" x14ac:dyDescent="0.3">
      <c r="B357" s="54" t="s">
        <v>2</v>
      </c>
      <c r="C357" s="51">
        <f t="shared" si="31"/>
        <v>45678</v>
      </c>
      <c r="D357" s="46"/>
      <c r="E357" s="44"/>
      <c r="F357" s="44"/>
      <c r="G357" s="44"/>
      <c r="H357" s="44"/>
      <c r="I357" s="44"/>
      <c r="J357" s="44"/>
      <c r="K357" s="44"/>
      <c r="L357" s="44"/>
      <c r="M357" s="45"/>
      <c r="N357" s="55">
        <f t="shared" si="32"/>
        <v>0</v>
      </c>
    </row>
    <row r="358" spans="2:14" ht="15.6" thickTop="1" thickBot="1" x14ac:dyDescent="0.3">
      <c r="B358" s="53" t="s">
        <v>9</v>
      </c>
      <c r="C358" s="47">
        <f t="shared" si="31"/>
        <v>45679</v>
      </c>
      <c r="D358" s="48"/>
      <c r="E358" s="49"/>
      <c r="F358" s="49"/>
      <c r="G358" s="49"/>
      <c r="H358" s="49"/>
      <c r="I358" s="49"/>
      <c r="J358" s="49"/>
      <c r="K358" s="49"/>
      <c r="L358" s="49"/>
      <c r="M358" s="50"/>
      <c r="N358" s="56">
        <f t="shared" si="32"/>
        <v>0</v>
      </c>
    </row>
    <row r="359" spans="2:14" ht="15.6" thickTop="1" thickBot="1" x14ac:dyDescent="0.3">
      <c r="B359" s="54" t="s">
        <v>10</v>
      </c>
      <c r="C359" s="51">
        <f t="shared" si="31"/>
        <v>45680</v>
      </c>
      <c r="D359" s="46"/>
      <c r="E359" s="44"/>
      <c r="F359" s="44"/>
      <c r="G359" s="44"/>
      <c r="H359" s="44"/>
      <c r="I359" s="44"/>
      <c r="J359" s="44"/>
      <c r="K359" s="44"/>
      <c r="L359" s="44"/>
      <c r="M359" s="45"/>
      <c r="N359" s="55">
        <f t="shared" si="32"/>
        <v>0</v>
      </c>
    </row>
    <row r="360" spans="2:14" ht="15.6" thickTop="1" thickBot="1" x14ac:dyDescent="0.3">
      <c r="B360" s="53" t="s">
        <v>6</v>
      </c>
      <c r="C360" s="47">
        <f t="shared" si="31"/>
        <v>45681</v>
      </c>
      <c r="D360" s="48"/>
      <c r="E360" s="49"/>
      <c r="F360" s="49"/>
      <c r="G360" s="49"/>
      <c r="H360" s="49"/>
      <c r="I360" s="49"/>
      <c r="J360" s="49"/>
      <c r="K360" s="49"/>
      <c r="L360" s="49"/>
      <c r="M360" s="50"/>
      <c r="N360" s="56">
        <f t="shared" si="32"/>
        <v>0</v>
      </c>
    </row>
    <row r="361" spans="2:14" ht="15.6" thickTop="1" thickBot="1" x14ac:dyDescent="0.3">
      <c r="B361" s="54" t="s">
        <v>7</v>
      </c>
      <c r="C361" s="51">
        <f t="shared" si="31"/>
        <v>45682</v>
      </c>
      <c r="D361" s="46"/>
      <c r="E361" s="44"/>
      <c r="F361" s="44"/>
      <c r="G361" s="44"/>
      <c r="H361" s="44"/>
      <c r="I361" s="44"/>
      <c r="J361" s="44"/>
      <c r="K361" s="44"/>
      <c r="L361" s="44"/>
      <c r="M361" s="45"/>
      <c r="N361" s="55">
        <f t="shared" si="32"/>
        <v>0</v>
      </c>
    </row>
    <row r="362" spans="2:14" ht="15.6" thickTop="1" thickBot="1" x14ac:dyDescent="0.3">
      <c r="B362" s="53" t="s">
        <v>8</v>
      </c>
      <c r="C362" s="47">
        <f t="shared" si="31"/>
        <v>45683</v>
      </c>
      <c r="D362" s="48"/>
      <c r="E362" s="49"/>
      <c r="F362" s="49"/>
      <c r="G362" s="49"/>
      <c r="H362" s="49"/>
      <c r="I362" s="49"/>
      <c r="J362" s="49"/>
      <c r="K362" s="49"/>
      <c r="L362" s="49"/>
      <c r="M362" s="50"/>
      <c r="N362" s="56">
        <f t="shared" si="32"/>
        <v>0</v>
      </c>
    </row>
    <row r="363" spans="2:14" ht="15.6" thickTop="1" thickBot="1" x14ac:dyDescent="0.3">
      <c r="B363" s="54" t="s">
        <v>1</v>
      </c>
      <c r="C363" s="51">
        <f t="shared" si="31"/>
        <v>45684</v>
      </c>
      <c r="D363" s="46"/>
      <c r="E363" s="44"/>
      <c r="F363" s="44"/>
      <c r="G363" s="44"/>
      <c r="H363" s="44"/>
      <c r="I363" s="44"/>
      <c r="J363" s="44"/>
      <c r="K363" s="44"/>
      <c r="L363" s="44"/>
      <c r="M363" s="45"/>
      <c r="N363" s="55">
        <f t="shared" si="32"/>
        <v>0</v>
      </c>
    </row>
    <row r="364" spans="2:14" ht="15.6" thickTop="1" thickBot="1" x14ac:dyDescent="0.3">
      <c r="B364" s="53" t="s">
        <v>2</v>
      </c>
      <c r="C364" s="47">
        <f t="shared" si="31"/>
        <v>45685</v>
      </c>
      <c r="D364" s="48"/>
      <c r="E364" s="49"/>
      <c r="F364" s="49"/>
      <c r="G364" s="49"/>
      <c r="H364" s="49"/>
      <c r="I364" s="49"/>
      <c r="J364" s="49"/>
      <c r="K364" s="49"/>
      <c r="L364" s="49"/>
      <c r="M364" s="50"/>
      <c r="N364" s="56">
        <f t="shared" si="32"/>
        <v>0</v>
      </c>
    </row>
    <row r="365" spans="2:14" ht="15.6" thickTop="1" thickBot="1" x14ac:dyDescent="0.3">
      <c r="B365" s="54" t="s">
        <v>9</v>
      </c>
      <c r="C365" s="51">
        <f t="shared" si="31"/>
        <v>45686</v>
      </c>
      <c r="D365" s="46"/>
      <c r="E365" s="44"/>
      <c r="F365" s="44"/>
      <c r="G365" s="44"/>
      <c r="H365" s="44"/>
      <c r="I365" s="44"/>
      <c r="J365" s="44"/>
      <c r="K365" s="44"/>
      <c r="L365" s="44"/>
      <c r="M365" s="45"/>
      <c r="N365" s="55">
        <f t="shared" si="32"/>
        <v>0</v>
      </c>
    </row>
    <row r="366" spans="2:14" ht="15.6" thickTop="1" thickBot="1" x14ac:dyDescent="0.3">
      <c r="B366" s="53" t="s">
        <v>10</v>
      </c>
      <c r="C366" s="47">
        <f t="shared" si="31"/>
        <v>45687</v>
      </c>
      <c r="D366" s="48"/>
      <c r="E366" s="49"/>
      <c r="F366" s="49"/>
      <c r="G366" s="49"/>
      <c r="H366" s="49"/>
      <c r="I366" s="49"/>
      <c r="J366" s="49"/>
      <c r="K366" s="49"/>
      <c r="L366" s="49"/>
      <c r="M366" s="50"/>
      <c r="N366" s="56">
        <f t="shared" si="32"/>
        <v>0</v>
      </c>
    </row>
    <row r="367" spans="2:14" ht="19.2" customHeight="1" thickTop="1" thickBot="1" x14ac:dyDescent="0.3">
      <c r="B367" s="136" t="s">
        <v>11</v>
      </c>
      <c r="C367" s="137"/>
      <c r="D367" s="69">
        <f>SUM(D337:D366)</f>
        <v>0</v>
      </c>
      <c r="E367" s="69">
        <f t="shared" ref="E367:N367" si="33">SUM(E337:E366)</f>
        <v>2</v>
      </c>
      <c r="F367" s="69">
        <f t="shared" si="33"/>
        <v>26</v>
      </c>
      <c r="G367" s="69">
        <f t="shared" si="33"/>
        <v>26</v>
      </c>
      <c r="H367" s="69">
        <f t="shared" si="33"/>
        <v>27</v>
      </c>
      <c r="I367" s="69">
        <f t="shared" si="33"/>
        <v>6</v>
      </c>
      <c r="J367" s="69">
        <f t="shared" si="33"/>
        <v>5</v>
      </c>
      <c r="K367" s="69">
        <f t="shared" si="33"/>
        <v>1</v>
      </c>
      <c r="L367" s="69">
        <f t="shared" si="33"/>
        <v>8</v>
      </c>
      <c r="M367" s="70">
        <f t="shared" si="33"/>
        <v>3</v>
      </c>
      <c r="N367" s="65">
        <f t="shared" si="33"/>
        <v>104</v>
      </c>
    </row>
    <row r="368" spans="2:14" ht="12.6" thickBot="1" x14ac:dyDescent="0.3"/>
    <row r="369" spans="2:14" ht="15" thickBot="1" x14ac:dyDescent="0.3">
      <c r="B369" s="134" t="s">
        <v>41</v>
      </c>
      <c r="C369" s="135"/>
      <c r="D369" s="66" t="s">
        <v>20</v>
      </c>
      <c r="E369" s="67" t="s">
        <v>21</v>
      </c>
      <c r="F369" s="67" t="s">
        <v>22</v>
      </c>
      <c r="G369" s="67" t="s">
        <v>23</v>
      </c>
      <c r="H369" s="67" t="s">
        <v>24</v>
      </c>
      <c r="I369" s="67" t="s">
        <v>25</v>
      </c>
      <c r="J369" s="67" t="s">
        <v>26</v>
      </c>
      <c r="K369" s="67" t="s">
        <v>27</v>
      </c>
      <c r="L369" s="67" t="s">
        <v>28</v>
      </c>
      <c r="M369" s="68" t="s">
        <v>29</v>
      </c>
      <c r="N369" s="65" t="s">
        <v>11</v>
      </c>
    </row>
    <row r="370" spans="2:14" ht="15" thickBot="1" x14ac:dyDescent="0.3">
      <c r="B370" s="62" t="s">
        <v>6</v>
      </c>
      <c r="C370" s="63">
        <v>45658</v>
      </c>
      <c r="D370" s="46"/>
      <c r="E370" s="44"/>
      <c r="F370" s="44"/>
      <c r="G370" s="44"/>
      <c r="H370" s="44"/>
      <c r="I370" s="44"/>
      <c r="J370" s="44"/>
      <c r="K370" s="44"/>
      <c r="L370" s="44"/>
      <c r="M370" s="45"/>
      <c r="N370" s="64">
        <f>SUM(D370:M370)</f>
        <v>0</v>
      </c>
    </row>
    <row r="371" spans="2:14" ht="15.6" thickTop="1" thickBot="1" x14ac:dyDescent="0.3">
      <c r="B371" s="53" t="s">
        <v>7</v>
      </c>
      <c r="C371" s="47">
        <f t="shared" ref="C371:C400" si="34">C370+1</f>
        <v>45659</v>
      </c>
      <c r="D371" s="48">
        <v>3</v>
      </c>
      <c r="E371" s="49">
        <v>4</v>
      </c>
      <c r="F371" s="49">
        <v>5</v>
      </c>
      <c r="G371" s="49">
        <v>6</v>
      </c>
      <c r="H371" s="49">
        <v>7</v>
      </c>
      <c r="I371" s="49">
        <v>8</v>
      </c>
      <c r="J371" s="49">
        <v>9</v>
      </c>
      <c r="K371" s="49">
        <v>1</v>
      </c>
      <c r="L371" s="49">
        <v>2</v>
      </c>
      <c r="M371" s="50">
        <v>3</v>
      </c>
      <c r="N371" s="56">
        <f t="shared" ref="N371:N400" si="35">SUM(D371:M371)</f>
        <v>48</v>
      </c>
    </row>
    <row r="372" spans="2:14" ht="15.6" thickTop="1" thickBot="1" x14ac:dyDescent="0.3">
      <c r="B372" s="54" t="s">
        <v>8</v>
      </c>
      <c r="C372" s="51">
        <f t="shared" si="34"/>
        <v>45660</v>
      </c>
      <c r="D372" s="46"/>
      <c r="E372" s="44"/>
      <c r="F372" s="44"/>
      <c r="G372" s="44"/>
      <c r="H372" s="44"/>
      <c r="I372" s="44"/>
      <c r="J372" s="44"/>
      <c r="K372" s="44"/>
      <c r="L372" s="44"/>
      <c r="M372" s="45"/>
      <c r="N372" s="55">
        <f t="shared" si="35"/>
        <v>0</v>
      </c>
    </row>
    <row r="373" spans="2:14" ht="15.6" thickTop="1" thickBot="1" x14ac:dyDescent="0.3">
      <c r="B373" s="53" t="s">
        <v>1</v>
      </c>
      <c r="C373" s="47">
        <f t="shared" si="34"/>
        <v>45661</v>
      </c>
      <c r="D373" s="48"/>
      <c r="E373" s="49"/>
      <c r="F373" s="49"/>
      <c r="G373" s="49"/>
      <c r="H373" s="49"/>
      <c r="I373" s="49"/>
      <c r="J373" s="49"/>
      <c r="K373" s="49"/>
      <c r="L373" s="49"/>
      <c r="M373" s="50"/>
      <c r="N373" s="56">
        <f t="shared" si="35"/>
        <v>0</v>
      </c>
    </row>
    <row r="374" spans="2:14" ht="15.6" thickTop="1" thickBot="1" x14ac:dyDescent="0.3">
      <c r="B374" s="54" t="s">
        <v>2</v>
      </c>
      <c r="C374" s="51">
        <f t="shared" si="34"/>
        <v>45662</v>
      </c>
      <c r="D374" s="46"/>
      <c r="E374" s="44"/>
      <c r="F374" s="44">
        <v>3</v>
      </c>
      <c r="G374" s="44">
        <v>2</v>
      </c>
      <c r="H374" s="44">
        <v>5</v>
      </c>
      <c r="I374" s="44">
        <v>6</v>
      </c>
      <c r="J374" s="44"/>
      <c r="K374" s="44"/>
      <c r="L374" s="44"/>
      <c r="M374" s="45"/>
      <c r="N374" s="55">
        <f t="shared" si="35"/>
        <v>16</v>
      </c>
    </row>
    <row r="375" spans="2:14" ht="15.6" thickTop="1" thickBot="1" x14ac:dyDescent="0.3">
      <c r="B375" s="53" t="s">
        <v>9</v>
      </c>
      <c r="C375" s="47">
        <f t="shared" si="34"/>
        <v>45663</v>
      </c>
      <c r="D375" s="48"/>
      <c r="E375" s="49"/>
      <c r="F375" s="49"/>
      <c r="G375" s="49"/>
      <c r="H375" s="49"/>
      <c r="I375" s="49"/>
      <c r="J375" s="49"/>
      <c r="K375" s="49"/>
      <c r="L375" s="49"/>
      <c r="M375" s="50"/>
      <c r="N375" s="56">
        <f t="shared" si="35"/>
        <v>0</v>
      </c>
    </row>
    <row r="376" spans="2:14" ht="15.6" thickTop="1" thickBot="1" x14ac:dyDescent="0.3">
      <c r="B376" s="54" t="s">
        <v>10</v>
      </c>
      <c r="C376" s="51">
        <f t="shared" si="34"/>
        <v>45664</v>
      </c>
      <c r="D376" s="46"/>
      <c r="E376" s="44"/>
      <c r="F376" s="44">
        <v>4</v>
      </c>
      <c r="G376" s="44">
        <v>5</v>
      </c>
      <c r="H376" s="44">
        <v>6</v>
      </c>
      <c r="I376" s="44"/>
      <c r="J376" s="44"/>
      <c r="K376" s="44"/>
      <c r="L376" s="44"/>
      <c r="M376" s="45"/>
      <c r="N376" s="55">
        <f t="shared" si="35"/>
        <v>15</v>
      </c>
    </row>
    <row r="377" spans="2:14" ht="15.6" thickTop="1" thickBot="1" x14ac:dyDescent="0.3">
      <c r="B377" s="53" t="s">
        <v>6</v>
      </c>
      <c r="C377" s="47">
        <f t="shared" si="34"/>
        <v>45665</v>
      </c>
      <c r="D377" s="48"/>
      <c r="E377" s="49"/>
      <c r="F377" s="49"/>
      <c r="G377" s="49"/>
      <c r="H377" s="49"/>
      <c r="I377" s="49"/>
      <c r="J377" s="49"/>
      <c r="K377" s="49"/>
      <c r="L377" s="49"/>
      <c r="M377" s="50"/>
      <c r="N377" s="56">
        <f t="shared" si="35"/>
        <v>0</v>
      </c>
    </row>
    <row r="378" spans="2:14" ht="15.6" thickTop="1" thickBot="1" x14ac:dyDescent="0.3">
      <c r="B378" s="54" t="s">
        <v>7</v>
      </c>
      <c r="C378" s="51">
        <f t="shared" si="34"/>
        <v>45666</v>
      </c>
      <c r="D378" s="46"/>
      <c r="E378" s="44"/>
      <c r="F378" s="44">
        <v>4</v>
      </c>
      <c r="G378" s="44">
        <v>5</v>
      </c>
      <c r="H378" s="44">
        <v>6</v>
      </c>
      <c r="I378" s="44"/>
      <c r="J378" s="44"/>
      <c r="K378" s="44"/>
      <c r="L378" s="44"/>
      <c r="M378" s="45"/>
      <c r="N378" s="55">
        <f t="shared" si="35"/>
        <v>15</v>
      </c>
    </row>
    <row r="379" spans="2:14" ht="15.6" thickTop="1" thickBot="1" x14ac:dyDescent="0.3">
      <c r="B379" s="53" t="s">
        <v>8</v>
      </c>
      <c r="C379" s="47">
        <f t="shared" si="34"/>
        <v>45667</v>
      </c>
      <c r="D379" s="48"/>
      <c r="E379" s="49"/>
      <c r="F379" s="49"/>
      <c r="G379" s="49"/>
      <c r="H379" s="49"/>
      <c r="I379" s="49"/>
      <c r="J379" s="49"/>
      <c r="K379" s="49"/>
      <c r="L379" s="49"/>
      <c r="M379" s="50"/>
      <c r="N379" s="56">
        <f t="shared" si="35"/>
        <v>0</v>
      </c>
    </row>
    <row r="380" spans="2:14" ht="15.6" thickTop="1" thickBot="1" x14ac:dyDescent="0.3">
      <c r="B380" s="54" t="s">
        <v>1</v>
      </c>
      <c r="C380" s="51">
        <f t="shared" si="34"/>
        <v>45668</v>
      </c>
      <c r="D380" s="46"/>
      <c r="E380" s="44"/>
      <c r="F380" s="44">
        <v>5</v>
      </c>
      <c r="G380" s="44">
        <v>6</v>
      </c>
      <c r="H380" s="44">
        <v>8</v>
      </c>
      <c r="I380" s="44"/>
      <c r="J380" s="44"/>
      <c r="K380" s="44"/>
      <c r="L380" s="44"/>
      <c r="M380" s="45"/>
      <c r="N380" s="55">
        <f t="shared" si="35"/>
        <v>19</v>
      </c>
    </row>
    <row r="381" spans="2:14" ht="15.6" thickTop="1" thickBot="1" x14ac:dyDescent="0.3">
      <c r="B381" s="53" t="s">
        <v>2</v>
      </c>
      <c r="C381" s="47">
        <f t="shared" si="34"/>
        <v>45669</v>
      </c>
      <c r="D381" s="48"/>
      <c r="E381" s="49"/>
      <c r="F381" s="49"/>
      <c r="G381" s="49"/>
      <c r="H381" s="49"/>
      <c r="I381" s="49"/>
      <c r="J381" s="49"/>
      <c r="K381" s="49"/>
      <c r="L381" s="49"/>
      <c r="M381" s="50"/>
      <c r="N381" s="56">
        <f t="shared" si="35"/>
        <v>0</v>
      </c>
    </row>
    <row r="382" spans="2:14" ht="15.6" thickTop="1" thickBot="1" x14ac:dyDescent="0.3">
      <c r="B382" s="54" t="s">
        <v>9</v>
      </c>
      <c r="C382" s="51">
        <f t="shared" si="34"/>
        <v>45670</v>
      </c>
      <c r="D382" s="46"/>
      <c r="E382" s="44"/>
      <c r="F382" s="44"/>
      <c r="G382" s="44"/>
      <c r="H382" s="44"/>
      <c r="I382" s="44"/>
      <c r="J382" s="44"/>
      <c r="K382" s="44"/>
      <c r="L382" s="44"/>
      <c r="M382" s="45"/>
      <c r="N382" s="55">
        <f t="shared" si="35"/>
        <v>0</v>
      </c>
    </row>
    <row r="383" spans="2:14" ht="15.6" thickTop="1" thickBot="1" x14ac:dyDescent="0.3">
      <c r="B383" s="53" t="s">
        <v>10</v>
      </c>
      <c r="C383" s="47">
        <f t="shared" si="34"/>
        <v>45671</v>
      </c>
      <c r="D383" s="48"/>
      <c r="E383" s="49"/>
      <c r="F383" s="49"/>
      <c r="G383" s="49"/>
      <c r="H383" s="49"/>
      <c r="I383" s="49"/>
      <c r="J383" s="49"/>
      <c r="K383" s="49"/>
      <c r="L383" s="49"/>
      <c r="M383" s="50"/>
      <c r="N383" s="56">
        <f t="shared" si="35"/>
        <v>0</v>
      </c>
    </row>
    <row r="384" spans="2:14" ht="15.6" thickTop="1" thickBot="1" x14ac:dyDescent="0.3">
      <c r="B384" s="54" t="s">
        <v>6</v>
      </c>
      <c r="C384" s="51">
        <f t="shared" si="34"/>
        <v>45672</v>
      </c>
      <c r="D384" s="46"/>
      <c r="E384" s="44"/>
      <c r="F384" s="44"/>
      <c r="G384" s="44"/>
      <c r="H384" s="44"/>
      <c r="I384" s="44"/>
      <c r="J384" s="44"/>
      <c r="K384" s="44"/>
      <c r="L384" s="44"/>
      <c r="M384" s="45"/>
      <c r="N384" s="55">
        <f t="shared" si="35"/>
        <v>0</v>
      </c>
    </row>
    <row r="385" spans="2:14" ht="15.6" thickTop="1" thickBot="1" x14ac:dyDescent="0.3">
      <c r="B385" s="53" t="s">
        <v>7</v>
      </c>
      <c r="C385" s="47">
        <f t="shared" si="34"/>
        <v>45673</v>
      </c>
      <c r="D385" s="48"/>
      <c r="E385" s="49"/>
      <c r="F385" s="49"/>
      <c r="G385" s="49"/>
      <c r="H385" s="49"/>
      <c r="I385" s="49"/>
      <c r="J385" s="49"/>
      <c r="K385" s="49"/>
      <c r="L385" s="49"/>
      <c r="M385" s="50"/>
      <c r="N385" s="56">
        <f t="shared" si="35"/>
        <v>0</v>
      </c>
    </row>
    <row r="386" spans="2:14" ht="15.6" thickTop="1" thickBot="1" x14ac:dyDescent="0.3">
      <c r="B386" s="54" t="s">
        <v>8</v>
      </c>
      <c r="C386" s="51">
        <f t="shared" si="34"/>
        <v>45674</v>
      </c>
      <c r="D386" s="46"/>
      <c r="E386" s="44"/>
      <c r="F386" s="44">
        <v>6</v>
      </c>
      <c r="G386" s="44">
        <v>3</v>
      </c>
      <c r="H386" s="44">
        <v>2</v>
      </c>
      <c r="I386" s="44"/>
      <c r="J386" s="44"/>
      <c r="K386" s="44"/>
      <c r="L386" s="44"/>
      <c r="M386" s="45"/>
      <c r="N386" s="55">
        <f t="shared" si="35"/>
        <v>11</v>
      </c>
    </row>
    <row r="387" spans="2:14" ht="15.6" thickTop="1" thickBot="1" x14ac:dyDescent="0.3">
      <c r="B387" s="53" t="s">
        <v>1</v>
      </c>
      <c r="C387" s="47">
        <f t="shared" si="34"/>
        <v>45675</v>
      </c>
      <c r="D387" s="48"/>
      <c r="E387" s="49"/>
      <c r="F387" s="49"/>
      <c r="G387" s="49"/>
      <c r="H387" s="49"/>
      <c r="I387" s="49"/>
      <c r="J387" s="49"/>
      <c r="K387" s="49"/>
      <c r="L387" s="49"/>
      <c r="M387" s="50"/>
      <c r="N387" s="56">
        <f t="shared" si="35"/>
        <v>0</v>
      </c>
    </row>
    <row r="388" spans="2:14" ht="15.6" thickTop="1" thickBot="1" x14ac:dyDescent="0.3">
      <c r="B388" s="54" t="s">
        <v>2</v>
      </c>
      <c r="C388" s="51">
        <f t="shared" si="34"/>
        <v>45676</v>
      </c>
      <c r="D388" s="46"/>
      <c r="E388" s="44"/>
      <c r="F388" s="44"/>
      <c r="G388" s="44"/>
      <c r="H388" s="44"/>
      <c r="I388" s="44"/>
      <c r="J388" s="44"/>
      <c r="K388" s="44"/>
      <c r="L388" s="44"/>
      <c r="M388" s="45"/>
      <c r="N388" s="55">
        <f t="shared" si="35"/>
        <v>0</v>
      </c>
    </row>
    <row r="389" spans="2:14" ht="15.6" thickTop="1" thickBot="1" x14ac:dyDescent="0.3">
      <c r="B389" s="53" t="s">
        <v>9</v>
      </c>
      <c r="C389" s="47">
        <f t="shared" si="34"/>
        <v>45677</v>
      </c>
      <c r="D389" s="48"/>
      <c r="E389" s="49"/>
      <c r="F389" s="49"/>
      <c r="G389" s="49"/>
      <c r="H389" s="49"/>
      <c r="I389" s="49"/>
      <c r="J389" s="49"/>
      <c r="K389" s="49"/>
      <c r="L389" s="49"/>
      <c r="M389" s="50"/>
      <c r="N389" s="56">
        <f t="shared" si="35"/>
        <v>0</v>
      </c>
    </row>
    <row r="390" spans="2:14" ht="15.6" thickTop="1" thickBot="1" x14ac:dyDescent="0.3">
      <c r="B390" s="54" t="s">
        <v>10</v>
      </c>
      <c r="C390" s="51">
        <f t="shared" si="34"/>
        <v>45678</v>
      </c>
      <c r="D390" s="46"/>
      <c r="E390" s="44"/>
      <c r="F390" s="44">
        <v>4</v>
      </c>
      <c r="G390" s="44">
        <v>5</v>
      </c>
      <c r="H390" s="44"/>
      <c r="I390" s="44"/>
      <c r="J390" s="44"/>
      <c r="K390" s="44"/>
      <c r="L390" s="44"/>
      <c r="M390" s="45"/>
      <c r="N390" s="55">
        <f t="shared" si="35"/>
        <v>9</v>
      </c>
    </row>
    <row r="391" spans="2:14" ht="15.6" thickTop="1" thickBot="1" x14ac:dyDescent="0.3">
      <c r="B391" s="53" t="s">
        <v>6</v>
      </c>
      <c r="C391" s="47">
        <f t="shared" si="34"/>
        <v>45679</v>
      </c>
      <c r="D391" s="48"/>
      <c r="E391" s="49"/>
      <c r="F391" s="49"/>
      <c r="G391" s="49"/>
      <c r="H391" s="49"/>
      <c r="I391" s="49"/>
      <c r="J391" s="49"/>
      <c r="K391" s="49"/>
      <c r="L391" s="49"/>
      <c r="M391" s="50"/>
      <c r="N391" s="56">
        <f t="shared" si="35"/>
        <v>0</v>
      </c>
    </row>
    <row r="392" spans="2:14" ht="15.6" thickTop="1" thickBot="1" x14ac:dyDescent="0.3">
      <c r="B392" s="54" t="s">
        <v>7</v>
      </c>
      <c r="C392" s="51">
        <f t="shared" si="34"/>
        <v>45680</v>
      </c>
      <c r="D392" s="46"/>
      <c r="E392" s="44"/>
      <c r="F392" s="44"/>
      <c r="G392" s="44"/>
      <c r="H392" s="44"/>
      <c r="I392" s="44"/>
      <c r="J392" s="44"/>
      <c r="K392" s="44"/>
      <c r="L392" s="44"/>
      <c r="M392" s="45"/>
      <c r="N392" s="55">
        <f t="shared" si="35"/>
        <v>0</v>
      </c>
    </row>
    <row r="393" spans="2:14" ht="15.6" thickTop="1" thickBot="1" x14ac:dyDescent="0.3">
      <c r="B393" s="53" t="s">
        <v>8</v>
      </c>
      <c r="C393" s="47">
        <f t="shared" si="34"/>
        <v>45681</v>
      </c>
      <c r="D393" s="48"/>
      <c r="E393" s="49"/>
      <c r="F393" s="49"/>
      <c r="G393" s="49"/>
      <c r="H393" s="49"/>
      <c r="I393" s="49"/>
      <c r="J393" s="49"/>
      <c r="K393" s="49"/>
      <c r="L393" s="49"/>
      <c r="M393" s="50"/>
      <c r="N393" s="56">
        <f t="shared" si="35"/>
        <v>0</v>
      </c>
    </row>
    <row r="394" spans="2:14" ht="15.6" thickTop="1" thickBot="1" x14ac:dyDescent="0.3">
      <c r="B394" s="54" t="s">
        <v>1</v>
      </c>
      <c r="C394" s="51">
        <f t="shared" si="34"/>
        <v>45682</v>
      </c>
      <c r="D394" s="46"/>
      <c r="E394" s="44"/>
      <c r="F394" s="44"/>
      <c r="G394" s="44"/>
      <c r="H394" s="44"/>
      <c r="I394" s="44"/>
      <c r="J394" s="44"/>
      <c r="K394" s="44"/>
      <c r="L394" s="44"/>
      <c r="M394" s="45"/>
      <c r="N394" s="55">
        <f t="shared" si="35"/>
        <v>0</v>
      </c>
    </row>
    <row r="395" spans="2:14" ht="15.6" thickTop="1" thickBot="1" x14ac:dyDescent="0.3">
      <c r="B395" s="53" t="s">
        <v>2</v>
      </c>
      <c r="C395" s="47">
        <f t="shared" si="34"/>
        <v>45683</v>
      </c>
      <c r="D395" s="48"/>
      <c r="E395" s="49"/>
      <c r="F395" s="49"/>
      <c r="G395" s="49"/>
      <c r="H395" s="49"/>
      <c r="I395" s="49"/>
      <c r="J395" s="49"/>
      <c r="K395" s="49"/>
      <c r="L395" s="49"/>
      <c r="M395" s="50"/>
      <c r="N395" s="56">
        <f t="shared" si="35"/>
        <v>0</v>
      </c>
    </row>
    <row r="396" spans="2:14" ht="15.6" thickTop="1" thickBot="1" x14ac:dyDescent="0.3">
      <c r="B396" s="54" t="s">
        <v>9</v>
      </c>
      <c r="C396" s="51">
        <f t="shared" si="34"/>
        <v>45684</v>
      </c>
      <c r="D396" s="46"/>
      <c r="E396" s="44"/>
      <c r="F396" s="44"/>
      <c r="G396" s="44"/>
      <c r="H396" s="44"/>
      <c r="I396" s="44"/>
      <c r="J396" s="44"/>
      <c r="K396" s="44"/>
      <c r="L396" s="44"/>
      <c r="M396" s="45"/>
      <c r="N396" s="55">
        <f t="shared" si="35"/>
        <v>0</v>
      </c>
    </row>
    <row r="397" spans="2:14" ht="15.6" thickTop="1" thickBot="1" x14ac:dyDescent="0.3">
      <c r="B397" s="53" t="s">
        <v>10</v>
      </c>
      <c r="C397" s="47">
        <f t="shared" si="34"/>
        <v>45685</v>
      </c>
      <c r="D397" s="48"/>
      <c r="E397" s="49"/>
      <c r="F397" s="49"/>
      <c r="G397" s="49"/>
      <c r="H397" s="49"/>
      <c r="I397" s="49"/>
      <c r="J397" s="49"/>
      <c r="K397" s="49"/>
      <c r="L397" s="49"/>
      <c r="M397" s="50"/>
      <c r="N397" s="56">
        <f t="shared" si="35"/>
        <v>0</v>
      </c>
    </row>
    <row r="398" spans="2:14" ht="15.6" thickTop="1" thickBot="1" x14ac:dyDescent="0.3">
      <c r="B398" s="54" t="s">
        <v>6</v>
      </c>
      <c r="C398" s="51">
        <f t="shared" si="34"/>
        <v>45686</v>
      </c>
      <c r="D398" s="46"/>
      <c r="E398" s="44"/>
      <c r="F398" s="44"/>
      <c r="G398" s="44"/>
      <c r="H398" s="44"/>
      <c r="I398" s="44"/>
      <c r="J398" s="44"/>
      <c r="K398" s="44"/>
      <c r="L398" s="44"/>
      <c r="M398" s="45"/>
      <c r="N398" s="55">
        <f t="shared" si="35"/>
        <v>0</v>
      </c>
    </row>
    <row r="399" spans="2:14" ht="15.6" thickTop="1" thickBot="1" x14ac:dyDescent="0.3">
      <c r="B399" s="53" t="s">
        <v>7</v>
      </c>
      <c r="C399" s="47">
        <f t="shared" si="34"/>
        <v>45687</v>
      </c>
      <c r="D399" s="48"/>
      <c r="E399" s="49"/>
      <c r="F399" s="49"/>
      <c r="G399" s="49"/>
      <c r="H399" s="49"/>
      <c r="I399" s="49"/>
      <c r="J399" s="49"/>
      <c r="K399" s="49"/>
      <c r="L399" s="49"/>
      <c r="M399" s="50"/>
      <c r="N399" s="56">
        <f t="shared" si="35"/>
        <v>0</v>
      </c>
    </row>
    <row r="400" spans="2:14" ht="15.6" thickTop="1" thickBot="1" x14ac:dyDescent="0.3">
      <c r="B400" s="57" t="s">
        <v>8</v>
      </c>
      <c r="C400" s="52">
        <f t="shared" si="34"/>
        <v>45688</v>
      </c>
      <c r="D400" s="58"/>
      <c r="E400" s="59"/>
      <c r="F400" s="59"/>
      <c r="G400" s="59"/>
      <c r="H400" s="59"/>
      <c r="I400" s="59"/>
      <c r="J400" s="59"/>
      <c r="K400" s="59"/>
      <c r="L400" s="59"/>
      <c r="M400" s="60"/>
      <c r="N400" s="61">
        <f t="shared" si="35"/>
        <v>0</v>
      </c>
    </row>
    <row r="401" spans="2:14" ht="19.2" customHeight="1" thickBot="1" x14ac:dyDescent="0.3">
      <c r="B401" s="136" t="s">
        <v>11</v>
      </c>
      <c r="C401" s="137"/>
      <c r="D401" s="69">
        <f>SUM(D370:D400)</f>
        <v>3</v>
      </c>
      <c r="E401" s="69">
        <f t="shared" ref="E401:N401" si="36">SUM(E370:E400)</f>
        <v>4</v>
      </c>
      <c r="F401" s="69">
        <f t="shared" si="36"/>
        <v>31</v>
      </c>
      <c r="G401" s="69">
        <f t="shared" si="36"/>
        <v>32</v>
      </c>
      <c r="H401" s="69">
        <f t="shared" si="36"/>
        <v>34</v>
      </c>
      <c r="I401" s="69">
        <f t="shared" si="36"/>
        <v>14</v>
      </c>
      <c r="J401" s="69">
        <f t="shared" si="36"/>
        <v>9</v>
      </c>
      <c r="K401" s="69">
        <f t="shared" si="36"/>
        <v>1</v>
      </c>
      <c r="L401" s="69">
        <f t="shared" si="36"/>
        <v>2</v>
      </c>
      <c r="M401" s="70">
        <f t="shared" si="36"/>
        <v>3</v>
      </c>
      <c r="N401" s="65">
        <f t="shared" si="36"/>
        <v>133</v>
      </c>
    </row>
  </sheetData>
  <mergeCells count="24">
    <mergeCell ref="B369:C369"/>
    <mergeCell ref="B401:C401"/>
    <mergeCell ref="B269:C269"/>
    <mergeCell ref="B300:C300"/>
    <mergeCell ref="B302:C302"/>
    <mergeCell ref="B334:C334"/>
    <mergeCell ref="B336:C336"/>
    <mergeCell ref="B367:C367"/>
    <mergeCell ref="B2:C2"/>
    <mergeCell ref="B34:C34"/>
    <mergeCell ref="B36:C36"/>
    <mergeCell ref="B65:C65"/>
    <mergeCell ref="B267:C267"/>
    <mergeCell ref="B67:C67"/>
    <mergeCell ref="B99:C99"/>
    <mergeCell ref="B101:C101"/>
    <mergeCell ref="B132:C132"/>
    <mergeCell ref="B134:C134"/>
    <mergeCell ref="B166:C166"/>
    <mergeCell ref="B168:C168"/>
    <mergeCell ref="B199:C199"/>
    <mergeCell ref="B201:C201"/>
    <mergeCell ref="B233:C233"/>
    <mergeCell ref="B235:C235"/>
  </mergeCells>
  <phoneticPr fontId="17" type="noConversion"/>
  <pageMargins left="0.75" right="0.75" top="1" bottom="1" header="0.5" footer="0.5"/>
  <pageSetup orientation="portrait" horizontalDpi="4294967292" verticalDpi="4294967292" r:id="rId1"/>
  <ignoredErrors>
    <ignoredError sqref="N3 N37 N68 N102 N135 N169 N202 N236 N270 N303 N337 N37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711E-2706-42FF-8D0F-38F73055F233}">
  <dimension ref="B2:Q21"/>
  <sheetViews>
    <sheetView showGridLines="0" zoomScale="90" zoomScaleNormal="90" workbookViewId="0">
      <pane ySplit="5" topLeftCell="A6" activePane="bottomLeft" state="frozen"/>
      <selection pane="bottomLeft" activeCell="D6" sqref="D6"/>
    </sheetView>
  </sheetViews>
  <sheetFormatPr defaultColWidth="12.44140625" defaultRowHeight="15.6" x14ac:dyDescent="0.3"/>
  <cols>
    <col min="1" max="1" width="3.6640625" style="1" customWidth="1"/>
    <col min="2" max="2" width="13.109375" style="1" bestFit="1" customWidth="1"/>
    <col min="3" max="3" width="16.109375" style="1" bestFit="1" customWidth="1"/>
    <col min="4" max="4" width="12.44140625" style="1"/>
    <col min="5" max="7" width="11.6640625" style="1" bestFit="1" customWidth="1"/>
    <col min="8" max="10" width="12.44140625" style="1"/>
    <col min="11" max="11" width="12.5546875" style="1" customWidth="1"/>
    <col min="12" max="16384" width="12.44140625" style="1"/>
  </cols>
  <sheetData>
    <row r="2" spans="2:17" s="4" customFormat="1" ht="24" x14ac:dyDescent="0.25">
      <c r="B2" s="2" t="s">
        <v>67</v>
      </c>
      <c r="C2" s="3"/>
      <c r="D2" s="3"/>
      <c r="E2" s="3"/>
      <c r="F2" s="3"/>
    </row>
    <row r="3" spans="2:17" s="4" customFormat="1" ht="24.6" thickBot="1" x14ac:dyDescent="0.3">
      <c r="B3" s="2"/>
      <c r="C3" s="3"/>
      <c r="D3" s="3"/>
      <c r="E3" s="3"/>
      <c r="F3" s="3"/>
    </row>
    <row r="4" spans="2:17" ht="18" customHeight="1" x14ac:dyDescent="0.3">
      <c r="B4" s="140" t="s">
        <v>65</v>
      </c>
      <c r="C4" s="142" t="s">
        <v>68</v>
      </c>
      <c r="D4" s="144" t="s">
        <v>69</v>
      </c>
      <c r="E4" s="146" t="s">
        <v>66</v>
      </c>
      <c r="F4" s="138" t="s">
        <v>70</v>
      </c>
      <c r="G4" s="139"/>
      <c r="H4" s="138" t="s">
        <v>71</v>
      </c>
      <c r="I4" s="139"/>
      <c r="J4" s="138" t="s">
        <v>72</v>
      </c>
      <c r="K4" s="139"/>
      <c r="L4" s="138" t="s">
        <v>73</v>
      </c>
      <c r="M4" s="139"/>
      <c r="N4" s="138" t="s">
        <v>74</v>
      </c>
      <c r="O4" s="139"/>
      <c r="P4" s="138" t="s">
        <v>75</v>
      </c>
      <c r="Q4" s="139"/>
    </row>
    <row r="5" spans="2:17" ht="16.2" thickBot="1" x14ac:dyDescent="0.35">
      <c r="B5" s="141"/>
      <c r="C5" s="143"/>
      <c r="D5" s="145"/>
      <c r="E5" s="147"/>
      <c r="F5" s="85" t="s">
        <v>63</v>
      </c>
      <c r="G5" s="86" t="s">
        <v>64</v>
      </c>
      <c r="H5" s="85" t="s">
        <v>63</v>
      </c>
      <c r="I5" s="86" t="s">
        <v>64</v>
      </c>
      <c r="J5" s="85" t="s">
        <v>63</v>
      </c>
      <c r="K5" s="86" t="s">
        <v>64</v>
      </c>
      <c r="L5" s="85" t="s">
        <v>63</v>
      </c>
      <c r="M5" s="86" t="s">
        <v>64</v>
      </c>
      <c r="N5" s="85" t="s">
        <v>63</v>
      </c>
      <c r="O5" s="86" t="s">
        <v>64</v>
      </c>
      <c r="P5" s="85" t="s">
        <v>63</v>
      </c>
      <c r="Q5" s="86" t="s">
        <v>64</v>
      </c>
    </row>
    <row r="6" spans="2:17" ht="16.2" thickBot="1" x14ac:dyDescent="0.35">
      <c r="B6" s="81" t="s">
        <v>59</v>
      </c>
      <c r="C6" s="87">
        <v>28</v>
      </c>
      <c r="D6" s="91">
        <f>C6-E6</f>
        <v>10</v>
      </c>
      <c r="E6" s="87">
        <f>(G6-F6)+(I6-H6)+(K6-J6)+(M6-L6)+(O6-N6)+(Q6-P6)</f>
        <v>18</v>
      </c>
      <c r="F6" s="73">
        <v>45670</v>
      </c>
      <c r="G6" s="74">
        <v>45673</v>
      </c>
      <c r="H6" s="73">
        <v>45676</v>
      </c>
      <c r="I6" s="74">
        <v>45679</v>
      </c>
      <c r="J6" s="73">
        <v>45682</v>
      </c>
      <c r="K6" s="74">
        <v>45685</v>
      </c>
      <c r="L6" s="73">
        <v>45688</v>
      </c>
      <c r="M6" s="74">
        <v>45691</v>
      </c>
      <c r="N6" s="73">
        <v>45694</v>
      </c>
      <c r="O6" s="74">
        <v>45697</v>
      </c>
      <c r="P6" s="73">
        <v>45700</v>
      </c>
      <c r="Q6" s="74">
        <v>45703</v>
      </c>
    </row>
    <row r="7" spans="2:17" ht="16.8" thickTop="1" thickBot="1" x14ac:dyDescent="0.35">
      <c r="B7" s="82" t="s">
        <v>59</v>
      </c>
      <c r="C7" s="88">
        <v>28</v>
      </c>
      <c r="D7" s="56">
        <f t="shared" ref="D7:D15" si="0">C7-E7</f>
        <v>10</v>
      </c>
      <c r="E7" s="88">
        <f t="shared" ref="E7:E15" si="1">(G7-F7)+(I7-H7)+(K7-J7)+(M7-L7)+(O7-N7)+(Q7-P7)</f>
        <v>18</v>
      </c>
      <c r="F7" s="75">
        <v>45670</v>
      </c>
      <c r="G7" s="76">
        <v>45673</v>
      </c>
      <c r="H7" s="75">
        <v>45676</v>
      </c>
      <c r="I7" s="76">
        <v>45679</v>
      </c>
      <c r="J7" s="75">
        <v>45682</v>
      </c>
      <c r="K7" s="76">
        <v>45685</v>
      </c>
      <c r="L7" s="75">
        <v>45688</v>
      </c>
      <c r="M7" s="76">
        <v>45691</v>
      </c>
      <c r="N7" s="75">
        <v>45694</v>
      </c>
      <c r="O7" s="76">
        <v>45697</v>
      </c>
      <c r="P7" s="75">
        <v>45700</v>
      </c>
      <c r="Q7" s="76">
        <v>45703</v>
      </c>
    </row>
    <row r="8" spans="2:17" ht="16.8" thickTop="1" thickBot="1" x14ac:dyDescent="0.35">
      <c r="B8" s="83" t="s">
        <v>59</v>
      </c>
      <c r="C8" s="89">
        <v>28</v>
      </c>
      <c r="D8" s="55">
        <f t="shared" si="0"/>
        <v>10</v>
      </c>
      <c r="E8" s="89">
        <f t="shared" si="1"/>
        <v>18</v>
      </c>
      <c r="F8" s="77">
        <v>45670</v>
      </c>
      <c r="G8" s="78">
        <v>45673</v>
      </c>
      <c r="H8" s="77">
        <v>45676</v>
      </c>
      <c r="I8" s="78">
        <v>45679</v>
      </c>
      <c r="J8" s="77">
        <v>45682</v>
      </c>
      <c r="K8" s="78">
        <v>45685</v>
      </c>
      <c r="L8" s="77">
        <v>45688</v>
      </c>
      <c r="M8" s="78">
        <v>45691</v>
      </c>
      <c r="N8" s="77">
        <v>45694</v>
      </c>
      <c r="O8" s="78">
        <v>45697</v>
      </c>
      <c r="P8" s="77">
        <v>45700</v>
      </c>
      <c r="Q8" s="78">
        <v>45703</v>
      </c>
    </row>
    <row r="9" spans="2:17" ht="16.8" thickTop="1" thickBot="1" x14ac:dyDescent="0.35">
      <c r="B9" s="82" t="s">
        <v>59</v>
      </c>
      <c r="C9" s="88">
        <v>28</v>
      </c>
      <c r="D9" s="56">
        <f t="shared" si="0"/>
        <v>10</v>
      </c>
      <c r="E9" s="88">
        <f t="shared" si="1"/>
        <v>18</v>
      </c>
      <c r="F9" s="75">
        <v>45670</v>
      </c>
      <c r="G9" s="76">
        <v>45673</v>
      </c>
      <c r="H9" s="75">
        <v>45676</v>
      </c>
      <c r="I9" s="76">
        <v>45679</v>
      </c>
      <c r="J9" s="75">
        <v>45682</v>
      </c>
      <c r="K9" s="76">
        <v>45685</v>
      </c>
      <c r="L9" s="75">
        <v>45688</v>
      </c>
      <c r="M9" s="76">
        <v>45691</v>
      </c>
      <c r="N9" s="75">
        <v>45694</v>
      </c>
      <c r="O9" s="76">
        <v>45697</v>
      </c>
      <c r="P9" s="75">
        <v>45700</v>
      </c>
      <c r="Q9" s="76">
        <v>45703</v>
      </c>
    </row>
    <row r="10" spans="2:17" ht="16.8" thickTop="1" thickBot="1" x14ac:dyDescent="0.35">
      <c r="B10" s="83" t="s">
        <v>59</v>
      </c>
      <c r="C10" s="89">
        <v>28</v>
      </c>
      <c r="D10" s="55">
        <f t="shared" si="0"/>
        <v>10</v>
      </c>
      <c r="E10" s="89">
        <f t="shared" si="1"/>
        <v>18</v>
      </c>
      <c r="F10" s="77">
        <v>45670</v>
      </c>
      <c r="G10" s="78">
        <v>45673</v>
      </c>
      <c r="H10" s="77">
        <v>45676</v>
      </c>
      <c r="I10" s="78">
        <v>45679</v>
      </c>
      <c r="J10" s="77">
        <v>45682</v>
      </c>
      <c r="K10" s="78">
        <v>45685</v>
      </c>
      <c r="L10" s="77">
        <v>45688</v>
      </c>
      <c r="M10" s="78">
        <v>45691</v>
      </c>
      <c r="N10" s="77">
        <v>45694</v>
      </c>
      <c r="O10" s="78">
        <v>45697</v>
      </c>
      <c r="P10" s="77">
        <v>45700</v>
      </c>
      <c r="Q10" s="78">
        <v>45703</v>
      </c>
    </row>
    <row r="11" spans="2:17" ht="16.8" thickTop="1" thickBot="1" x14ac:dyDescent="0.35">
      <c r="B11" s="82" t="s">
        <v>59</v>
      </c>
      <c r="C11" s="88">
        <v>28</v>
      </c>
      <c r="D11" s="56">
        <f t="shared" si="0"/>
        <v>10</v>
      </c>
      <c r="E11" s="88">
        <f t="shared" si="1"/>
        <v>18</v>
      </c>
      <c r="F11" s="75">
        <v>45670</v>
      </c>
      <c r="G11" s="76">
        <v>45673</v>
      </c>
      <c r="H11" s="75">
        <v>45676</v>
      </c>
      <c r="I11" s="76">
        <v>45679</v>
      </c>
      <c r="J11" s="75">
        <v>45682</v>
      </c>
      <c r="K11" s="76">
        <v>45685</v>
      </c>
      <c r="L11" s="75">
        <v>45688</v>
      </c>
      <c r="M11" s="76">
        <v>45691</v>
      </c>
      <c r="N11" s="75">
        <v>45694</v>
      </c>
      <c r="O11" s="76">
        <v>45697</v>
      </c>
      <c r="P11" s="75">
        <v>45700</v>
      </c>
      <c r="Q11" s="76">
        <v>45703</v>
      </c>
    </row>
    <row r="12" spans="2:17" ht="16.8" thickTop="1" thickBot="1" x14ac:dyDescent="0.35">
      <c r="B12" s="83" t="s">
        <v>59</v>
      </c>
      <c r="C12" s="89">
        <v>28</v>
      </c>
      <c r="D12" s="55">
        <f t="shared" si="0"/>
        <v>10</v>
      </c>
      <c r="E12" s="89">
        <f t="shared" si="1"/>
        <v>18</v>
      </c>
      <c r="F12" s="77">
        <v>45670</v>
      </c>
      <c r="G12" s="78">
        <v>45673</v>
      </c>
      <c r="H12" s="77">
        <v>45676</v>
      </c>
      <c r="I12" s="78">
        <v>45679</v>
      </c>
      <c r="J12" s="77">
        <v>45682</v>
      </c>
      <c r="K12" s="78">
        <v>45685</v>
      </c>
      <c r="L12" s="77">
        <v>45688</v>
      </c>
      <c r="M12" s="78">
        <v>45691</v>
      </c>
      <c r="N12" s="77">
        <v>45694</v>
      </c>
      <c r="O12" s="78">
        <v>45697</v>
      </c>
      <c r="P12" s="77">
        <v>45700</v>
      </c>
      <c r="Q12" s="78">
        <v>45703</v>
      </c>
    </row>
    <row r="13" spans="2:17" ht="16.8" thickTop="1" thickBot="1" x14ac:dyDescent="0.35">
      <c r="B13" s="82" t="s">
        <v>59</v>
      </c>
      <c r="C13" s="88">
        <v>28</v>
      </c>
      <c r="D13" s="56">
        <f t="shared" si="0"/>
        <v>10</v>
      </c>
      <c r="E13" s="88">
        <f t="shared" si="1"/>
        <v>18</v>
      </c>
      <c r="F13" s="75">
        <v>45670</v>
      </c>
      <c r="G13" s="76">
        <v>45673</v>
      </c>
      <c r="H13" s="75">
        <v>45676</v>
      </c>
      <c r="I13" s="76">
        <v>45679</v>
      </c>
      <c r="J13" s="75">
        <v>45682</v>
      </c>
      <c r="K13" s="76">
        <v>45685</v>
      </c>
      <c r="L13" s="75">
        <v>45688</v>
      </c>
      <c r="M13" s="76">
        <v>45691</v>
      </c>
      <c r="N13" s="75">
        <v>45694</v>
      </c>
      <c r="O13" s="76">
        <v>45697</v>
      </c>
      <c r="P13" s="75">
        <v>45700</v>
      </c>
      <c r="Q13" s="76">
        <v>45703</v>
      </c>
    </row>
    <row r="14" spans="2:17" ht="16.8" thickTop="1" thickBot="1" x14ac:dyDescent="0.35">
      <c r="B14" s="83" t="s">
        <v>59</v>
      </c>
      <c r="C14" s="89">
        <v>28</v>
      </c>
      <c r="D14" s="55">
        <f t="shared" si="0"/>
        <v>10</v>
      </c>
      <c r="E14" s="89">
        <f t="shared" si="1"/>
        <v>18</v>
      </c>
      <c r="F14" s="77">
        <v>45670</v>
      </c>
      <c r="G14" s="78">
        <v>45673</v>
      </c>
      <c r="H14" s="77">
        <v>45676</v>
      </c>
      <c r="I14" s="78">
        <v>45679</v>
      </c>
      <c r="J14" s="77">
        <v>45682</v>
      </c>
      <c r="K14" s="78">
        <v>45685</v>
      </c>
      <c r="L14" s="77">
        <v>45688</v>
      </c>
      <c r="M14" s="78">
        <v>45691</v>
      </c>
      <c r="N14" s="77">
        <v>45694</v>
      </c>
      <c r="O14" s="78">
        <v>45697</v>
      </c>
      <c r="P14" s="77">
        <v>45700</v>
      </c>
      <c r="Q14" s="78">
        <v>45703</v>
      </c>
    </row>
    <row r="15" spans="2:17" ht="16.8" thickTop="1" thickBot="1" x14ac:dyDescent="0.35">
      <c r="B15" s="84" t="s">
        <v>59</v>
      </c>
      <c r="C15" s="90">
        <v>28</v>
      </c>
      <c r="D15" s="92">
        <f t="shared" si="0"/>
        <v>10</v>
      </c>
      <c r="E15" s="90">
        <f t="shared" si="1"/>
        <v>18</v>
      </c>
      <c r="F15" s="79">
        <v>45670</v>
      </c>
      <c r="G15" s="80">
        <v>45673</v>
      </c>
      <c r="H15" s="79">
        <v>45676</v>
      </c>
      <c r="I15" s="80">
        <v>45679</v>
      </c>
      <c r="J15" s="79">
        <v>45682</v>
      </c>
      <c r="K15" s="80">
        <v>45685</v>
      </c>
      <c r="L15" s="79">
        <v>45688</v>
      </c>
      <c r="M15" s="80">
        <v>45691</v>
      </c>
      <c r="N15" s="79">
        <v>45694</v>
      </c>
      <c r="O15" s="80">
        <v>45697</v>
      </c>
      <c r="P15" s="79">
        <v>45700</v>
      </c>
      <c r="Q15" s="80">
        <v>45703</v>
      </c>
    </row>
    <row r="17" spans="4:5" x14ac:dyDescent="0.3">
      <c r="D17" s="5"/>
      <c r="E17" s="5"/>
    </row>
    <row r="18" spans="4:5" ht="15.45" customHeight="1" x14ac:dyDescent="0.3"/>
    <row r="19" spans="4:5" ht="15.45" customHeight="1" x14ac:dyDescent="0.3"/>
    <row r="20" spans="4:5" ht="15.45" customHeight="1" x14ac:dyDescent="0.3"/>
    <row r="21" spans="4:5" ht="15.45" customHeight="1" x14ac:dyDescent="0.3"/>
  </sheetData>
  <mergeCells count="10">
    <mergeCell ref="B4:B5"/>
    <mergeCell ref="C4:C5"/>
    <mergeCell ref="D4:D5"/>
    <mergeCell ref="E4:E5"/>
    <mergeCell ref="L4:M4"/>
    <mergeCell ref="N4:O4"/>
    <mergeCell ref="P4:Q4"/>
    <mergeCell ref="F4:G4"/>
    <mergeCell ref="H4:I4"/>
    <mergeCell ref="J4:K4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5923B-1865-46DD-8B4F-17ECEF81FF91}">
  <dimension ref="B1:M144"/>
  <sheetViews>
    <sheetView showGridLines="0" zoomScaleNormal="100" workbookViewId="0">
      <selection activeCell="G1" sqref="G1"/>
    </sheetView>
  </sheetViews>
  <sheetFormatPr defaultColWidth="12.44140625" defaultRowHeight="15.6" x14ac:dyDescent="0.3"/>
  <cols>
    <col min="1" max="1" width="3.6640625" style="1" customWidth="1"/>
    <col min="2" max="2" width="13.33203125" style="1" bestFit="1" customWidth="1"/>
    <col min="3" max="3" width="12.44140625" style="1" bestFit="1" customWidth="1"/>
    <col min="4" max="4" width="12.5546875" style="1" bestFit="1" customWidth="1"/>
    <col min="5" max="5" width="12.109375" style="1" bestFit="1" customWidth="1"/>
    <col min="6" max="6" width="15.77734375" style="1" bestFit="1" customWidth="1"/>
    <col min="7" max="7" width="11.6640625" style="1" customWidth="1"/>
    <col min="8" max="8" width="17.33203125" style="1" bestFit="1" customWidth="1"/>
    <col min="9" max="9" width="13.21875" style="1" bestFit="1" customWidth="1"/>
    <col min="10" max="10" width="21.77734375" style="1" bestFit="1" customWidth="1"/>
    <col min="11" max="11" width="11.109375" style="1" bestFit="1" customWidth="1"/>
    <col min="12" max="12" width="12.33203125" style="1" bestFit="1" customWidth="1"/>
    <col min="13" max="13" width="15.6640625" style="1" bestFit="1" customWidth="1"/>
    <col min="14" max="16384" width="12.44140625" style="1"/>
  </cols>
  <sheetData>
    <row r="1" spans="2:13" s="4" customFormat="1" ht="24.6" thickBot="1" x14ac:dyDescent="0.3">
      <c r="B1" s="3"/>
      <c r="C1" s="3"/>
      <c r="D1" s="3"/>
      <c r="E1" s="3"/>
      <c r="F1" s="3"/>
      <c r="M1" s="3"/>
    </row>
    <row r="2" spans="2:13" ht="16.2" thickBot="1" x14ac:dyDescent="0.35">
      <c r="B2" s="96" t="s">
        <v>84</v>
      </c>
      <c r="C2" s="101" t="s">
        <v>3</v>
      </c>
      <c r="D2" s="94" t="s">
        <v>4</v>
      </c>
      <c r="E2" s="94" t="s">
        <v>76</v>
      </c>
      <c r="F2" s="94" t="s">
        <v>85</v>
      </c>
      <c r="G2" s="94" t="s">
        <v>42</v>
      </c>
      <c r="H2" s="94" t="s">
        <v>82</v>
      </c>
      <c r="I2" s="94" t="s">
        <v>83</v>
      </c>
      <c r="J2" s="94" t="s">
        <v>77</v>
      </c>
      <c r="K2" s="94" t="s">
        <v>43</v>
      </c>
      <c r="L2" s="95" t="s">
        <v>78</v>
      </c>
      <c r="M2" s="102" t="s">
        <v>5</v>
      </c>
    </row>
    <row r="3" spans="2:13" x14ac:dyDescent="0.3">
      <c r="B3" s="97" t="s">
        <v>59</v>
      </c>
      <c r="C3" s="103">
        <f>'Orët e Punës Mujore'!D34</f>
        <v>110</v>
      </c>
      <c r="D3" s="104">
        <f>'Të dhëna të Përgjithshme'!K6</f>
        <v>400</v>
      </c>
      <c r="E3" s="104">
        <v>10</v>
      </c>
      <c r="F3" s="104">
        <f>'Të dhëna të Përgjithshme'!L6</f>
        <v>600</v>
      </c>
      <c r="G3" s="104">
        <v>2</v>
      </c>
      <c r="H3" s="104">
        <v>0</v>
      </c>
      <c r="I3" s="104">
        <v>2</v>
      </c>
      <c r="J3" s="104">
        <f>0.8*(I3/'Të dhëna të Përgjithshme'!M6)*'Të dhëna të Përgjithshme'!J6</f>
        <v>5818.1818181818189</v>
      </c>
      <c r="K3" s="104">
        <v>14</v>
      </c>
      <c r="L3" s="104">
        <f>(C3*D3)+(E3*F3)+(G3*H3)+J3+(K3/'Të dhëna të Përgjithshme'!M6)*'Të dhëna të Përgjithshme'!J6</f>
        <v>106727.27272727274</v>
      </c>
      <c r="M3" s="111" t="s">
        <v>79</v>
      </c>
    </row>
    <row r="4" spans="2:13" x14ac:dyDescent="0.3">
      <c r="B4" s="98" t="s">
        <v>59</v>
      </c>
      <c r="C4" s="105">
        <f>'Orët e Punës Mujore'!E34</f>
        <v>62</v>
      </c>
      <c r="D4" s="106">
        <f>'Të dhëna të Përgjithshme'!K7</f>
        <v>400</v>
      </c>
      <c r="E4" s="106">
        <v>20</v>
      </c>
      <c r="F4" s="106">
        <f>'Të dhëna të Përgjithshme'!L7</f>
        <v>600</v>
      </c>
      <c r="G4" s="106">
        <v>0</v>
      </c>
      <c r="H4" s="106">
        <v>0</v>
      </c>
      <c r="I4" s="106">
        <v>1</v>
      </c>
      <c r="J4" s="106">
        <f>0.8*(I4/'Të dhëna të Përgjithshme'!M7)*'Të dhëna të Përgjithshme'!J7</f>
        <v>2909.0909090909095</v>
      </c>
      <c r="K4" s="106">
        <v>14</v>
      </c>
      <c r="L4" s="106">
        <f>(C4*D4)+(E4*F4)+(G4*H4)+(I4*J4)+(K4/'Të dhëna të Përgjithshme'!M7)*'Të dhëna të Përgjithshme'!J7</f>
        <v>90618.181818181823</v>
      </c>
      <c r="M4" s="112" t="s">
        <v>80</v>
      </c>
    </row>
    <row r="5" spans="2:13" x14ac:dyDescent="0.3">
      <c r="B5" s="99" t="s">
        <v>59</v>
      </c>
      <c r="C5" s="107">
        <f>'Orët e Punës Mujore'!F34</f>
        <v>93</v>
      </c>
      <c r="D5" s="108">
        <f>'Të dhëna të Përgjithshme'!K8</f>
        <v>400</v>
      </c>
      <c r="E5" s="108">
        <v>40</v>
      </c>
      <c r="F5" s="108">
        <f>'Të dhëna të Përgjithshme'!L8</f>
        <v>600</v>
      </c>
      <c r="G5" s="108">
        <v>2</v>
      </c>
      <c r="H5" s="108">
        <v>0</v>
      </c>
      <c r="I5" s="108">
        <v>3</v>
      </c>
      <c r="J5" s="108">
        <f>0.8*(I5/'Të dhëna të Përgjithshme'!M8)*'Të dhëna të Përgjithshme'!J8</f>
        <v>8727.2727272727261</v>
      </c>
      <c r="K5" s="108">
        <v>12</v>
      </c>
      <c r="L5" s="108">
        <f>(C5*D5)+(E5*F5)+(G5*H5)+(I5*J5)+(K5/'Të dhëna të Përgjithshme'!M8)*'Të dhëna të Përgjithshme'!J8</f>
        <v>131018.18181818181</v>
      </c>
      <c r="M5" s="113" t="s">
        <v>79</v>
      </c>
    </row>
    <row r="6" spans="2:13" x14ac:dyDescent="0.3">
      <c r="B6" s="98" t="s">
        <v>59</v>
      </c>
      <c r="C6" s="105">
        <f>'Orët e Punës Mujore'!G34</f>
        <v>124</v>
      </c>
      <c r="D6" s="106">
        <f>'Të dhëna të Përgjithshme'!K9</f>
        <v>400</v>
      </c>
      <c r="E6" s="106">
        <v>10</v>
      </c>
      <c r="F6" s="106">
        <f>'Të dhëna të Përgjithshme'!L9</f>
        <v>600</v>
      </c>
      <c r="G6" s="106">
        <v>2</v>
      </c>
      <c r="H6" s="106">
        <v>0</v>
      </c>
      <c r="I6" s="106">
        <v>4</v>
      </c>
      <c r="J6" s="106">
        <f>0.8*(I6/'Të dhëna të Përgjithshme'!M9)*'Të dhëna të Përgjithshme'!J9</f>
        <v>11636.363636363638</v>
      </c>
      <c r="K6" s="106">
        <v>10</v>
      </c>
      <c r="L6" s="106">
        <f>(C6*D6)+(E6*F6)+(G6*H6)+(I6*J6)+(K6/'Të dhëna të Përgjithshme'!M9)*'Të dhëna të Përgjithshme'!J9</f>
        <v>138509.09090909091</v>
      </c>
      <c r="M6" s="112" t="s">
        <v>80</v>
      </c>
    </row>
    <row r="7" spans="2:13" x14ac:dyDescent="0.3">
      <c r="B7" s="99" t="s">
        <v>59</v>
      </c>
      <c r="C7" s="107">
        <f>'Orët e Punës Mujore'!H34</f>
        <v>155</v>
      </c>
      <c r="D7" s="108">
        <f>'Të dhëna të Përgjithshme'!K10</f>
        <v>400</v>
      </c>
      <c r="E7" s="108">
        <v>5</v>
      </c>
      <c r="F7" s="108">
        <f>'Të dhëna të Përgjithshme'!L10</f>
        <v>600</v>
      </c>
      <c r="G7" s="108">
        <v>3</v>
      </c>
      <c r="H7" s="108">
        <v>0</v>
      </c>
      <c r="I7" s="108">
        <v>2</v>
      </c>
      <c r="J7" s="108">
        <f>0.8*(I7/'Të dhëna të Përgjithshme'!M10)*'Të dhëna të Përgjithshme'!J10</f>
        <v>5818.1818181818189</v>
      </c>
      <c r="K7" s="108">
        <v>7</v>
      </c>
      <c r="L7" s="108">
        <f>(C7*D7)+(E7*F7)+(G7*H7)+(I7*J7)+(K7/'Të dhëna të Përgjithshme'!M10)*'Të dhëna të Përgjithshme'!J10</f>
        <v>102090.90909090909</v>
      </c>
      <c r="M7" s="113" t="s">
        <v>79</v>
      </c>
    </row>
    <row r="8" spans="2:13" x14ac:dyDescent="0.3">
      <c r="B8" s="98" t="s">
        <v>59</v>
      </c>
      <c r="C8" s="105">
        <f>'Orët e Punës Mujore'!I34</f>
        <v>186</v>
      </c>
      <c r="D8" s="106">
        <f>'Të dhëna të Përgjithshme'!K11</f>
        <v>400</v>
      </c>
      <c r="E8" s="106">
        <v>10</v>
      </c>
      <c r="F8" s="106">
        <f>'Të dhëna të Përgjithshme'!L11</f>
        <v>600</v>
      </c>
      <c r="G8" s="106">
        <v>2</v>
      </c>
      <c r="H8" s="106">
        <v>0</v>
      </c>
      <c r="I8" s="106">
        <v>1</v>
      </c>
      <c r="J8" s="106">
        <f>0.8*(I8/'Të dhëna të Përgjithshme'!M11)*'Të dhëna të Përgjithshme'!J11</f>
        <v>2909.0909090909095</v>
      </c>
      <c r="K8" s="106">
        <v>8</v>
      </c>
      <c r="L8" s="106">
        <f>(C8*D8)+(E8*F8)+(G8*H8)+(I8*J8)+(K8/'Të dhëna të Përgjithshme'!M11)*'Të dhëna të Përgjithshme'!J11</f>
        <v>112400</v>
      </c>
      <c r="M8" s="112" t="s">
        <v>80</v>
      </c>
    </row>
    <row r="9" spans="2:13" x14ac:dyDescent="0.3">
      <c r="B9" s="99" t="s">
        <v>59</v>
      </c>
      <c r="C9" s="107">
        <f>'Orët e Punës Mujore'!J34</f>
        <v>248</v>
      </c>
      <c r="D9" s="108">
        <f>'Të dhëna të Përgjithshme'!K12</f>
        <v>400</v>
      </c>
      <c r="E9" s="108">
        <v>12</v>
      </c>
      <c r="F9" s="108">
        <f>'Të dhëna të Përgjithshme'!L12</f>
        <v>600</v>
      </c>
      <c r="G9" s="108">
        <v>2</v>
      </c>
      <c r="H9" s="108">
        <v>0</v>
      </c>
      <c r="I9" s="108">
        <v>2</v>
      </c>
      <c r="J9" s="108">
        <f>0.8*(I9/'Të dhëna të Përgjithshme'!M12)*'Të dhëna të Përgjithshme'!J12</f>
        <v>5818.1818181818189</v>
      </c>
      <c r="K9" s="108">
        <v>6</v>
      </c>
      <c r="L9" s="108">
        <f>(C9*D9)+(E9*F9)+(G9*H9)+(I9*J9)+(K9/'Të dhëna të Përgjithshme'!M12)*'Të dhëna të Përgjithshme'!J12</f>
        <v>139854.54545454544</v>
      </c>
      <c r="M9" s="113" t="s">
        <v>79</v>
      </c>
    </row>
    <row r="10" spans="2:13" x14ac:dyDescent="0.3">
      <c r="B10" s="98" t="s">
        <v>59</v>
      </c>
      <c r="C10" s="105">
        <f>'Orët e Punës Mujore'!K34</f>
        <v>279</v>
      </c>
      <c r="D10" s="106">
        <f>'Të dhëna të Përgjithshme'!K13</f>
        <v>400</v>
      </c>
      <c r="E10" s="106">
        <v>15</v>
      </c>
      <c r="F10" s="106">
        <f>'Të dhëna të Përgjithshme'!L13</f>
        <v>600</v>
      </c>
      <c r="G10" s="106">
        <v>4</v>
      </c>
      <c r="H10" s="106">
        <v>0</v>
      </c>
      <c r="I10" s="106">
        <v>3</v>
      </c>
      <c r="J10" s="106">
        <f>0.8*(I10/'Të dhëna të Përgjithshme'!M13)*'Të dhëna të Përgjithshme'!J13</f>
        <v>8727.2727272727261</v>
      </c>
      <c r="K10" s="106">
        <v>10</v>
      </c>
      <c r="L10" s="106">
        <f>(C10*D10)+(E10*F10)+(G10*H10)+(I10*J10)+(K10/'Të dhëna të Përgjithshme'!M13)*'Të dhëna të Përgjithshme'!J13</f>
        <v>183145.45454545453</v>
      </c>
      <c r="M10" s="112" t="s">
        <v>80</v>
      </c>
    </row>
    <row r="11" spans="2:13" x14ac:dyDescent="0.3">
      <c r="B11" s="99" t="s">
        <v>59</v>
      </c>
      <c r="C11" s="107">
        <f>'Orët e Punës Mujore'!L34</f>
        <v>310</v>
      </c>
      <c r="D11" s="108">
        <f>'Të dhëna të Përgjithshme'!K14</f>
        <v>400</v>
      </c>
      <c r="E11" s="108">
        <v>20</v>
      </c>
      <c r="F11" s="108">
        <f>'Të dhëna të Përgjithshme'!L14</f>
        <v>600</v>
      </c>
      <c r="G11" s="108">
        <v>3</v>
      </c>
      <c r="H11" s="108">
        <v>0</v>
      </c>
      <c r="I11" s="108">
        <v>2</v>
      </c>
      <c r="J11" s="108">
        <f>0.8*(I11/'Të dhëna të Përgjithshme'!M14)*'Të dhëna të Përgjithshme'!J14</f>
        <v>5818.1818181818189</v>
      </c>
      <c r="K11" s="108">
        <v>12</v>
      </c>
      <c r="L11" s="108">
        <f>(C11*D11)+(E11*F11)+(G11*H11)+(I11*J11)+(K11/'Të dhëna të Përgjithshme'!M14)*'Të dhëna të Përgjithshme'!J14</f>
        <v>191272.72727272729</v>
      </c>
      <c r="M11" s="113" t="s">
        <v>79</v>
      </c>
    </row>
    <row r="12" spans="2:13" ht="16.2" thickBot="1" x14ac:dyDescent="0.35">
      <c r="B12" s="100" t="s">
        <v>59</v>
      </c>
      <c r="C12" s="109">
        <f>'Orët e Punës Mujore'!M34</f>
        <v>31</v>
      </c>
      <c r="D12" s="110">
        <f>'Të dhëna të Përgjithshme'!K15</f>
        <v>400</v>
      </c>
      <c r="E12" s="110">
        <v>10</v>
      </c>
      <c r="F12" s="110">
        <f>'Të dhëna të Përgjithshme'!L15</f>
        <v>600</v>
      </c>
      <c r="G12" s="110">
        <v>6</v>
      </c>
      <c r="H12" s="110">
        <v>0</v>
      </c>
      <c r="I12" s="110">
        <v>1</v>
      </c>
      <c r="J12" s="110">
        <f>0.8*(I12/'Të dhëna të Përgjithshme'!M15)*'Të dhëna të Përgjithshme'!J15</f>
        <v>2909.0909090909095</v>
      </c>
      <c r="K12" s="110">
        <v>11</v>
      </c>
      <c r="L12" s="110">
        <f>(C12*D12)+(E12*F12)+(G12*H12)+(I12*J12)+(K12/'Të dhëna të Përgjithshme'!M15)*'Të dhëna të Përgjithshme'!J15</f>
        <v>61309.090909090912</v>
      </c>
      <c r="M12" s="114" t="s">
        <v>80</v>
      </c>
    </row>
    <row r="13" spans="2:13" ht="16.2" thickBot="1" x14ac:dyDescent="0.35"/>
    <row r="14" spans="2:13" ht="16.2" thickBot="1" x14ac:dyDescent="0.35">
      <c r="B14" s="96" t="s">
        <v>86</v>
      </c>
      <c r="C14" s="101" t="s">
        <v>3</v>
      </c>
      <c r="D14" s="94" t="s">
        <v>4</v>
      </c>
      <c r="E14" s="94" t="s">
        <v>76</v>
      </c>
      <c r="F14" s="94" t="s">
        <v>85</v>
      </c>
      <c r="G14" s="94" t="s">
        <v>42</v>
      </c>
      <c r="H14" s="94" t="s">
        <v>82</v>
      </c>
      <c r="I14" s="94" t="s">
        <v>83</v>
      </c>
      <c r="J14" s="94" t="s">
        <v>77</v>
      </c>
      <c r="K14" s="94" t="s">
        <v>43</v>
      </c>
      <c r="L14" s="95" t="s">
        <v>78</v>
      </c>
      <c r="M14" s="102" t="s">
        <v>5</v>
      </c>
    </row>
    <row r="15" spans="2:13" x14ac:dyDescent="0.3">
      <c r="B15" s="97" t="s">
        <v>59</v>
      </c>
      <c r="C15" s="103">
        <f>'Orët e Punës Mujore'!D65</f>
        <v>8</v>
      </c>
      <c r="D15" s="104">
        <f>'Të dhëna të Përgjithshme'!K6</f>
        <v>400</v>
      </c>
      <c r="E15" s="104">
        <v>10</v>
      </c>
      <c r="F15" s="104">
        <f>'Të dhëna të Përgjithshme'!L6</f>
        <v>600</v>
      </c>
      <c r="G15" s="104">
        <v>0</v>
      </c>
      <c r="H15" s="104">
        <v>0</v>
      </c>
      <c r="I15" s="104">
        <v>2</v>
      </c>
      <c r="J15" s="104">
        <f>0.8*(I15/'Të dhëna të Përgjithshme'!M6)*'Të dhëna të Përgjithshme'!J6</f>
        <v>5818.1818181818189</v>
      </c>
      <c r="K15" s="104">
        <v>1</v>
      </c>
      <c r="L15" s="104">
        <f>(C15*D15)+(E15*F15)+(G15*H15)+J15+(K15/'Të dhëna të Përgjithshme'!M6)*'Të dhëna të Përgjithshme'!J18</f>
        <v>15018.18181818182</v>
      </c>
      <c r="M15" s="111" t="s">
        <v>79</v>
      </c>
    </row>
    <row r="16" spans="2:13" ht="15.6" customHeight="1" x14ac:dyDescent="0.3">
      <c r="B16" s="98" t="s">
        <v>59</v>
      </c>
      <c r="C16" s="105">
        <f>'Orët e Punës Mujore'!E65</f>
        <v>16</v>
      </c>
      <c r="D16" s="106">
        <f>'Të dhëna të Përgjithshme'!K7</f>
        <v>400</v>
      </c>
      <c r="E16" s="106">
        <v>20</v>
      </c>
      <c r="F16" s="106">
        <f>'Të dhëna të Përgjithshme'!L7</f>
        <v>600</v>
      </c>
      <c r="G16" s="106">
        <v>0</v>
      </c>
      <c r="H16" s="106">
        <v>0</v>
      </c>
      <c r="I16" s="106">
        <v>1</v>
      </c>
      <c r="J16" s="106">
        <f>0.8*(I16/'Të dhëna të Përgjithshme'!M7)*'Të dhëna të Përgjithshme'!J7</f>
        <v>2909.0909090909095</v>
      </c>
      <c r="K16" s="106">
        <v>2</v>
      </c>
      <c r="L16" s="106">
        <f>(C16*D16)+(E16*F16)+(G16*H16)+J16+(K16/'Të dhëna të Përgjithshme'!M7)*'Të dhëna të Përgjithshme'!J19</f>
        <v>21309.090909090908</v>
      </c>
      <c r="M16" s="112" t="s">
        <v>80</v>
      </c>
    </row>
    <row r="17" spans="2:13" x14ac:dyDescent="0.3">
      <c r="B17" s="99" t="s">
        <v>59</v>
      </c>
      <c r="C17" s="107">
        <f>'Orët e Punës Mujore'!F65</f>
        <v>22</v>
      </c>
      <c r="D17" s="108">
        <f>'Të dhëna të Përgjithshme'!K8</f>
        <v>400</v>
      </c>
      <c r="E17" s="108">
        <v>40</v>
      </c>
      <c r="F17" s="108">
        <f>'Të dhëna të Përgjithshme'!L8</f>
        <v>600</v>
      </c>
      <c r="G17" s="108">
        <v>0</v>
      </c>
      <c r="H17" s="108">
        <v>0</v>
      </c>
      <c r="I17" s="108">
        <v>3</v>
      </c>
      <c r="J17" s="108">
        <f>0.8*(I17/'Të dhëna të Përgjithshme'!M8)*'Të dhëna të Përgjithshme'!J8</f>
        <v>8727.2727272727261</v>
      </c>
      <c r="K17" s="108">
        <v>1</v>
      </c>
      <c r="L17" s="108">
        <f>(C17*D17)+(E17*F17)+(G17*H17)+J17+(K17/'Të dhëna të Përgjithshme'!M8)*'Të dhëna të Përgjithshme'!J20</f>
        <v>41527.272727272728</v>
      </c>
      <c r="M17" s="113" t="s">
        <v>79</v>
      </c>
    </row>
    <row r="18" spans="2:13" x14ac:dyDescent="0.3">
      <c r="B18" s="98" t="s">
        <v>59</v>
      </c>
      <c r="C18" s="105">
        <f>'Orët e Punës Mujore'!G65</f>
        <v>39</v>
      </c>
      <c r="D18" s="106">
        <f>'Të dhëna të Përgjithshme'!K9</f>
        <v>400</v>
      </c>
      <c r="E18" s="106">
        <v>10</v>
      </c>
      <c r="F18" s="106">
        <f>'Të dhëna të Përgjithshme'!L9</f>
        <v>600</v>
      </c>
      <c r="G18" s="106">
        <v>0</v>
      </c>
      <c r="H18" s="106">
        <v>0</v>
      </c>
      <c r="I18" s="106">
        <v>4</v>
      </c>
      <c r="J18" s="106">
        <f>0.8*(I18/'Të dhëna të Përgjithshme'!M9)*'Të dhëna të Përgjithshme'!J9</f>
        <v>11636.363636363638</v>
      </c>
      <c r="K18" s="106">
        <v>3</v>
      </c>
      <c r="L18" s="106">
        <f>(C18*D18)+(E18*F18)+(G18*H18)+J18+(K18/'Të dhëna të Përgjithshme'!M9)*'Të dhëna të Përgjithshme'!J21</f>
        <v>33236.36363636364</v>
      </c>
      <c r="M18" s="112" t="s">
        <v>80</v>
      </c>
    </row>
    <row r="19" spans="2:13" x14ac:dyDescent="0.3">
      <c r="B19" s="99" t="s">
        <v>59</v>
      </c>
      <c r="C19" s="107">
        <f>'Orët e Punës Mujore'!H65</f>
        <v>52</v>
      </c>
      <c r="D19" s="108">
        <f>'Të dhëna të Përgjithshme'!K10</f>
        <v>400</v>
      </c>
      <c r="E19" s="108">
        <v>5</v>
      </c>
      <c r="F19" s="108">
        <f>'Të dhëna të Përgjithshme'!L10</f>
        <v>600</v>
      </c>
      <c r="G19" s="108">
        <v>1</v>
      </c>
      <c r="H19" s="108">
        <v>0</v>
      </c>
      <c r="I19" s="108">
        <v>2</v>
      </c>
      <c r="J19" s="108">
        <f>0.8*(I19/'Të dhëna të Përgjithshme'!M10)*'Të dhëna të Përgjithshme'!J10</f>
        <v>5818.1818181818189</v>
      </c>
      <c r="K19" s="108">
        <v>7</v>
      </c>
      <c r="L19" s="108">
        <f>(C19*D19)+(E19*F19)+(G19*H19)+J19+(K19/'Të dhëna të Përgjithshme'!M10)*'Të dhëna të Përgjithshme'!J22</f>
        <v>29618.18181818182</v>
      </c>
      <c r="M19" s="113" t="s">
        <v>79</v>
      </c>
    </row>
    <row r="20" spans="2:13" x14ac:dyDescent="0.3">
      <c r="B20" s="98" t="s">
        <v>59</v>
      </c>
      <c r="C20" s="105">
        <f>'Orët e Punës Mujore'!I65</f>
        <v>55</v>
      </c>
      <c r="D20" s="106">
        <f>'Të dhëna të Përgjithshme'!K11</f>
        <v>400</v>
      </c>
      <c r="E20" s="106">
        <v>10</v>
      </c>
      <c r="F20" s="106">
        <f>'Të dhëna të Përgjithshme'!L11</f>
        <v>600</v>
      </c>
      <c r="G20" s="106">
        <v>1</v>
      </c>
      <c r="H20" s="106">
        <v>0</v>
      </c>
      <c r="I20" s="106">
        <v>1</v>
      </c>
      <c r="J20" s="106">
        <f>0.8*(I20/'Të dhëna të Përgjithshme'!M11)*'Të dhëna të Përgjithshme'!J11</f>
        <v>2909.0909090909095</v>
      </c>
      <c r="K20" s="106">
        <v>8</v>
      </c>
      <c r="L20" s="106">
        <f>(C20*D20)+(E20*F20)+(G20*H20)+J20+(K20/'Të dhëna të Përgjithshme'!M11)*'Të dhëna të Përgjithshme'!J23</f>
        <v>30909.090909090908</v>
      </c>
      <c r="M20" s="112" t="s">
        <v>80</v>
      </c>
    </row>
    <row r="21" spans="2:13" x14ac:dyDescent="0.3">
      <c r="B21" s="99" t="s">
        <v>59</v>
      </c>
      <c r="C21" s="107">
        <f>'Orët e Punës Mujore'!J65</f>
        <v>6</v>
      </c>
      <c r="D21" s="108">
        <f>'Të dhëna të Përgjithshme'!K12</f>
        <v>400</v>
      </c>
      <c r="E21" s="108">
        <v>12</v>
      </c>
      <c r="F21" s="108">
        <f>'Të dhëna të Përgjithshme'!L12</f>
        <v>600</v>
      </c>
      <c r="G21" s="108">
        <v>1</v>
      </c>
      <c r="H21" s="108">
        <v>0</v>
      </c>
      <c r="I21" s="108">
        <v>2</v>
      </c>
      <c r="J21" s="108">
        <f>0.8*(I21/'Të dhëna të Përgjithshme'!M12)*'Të dhëna të Përgjithshme'!J12</f>
        <v>5818.1818181818189</v>
      </c>
      <c r="K21" s="108">
        <v>6</v>
      </c>
      <c r="L21" s="108">
        <f>(C21*D21)+(E21*F21)+(G21*H21)+J21+(K21/'Të dhëna të Përgjithshme'!M12)*'Të dhëna të Përgjithshme'!J24</f>
        <v>15418.18181818182</v>
      </c>
      <c r="M21" s="113" t="s">
        <v>79</v>
      </c>
    </row>
    <row r="22" spans="2:13" x14ac:dyDescent="0.3">
      <c r="B22" s="98" t="s">
        <v>59</v>
      </c>
      <c r="C22" s="105">
        <f>'Orët e Punës Mujore'!K65</f>
        <v>2</v>
      </c>
      <c r="D22" s="106">
        <f>'Të dhëna të Përgjithshme'!K13</f>
        <v>400</v>
      </c>
      <c r="E22" s="106">
        <v>15</v>
      </c>
      <c r="F22" s="106">
        <f>'Të dhëna të Përgjithshme'!L13</f>
        <v>600</v>
      </c>
      <c r="G22" s="106">
        <v>4</v>
      </c>
      <c r="H22" s="106">
        <v>0</v>
      </c>
      <c r="I22" s="106">
        <v>3</v>
      </c>
      <c r="J22" s="106">
        <f>0.8*(I22/'Të dhëna të Përgjithshme'!M13)*'Të dhëna të Përgjithshme'!J13</f>
        <v>8727.2727272727261</v>
      </c>
      <c r="K22" s="106">
        <v>10</v>
      </c>
      <c r="L22" s="106">
        <f>(C22*D22)+(E22*F22)+(G22*H22)+J22+(K22/'Të dhëna të Përgjithshme'!M13)*'Të dhëna të Përgjithshme'!J25</f>
        <v>18527.272727272728</v>
      </c>
      <c r="M22" s="112" t="s">
        <v>80</v>
      </c>
    </row>
    <row r="23" spans="2:13" x14ac:dyDescent="0.3">
      <c r="B23" s="99" t="s">
        <v>59</v>
      </c>
      <c r="C23" s="107">
        <f>'Orët e Punës Mujore'!L65</f>
        <v>8</v>
      </c>
      <c r="D23" s="108">
        <f>'Të dhëna të Përgjithshme'!K14</f>
        <v>400</v>
      </c>
      <c r="E23" s="108">
        <v>20</v>
      </c>
      <c r="F23" s="108">
        <f>'Të dhëna të Përgjithshme'!L14</f>
        <v>600</v>
      </c>
      <c r="G23" s="108">
        <v>3</v>
      </c>
      <c r="H23" s="108">
        <v>0</v>
      </c>
      <c r="I23" s="108">
        <v>2</v>
      </c>
      <c r="J23" s="108">
        <f>0.8*(I23/'Të dhëna të Përgjithshme'!M14)*'Të dhëna të Përgjithshme'!J14</f>
        <v>5818.1818181818189</v>
      </c>
      <c r="K23" s="108">
        <v>12</v>
      </c>
      <c r="L23" s="108">
        <f>(C23*D23)+(E23*F23)+(G23*H23)+J23+(K23/'Të dhëna të Përgjithshme'!M14)*'Të dhëna të Përgjithshme'!J26</f>
        <v>21018.18181818182</v>
      </c>
      <c r="M23" s="113" t="s">
        <v>79</v>
      </c>
    </row>
    <row r="24" spans="2:13" ht="16.2" thickBot="1" x14ac:dyDescent="0.35">
      <c r="B24" s="100" t="s">
        <v>59</v>
      </c>
      <c r="C24" s="109">
        <f>'Orët e Punës Mujore'!M65</f>
        <v>5</v>
      </c>
      <c r="D24" s="110">
        <f>'Të dhëna të Përgjithshme'!K15</f>
        <v>400</v>
      </c>
      <c r="E24" s="110">
        <v>10</v>
      </c>
      <c r="F24" s="110">
        <f>'Të dhëna të Përgjithshme'!L15</f>
        <v>600</v>
      </c>
      <c r="G24" s="110">
        <v>6</v>
      </c>
      <c r="H24" s="110">
        <v>0</v>
      </c>
      <c r="I24" s="110">
        <v>1</v>
      </c>
      <c r="J24" s="110">
        <f>0.8*(I24/'Të dhëna të Përgjithshme'!M15)*'Të dhëna të Përgjithshme'!J15</f>
        <v>2909.0909090909095</v>
      </c>
      <c r="K24" s="110">
        <v>11</v>
      </c>
      <c r="L24" s="110">
        <f>(C24*D24)+(E24*F24)+(G24*H24)+J24+(K24/'Të dhëna të Përgjithshme'!M15)*'Të dhëna të Përgjithshme'!J27</f>
        <v>10909.09090909091</v>
      </c>
      <c r="M24" s="114" t="s">
        <v>80</v>
      </c>
    </row>
    <row r="25" spans="2:13" ht="16.2" thickBot="1" x14ac:dyDescent="0.35"/>
    <row r="26" spans="2:13" ht="16.2" thickBot="1" x14ac:dyDescent="0.35">
      <c r="B26" s="96" t="s">
        <v>87</v>
      </c>
      <c r="C26" s="101" t="s">
        <v>3</v>
      </c>
      <c r="D26" s="94" t="s">
        <v>4</v>
      </c>
      <c r="E26" s="94" t="s">
        <v>76</v>
      </c>
      <c r="F26" s="94" t="s">
        <v>85</v>
      </c>
      <c r="G26" s="94" t="s">
        <v>42</v>
      </c>
      <c r="H26" s="94" t="s">
        <v>82</v>
      </c>
      <c r="I26" s="94" t="s">
        <v>83</v>
      </c>
      <c r="J26" s="94" t="s">
        <v>77</v>
      </c>
      <c r="K26" s="94" t="s">
        <v>43</v>
      </c>
      <c r="L26" s="95" t="s">
        <v>78</v>
      </c>
      <c r="M26" s="102" t="s">
        <v>5</v>
      </c>
    </row>
    <row r="27" spans="2:13" x14ac:dyDescent="0.3">
      <c r="B27" s="97" t="s">
        <v>59</v>
      </c>
      <c r="C27" s="103">
        <f>'Orët e Punës Mujore'!D99</f>
        <v>7</v>
      </c>
      <c r="D27" s="104">
        <f>'Të dhëna të Përgjithshme'!K6</f>
        <v>400</v>
      </c>
      <c r="E27" s="104">
        <v>10</v>
      </c>
      <c r="F27" s="104">
        <f>'Të dhëna të Përgjithshme'!L6</f>
        <v>600</v>
      </c>
      <c r="G27" s="104">
        <v>2</v>
      </c>
      <c r="H27" s="104">
        <v>0</v>
      </c>
      <c r="I27" s="104">
        <v>2</v>
      </c>
      <c r="J27" s="104">
        <f>0.8*(I27/'Të dhëna të Përgjithshme'!M6)*'Të dhëna të Përgjithshme'!J6</f>
        <v>5818.1818181818189</v>
      </c>
      <c r="K27" s="104">
        <v>1</v>
      </c>
      <c r="L27" s="104">
        <f>(C27*D27)+(E27*F27)+(G27*H27)+J27+(K27/'Të dhëna të Përgjithshme'!M6)*'Të dhëna të Përgjithshme'!J30</f>
        <v>14618.18181818182</v>
      </c>
      <c r="M27" s="111" t="s">
        <v>79</v>
      </c>
    </row>
    <row r="28" spans="2:13" x14ac:dyDescent="0.3">
      <c r="B28" s="98" t="s">
        <v>59</v>
      </c>
      <c r="C28" s="105">
        <f>'Orët e Punës Mujore'!E99</f>
        <v>36</v>
      </c>
      <c r="D28" s="106">
        <f>'Të dhëna të Përgjithshme'!K7</f>
        <v>400</v>
      </c>
      <c r="E28" s="106">
        <v>20</v>
      </c>
      <c r="F28" s="106">
        <f>'Të dhëna të Përgjithshme'!L7</f>
        <v>600</v>
      </c>
      <c r="G28" s="106">
        <v>1</v>
      </c>
      <c r="H28" s="106">
        <v>0</v>
      </c>
      <c r="I28" s="106">
        <v>1</v>
      </c>
      <c r="J28" s="106">
        <f>0.8*(I28/'Të dhëna të Përgjithshme'!M7)*'Të dhëna të Përgjithshme'!J7</f>
        <v>2909.0909090909095</v>
      </c>
      <c r="K28" s="106">
        <v>1</v>
      </c>
      <c r="L28" s="106">
        <f>(C28*D28)+(E28*F28)+(G28*H28)+J28+(K28/'Të dhëna të Përgjithshme'!M7)*'Të dhëna të Përgjithshme'!J31</f>
        <v>29309.090909090908</v>
      </c>
      <c r="M28" s="112" t="s">
        <v>80</v>
      </c>
    </row>
    <row r="29" spans="2:13" x14ac:dyDescent="0.3">
      <c r="B29" s="99" t="s">
        <v>59</v>
      </c>
      <c r="C29" s="107">
        <f>'Orët e Punës Mujore'!F99</f>
        <v>54</v>
      </c>
      <c r="D29" s="108">
        <f>'Të dhëna të Përgjithshme'!K8</f>
        <v>400</v>
      </c>
      <c r="E29" s="108">
        <v>40</v>
      </c>
      <c r="F29" s="108">
        <f>'Të dhëna të Përgjithshme'!L8</f>
        <v>600</v>
      </c>
      <c r="G29" s="108">
        <v>3</v>
      </c>
      <c r="H29" s="108">
        <v>0</v>
      </c>
      <c r="I29" s="108">
        <v>3</v>
      </c>
      <c r="J29" s="108">
        <f>0.8*(I29/'Të dhëna të Përgjithshme'!M8)*'Të dhëna të Përgjithshme'!J8</f>
        <v>8727.2727272727261</v>
      </c>
      <c r="K29" s="108">
        <v>1</v>
      </c>
      <c r="L29" s="108">
        <f>(C29*D29)+(E29*F29)+(G29*H29)+J29+(K29/'Të dhëna të Përgjithshme'!M8)*'Të dhëna të Përgjithshme'!J32</f>
        <v>54327.272727272728</v>
      </c>
      <c r="M29" s="113" t="s">
        <v>79</v>
      </c>
    </row>
    <row r="30" spans="2:13" x14ac:dyDescent="0.3">
      <c r="B30" s="98" t="s">
        <v>59</v>
      </c>
      <c r="C30" s="105">
        <f>'Orët e Punës Mujore'!G99</f>
        <v>72</v>
      </c>
      <c r="D30" s="106">
        <f>'Të dhëna të Përgjithshme'!K9</f>
        <v>400</v>
      </c>
      <c r="E30" s="106">
        <v>10</v>
      </c>
      <c r="F30" s="106">
        <f>'Të dhëna të Përgjithshme'!L9</f>
        <v>600</v>
      </c>
      <c r="G30" s="106">
        <v>3</v>
      </c>
      <c r="H30" s="106">
        <v>0</v>
      </c>
      <c r="I30" s="106">
        <v>4</v>
      </c>
      <c r="J30" s="106">
        <f>0.8*(I30/'Të dhëna të Përgjithshme'!M9)*'Të dhëna të Përgjithshme'!J9</f>
        <v>11636.363636363638</v>
      </c>
      <c r="K30" s="106">
        <v>1</v>
      </c>
      <c r="L30" s="106">
        <f>(C30*D30)+(E30*F30)+(G30*H30)+J30+(K30/'Të dhëna të Përgjithshme'!M9)*'Të dhëna të Përgjithshme'!J33</f>
        <v>46436.36363636364</v>
      </c>
      <c r="M30" s="112" t="s">
        <v>80</v>
      </c>
    </row>
    <row r="31" spans="2:13" x14ac:dyDescent="0.3">
      <c r="B31" s="99" t="s">
        <v>59</v>
      </c>
      <c r="C31" s="107">
        <f>'Orët e Punës Mujore'!H99</f>
        <v>90</v>
      </c>
      <c r="D31" s="108">
        <f>'Të dhëna të Përgjithshme'!K10</f>
        <v>400</v>
      </c>
      <c r="E31" s="108">
        <v>5</v>
      </c>
      <c r="F31" s="108">
        <f>'Të dhëna të Përgjithshme'!L10</f>
        <v>600</v>
      </c>
      <c r="G31" s="108">
        <v>3</v>
      </c>
      <c r="H31" s="108">
        <v>0</v>
      </c>
      <c r="I31" s="108">
        <v>2</v>
      </c>
      <c r="J31" s="108">
        <f>0.8*(I31/'Të dhëna të Përgjithshme'!M10)*'Të dhëna të Përgjithshme'!J10</f>
        <v>5818.1818181818189</v>
      </c>
      <c r="K31" s="108">
        <v>7</v>
      </c>
      <c r="L31" s="108">
        <f>(C31*D31)+(E31*F31)+(G31*H31)+J31+(K31/'Të dhëna të Përgjithshme'!M10)*'Të dhëna të Përgjithshme'!J34</f>
        <v>44818.181818181816</v>
      </c>
      <c r="M31" s="113" t="s">
        <v>79</v>
      </c>
    </row>
    <row r="32" spans="2:13" x14ac:dyDescent="0.3">
      <c r="B32" s="98" t="s">
        <v>59</v>
      </c>
      <c r="C32" s="105">
        <f>'Orët e Punës Mujore'!I99</f>
        <v>108</v>
      </c>
      <c r="D32" s="106">
        <f>'Të dhëna të Përgjithshme'!K11</f>
        <v>400</v>
      </c>
      <c r="E32" s="106">
        <v>10</v>
      </c>
      <c r="F32" s="106">
        <f>'Të dhëna të Përgjithshme'!L11</f>
        <v>600</v>
      </c>
      <c r="G32" s="106">
        <v>3</v>
      </c>
      <c r="H32" s="106">
        <v>0</v>
      </c>
      <c r="I32" s="106">
        <v>1</v>
      </c>
      <c r="J32" s="106">
        <f>0.8*(I32/'Të dhëna të Përgjithshme'!M11)*'Të dhëna të Përgjithshme'!J11</f>
        <v>2909.0909090909095</v>
      </c>
      <c r="K32" s="106">
        <v>8</v>
      </c>
      <c r="L32" s="106">
        <f>(C32*D32)+(E32*F32)+(G32*H32)+J32+(K32/'Të dhëna të Përgjithshme'!M11)*'Të dhëna të Përgjithshme'!J35</f>
        <v>52109.090909090912</v>
      </c>
      <c r="M32" s="112" t="s">
        <v>80</v>
      </c>
    </row>
    <row r="33" spans="2:13" x14ac:dyDescent="0.3">
      <c r="B33" s="99" t="s">
        <v>59</v>
      </c>
      <c r="C33" s="107">
        <f>'Orët e Punës Mujore'!J99</f>
        <v>8</v>
      </c>
      <c r="D33" s="108">
        <f>'Të dhëna të Përgjithshme'!K12</f>
        <v>400</v>
      </c>
      <c r="E33" s="108">
        <v>12</v>
      </c>
      <c r="F33" s="108">
        <f>'Të dhëna të Përgjithshme'!L12</f>
        <v>600</v>
      </c>
      <c r="G33" s="108">
        <v>3</v>
      </c>
      <c r="H33" s="108">
        <v>0</v>
      </c>
      <c r="I33" s="108">
        <v>2</v>
      </c>
      <c r="J33" s="108">
        <f>0.8*(I33/'Të dhëna të Përgjithshme'!M12)*'Të dhëna të Përgjithshme'!J12</f>
        <v>5818.1818181818189</v>
      </c>
      <c r="K33" s="108">
        <v>6</v>
      </c>
      <c r="L33" s="108">
        <f>(C33*D33)+(E33*F33)+(G33*H33)+J33+(K33/'Të dhëna të Përgjithshme'!M12)*'Të dhëna të Përgjithshme'!J36</f>
        <v>16218.18181818182</v>
      </c>
      <c r="M33" s="113" t="s">
        <v>79</v>
      </c>
    </row>
    <row r="34" spans="2:13" x14ac:dyDescent="0.3">
      <c r="B34" s="98" t="s">
        <v>59</v>
      </c>
      <c r="C34" s="105">
        <f>'Orët e Punës Mujore'!K99</f>
        <v>9</v>
      </c>
      <c r="D34" s="106">
        <f>'Të dhëna të Përgjithshme'!K13</f>
        <v>400</v>
      </c>
      <c r="E34" s="106">
        <v>15</v>
      </c>
      <c r="F34" s="106">
        <f>'Të dhëna të Përgjithshme'!L13</f>
        <v>600</v>
      </c>
      <c r="G34" s="106">
        <v>3</v>
      </c>
      <c r="H34" s="106">
        <v>0</v>
      </c>
      <c r="I34" s="106">
        <v>3</v>
      </c>
      <c r="J34" s="106">
        <f>0.8*(I34/'Të dhëna të Përgjithshme'!M13)*'Të dhëna të Përgjithshme'!J13</f>
        <v>8727.2727272727261</v>
      </c>
      <c r="K34" s="106">
        <v>10</v>
      </c>
      <c r="L34" s="106">
        <f>(C34*D34)+(E34*F34)+(G34*H34)+J34+(K34/'Të dhëna të Përgjithshme'!M13)*'Të dhëna të Përgjithshme'!J37</f>
        <v>21327.272727272728</v>
      </c>
      <c r="M34" s="112" t="s">
        <v>80</v>
      </c>
    </row>
    <row r="35" spans="2:13" x14ac:dyDescent="0.3">
      <c r="B35" s="99" t="s">
        <v>59</v>
      </c>
      <c r="C35" s="107">
        <f>'Orët e Punës Mujore'!L99</f>
        <v>10</v>
      </c>
      <c r="D35" s="108">
        <f>'Të dhëna të Përgjithshme'!K14</f>
        <v>400</v>
      </c>
      <c r="E35" s="108">
        <v>20</v>
      </c>
      <c r="F35" s="108">
        <f>'Të dhëna të Përgjithshme'!L14</f>
        <v>600</v>
      </c>
      <c r="G35" s="108">
        <v>3</v>
      </c>
      <c r="H35" s="108">
        <v>0</v>
      </c>
      <c r="I35" s="108">
        <v>2</v>
      </c>
      <c r="J35" s="108">
        <f>0.8*(I35/'Të dhëna të Përgjithshme'!M14)*'Të dhëna të Përgjithshme'!J14</f>
        <v>5818.1818181818189</v>
      </c>
      <c r="K35" s="108">
        <v>12</v>
      </c>
      <c r="L35" s="108">
        <f>(C35*D35)+(E35*F35)+(G35*H35)+J35+(K35/'Të dhëna të Përgjithshme'!M14)*'Të dhëna të Përgjithshme'!J38</f>
        <v>21818.18181818182</v>
      </c>
      <c r="M35" s="113" t="s">
        <v>79</v>
      </c>
    </row>
    <row r="36" spans="2:13" ht="16.2" thickBot="1" x14ac:dyDescent="0.35">
      <c r="B36" s="100" t="s">
        <v>59</v>
      </c>
      <c r="C36" s="109">
        <f>'Orët e Punës Mujore'!M99</f>
        <v>1</v>
      </c>
      <c r="D36" s="110">
        <f>'Të dhëna të Përgjithshme'!K15</f>
        <v>400</v>
      </c>
      <c r="E36" s="110">
        <v>10</v>
      </c>
      <c r="F36" s="110">
        <f>'Të dhëna të Përgjithshme'!L15</f>
        <v>600</v>
      </c>
      <c r="G36" s="110">
        <v>6</v>
      </c>
      <c r="H36" s="110">
        <v>0</v>
      </c>
      <c r="I36" s="110">
        <v>1</v>
      </c>
      <c r="J36" s="110">
        <f>0.8*(I36/'Të dhëna të Përgjithshme'!M15)*'Të dhëna të Përgjithshme'!J15</f>
        <v>2909.0909090909095</v>
      </c>
      <c r="K36" s="110">
        <v>11</v>
      </c>
      <c r="L36" s="110">
        <f>(C36*D36)+(E36*F36)+(G36*H36)+J36+(K36/'Të dhëna të Përgjithshme'!M15)*'Të dhëna të Përgjithshme'!J39</f>
        <v>9309.0909090909099</v>
      </c>
      <c r="M36" s="114" t="s">
        <v>80</v>
      </c>
    </row>
    <row r="37" spans="2:13" ht="16.2" thickBot="1" x14ac:dyDescent="0.35"/>
    <row r="38" spans="2:13" ht="16.2" thickBot="1" x14ac:dyDescent="0.35">
      <c r="B38" s="96" t="s">
        <v>88</v>
      </c>
      <c r="C38" s="101" t="s">
        <v>3</v>
      </c>
      <c r="D38" s="94" t="s">
        <v>4</v>
      </c>
      <c r="E38" s="94" t="s">
        <v>76</v>
      </c>
      <c r="F38" s="94" t="s">
        <v>85</v>
      </c>
      <c r="G38" s="94" t="s">
        <v>42</v>
      </c>
      <c r="H38" s="94" t="s">
        <v>82</v>
      </c>
      <c r="I38" s="94" t="s">
        <v>83</v>
      </c>
      <c r="J38" s="94" t="s">
        <v>77</v>
      </c>
      <c r="K38" s="94" t="s">
        <v>43</v>
      </c>
      <c r="L38" s="95" t="s">
        <v>78</v>
      </c>
      <c r="M38" s="102" t="s">
        <v>5</v>
      </c>
    </row>
    <row r="39" spans="2:13" x14ac:dyDescent="0.3">
      <c r="B39" s="97" t="s">
        <v>59</v>
      </c>
      <c r="C39" s="103">
        <f>'Orët e Punës Mujore'!D132</f>
        <v>1</v>
      </c>
      <c r="D39" s="104">
        <f>'Të dhëna të Përgjithshme'!K6</f>
        <v>400</v>
      </c>
      <c r="E39" s="104">
        <v>10</v>
      </c>
      <c r="F39" s="104">
        <f>'Të dhëna të Përgjithshme'!L6</f>
        <v>600</v>
      </c>
      <c r="G39" s="104">
        <v>2</v>
      </c>
      <c r="H39" s="104">
        <v>0</v>
      </c>
      <c r="I39" s="104">
        <v>2</v>
      </c>
      <c r="J39" s="104">
        <f>0.8*(I39/'Të dhëna të Përgjithshme'!M6)*'Të dhëna të Përgjithshme'!J6</f>
        <v>5818.1818181818189</v>
      </c>
      <c r="K39" s="104">
        <v>14</v>
      </c>
      <c r="L39" s="104">
        <f>(C39*D39)+(E39*F39)+(G39*H39)+J39+(K39/'Të dhëna të Përgjithshme'!M6)*'Të dhëna të Përgjithshme'!J42</f>
        <v>12218.18181818182</v>
      </c>
      <c r="M39" s="111" t="s">
        <v>79</v>
      </c>
    </row>
    <row r="40" spans="2:13" x14ac:dyDescent="0.3">
      <c r="B40" s="98" t="s">
        <v>59</v>
      </c>
      <c r="C40" s="105">
        <f>'Orët e Punës Mujore'!E132</f>
        <v>2</v>
      </c>
      <c r="D40" s="106">
        <f>'Të dhëna të Përgjithshme'!K7</f>
        <v>400</v>
      </c>
      <c r="E40" s="106">
        <v>20</v>
      </c>
      <c r="F40" s="106">
        <f>'Të dhëna të Përgjithshme'!L7</f>
        <v>600</v>
      </c>
      <c r="G40" s="106">
        <v>2</v>
      </c>
      <c r="H40" s="106">
        <v>0</v>
      </c>
      <c r="I40" s="106">
        <v>1</v>
      </c>
      <c r="J40" s="106">
        <f>0.8*(I40/'Të dhëna të Përgjithshme'!M7)*'Të dhëna të Përgjithshme'!J7</f>
        <v>2909.0909090909095</v>
      </c>
      <c r="K40" s="106">
        <v>14</v>
      </c>
      <c r="L40" s="106">
        <f>(C40*D40)+(E40*F40)+(G40*H40)+J40+(K40/'Të dhëna të Përgjithshme'!M7)*'Të dhëna të Përgjithshme'!J43</f>
        <v>15709.09090909091</v>
      </c>
      <c r="M40" s="112" t="s">
        <v>80</v>
      </c>
    </row>
    <row r="41" spans="2:13" x14ac:dyDescent="0.3">
      <c r="B41" s="99" t="s">
        <v>59</v>
      </c>
      <c r="C41" s="107">
        <f>'Orët e Punës Mujore'!F132</f>
        <v>3</v>
      </c>
      <c r="D41" s="108">
        <f>'Të dhëna të Përgjithshme'!K8</f>
        <v>400</v>
      </c>
      <c r="E41" s="108">
        <v>40</v>
      </c>
      <c r="F41" s="108">
        <f>'Të dhëna të Përgjithshme'!L8</f>
        <v>600</v>
      </c>
      <c r="G41" s="108">
        <v>2</v>
      </c>
      <c r="H41" s="108">
        <v>0</v>
      </c>
      <c r="I41" s="108">
        <v>3</v>
      </c>
      <c r="J41" s="108">
        <f>0.8*(I41/'Të dhëna të Përgjithshme'!M8)*'Të dhëna të Përgjithshme'!J8</f>
        <v>8727.2727272727261</v>
      </c>
      <c r="K41" s="108">
        <v>12</v>
      </c>
      <c r="L41" s="108">
        <f>(C41*D41)+(E41*F41)+(G41*H41)+J41+(K41/'Të dhëna të Përgjithshme'!M8)*'Të dhëna të Përgjithshme'!J44</f>
        <v>33927.272727272728</v>
      </c>
      <c r="M41" s="113" t="s">
        <v>79</v>
      </c>
    </row>
    <row r="42" spans="2:13" x14ac:dyDescent="0.3">
      <c r="B42" s="98" t="s">
        <v>59</v>
      </c>
      <c r="C42" s="105">
        <f>'Orët e Punës Mujore'!G132</f>
        <v>40</v>
      </c>
      <c r="D42" s="106">
        <f>'Të dhëna të Përgjithshme'!K9</f>
        <v>400</v>
      </c>
      <c r="E42" s="106">
        <v>10</v>
      </c>
      <c r="F42" s="106">
        <f>'Të dhëna të Përgjithshme'!L9</f>
        <v>600</v>
      </c>
      <c r="G42" s="106">
        <v>2</v>
      </c>
      <c r="H42" s="106">
        <v>0</v>
      </c>
      <c r="I42" s="106">
        <v>4</v>
      </c>
      <c r="J42" s="106">
        <f>0.8*(I42/'Të dhëna të Përgjithshme'!M9)*'Të dhëna të Përgjithshme'!J9</f>
        <v>11636.363636363638</v>
      </c>
      <c r="K42" s="106">
        <v>10</v>
      </c>
      <c r="L42" s="106">
        <f>(C42*D42)+(E42*F42)+(G42*H42)+J42+(K42/'Të dhëna të Përgjithshme'!M9)*'Të dhëna të Përgjithshme'!J45</f>
        <v>33636.36363636364</v>
      </c>
      <c r="M42" s="112" t="s">
        <v>80</v>
      </c>
    </row>
    <row r="43" spans="2:13" x14ac:dyDescent="0.3">
      <c r="B43" s="99" t="s">
        <v>59</v>
      </c>
      <c r="C43" s="107">
        <f>'Orët e Punës Mujore'!H132</f>
        <v>53</v>
      </c>
      <c r="D43" s="108">
        <f>'Të dhëna të Përgjithshme'!K10</f>
        <v>400</v>
      </c>
      <c r="E43" s="108">
        <v>5</v>
      </c>
      <c r="F43" s="108">
        <f>'Të dhëna të Përgjithshme'!L10</f>
        <v>600</v>
      </c>
      <c r="G43" s="108">
        <v>2</v>
      </c>
      <c r="H43" s="108">
        <v>0</v>
      </c>
      <c r="I43" s="108">
        <v>2</v>
      </c>
      <c r="J43" s="108">
        <f>0.8*(I43/'Të dhëna të Përgjithshme'!M10)*'Të dhëna të Përgjithshme'!J10</f>
        <v>5818.1818181818189</v>
      </c>
      <c r="K43" s="108">
        <v>0</v>
      </c>
      <c r="L43" s="108">
        <f>(C43*D43)+(E43*F43)+(G43*H43)+J43+(K43/'Të dhëna të Përgjithshme'!M10)*'Të dhëna të Përgjithshme'!J46</f>
        <v>30018.18181818182</v>
      </c>
      <c r="M43" s="113" t="s">
        <v>79</v>
      </c>
    </row>
    <row r="44" spans="2:13" x14ac:dyDescent="0.3">
      <c r="B44" s="98" t="s">
        <v>59</v>
      </c>
      <c r="C44" s="105">
        <f>'Orët e Punës Mujore'!I132</f>
        <v>66</v>
      </c>
      <c r="D44" s="106">
        <f>'Të dhëna të Përgjithshme'!K11</f>
        <v>400</v>
      </c>
      <c r="E44" s="106">
        <v>10</v>
      </c>
      <c r="F44" s="106">
        <f>'Të dhëna të Përgjithshme'!L11</f>
        <v>600</v>
      </c>
      <c r="G44" s="106">
        <v>6</v>
      </c>
      <c r="H44" s="106">
        <v>0</v>
      </c>
      <c r="I44" s="106">
        <v>1</v>
      </c>
      <c r="J44" s="106">
        <f>0.8*(I44/'Të dhëna të Përgjithshme'!M11)*'Të dhëna të Përgjithshme'!J11</f>
        <v>2909.0909090909095</v>
      </c>
      <c r="K44" s="106">
        <v>0</v>
      </c>
      <c r="L44" s="106">
        <f>(C44*D44)+(E44*F44)+(G44*H44)+J44+(K44/'Të dhëna të Përgjithshme'!M11)*'Të dhëna të Përgjithshme'!J47</f>
        <v>35309.090909090912</v>
      </c>
      <c r="M44" s="112" t="s">
        <v>80</v>
      </c>
    </row>
    <row r="45" spans="2:13" x14ac:dyDescent="0.3">
      <c r="B45" s="99" t="s">
        <v>59</v>
      </c>
      <c r="C45" s="107">
        <f>'Orët e Punës Mujore'!J132</f>
        <v>80</v>
      </c>
      <c r="D45" s="108">
        <f>'Të dhëna të Përgjithshme'!K12</f>
        <v>400</v>
      </c>
      <c r="E45" s="108">
        <v>12</v>
      </c>
      <c r="F45" s="108">
        <f>'Të dhëna të Përgjithshme'!L12</f>
        <v>600</v>
      </c>
      <c r="G45" s="108">
        <v>2</v>
      </c>
      <c r="H45" s="108">
        <v>0</v>
      </c>
      <c r="I45" s="108">
        <v>2</v>
      </c>
      <c r="J45" s="108">
        <f>0.8*(I45/'Të dhëna të Përgjithshme'!M12)*'Të dhëna të Përgjithshme'!J12</f>
        <v>5818.1818181818189</v>
      </c>
      <c r="K45" s="108">
        <v>2</v>
      </c>
      <c r="L45" s="108">
        <f>(C45*D45)+(E45*F45)+(G45*H45)+J45+(K45/'Të dhëna të Përgjithshme'!M12)*'Të dhëna të Përgjithshme'!J48</f>
        <v>45018.181818181816</v>
      </c>
      <c r="M45" s="113" t="s">
        <v>79</v>
      </c>
    </row>
    <row r="46" spans="2:13" x14ac:dyDescent="0.3">
      <c r="B46" s="98" t="s">
        <v>59</v>
      </c>
      <c r="C46" s="105">
        <f>'Orët e Punës Mujore'!K132</f>
        <v>9</v>
      </c>
      <c r="D46" s="106">
        <f>'Të dhëna të Përgjithshme'!K13</f>
        <v>400</v>
      </c>
      <c r="E46" s="106">
        <v>15</v>
      </c>
      <c r="F46" s="106">
        <f>'Të dhëna të Përgjithshme'!L13</f>
        <v>600</v>
      </c>
      <c r="G46" s="106">
        <v>4</v>
      </c>
      <c r="H46" s="106">
        <v>0</v>
      </c>
      <c r="I46" s="106">
        <v>3</v>
      </c>
      <c r="J46" s="106">
        <f>0.8*(I46/'Të dhëna të Përgjithshme'!M13)*'Të dhëna të Përgjithshme'!J13</f>
        <v>8727.2727272727261</v>
      </c>
      <c r="K46" s="106">
        <v>10</v>
      </c>
      <c r="L46" s="106">
        <f>(C46*D46)+(E46*F46)+(G46*H46)+J46+(K46/'Të dhëna të Përgjithshme'!M13)*'Të dhëna të Përgjithshme'!J49</f>
        <v>21327.272727272728</v>
      </c>
      <c r="M46" s="112" t="s">
        <v>80</v>
      </c>
    </row>
    <row r="47" spans="2:13" x14ac:dyDescent="0.3">
      <c r="B47" s="99" t="s">
        <v>59</v>
      </c>
      <c r="C47" s="107">
        <f>'Orët e Punës Mujore'!L132</f>
        <v>10</v>
      </c>
      <c r="D47" s="108">
        <f>'Të dhëna të Përgjithshme'!K14</f>
        <v>400</v>
      </c>
      <c r="E47" s="108">
        <v>20</v>
      </c>
      <c r="F47" s="108">
        <f>'Të dhëna të Përgjithshme'!L14</f>
        <v>600</v>
      </c>
      <c r="G47" s="108">
        <v>3</v>
      </c>
      <c r="H47" s="108">
        <v>0</v>
      </c>
      <c r="I47" s="108">
        <v>2</v>
      </c>
      <c r="J47" s="108">
        <f>0.8*(I47/'Të dhëna të Përgjithshme'!M14)*'Të dhëna të Përgjithshme'!J14</f>
        <v>5818.1818181818189</v>
      </c>
      <c r="K47" s="108">
        <v>1</v>
      </c>
      <c r="L47" s="108">
        <f>(C47*D47)+(E47*F47)+(G47*H47)+J47+(K47/'Të dhëna të Përgjithshme'!M14)*'Të dhëna të Përgjithshme'!J50</f>
        <v>21818.18181818182</v>
      </c>
      <c r="M47" s="113" t="s">
        <v>79</v>
      </c>
    </row>
    <row r="48" spans="2:13" ht="16.2" thickBot="1" x14ac:dyDescent="0.35">
      <c r="B48" s="100" t="s">
        <v>59</v>
      </c>
      <c r="C48" s="109">
        <f>'Orët e Punës Mujore'!M132</f>
        <v>1</v>
      </c>
      <c r="D48" s="110">
        <f>'Të dhëna të Përgjithshme'!K15</f>
        <v>400</v>
      </c>
      <c r="E48" s="110">
        <v>10</v>
      </c>
      <c r="F48" s="110">
        <f>'Të dhëna të Përgjithshme'!L15</f>
        <v>600</v>
      </c>
      <c r="G48" s="110">
        <v>6</v>
      </c>
      <c r="H48" s="110">
        <v>0</v>
      </c>
      <c r="I48" s="110">
        <v>1</v>
      </c>
      <c r="J48" s="110">
        <f>0.8*(I48/'Të dhëna të Përgjithshme'!M15)*'Të dhëna të Përgjithshme'!J15</f>
        <v>2909.0909090909095</v>
      </c>
      <c r="K48" s="110">
        <v>5</v>
      </c>
      <c r="L48" s="110">
        <f>(C48*D48)+(E48*F48)+(G48*H48)+J48+(K48/'Të dhëna të Përgjithshme'!M15)*'Të dhëna të Përgjithshme'!J51</f>
        <v>9309.0909090909099</v>
      </c>
      <c r="M48" s="114" t="s">
        <v>80</v>
      </c>
    </row>
    <row r="49" spans="2:13" ht="16.2" thickBot="1" x14ac:dyDescent="0.35"/>
    <row r="50" spans="2:13" ht="16.2" thickBot="1" x14ac:dyDescent="0.35">
      <c r="B50" s="96" t="s">
        <v>89</v>
      </c>
      <c r="C50" s="101" t="s">
        <v>3</v>
      </c>
      <c r="D50" s="94" t="s">
        <v>4</v>
      </c>
      <c r="E50" s="94" t="s">
        <v>76</v>
      </c>
      <c r="F50" s="94" t="s">
        <v>85</v>
      </c>
      <c r="G50" s="94" t="s">
        <v>42</v>
      </c>
      <c r="H50" s="94" t="s">
        <v>82</v>
      </c>
      <c r="I50" s="94" t="s">
        <v>83</v>
      </c>
      <c r="J50" s="94" t="s">
        <v>77</v>
      </c>
      <c r="K50" s="94" t="s">
        <v>43</v>
      </c>
      <c r="L50" s="95" t="s">
        <v>78</v>
      </c>
      <c r="M50" s="102" t="s">
        <v>5</v>
      </c>
    </row>
    <row r="51" spans="2:13" x14ac:dyDescent="0.3">
      <c r="B51" s="97" t="s">
        <v>59</v>
      </c>
      <c r="C51" s="103">
        <f>'Orët e Punës Mujore'!D166</f>
        <v>2</v>
      </c>
      <c r="D51" s="104">
        <f>'Të dhëna të Përgjithshme'!K6</f>
        <v>400</v>
      </c>
      <c r="E51" s="104">
        <v>10</v>
      </c>
      <c r="F51" s="104">
        <f>'Të dhëna të Përgjithshme'!L6</f>
        <v>600</v>
      </c>
      <c r="G51" s="104">
        <v>1</v>
      </c>
      <c r="H51" s="104">
        <v>0</v>
      </c>
      <c r="I51" s="104">
        <v>2</v>
      </c>
      <c r="J51" s="104">
        <f>0.8*(I51/'Të dhëna të Përgjithshme'!M6)*'Të dhëna të Përgjithshme'!J6</f>
        <v>5818.1818181818189</v>
      </c>
      <c r="K51" s="104">
        <v>2</v>
      </c>
      <c r="L51" s="104">
        <f>(C51*D51)+(E51*F51)+(G51*H51)+J51+(K51/'Të dhëna të Përgjithshme'!M6)*'Të dhëna të Përgjithshme'!J54</f>
        <v>12618.18181818182</v>
      </c>
      <c r="M51" s="111" t="s">
        <v>79</v>
      </c>
    </row>
    <row r="52" spans="2:13" x14ac:dyDescent="0.3">
      <c r="B52" s="98" t="s">
        <v>59</v>
      </c>
      <c r="C52" s="105">
        <f>'Orët e Punës Mujore'!E166</f>
        <v>5</v>
      </c>
      <c r="D52" s="106">
        <f>'Të dhëna të Përgjithshme'!K7</f>
        <v>400</v>
      </c>
      <c r="E52" s="106">
        <v>20</v>
      </c>
      <c r="F52" s="106">
        <f>'Të dhëna të Përgjithshme'!L7</f>
        <v>600</v>
      </c>
      <c r="G52" s="106">
        <v>1</v>
      </c>
      <c r="H52" s="106">
        <v>0</v>
      </c>
      <c r="I52" s="106">
        <v>1</v>
      </c>
      <c r="J52" s="106">
        <f>0.8*(I52/'Të dhëna të Përgjithshme'!M7)*'Të dhëna të Përgjithshme'!J7</f>
        <v>2909.0909090909095</v>
      </c>
      <c r="K52" s="106">
        <v>3</v>
      </c>
      <c r="L52" s="106">
        <f>(C52*D52)+(E52*F52)+(G52*H52)+J52+(K52/'Të dhëna të Përgjithshme'!M7)*'Të dhëna të Përgjithshme'!J55</f>
        <v>16909.090909090908</v>
      </c>
      <c r="M52" s="112" t="s">
        <v>80</v>
      </c>
    </row>
    <row r="53" spans="2:13" x14ac:dyDescent="0.3">
      <c r="B53" s="99" t="s">
        <v>59</v>
      </c>
      <c r="C53" s="107">
        <f>'Orët e Punës Mujore'!F166</f>
        <v>5</v>
      </c>
      <c r="D53" s="108">
        <f>'Të dhëna të Përgjithshme'!K8</f>
        <v>400</v>
      </c>
      <c r="E53" s="108">
        <v>40</v>
      </c>
      <c r="F53" s="108">
        <f>'Të dhëna të Përgjithshme'!L8</f>
        <v>600</v>
      </c>
      <c r="G53" s="108">
        <v>1</v>
      </c>
      <c r="H53" s="108">
        <v>0</v>
      </c>
      <c r="I53" s="108">
        <v>3</v>
      </c>
      <c r="J53" s="108">
        <f>0.8*(I53/'Të dhëna të Përgjithshme'!M8)*'Të dhëna të Përgjithshme'!J8</f>
        <v>8727.2727272727261</v>
      </c>
      <c r="K53" s="108">
        <v>2</v>
      </c>
      <c r="L53" s="108">
        <f>(C53*D53)+(E53*F53)+(G53*H53)+J53+(K53/'Të dhëna të Përgjithshme'!M8)*'Të dhëna të Përgjithshme'!J56</f>
        <v>34727.272727272728</v>
      </c>
      <c r="M53" s="113" t="s">
        <v>79</v>
      </c>
    </row>
    <row r="54" spans="2:13" x14ac:dyDescent="0.3">
      <c r="B54" s="98" t="s">
        <v>59</v>
      </c>
      <c r="C54" s="105">
        <f>'Orët e Punës Mujore'!G166</f>
        <v>23</v>
      </c>
      <c r="D54" s="106">
        <f>'Të dhëna të Përgjithshme'!K9</f>
        <v>400</v>
      </c>
      <c r="E54" s="106">
        <v>10</v>
      </c>
      <c r="F54" s="106">
        <f>'Të dhëna të Përgjithshme'!L9</f>
        <v>600</v>
      </c>
      <c r="G54" s="106">
        <v>1</v>
      </c>
      <c r="H54" s="106">
        <v>0</v>
      </c>
      <c r="I54" s="106">
        <v>4</v>
      </c>
      <c r="J54" s="106">
        <f>0.8*(I54/'Të dhëna të Përgjithshme'!M9)*'Të dhëna të Përgjithshme'!J9</f>
        <v>11636.363636363638</v>
      </c>
      <c r="K54" s="106">
        <v>3</v>
      </c>
      <c r="L54" s="106">
        <f>(C54*D54)+(E54*F54)+(G54*H54)+J54+(K54/'Të dhëna të Përgjithshme'!M9)*'Të dhëna të Përgjithshme'!J57</f>
        <v>26836.36363636364</v>
      </c>
      <c r="M54" s="112" t="s">
        <v>80</v>
      </c>
    </row>
    <row r="55" spans="2:13" x14ac:dyDescent="0.3">
      <c r="B55" s="99" t="s">
        <v>59</v>
      </c>
      <c r="C55" s="107">
        <f>'Orët e Punës Mujore'!H166</f>
        <v>30</v>
      </c>
      <c r="D55" s="108">
        <f>'Të dhëna të Përgjithshme'!K10</f>
        <v>400</v>
      </c>
      <c r="E55" s="108">
        <v>5</v>
      </c>
      <c r="F55" s="108">
        <f>'Të dhëna të Përgjithshme'!L10</f>
        <v>600</v>
      </c>
      <c r="G55" s="108">
        <v>1</v>
      </c>
      <c r="H55" s="108">
        <v>0</v>
      </c>
      <c r="I55" s="108">
        <v>2</v>
      </c>
      <c r="J55" s="108">
        <f>0.8*(I55/'Të dhëna të Përgjithshme'!M10)*'Të dhëna të Përgjithshme'!J10</f>
        <v>5818.1818181818189</v>
      </c>
      <c r="K55" s="108">
        <v>7</v>
      </c>
      <c r="L55" s="108">
        <f>(C55*D55)+(E55*F55)+(G55*H55)+J55+(K55/'Të dhëna të Përgjithshme'!M10)*'Të dhëna të Përgjithshme'!J58</f>
        <v>20818.18181818182</v>
      </c>
      <c r="M55" s="113" t="s">
        <v>79</v>
      </c>
    </row>
    <row r="56" spans="2:13" x14ac:dyDescent="0.3">
      <c r="B56" s="98" t="s">
        <v>59</v>
      </c>
      <c r="C56" s="105">
        <f>'Orët e Punës Mujore'!I166</f>
        <v>33</v>
      </c>
      <c r="D56" s="106">
        <f>'Të dhëna të Përgjithshme'!K11</f>
        <v>400</v>
      </c>
      <c r="E56" s="106">
        <v>10</v>
      </c>
      <c r="F56" s="106">
        <f>'Të dhëna të Përgjithshme'!L11</f>
        <v>600</v>
      </c>
      <c r="G56" s="106">
        <v>1</v>
      </c>
      <c r="H56" s="106">
        <v>0</v>
      </c>
      <c r="I56" s="106">
        <v>1</v>
      </c>
      <c r="J56" s="106">
        <f>0.8*(I56/'Të dhëna të Përgjithshme'!M11)*'Të dhëna të Përgjithshme'!J11</f>
        <v>2909.0909090909095</v>
      </c>
      <c r="K56" s="106">
        <v>8</v>
      </c>
      <c r="L56" s="106">
        <f>(C56*D56)+(E56*F56)+(G56*H56)+J56+(K56/'Të dhëna të Përgjithshme'!M11)*'Të dhëna të Përgjithshme'!J59</f>
        <v>22109.090909090908</v>
      </c>
      <c r="M56" s="112" t="s">
        <v>80</v>
      </c>
    </row>
    <row r="57" spans="2:13" x14ac:dyDescent="0.3">
      <c r="B57" s="99" t="s">
        <v>59</v>
      </c>
      <c r="C57" s="107">
        <f>'Orët e Punës Mujore'!J166</f>
        <v>2</v>
      </c>
      <c r="D57" s="108">
        <f>'Të dhëna të Përgjithshme'!K12</f>
        <v>400</v>
      </c>
      <c r="E57" s="108">
        <v>12</v>
      </c>
      <c r="F57" s="108">
        <f>'Të dhëna të Përgjithshme'!L12</f>
        <v>600</v>
      </c>
      <c r="G57" s="108">
        <v>2</v>
      </c>
      <c r="H57" s="108">
        <v>0</v>
      </c>
      <c r="I57" s="108">
        <v>2</v>
      </c>
      <c r="J57" s="108">
        <f>0.8*(I57/'Të dhëna të Përgjithshme'!M12)*'Të dhëna të Përgjithshme'!J12</f>
        <v>5818.1818181818189</v>
      </c>
      <c r="K57" s="108">
        <v>6</v>
      </c>
      <c r="L57" s="108">
        <f>(C57*D57)+(E57*F57)+(G57*H57)+J57+(K57/'Të dhëna të Përgjithshme'!M12)*'Të dhëna të Përgjithshme'!J60</f>
        <v>13818.18181818182</v>
      </c>
      <c r="M57" s="113" t="s">
        <v>79</v>
      </c>
    </row>
    <row r="58" spans="2:13" x14ac:dyDescent="0.3">
      <c r="B58" s="98" t="s">
        <v>59</v>
      </c>
      <c r="C58" s="105">
        <f>'Orët e Punës Mujore'!K166</f>
        <v>1</v>
      </c>
      <c r="D58" s="106">
        <f>'Të dhëna të Përgjithshme'!K13</f>
        <v>400</v>
      </c>
      <c r="E58" s="106">
        <v>15</v>
      </c>
      <c r="F58" s="106">
        <f>'Të dhëna të Përgjithshme'!L13</f>
        <v>600</v>
      </c>
      <c r="G58" s="106">
        <v>1</v>
      </c>
      <c r="H58" s="106">
        <v>0</v>
      </c>
      <c r="I58" s="106">
        <v>3</v>
      </c>
      <c r="J58" s="106">
        <f>0.8*(I58/'Të dhëna të Përgjithshme'!M13)*'Të dhëna të Përgjithshme'!J13</f>
        <v>8727.2727272727261</v>
      </c>
      <c r="K58" s="106">
        <v>10</v>
      </c>
      <c r="L58" s="106">
        <f>(C58*D58)+(E58*F58)+(G58*H58)+J58+(K58/'Të dhëna të Përgjithshme'!M13)*'Të dhëna të Përgjithshme'!J61</f>
        <v>18127.272727272728</v>
      </c>
      <c r="M58" s="112" t="s">
        <v>80</v>
      </c>
    </row>
    <row r="59" spans="2:13" x14ac:dyDescent="0.3">
      <c r="B59" s="99" t="s">
        <v>59</v>
      </c>
      <c r="C59" s="107">
        <f>'Orët e Punës Mujore'!L166</f>
        <v>8</v>
      </c>
      <c r="D59" s="108">
        <f>'Të dhëna të Përgjithshme'!K14</f>
        <v>400</v>
      </c>
      <c r="E59" s="108">
        <v>20</v>
      </c>
      <c r="F59" s="108">
        <f>'Të dhëna të Përgjithshme'!L14</f>
        <v>600</v>
      </c>
      <c r="G59" s="108">
        <v>3</v>
      </c>
      <c r="H59" s="108">
        <v>0</v>
      </c>
      <c r="I59" s="108">
        <v>2</v>
      </c>
      <c r="J59" s="108">
        <f>0.8*(I59/'Të dhëna të Përgjithshme'!M14)*'Të dhëna të Përgjithshme'!J14</f>
        <v>5818.1818181818189</v>
      </c>
      <c r="K59" s="108">
        <v>12</v>
      </c>
      <c r="L59" s="108">
        <f>(C59*D59)+(E59*F59)+(G59*H59)+J59+(K59/'Të dhëna të Përgjithshme'!M14)*'Të dhëna të Përgjithshme'!J62</f>
        <v>21018.18181818182</v>
      </c>
      <c r="M59" s="113" t="s">
        <v>79</v>
      </c>
    </row>
    <row r="60" spans="2:13" ht="16.2" thickBot="1" x14ac:dyDescent="0.35">
      <c r="B60" s="100" t="s">
        <v>59</v>
      </c>
      <c r="C60" s="109">
        <f>'Orët e Punës Mujore'!M166</f>
        <v>8</v>
      </c>
      <c r="D60" s="110">
        <f>'Të dhëna të Përgjithshme'!K15</f>
        <v>400</v>
      </c>
      <c r="E60" s="110">
        <v>10</v>
      </c>
      <c r="F60" s="110">
        <f>'Të dhëna të Përgjithshme'!L15</f>
        <v>600</v>
      </c>
      <c r="G60" s="110">
        <v>6</v>
      </c>
      <c r="H60" s="110">
        <v>0</v>
      </c>
      <c r="I60" s="110">
        <v>1</v>
      </c>
      <c r="J60" s="110">
        <f>0.8*(I60/'Të dhëna të Përgjithshme'!M15)*'Të dhëna të Përgjithshme'!J15</f>
        <v>2909.0909090909095</v>
      </c>
      <c r="K60" s="110">
        <v>11</v>
      </c>
      <c r="L60" s="110">
        <f>(C60*D60)+(E60*F60)+(G60*H60)+J60+(K60/'Të dhëna të Përgjithshme'!M15)*'Të dhëna të Përgjithshme'!J63</f>
        <v>12109.09090909091</v>
      </c>
      <c r="M60" s="114" t="s">
        <v>80</v>
      </c>
    </row>
    <row r="61" spans="2:13" ht="16.2" thickBot="1" x14ac:dyDescent="0.35"/>
    <row r="62" spans="2:13" ht="16.2" thickBot="1" x14ac:dyDescent="0.35">
      <c r="B62" s="96" t="s">
        <v>90</v>
      </c>
      <c r="C62" s="101" t="s">
        <v>3</v>
      </c>
      <c r="D62" s="94" t="s">
        <v>4</v>
      </c>
      <c r="E62" s="94" t="s">
        <v>76</v>
      </c>
      <c r="F62" s="94" t="s">
        <v>85</v>
      </c>
      <c r="G62" s="94" t="s">
        <v>42</v>
      </c>
      <c r="H62" s="94" t="s">
        <v>82</v>
      </c>
      <c r="I62" s="94" t="s">
        <v>83</v>
      </c>
      <c r="J62" s="94" t="s">
        <v>77</v>
      </c>
      <c r="K62" s="94" t="s">
        <v>43</v>
      </c>
      <c r="L62" s="95" t="s">
        <v>78</v>
      </c>
      <c r="M62" s="102" t="s">
        <v>5</v>
      </c>
    </row>
    <row r="63" spans="2:13" x14ac:dyDescent="0.3">
      <c r="B63" s="97" t="s">
        <v>59</v>
      </c>
      <c r="C63" s="103">
        <f>'Orët e Punës Mujore'!D199</f>
        <v>1</v>
      </c>
      <c r="D63" s="104">
        <f>'Të dhëna të Përgjithshme'!K6</f>
        <v>400</v>
      </c>
      <c r="E63" s="104">
        <v>10</v>
      </c>
      <c r="F63" s="104">
        <f>'Të dhëna të Përgjithshme'!L6</f>
        <v>600</v>
      </c>
      <c r="G63" s="104">
        <v>2</v>
      </c>
      <c r="H63" s="104">
        <v>0</v>
      </c>
      <c r="I63" s="104">
        <v>2</v>
      </c>
      <c r="J63" s="104">
        <f>0.8*(I63/'Të dhëna të Përgjithshme'!M6)*'Të dhëna të Përgjithshme'!J6</f>
        <v>5818.1818181818189</v>
      </c>
      <c r="K63" s="104">
        <v>1</v>
      </c>
      <c r="L63" s="104">
        <f>(C63*D63)+(E63*F63)+(G63*H63)+J63+(K63/'Të dhëna të Përgjithshme'!M6)*'Të dhëna të Përgjithshme'!J66</f>
        <v>12218.18181818182</v>
      </c>
      <c r="M63" s="111" t="s">
        <v>79</v>
      </c>
    </row>
    <row r="64" spans="2:13" x14ac:dyDescent="0.3">
      <c r="B64" s="98" t="s">
        <v>59</v>
      </c>
      <c r="C64" s="105">
        <f>'Orët e Punës Mujore'!E199</f>
        <v>7</v>
      </c>
      <c r="D64" s="106">
        <f>'Të dhëna të Përgjithshme'!K7</f>
        <v>400</v>
      </c>
      <c r="E64" s="106">
        <v>20</v>
      </c>
      <c r="F64" s="106">
        <f>'Të dhëna të Përgjithshme'!L7</f>
        <v>600</v>
      </c>
      <c r="G64" s="106">
        <v>1</v>
      </c>
      <c r="H64" s="106">
        <v>0</v>
      </c>
      <c r="I64" s="106">
        <v>1</v>
      </c>
      <c r="J64" s="106">
        <f>0.8*(I64/'Të dhëna të Përgjithshme'!M7)*'Të dhëna të Përgjithshme'!J7</f>
        <v>2909.0909090909095</v>
      </c>
      <c r="K64" s="106">
        <v>5</v>
      </c>
      <c r="L64" s="106">
        <f>(C64*D64)+(E64*F64)+(G64*H64)+J64+(K64/'Të dhëna të Përgjithshme'!M7)*'Të dhëna të Përgjithshme'!J67</f>
        <v>17709.090909090908</v>
      </c>
      <c r="M64" s="112" t="s">
        <v>80</v>
      </c>
    </row>
    <row r="65" spans="2:13" x14ac:dyDescent="0.3">
      <c r="B65" s="99" t="s">
        <v>59</v>
      </c>
      <c r="C65" s="107">
        <f>'Orët e Punës Mujore'!F199</f>
        <v>8</v>
      </c>
      <c r="D65" s="108">
        <f>'Të dhëna të Përgjithshme'!K8</f>
        <v>400</v>
      </c>
      <c r="E65" s="108">
        <v>40</v>
      </c>
      <c r="F65" s="108">
        <f>'Të dhëna të Përgjithshme'!L8</f>
        <v>600</v>
      </c>
      <c r="G65" s="108">
        <v>1</v>
      </c>
      <c r="H65" s="108">
        <v>0</v>
      </c>
      <c r="I65" s="108">
        <v>3</v>
      </c>
      <c r="J65" s="108">
        <f>0.8*(I65/'Të dhëna të Përgjithshme'!M8)*'Të dhëna të Përgjithshme'!J8</f>
        <v>8727.2727272727261</v>
      </c>
      <c r="K65" s="108">
        <v>2</v>
      </c>
      <c r="L65" s="108">
        <f>(C65*D65)+(E65*F65)+(G65*H65)+J65+(K65/'Të dhëna të Përgjithshme'!M8)*'Të dhëna të Përgjithshme'!J68</f>
        <v>35927.272727272728</v>
      </c>
      <c r="M65" s="113" t="s">
        <v>79</v>
      </c>
    </row>
    <row r="66" spans="2:13" x14ac:dyDescent="0.3">
      <c r="B66" s="98" t="s">
        <v>59</v>
      </c>
      <c r="C66" s="105">
        <f>'Orët e Punës Mujore'!G199</f>
        <v>27</v>
      </c>
      <c r="D66" s="106">
        <f>'Të dhëna të Përgjithshme'!K9</f>
        <v>400</v>
      </c>
      <c r="E66" s="106">
        <v>10</v>
      </c>
      <c r="F66" s="106">
        <f>'Të dhëna të Përgjithshme'!L9</f>
        <v>600</v>
      </c>
      <c r="G66" s="106">
        <v>1</v>
      </c>
      <c r="H66" s="106">
        <v>0</v>
      </c>
      <c r="I66" s="106">
        <v>4</v>
      </c>
      <c r="J66" s="106">
        <f>0.8*(I66/'Të dhëna të Përgjithshme'!M9)*'Të dhëna të Përgjithshme'!J9</f>
        <v>11636.363636363638</v>
      </c>
      <c r="K66" s="106">
        <v>3</v>
      </c>
      <c r="L66" s="106">
        <f>(C66*D66)+(E66*F66)+(G66*H66)+J66+(K66/'Të dhëna të Përgjithshme'!M9)*'Të dhëna të Përgjithshme'!J69</f>
        <v>28436.36363636364</v>
      </c>
      <c r="M66" s="112" t="s">
        <v>80</v>
      </c>
    </row>
    <row r="67" spans="2:13" x14ac:dyDescent="0.3">
      <c r="B67" s="99" t="s">
        <v>59</v>
      </c>
      <c r="C67" s="107">
        <f>'Orët e Punës Mujore'!H199</f>
        <v>35</v>
      </c>
      <c r="D67" s="108">
        <f>'Të dhëna të Përgjithshme'!K10</f>
        <v>400</v>
      </c>
      <c r="E67" s="108">
        <v>5</v>
      </c>
      <c r="F67" s="108">
        <f>'Të dhëna të Përgjithshme'!L10</f>
        <v>600</v>
      </c>
      <c r="G67" s="108">
        <v>1</v>
      </c>
      <c r="H67" s="108">
        <v>0</v>
      </c>
      <c r="I67" s="108">
        <v>2</v>
      </c>
      <c r="J67" s="108">
        <f>0.8*(I67/'Të dhëna të Përgjithshme'!M10)*'Të dhëna të Përgjithshme'!J10</f>
        <v>5818.1818181818189</v>
      </c>
      <c r="K67" s="108">
        <v>8</v>
      </c>
      <c r="L67" s="108">
        <f>(C67*D67)+(E67*F67)+(G67*H67)+J67+(K67/'Të dhëna të Përgjithshme'!M10)*'Të dhëna të Përgjithshme'!J70</f>
        <v>22818.18181818182</v>
      </c>
      <c r="M67" s="113" t="s">
        <v>79</v>
      </c>
    </row>
    <row r="68" spans="2:13" x14ac:dyDescent="0.3">
      <c r="B68" s="98" t="s">
        <v>59</v>
      </c>
      <c r="C68" s="105">
        <f>'Orët e Punës Mujore'!I199</f>
        <v>39</v>
      </c>
      <c r="D68" s="106">
        <f>'Të dhëna të Përgjithshme'!K11</f>
        <v>400</v>
      </c>
      <c r="E68" s="106">
        <v>10</v>
      </c>
      <c r="F68" s="106">
        <f>'Të dhëna të Përgjithshme'!L11</f>
        <v>600</v>
      </c>
      <c r="G68" s="106">
        <v>6</v>
      </c>
      <c r="H68" s="106">
        <v>0</v>
      </c>
      <c r="I68" s="106">
        <v>1</v>
      </c>
      <c r="J68" s="106">
        <f>0.8*(I68/'Të dhëna të Përgjithshme'!M11)*'Të dhëna të Përgjithshme'!J11</f>
        <v>2909.0909090909095</v>
      </c>
      <c r="K68" s="106">
        <v>8</v>
      </c>
      <c r="L68" s="106">
        <f>(C68*D68)+(E68*F68)+(G68*H68)+J68+(K68/'Të dhëna të Përgjithshme'!M11)*'Të dhëna të Përgjithshme'!J71</f>
        <v>24509.090909090908</v>
      </c>
      <c r="M68" s="112" t="s">
        <v>80</v>
      </c>
    </row>
    <row r="69" spans="2:13" x14ac:dyDescent="0.3">
      <c r="B69" s="99" t="s">
        <v>59</v>
      </c>
      <c r="C69" s="107">
        <f>'Orët e Punës Mujore'!J199</f>
        <v>10</v>
      </c>
      <c r="D69" s="108">
        <f>'Të dhëna të Përgjithshme'!K12</f>
        <v>400</v>
      </c>
      <c r="E69" s="108">
        <v>12</v>
      </c>
      <c r="F69" s="108">
        <f>'Të dhëna të Përgjithshme'!L12</f>
        <v>600</v>
      </c>
      <c r="G69" s="108">
        <v>1</v>
      </c>
      <c r="H69" s="108">
        <v>0</v>
      </c>
      <c r="I69" s="108">
        <v>2</v>
      </c>
      <c r="J69" s="108">
        <f>0.8*(I69/'Të dhëna të Përgjithshme'!M12)*'Të dhëna të Përgjithshme'!J12</f>
        <v>5818.1818181818189</v>
      </c>
      <c r="K69" s="108">
        <v>1</v>
      </c>
      <c r="L69" s="108">
        <f>(C69*D69)+(E69*F69)+(G69*H69)+J69+(K69/'Të dhëna të Përgjithshme'!M12)*'Të dhëna të Përgjithshme'!J72</f>
        <v>17018.18181818182</v>
      </c>
      <c r="M69" s="113" t="s">
        <v>79</v>
      </c>
    </row>
    <row r="70" spans="2:13" x14ac:dyDescent="0.3">
      <c r="B70" s="98" t="s">
        <v>59</v>
      </c>
      <c r="C70" s="105">
        <f>'Orët e Punës Mujore'!K199</f>
        <v>10</v>
      </c>
      <c r="D70" s="106">
        <f>'Të dhëna të Përgjithshme'!K13</f>
        <v>400</v>
      </c>
      <c r="E70" s="106">
        <v>15</v>
      </c>
      <c r="F70" s="106">
        <f>'Të dhëna të Përgjithshme'!L13</f>
        <v>600</v>
      </c>
      <c r="G70" s="106">
        <v>1</v>
      </c>
      <c r="H70" s="106">
        <v>0</v>
      </c>
      <c r="I70" s="106">
        <v>3</v>
      </c>
      <c r="J70" s="106">
        <f>0.8*(I70/'Të dhëna të Përgjithshme'!M13)*'Të dhëna të Përgjithshme'!J13</f>
        <v>8727.2727272727261</v>
      </c>
      <c r="K70" s="106">
        <v>1</v>
      </c>
      <c r="L70" s="106">
        <f>(C70*D70)+(E70*F70)+(G70*H70)+J70+(K70/'Të dhëna të Përgjithshme'!M13)*'Të dhëna të Përgjithshme'!J73</f>
        <v>21727.272727272728</v>
      </c>
      <c r="M70" s="112" t="s">
        <v>80</v>
      </c>
    </row>
    <row r="71" spans="2:13" x14ac:dyDescent="0.3">
      <c r="B71" s="99" t="s">
        <v>59</v>
      </c>
      <c r="C71" s="107">
        <f>'Orët e Punës Mujore'!L199</f>
        <v>18</v>
      </c>
      <c r="D71" s="108">
        <f>'Të dhëna të Përgjithshme'!K14</f>
        <v>400</v>
      </c>
      <c r="E71" s="108">
        <v>20</v>
      </c>
      <c r="F71" s="108">
        <f>'Të dhëna të Përgjithshme'!L14</f>
        <v>600</v>
      </c>
      <c r="G71" s="108">
        <v>3</v>
      </c>
      <c r="H71" s="108">
        <v>0</v>
      </c>
      <c r="I71" s="108">
        <v>2</v>
      </c>
      <c r="J71" s="108">
        <f>0.8*(I71/'Të dhëna të Përgjithshme'!M14)*'Të dhëna të Përgjithshme'!J14</f>
        <v>5818.1818181818189</v>
      </c>
      <c r="K71" s="108">
        <v>12</v>
      </c>
      <c r="L71" s="108">
        <f>(C71*D71)+(E71*F71)+(G71*H71)+J71+(K71/'Të dhëna të Përgjithshme'!M14)*'Të dhëna të Përgjithshme'!J74</f>
        <v>25018.18181818182</v>
      </c>
      <c r="M71" s="113" t="s">
        <v>79</v>
      </c>
    </row>
    <row r="72" spans="2:13" ht="16.2" thickBot="1" x14ac:dyDescent="0.35">
      <c r="B72" s="100" t="s">
        <v>59</v>
      </c>
      <c r="C72" s="109">
        <f>'Orët e Punës Mujore'!M199</f>
        <v>1</v>
      </c>
      <c r="D72" s="110">
        <f>'Të dhëna të Përgjithshme'!K15</f>
        <v>400</v>
      </c>
      <c r="E72" s="110">
        <v>10</v>
      </c>
      <c r="F72" s="110">
        <f>'Të dhëna të Përgjithshme'!L15</f>
        <v>600</v>
      </c>
      <c r="G72" s="110">
        <v>6</v>
      </c>
      <c r="H72" s="110">
        <v>0</v>
      </c>
      <c r="I72" s="110">
        <v>1</v>
      </c>
      <c r="J72" s="110">
        <f>0.8*(I72/'Të dhëna të Përgjithshme'!M15)*'Të dhëna të Përgjithshme'!J15</f>
        <v>2909.0909090909095</v>
      </c>
      <c r="K72" s="110">
        <v>11</v>
      </c>
      <c r="L72" s="110">
        <f>(C72*D72)+(E72*F72)+(G72*H72)+J72+(K72/'Të dhëna të Përgjithshme'!M15)*'Të dhëna të Përgjithshme'!J75</f>
        <v>9309.0909090909099</v>
      </c>
      <c r="M72" s="114" t="s">
        <v>80</v>
      </c>
    </row>
    <row r="73" spans="2:13" ht="16.2" thickBot="1" x14ac:dyDescent="0.35"/>
    <row r="74" spans="2:13" ht="16.2" thickBot="1" x14ac:dyDescent="0.35">
      <c r="B74" s="96" t="s">
        <v>91</v>
      </c>
      <c r="C74" s="101" t="s">
        <v>3</v>
      </c>
      <c r="D74" s="94" t="s">
        <v>4</v>
      </c>
      <c r="E74" s="94" t="s">
        <v>76</v>
      </c>
      <c r="F74" s="94" t="s">
        <v>85</v>
      </c>
      <c r="G74" s="94" t="s">
        <v>42</v>
      </c>
      <c r="H74" s="94" t="s">
        <v>82</v>
      </c>
      <c r="I74" s="94" t="s">
        <v>83</v>
      </c>
      <c r="J74" s="94" t="s">
        <v>77</v>
      </c>
      <c r="K74" s="94" t="s">
        <v>43</v>
      </c>
      <c r="L74" s="95" t="s">
        <v>78</v>
      </c>
      <c r="M74" s="102" t="s">
        <v>5</v>
      </c>
    </row>
    <row r="75" spans="2:13" x14ac:dyDescent="0.3">
      <c r="B75" s="97" t="s">
        <v>59</v>
      </c>
      <c r="C75" s="103">
        <f>'Orët e Punës Mujore'!D233</f>
        <v>1</v>
      </c>
      <c r="D75" s="104">
        <f>'Të dhëna të Përgjithshme'!K6</f>
        <v>400</v>
      </c>
      <c r="E75" s="104">
        <v>10</v>
      </c>
      <c r="F75" s="104">
        <f>'Të dhëna të Përgjithshme'!L6</f>
        <v>600</v>
      </c>
      <c r="G75" s="104">
        <v>2</v>
      </c>
      <c r="H75" s="104">
        <v>0</v>
      </c>
      <c r="I75" s="104">
        <v>2</v>
      </c>
      <c r="J75" s="104">
        <f>0.8*(I75/'Të dhëna të Përgjithshme'!M6)*'Të dhëna të Përgjithshme'!J6</f>
        <v>5818.1818181818189</v>
      </c>
      <c r="K75" s="104">
        <v>1</v>
      </c>
      <c r="L75" s="104">
        <f>(C75*D75)+(E75*F75)+(G75*H75)+J75+(K75/'Të dhëna të Përgjithshme'!M6)*'Të dhëna të Përgjithshme'!J78</f>
        <v>12218.18181818182</v>
      </c>
      <c r="M75" s="111" t="s">
        <v>79</v>
      </c>
    </row>
    <row r="76" spans="2:13" x14ac:dyDescent="0.3">
      <c r="B76" s="98" t="s">
        <v>59</v>
      </c>
      <c r="C76" s="105">
        <f>'Orët e Punës Mujore'!E233</f>
        <v>2</v>
      </c>
      <c r="D76" s="106">
        <f>'Të dhëna të Përgjithshme'!K7</f>
        <v>400</v>
      </c>
      <c r="E76" s="106">
        <v>20</v>
      </c>
      <c r="F76" s="106">
        <f>'Të dhëna të Përgjithshme'!L7</f>
        <v>600</v>
      </c>
      <c r="G76" s="106">
        <v>1</v>
      </c>
      <c r="H76" s="106">
        <v>0</v>
      </c>
      <c r="I76" s="106">
        <v>1</v>
      </c>
      <c r="J76" s="106">
        <f>0.8*(I76/'Të dhëna të Përgjithshme'!M7)*'Të dhëna të Përgjithshme'!J7</f>
        <v>2909.0909090909095</v>
      </c>
      <c r="K76" s="106">
        <v>1</v>
      </c>
      <c r="L76" s="106">
        <f>(C76*D76)+(E76*F76)+(G76*H76)+J76+(K76/'Të dhëna të Përgjithshme'!M7)*'Të dhëna të Përgjithshme'!J79</f>
        <v>15709.09090909091</v>
      </c>
      <c r="M76" s="112" t="s">
        <v>80</v>
      </c>
    </row>
    <row r="77" spans="2:13" x14ac:dyDescent="0.3">
      <c r="B77" s="99" t="s">
        <v>59</v>
      </c>
      <c r="C77" s="107">
        <f>'Orët e Punës Mujore'!F233</f>
        <v>3</v>
      </c>
      <c r="D77" s="108">
        <f>'Të dhëna të Përgjithshme'!K8</f>
        <v>400</v>
      </c>
      <c r="E77" s="108">
        <v>40</v>
      </c>
      <c r="F77" s="108">
        <f>'Të dhëna të Përgjithshme'!L8</f>
        <v>600</v>
      </c>
      <c r="G77" s="108">
        <v>1</v>
      </c>
      <c r="H77" s="108">
        <v>0</v>
      </c>
      <c r="I77" s="108">
        <v>3</v>
      </c>
      <c r="J77" s="108">
        <f>0.8*(I77/'Të dhëna të Përgjithshme'!M8)*'Të dhëna të Përgjithshme'!J8</f>
        <v>8727.2727272727261</v>
      </c>
      <c r="K77" s="108">
        <v>2</v>
      </c>
      <c r="L77" s="108">
        <f>(C77*D77)+(E77*F77)+(G77*H77)+J77+(K77/'Të dhëna të Përgjithshme'!M8)*'Të dhëna të Përgjithshme'!J80</f>
        <v>33927.272727272728</v>
      </c>
      <c r="M77" s="113" t="s">
        <v>79</v>
      </c>
    </row>
    <row r="78" spans="2:13" x14ac:dyDescent="0.3">
      <c r="B78" s="98" t="s">
        <v>59</v>
      </c>
      <c r="C78" s="105">
        <f>'Orët e Punës Mujore'!G233</f>
        <v>39</v>
      </c>
      <c r="D78" s="106">
        <f>'Të dhëna të Përgjithshme'!K9</f>
        <v>400</v>
      </c>
      <c r="E78" s="106">
        <v>10</v>
      </c>
      <c r="F78" s="106">
        <f>'Të dhëna të Përgjithshme'!L9</f>
        <v>600</v>
      </c>
      <c r="G78" s="106">
        <v>1</v>
      </c>
      <c r="H78" s="106">
        <v>0</v>
      </c>
      <c r="I78" s="106">
        <v>4</v>
      </c>
      <c r="J78" s="106">
        <f>0.8*(I78/'Të dhëna të Përgjithshme'!M9)*'Të dhëna të Përgjithshme'!J9</f>
        <v>11636.363636363638</v>
      </c>
      <c r="K78" s="106">
        <v>2</v>
      </c>
      <c r="L78" s="106">
        <f>(C78*D78)+(E78*F78)+(G78*H78)+J78+(K78/'Të dhëna të Përgjithshme'!M9)*'Të dhëna të Përgjithshme'!J81</f>
        <v>33236.36363636364</v>
      </c>
      <c r="M78" s="112" t="s">
        <v>80</v>
      </c>
    </row>
    <row r="79" spans="2:13" x14ac:dyDescent="0.3">
      <c r="B79" s="99" t="s">
        <v>59</v>
      </c>
      <c r="C79" s="107">
        <f>'Orët e Punës Mujore'!H233</f>
        <v>44</v>
      </c>
      <c r="D79" s="108">
        <f>'Të dhëna të Përgjithshme'!K10</f>
        <v>400</v>
      </c>
      <c r="E79" s="108">
        <v>5</v>
      </c>
      <c r="F79" s="108">
        <f>'Të dhëna të Përgjithshme'!L10</f>
        <v>600</v>
      </c>
      <c r="G79" s="108">
        <v>1</v>
      </c>
      <c r="H79" s="108">
        <v>0</v>
      </c>
      <c r="I79" s="108">
        <v>2</v>
      </c>
      <c r="J79" s="108">
        <f>0.8*(I79/'Të dhëna të Përgjithshme'!M10)*'Të dhëna të Përgjithshme'!J10</f>
        <v>5818.1818181818189</v>
      </c>
      <c r="K79" s="108">
        <v>2</v>
      </c>
      <c r="L79" s="108">
        <f>(C79*D79)+(E79*F79)+(G79*H79)+J79+(K79/'Të dhëna të Përgjithshme'!M10)*'Të dhëna të Përgjithshme'!J82</f>
        <v>26418.18181818182</v>
      </c>
      <c r="M79" s="113" t="s">
        <v>79</v>
      </c>
    </row>
    <row r="80" spans="2:13" x14ac:dyDescent="0.3">
      <c r="B80" s="98" t="s">
        <v>59</v>
      </c>
      <c r="C80" s="105">
        <f>'Orët e Punës Mujore'!I233</f>
        <v>16</v>
      </c>
      <c r="D80" s="106">
        <f>'Të dhëna të Përgjithshme'!K11</f>
        <v>400</v>
      </c>
      <c r="E80" s="106">
        <v>10</v>
      </c>
      <c r="F80" s="106">
        <f>'Të dhëna të Përgjithshme'!L11</f>
        <v>600</v>
      </c>
      <c r="G80" s="106">
        <v>6</v>
      </c>
      <c r="H80" s="106">
        <v>0</v>
      </c>
      <c r="I80" s="106">
        <v>1</v>
      </c>
      <c r="J80" s="106">
        <f>0.8*(I80/'Të dhëna të Përgjithshme'!M11)*'Të dhëna të Përgjithshme'!J11</f>
        <v>2909.0909090909095</v>
      </c>
      <c r="K80" s="106">
        <v>2</v>
      </c>
      <c r="L80" s="106">
        <f>(C80*D80)+(E80*F80)+(G80*H80)+J80+(K80/'Të dhëna të Përgjithshme'!M11)*'Të dhëna të Përgjithshme'!J83</f>
        <v>15309.09090909091</v>
      </c>
      <c r="M80" s="112" t="s">
        <v>80</v>
      </c>
    </row>
    <row r="81" spans="2:13" x14ac:dyDescent="0.3">
      <c r="B81" s="99" t="s">
        <v>59</v>
      </c>
      <c r="C81" s="107">
        <f>'Orët e Punës Mujore'!J233</f>
        <v>18</v>
      </c>
      <c r="D81" s="108">
        <f>'Të dhëna të Përgjithshme'!K12</f>
        <v>400</v>
      </c>
      <c r="E81" s="108">
        <v>12</v>
      </c>
      <c r="F81" s="108">
        <f>'Të dhëna të Përgjithshme'!L12</f>
        <v>600</v>
      </c>
      <c r="G81" s="108">
        <v>1</v>
      </c>
      <c r="H81" s="108">
        <v>0</v>
      </c>
      <c r="I81" s="108">
        <v>2</v>
      </c>
      <c r="J81" s="108">
        <f>0.8*(I81/'Të dhëna të Përgjithshme'!M12)*'Të dhëna të Përgjithshme'!J12</f>
        <v>5818.1818181818189</v>
      </c>
      <c r="K81" s="108">
        <v>2</v>
      </c>
      <c r="L81" s="108">
        <f>(C81*D81)+(E81*F81)+(G81*H81)+J81+(K81/'Të dhëna të Përgjithshme'!M12)*'Të dhëna të Përgjithshme'!J84</f>
        <v>20218.18181818182</v>
      </c>
      <c r="M81" s="113" t="s">
        <v>79</v>
      </c>
    </row>
    <row r="82" spans="2:13" x14ac:dyDescent="0.3">
      <c r="B82" s="98" t="s">
        <v>59</v>
      </c>
      <c r="C82" s="105">
        <f>'Orët e Punës Mujore'!K233</f>
        <v>27</v>
      </c>
      <c r="D82" s="106">
        <f>'Të dhëna të Përgjithshme'!K13</f>
        <v>400</v>
      </c>
      <c r="E82" s="106">
        <v>15</v>
      </c>
      <c r="F82" s="106">
        <f>'Të dhëna të Përgjithshme'!L13</f>
        <v>600</v>
      </c>
      <c r="G82" s="106">
        <v>1</v>
      </c>
      <c r="H82" s="106">
        <v>0</v>
      </c>
      <c r="I82" s="106">
        <v>3</v>
      </c>
      <c r="J82" s="106">
        <f>0.8*(I82/'Të dhëna të Përgjithshme'!M13)*'Të dhëna të Përgjithshme'!J13</f>
        <v>8727.2727272727261</v>
      </c>
      <c r="K82" s="106">
        <v>2</v>
      </c>
      <c r="L82" s="106">
        <f>(C82*D82)+(E82*F82)+(G82*H82)+J82+(K82/'Të dhëna të Përgjithshme'!M13)*'Të dhëna të Përgjithshme'!J85</f>
        <v>28527.272727272728</v>
      </c>
      <c r="M82" s="112" t="s">
        <v>80</v>
      </c>
    </row>
    <row r="83" spans="2:13" x14ac:dyDescent="0.3">
      <c r="B83" s="99" t="s">
        <v>59</v>
      </c>
      <c r="C83" s="107">
        <f>'Orët e Punës Mujore'!L233</f>
        <v>10</v>
      </c>
      <c r="D83" s="108">
        <f>'Të dhëna të Përgjithshme'!K14</f>
        <v>400</v>
      </c>
      <c r="E83" s="108">
        <v>20</v>
      </c>
      <c r="F83" s="108">
        <f>'Të dhëna të Përgjithshme'!L14</f>
        <v>600</v>
      </c>
      <c r="G83" s="108">
        <v>3</v>
      </c>
      <c r="H83" s="108">
        <v>0</v>
      </c>
      <c r="I83" s="108">
        <v>2</v>
      </c>
      <c r="J83" s="108">
        <f>0.8*(I83/'Të dhëna të Përgjithshme'!M14)*'Të dhëna të Përgjithshme'!J14</f>
        <v>5818.1818181818189</v>
      </c>
      <c r="K83" s="108">
        <v>12</v>
      </c>
      <c r="L83" s="108">
        <f>(C83*D83)+(E83*F83)+(G83*H83)+J83+(K83/'Të dhëna të Përgjithshme'!M14)*'Të dhëna të Përgjithshme'!J86</f>
        <v>21818.18181818182</v>
      </c>
      <c r="M83" s="113" t="s">
        <v>79</v>
      </c>
    </row>
    <row r="84" spans="2:13" ht="16.2" thickBot="1" x14ac:dyDescent="0.35">
      <c r="B84" s="100" t="s">
        <v>59</v>
      </c>
      <c r="C84" s="109">
        <f>'Orët e Punës Mujore'!M233</f>
        <v>1</v>
      </c>
      <c r="D84" s="110">
        <f>'Të dhëna të Përgjithshme'!K15</f>
        <v>400</v>
      </c>
      <c r="E84" s="110">
        <v>10</v>
      </c>
      <c r="F84" s="110">
        <f>'Të dhëna të Përgjithshme'!L15</f>
        <v>600</v>
      </c>
      <c r="G84" s="110">
        <v>6</v>
      </c>
      <c r="H84" s="110">
        <v>0</v>
      </c>
      <c r="I84" s="110">
        <v>1</v>
      </c>
      <c r="J84" s="110">
        <f>0.8*(I84/'Të dhëna të Përgjithshme'!M15)*'Të dhëna të Përgjithshme'!J15</f>
        <v>2909.0909090909095</v>
      </c>
      <c r="K84" s="110">
        <v>11</v>
      </c>
      <c r="L84" s="110">
        <f>(C84*D84)+(E84*F84)+(G84*H84)+J84+(K84/'Të dhëna të Përgjithshme'!M15)*'Të dhëna të Përgjithshme'!J87</f>
        <v>9309.0909090909099</v>
      </c>
      <c r="M84" s="114" t="s">
        <v>80</v>
      </c>
    </row>
    <row r="85" spans="2:13" ht="16.2" thickBot="1" x14ac:dyDescent="0.35"/>
    <row r="86" spans="2:13" ht="16.2" thickBot="1" x14ac:dyDescent="0.35">
      <c r="B86" s="96" t="s">
        <v>92</v>
      </c>
      <c r="C86" s="101" t="s">
        <v>3</v>
      </c>
      <c r="D86" s="94" t="s">
        <v>4</v>
      </c>
      <c r="E86" s="94" t="s">
        <v>76</v>
      </c>
      <c r="F86" s="94" t="s">
        <v>85</v>
      </c>
      <c r="G86" s="94" t="s">
        <v>42</v>
      </c>
      <c r="H86" s="94" t="s">
        <v>82</v>
      </c>
      <c r="I86" s="94" t="s">
        <v>83</v>
      </c>
      <c r="J86" s="94" t="s">
        <v>77</v>
      </c>
      <c r="K86" s="94" t="s">
        <v>43</v>
      </c>
      <c r="L86" s="95" t="s">
        <v>78</v>
      </c>
      <c r="M86" s="102" t="s">
        <v>5</v>
      </c>
    </row>
    <row r="87" spans="2:13" x14ac:dyDescent="0.3">
      <c r="B87" s="97" t="s">
        <v>59</v>
      </c>
      <c r="C87" s="103">
        <f>'Orët e Punës Mujore'!D267</f>
        <v>2</v>
      </c>
      <c r="D87" s="104">
        <f>'Të dhëna të Përgjithshme'!K6</f>
        <v>400</v>
      </c>
      <c r="E87" s="104">
        <v>10</v>
      </c>
      <c r="F87" s="104">
        <f>'Të dhëna të Përgjithshme'!L6</f>
        <v>600</v>
      </c>
      <c r="G87" s="104">
        <v>2</v>
      </c>
      <c r="H87" s="104">
        <v>0</v>
      </c>
      <c r="I87" s="104">
        <v>2</v>
      </c>
      <c r="J87" s="104">
        <f>0.8*(I87/'Të dhëna të Përgjithshme'!M6)*'Të dhëna të Përgjithshme'!J6</f>
        <v>5818.1818181818189</v>
      </c>
      <c r="K87" s="104">
        <v>14</v>
      </c>
      <c r="L87" s="104">
        <f>(C87*D87)+(E87*F87)+(G87*H87)+J87+(K87/'Të dhëna të Përgjithshme'!M6)*'Të dhëna të Përgjithshme'!J90</f>
        <v>12618.18181818182</v>
      </c>
      <c r="M87" s="111" t="s">
        <v>79</v>
      </c>
    </row>
    <row r="88" spans="2:13" x14ac:dyDescent="0.3">
      <c r="B88" s="98" t="s">
        <v>59</v>
      </c>
      <c r="C88" s="105">
        <f>'Orët e Punës Mujore'!E267</f>
        <v>4</v>
      </c>
      <c r="D88" s="106">
        <f>'Të dhëna të Përgjithshme'!K7</f>
        <v>400</v>
      </c>
      <c r="E88" s="106">
        <v>20</v>
      </c>
      <c r="F88" s="106">
        <f>'Të dhëna të Përgjithshme'!L7</f>
        <v>600</v>
      </c>
      <c r="G88" s="106">
        <v>1</v>
      </c>
      <c r="H88" s="106">
        <v>0</v>
      </c>
      <c r="I88" s="106">
        <v>1</v>
      </c>
      <c r="J88" s="106">
        <f>0.8*(I88/'Të dhëna të Përgjithshme'!M7)*'Të dhëna të Përgjithshme'!J7</f>
        <v>2909.0909090909095</v>
      </c>
      <c r="K88" s="106">
        <v>2</v>
      </c>
      <c r="L88" s="106">
        <f>(C88*D88)+(E88*F88)+(G88*H88)+J88+(K88/'Të dhëna të Përgjithshme'!M7)*'Të dhëna të Përgjithshme'!J91</f>
        <v>16509.090909090908</v>
      </c>
      <c r="M88" s="112" t="s">
        <v>80</v>
      </c>
    </row>
    <row r="89" spans="2:13" x14ac:dyDescent="0.3">
      <c r="B89" s="99" t="s">
        <v>59</v>
      </c>
      <c r="C89" s="107">
        <f>'Orët e Punës Mujore'!F267</f>
        <v>6</v>
      </c>
      <c r="D89" s="108">
        <f>'Të dhëna të Përgjithshme'!K8</f>
        <v>400</v>
      </c>
      <c r="E89" s="108">
        <v>40</v>
      </c>
      <c r="F89" s="108">
        <f>'Të dhëna të Përgjithshme'!L8</f>
        <v>600</v>
      </c>
      <c r="G89" s="108">
        <v>3</v>
      </c>
      <c r="H89" s="108">
        <v>0</v>
      </c>
      <c r="I89" s="108">
        <v>3</v>
      </c>
      <c r="J89" s="108">
        <f>0.8*(I89/'Të dhëna të Përgjithshme'!M8)*'Të dhëna të Përgjithshme'!J8</f>
        <v>8727.2727272727261</v>
      </c>
      <c r="K89" s="108">
        <v>2</v>
      </c>
      <c r="L89" s="108">
        <f>(C89*D89)+(E89*F89)+(G89*H89)+J89+(K89/'Të dhëna të Përgjithshme'!M8)*'Të dhëna të Përgjithshme'!J92</f>
        <v>35127.272727272728</v>
      </c>
      <c r="M89" s="113" t="s">
        <v>79</v>
      </c>
    </row>
    <row r="90" spans="2:13" x14ac:dyDescent="0.3">
      <c r="B90" s="98" t="s">
        <v>59</v>
      </c>
      <c r="C90" s="105">
        <f>'Orët e Punës Mujore'!G267</f>
        <v>43</v>
      </c>
      <c r="D90" s="106">
        <f>'Të dhëna të Përgjithshme'!K9</f>
        <v>400</v>
      </c>
      <c r="E90" s="106">
        <v>10</v>
      </c>
      <c r="F90" s="106">
        <f>'Të dhëna të Përgjithshme'!L9</f>
        <v>600</v>
      </c>
      <c r="G90" s="106">
        <v>4</v>
      </c>
      <c r="H90" s="106">
        <v>0</v>
      </c>
      <c r="I90" s="106">
        <v>4</v>
      </c>
      <c r="J90" s="106">
        <f>0.8*(I90/'Të dhëna të Përgjithshme'!M9)*'Të dhëna të Përgjithshme'!J9</f>
        <v>11636.363636363638</v>
      </c>
      <c r="K90" s="106">
        <v>2</v>
      </c>
      <c r="L90" s="106">
        <f>(C90*D90)+(E90*F90)+(G90*H90)+J90+(K90/'Të dhëna të Përgjithshme'!M9)*'Të dhëna të Përgjithshme'!J93</f>
        <v>34836.36363636364</v>
      </c>
      <c r="M90" s="112" t="s">
        <v>80</v>
      </c>
    </row>
    <row r="91" spans="2:13" x14ac:dyDescent="0.3">
      <c r="B91" s="99" t="s">
        <v>59</v>
      </c>
      <c r="C91" s="107">
        <f>'Orët e Punës Mujore'!H267</f>
        <v>49</v>
      </c>
      <c r="D91" s="108">
        <f>'Të dhëna të Përgjithshme'!K10</f>
        <v>400</v>
      </c>
      <c r="E91" s="108">
        <v>5</v>
      </c>
      <c r="F91" s="108">
        <f>'Të dhëna të Përgjithshme'!L10</f>
        <v>600</v>
      </c>
      <c r="G91" s="108">
        <v>5</v>
      </c>
      <c r="H91" s="108">
        <v>0</v>
      </c>
      <c r="I91" s="108">
        <v>2</v>
      </c>
      <c r="J91" s="108">
        <f>0.8*(I91/'Të dhëna të Përgjithshme'!M10)*'Të dhëna të Përgjithshme'!J10</f>
        <v>5818.1818181818189</v>
      </c>
      <c r="K91" s="108">
        <v>2</v>
      </c>
      <c r="L91" s="108">
        <f>(C91*D91)+(E91*F91)+(G91*H91)+J91+(K91/'Të dhëna të Përgjithshme'!M10)*'Të dhëna të Përgjithshme'!J94</f>
        <v>28418.18181818182</v>
      </c>
      <c r="M91" s="113" t="s">
        <v>79</v>
      </c>
    </row>
    <row r="92" spans="2:13" x14ac:dyDescent="0.3">
      <c r="B92" s="98" t="s">
        <v>59</v>
      </c>
      <c r="C92" s="105">
        <f>'Orët e Punës Mujore'!I267</f>
        <v>22</v>
      </c>
      <c r="D92" s="106">
        <f>'Të dhëna të Përgjithshme'!K11</f>
        <v>400</v>
      </c>
      <c r="E92" s="106">
        <v>10</v>
      </c>
      <c r="F92" s="106">
        <f>'Të dhëna të Përgjithshme'!L11</f>
        <v>600</v>
      </c>
      <c r="G92" s="106">
        <v>6</v>
      </c>
      <c r="H92" s="106">
        <v>0</v>
      </c>
      <c r="I92" s="106">
        <v>1</v>
      </c>
      <c r="J92" s="106">
        <f>0.8*(I92/'Të dhëna të Përgjithshme'!M11)*'Të dhëna të Përgjithshme'!J11</f>
        <v>2909.0909090909095</v>
      </c>
      <c r="K92" s="106">
        <v>2</v>
      </c>
      <c r="L92" s="106">
        <f>(C92*D92)+(E92*F92)+(G92*H92)+J92+(K92/'Të dhëna të Përgjithshme'!M11)*'Të dhëna të Përgjithshme'!J95</f>
        <v>17709.090909090908</v>
      </c>
      <c r="M92" s="112" t="s">
        <v>80</v>
      </c>
    </row>
    <row r="93" spans="2:13" x14ac:dyDescent="0.3">
      <c r="B93" s="99" t="s">
        <v>59</v>
      </c>
      <c r="C93" s="107">
        <f>'Orët e Punës Mujore'!J267</f>
        <v>8</v>
      </c>
      <c r="D93" s="108">
        <f>'Të dhëna të Përgjithshme'!K12</f>
        <v>400</v>
      </c>
      <c r="E93" s="108">
        <v>12</v>
      </c>
      <c r="F93" s="108">
        <f>'Të dhëna të Përgjithshme'!L12</f>
        <v>600</v>
      </c>
      <c r="G93" s="108">
        <v>2</v>
      </c>
      <c r="H93" s="108">
        <v>0</v>
      </c>
      <c r="I93" s="108">
        <v>2</v>
      </c>
      <c r="J93" s="108">
        <f>0.8*(I93/'Të dhëna të Përgjithshme'!M12)*'Të dhëna të Përgjithshme'!J12</f>
        <v>5818.1818181818189</v>
      </c>
      <c r="K93" s="108">
        <v>2</v>
      </c>
      <c r="L93" s="108">
        <f>(C93*D93)+(E93*F93)+(G93*H93)+J93+(K93/'Të dhëna të Përgjithshme'!M12)*'Të dhëna të Përgjithshme'!J96</f>
        <v>16218.18181818182</v>
      </c>
      <c r="M93" s="113" t="s">
        <v>79</v>
      </c>
    </row>
    <row r="94" spans="2:13" x14ac:dyDescent="0.3">
      <c r="B94" s="98" t="s">
        <v>59</v>
      </c>
      <c r="C94" s="105">
        <f>'Orët e Punës Mujore'!K267</f>
        <v>9</v>
      </c>
      <c r="D94" s="106">
        <f>'Të dhëna të Përgjithshme'!K13</f>
        <v>400</v>
      </c>
      <c r="E94" s="106">
        <v>15</v>
      </c>
      <c r="F94" s="106">
        <f>'Të dhëna të Përgjithshme'!L13</f>
        <v>600</v>
      </c>
      <c r="G94" s="106">
        <v>4</v>
      </c>
      <c r="H94" s="106">
        <v>0</v>
      </c>
      <c r="I94" s="106">
        <v>3</v>
      </c>
      <c r="J94" s="106">
        <f>0.8*(I94/'Të dhëna të Përgjithshme'!M13)*'Të dhëna të Përgjithshme'!J13</f>
        <v>8727.2727272727261</v>
      </c>
      <c r="K94" s="106">
        <v>2</v>
      </c>
      <c r="L94" s="106">
        <f>(C94*D94)+(E94*F94)+(G94*H94)+J94+(K94/'Të dhëna të Përgjithshme'!M13)*'Të dhëna të Përgjithshme'!J97</f>
        <v>21327.272727272728</v>
      </c>
      <c r="M94" s="112" t="s">
        <v>80</v>
      </c>
    </row>
    <row r="95" spans="2:13" x14ac:dyDescent="0.3">
      <c r="B95" s="99" t="s">
        <v>59</v>
      </c>
      <c r="C95" s="107">
        <f>'Orët e Punës Mujore'!L267</f>
        <v>10</v>
      </c>
      <c r="D95" s="108">
        <f>'Të dhëna të Përgjithshme'!K14</f>
        <v>400</v>
      </c>
      <c r="E95" s="108">
        <v>20</v>
      </c>
      <c r="F95" s="108">
        <f>'Të dhëna të Përgjithshme'!L14</f>
        <v>600</v>
      </c>
      <c r="G95" s="108">
        <v>3</v>
      </c>
      <c r="H95" s="108">
        <v>0</v>
      </c>
      <c r="I95" s="108">
        <v>2</v>
      </c>
      <c r="J95" s="108">
        <f>0.8*(I95/'Të dhëna të Përgjithshme'!M14)*'Të dhëna të Përgjithshme'!J14</f>
        <v>5818.1818181818189</v>
      </c>
      <c r="K95" s="108">
        <v>12</v>
      </c>
      <c r="L95" s="108">
        <f>(C95*D95)+(E95*F95)+(G95*H95)+J95+(K95/'Të dhëna të Përgjithshme'!M14)*'Të dhëna të Përgjithshme'!J98</f>
        <v>21818.18181818182</v>
      </c>
      <c r="M95" s="113" t="s">
        <v>79</v>
      </c>
    </row>
    <row r="96" spans="2:13" ht="16.2" thickBot="1" x14ac:dyDescent="0.35">
      <c r="B96" s="100" t="s">
        <v>59</v>
      </c>
      <c r="C96" s="109">
        <f>'Orët e Punës Mujore'!M267</f>
        <v>1</v>
      </c>
      <c r="D96" s="110">
        <f>'Të dhëna të Përgjithshme'!K15</f>
        <v>400</v>
      </c>
      <c r="E96" s="110">
        <v>10</v>
      </c>
      <c r="F96" s="110">
        <f>'Të dhëna të Përgjithshme'!L15</f>
        <v>600</v>
      </c>
      <c r="G96" s="110">
        <v>6</v>
      </c>
      <c r="H96" s="110">
        <v>0</v>
      </c>
      <c r="I96" s="110">
        <v>1</v>
      </c>
      <c r="J96" s="110">
        <f>0.8*(I96/'Të dhëna të Përgjithshme'!M15)*'Të dhëna të Përgjithshme'!J15</f>
        <v>2909.0909090909095</v>
      </c>
      <c r="K96" s="110">
        <v>11</v>
      </c>
      <c r="L96" s="110">
        <f>(C96*D96)+(E96*F96)+(G96*H96)+J96+(K96/'Të dhëna të Përgjithshme'!M15)*'Të dhëna të Përgjithshme'!J99</f>
        <v>9309.0909090909099</v>
      </c>
      <c r="M96" s="114" t="s">
        <v>80</v>
      </c>
    </row>
    <row r="97" spans="2:13" ht="16.2" thickBot="1" x14ac:dyDescent="0.35"/>
    <row r="98" spans="2:13" ht="16.2" thickBot="1" x14ac:dyDescent="0.35">
      <c r="B98" s="96" t="s">
        <v>93</v>
      </c>
      <c r="C98" s="101" t="s">
        <v>3</v>
      </c>
      <c r="D98" s="94" t="s">
        <v>4</v>
      </c>
      <c r="E98" s="94" t="s">
        <v>76</v>
      </c>
      <c r="F98" s="94" t="s">
        <v>85</v>
      </c>
      <c r="G98" s="94" t="s">
        <v>42</v>
      </c>
      <c r="H98" s="94" t="s">
        <v>82</v>
      </c>
      <c r="I98" s="94" t="s">
        <v>83</v>
      </c>
      <c r="J98" s="94" t="s">
        <v>77</v>
      </c>
      <c r="K98" s="94" t="s">
        <v>43</v>
      </c>
      <c r="L98" s="95" t="s">
        <v>78</v>
      </c>
      <c r="M98" s="102" t="s">
        <v>5</v>
      </c>
    </row>
    <row r="99" spans="2:13" x14ac:dyDescent="0.3">
      <c r="B99" s="97" t="s">
        <v>59</v>
      </c>
      <c r="C99" s="103">
        <f>'Orët e Punës Mujore'!D300</f>
        <v>2</v>
      </c>
      <c r="D99" s="104">
        <f>'Të dhëna të Përgjithshme'!K6</f>
        <v>400</v>
      </c>
      <c r="E99" s="104">
        <v>10</v>
      </c>
      <c r="F99" s="104">
        <f>'Të dhëna të Përgjithshme'!L6</f>
        <v>600</v>
      </c>
      <c r="G99" s="104">
        <v>1</v>
      </c>
      <c r="H99" s="104">
        <v>0</v>
      </c>
      <c r="I99" s="104">
        <v>2</v>
      </c>
      <c r="J99" s="104">
        <f>0.8*(I99/'Të dhëna të Përgjithshme'!M6)*'Të dhëna të Përgjithshme'!J6</f>
        <v>5818.1818181818189</v>
      </c>
      <c r="K99" s="104">
        <v>14</v>
      </c>
      <c r="L99" s="104">
        <f>(C99*D99)+(E99*F99)+(G99*H99)+J99+(K99/'Të dhëna të Përgjithshme'!M6)*'Të dhëna të Përgjithshme'!J102</f>
        <v>12618.18181818182</v>
      </c>
      <c r="M99" s="111" t="s">
        <v>79</v>
      </c>
    </row>
    <row r="100" spans="2:13" x14ac:dyDescent="0.3">
      <c r="B100" s="98" t="s">
        <v>59</v>
      </c>
      <c r="C100" s="105">
        <f>'Orët e Punës Mujore'!E300</f>
        <v>7</v>
      </c>
      <c r="D100" s="106">
        <f>'Të dhëna të Përgjithshme'!K7</f>
        <v>400</v>
      </c>
      <c r="E100" s="106">
        <v>20</v>
      </c>
      <c r="F100" s="106">
        <f>'Të dhëna të Përgjithshme'!L7</f>
        <v>600</v>
      </c>
      <c r="G100" s="106">
        <v>1</v>
      </c>
      <c r="H100" s="106">
        <v>0</v>
      </c>
      <c r="I100" s="106">
        <v>1</v>
      </c>
      <c r="J100" s="106">
        <f>0.8*(I100/'Të dhëna të Përgjithshme'!M7)*'Të dhëna të Përgjithshme'!J7</f>
        <v>2909.0909090909095</v>
      </c>
      <c r="K100" s="106">
        <v>2</v>
      </c>
      <c r="L100" s="106">
        <f>(C100*D100)+(E100*F100)+(G100*H100)+J100+(K100/'Të dhëna të Përgjithshme'!M7)*'Të dhëna të Përgjithshme'!J103</f>
        <v>17709.090909090908</v>
      </c>
      <c r="M100" s="112" t="s">
        <v>80</v>
      </c>
    </row>
    <row r="101" spans="2:13" x14ac:dyDescent="0.3">
      <c r="B101" s="99" t="s">
        <v>59</v>
      </c>
      <c r="C101" s="107">
        <f>'Orët e Punës Mujore'!F300</f>
        <v>15</v>
      </c>
      <c r="D101" s="108">
        <f>'Të dhëna të Përgjithshme'!K8</f>
        <v>400</v>
      </c>
      <c r="E101" s="108">
        <v>40</v>
      </c>
      <c r="F101" s="108">
        <f>'Të dhëna të Përgjithshme'!L8</f>
        <v>600</v>
      </c>
      <c r="G101" s="108">
        <v>1</v>
      </c>
      <c r="H101" s="108">
        <v>0</v>
      </c>
      <c r="I101" s="108">
        <v>3</v>
      </c>
      <c r="J101" s="108">
        <f>0.8*(I101/'Të dhëna të Përgjithshme'!M8)*'Të dhëna të Përgjithshme'!J8</f>
        <v>8727.2727272727261</v>
      </c>
      <c r="K101" s="108">
        <v>2</v>
      </c>
      <c r="L101" s="108">
        <f>(C101*D101)+(E101*F101)+(G101*H101)+J101+(K101/'Të dhëna të Përgjithshme'!M8)*'Të dhëna të Përgjithshme'!J104</f>
        <v>38727.272727272728</v>
      </c>
      <c r="M101" s="113" t="s">
        <v>79</v>
      </c>
    </row>
    <row r="102" spans="2:13" x14ac:dyDescent="0.3">
      <c r="B102" s="98" t="s">
        <v>59</v>
      </c>
      <c r="C102" s="105">
        <f>'Orët e Punës Mujore'!G300</f>
        <v>50</v>
      </c>
      <c r="D102" s="106">
        <f>'Të dhëna të Përgjithshme'!K9</f>
        <v>400</v>
      </c>
      <c r="E102" s="106">
        <v>10</v>
      </c>
      <c r="F102" s="106">
        <f>'Të dhëna të Përgjithshme'!L9</f>
        <v>600</v>
      </c>
      <c r="G102" s="106">
        <v>1</v>
      </c>
      <c r="H102" s="106">
        <v>0</v>
      </c>
      <c r="I102" s="106">
        <v>4</v>
      </c>
      <c r="J102" s="106">
        <f>0.8*(I102/'Të dhëna të Përgjithshme'!M9)*'Të dhëna të Përgjithshme'!J9</f>
        <v>11636.363636363638</v>
      </c>
      <c r="K102" s="106">
        <v>2</v>
      </c>
      <c r="L102" s="106">
        <f>(C102*D102)+(E102*F102)+(G102*H102)+J102+(K102/'Të dhëna të Përgjithshme'!M9)*'Të dhëna të Përgjithshme'!J105</f>
        <v>37636.36363636364</v>
      </c>
      <c r="M102" s="112" t="s">
        <v>80</v>
      </c>
    </row>
    <row r="103" spans="2:13" x14ac:dyDescent="0.3">
      <c r="B103" s="99" t="s">
        <v>59</v>
      </c>
      <c r="C103" s="107">
        <f>'Orët e Punës Mujore'!H300</f>
        <v>56</v>
      </c>
      <c r="D103" s="108">
        <f>'Të dhëna të Përgjithshme'!K10</f>
        <v>400</v>
      </c>
      <c r="E103" s="108">
        <v>5</v>
      </c>
      <c r="F103" s="108">
        <f>'Të dhëna të Përgjithshme'!L10</f>
        <v>600</v>
      </c>
      <c r="G103" s="108">
        <v>5</v>
      </c>
      <c r="H103" s="108">
        <v>0</v>
      </c>
      <c r="I103" s="108">
        <v>2</v>
      </c>
      <c r="J103" s="108">
        <f>0.8*(I103/'Të dhëna të Përgjithshme'!M10)*'Të dhëna të Përgjithshme'!J10</f>
        <v>5818.1818181818189</v>
      </c>
      <c r="K103" s="108">
        <v>2</v>
      </c>
      <c r="L103" s="108">
        <f>(C103*D103)+(E103*F103)+(G103*H103)+J103+(K103/'Të dhëna të Përgjithshme'!M10)*'Të dhëna të Përgjithshme'!J106</f>
        <v>31218.18181818182</v>
      </c>
      <c r="M103" s="113" t="s">
        <v>79</v>
      </c>
    </row>
    <row r="104" spans="2:13" x14ac:dyDescent="0.3">
      <c r="B104" s="98" t="s">
        <v>59</v>
      </c>
      <c r="C104" s="105">
        <f>'Orët e Punës Mujore'!I300</f>
        <v>33</v>
      </c>
      <c r="D104" s="106">
        <f>'Të dhëna të Përgjithshme'!K11</f>
        <v>400</v>
      </c>
      <c r="E104" s="106">
        <v>10</v>
      </c>
      <c r="F104" s="106">
        <f>'Të dhëna të Përgjithshme'!L11</f>
        <v>600</v>
      </c>
      <c r="G104" s="106">
        <v>1</v>
      </c>
      <c r="H104" s="106">
        <v>0</v>
      </c>
      <c r="I104" s="106">
        <v>1</v>
      </c>
      <c r="J104" s="106">
        <f>0.8*(I104/'Të dhëna të Përgjithshme'!M11)*'Të dhëna të Përgjithshme'!J11</f>
        <v>2909.0909090909095</v>
      </c>
      <c r="K104" s="106">
        <v>2</v>
      </c>
      <c r="L104" s="106">
        <f>(C104*D104)+(E104*F104)+(G104*H104)+J104+(K104/'Të dhëna të Përgjithshme'!M11)*'Të dhëna të Përgjithshme'!J107</f>
        <v>22109.090909090908</v>
      </c>
      <c r="M104" s="112" t="s">
        <v>80</v>
      </c>
    </row>
    <row r="105" spans="2:13" x14ac:dyDescent="0.3">
      <c r="B105" s="99" t="s">
        <v>59</v>
      </c>
      <c r="C105" s="107">
        <f>'Orët e Punës Mujore'!J300</f>
        <v>14</v>
      </c>
      <c r="D105" s="108">
        <f>'Të dhëna të Përgjithshme'!K12</f>
        <v>400</v>
      </c>
      <c r="E105" s="108">
        <v>12</v>
      </c>
      <c r="F105" s="108">
        <f>'Të dhëna të Përgjithshme'!L12</f>
        <v>600</v>
      </c>
      <c r="G105" s="108">
        <v>1</v>
      </c>
      <c r="H105" s="108">
        <v>0</v>
      </c>
      <c r="I105" s="108">
        <v>2</v>
      </c>
      <c r="J105" s="108">
        <f>0.8*(I105/'Të dhëna të Përgjithshme'!M12)*'Të dhëna të Përgjithshme'!J12</f>
        <v>5818.1818181818189</v>
      </c>
      <c r="K105" s="108">
        <v>1</v>
      </c>
      <c r="L105" s="108">
        <f>(C105*D105)+(E105*F105)+(G105*H105)+J105+(K105/'Të dhëna të Përgjithshme'!M12)*'Të dhëna të Përgjithshme'!J108</f>
        <v>18618.18181818182</v>
      </c>
      <c r="M105" s="113" t="s">
        <v>79</v>
      </c>
    </row>
    <row r="106" spans="2:13" x14ac:dyDescent="0.3">
      <c r="B106" s="98" t="s">
        <v>59</v>
      </c>
      <c r="C106" s="105">
        <f>'Orët e Punës Mujore'!K300</f>
        <v>12</v>
      </c>
      <c r="D106" s="106">
        <f>'Të dhëna të Përgjithshme'!K13</f>
        <v>400</v>
      </c>
      <c r="E106" s="106">
        <v>15</v>
      </c>
      <c r="F106" s="106">
        <f>'Të dhëna të Përgjithshme'!L13</f>
        <v>600</v>
      </c>
      <c r="G106" s="106">
        <v>4</v>
      </c>
      <c r="H106" s="106">
        <v>0</v>
      </c>
      <c r="I106" s="106">
        <v>3</v>
      </c>
      <c r="J106" s="106">
        <f>0.8*(I106/'Të dhëna të Përgjithshme'!M13)*'Të dhëna të Përgjithshme'!J13</f>
        <v>8727.2727272727261</v>
      </c>
      <c r="K106" s="106">
        <v>1</v>
      </c>
      <c r="L106" s="106">
        <f>(C106*D106)+(E106*F106)+(G106*H106)+J106+(K106/'Të dhëna të Përgjithshme'!M13)*'Të dhëna të Përgjithshme'!J109</f>
        <v>22527.272727272728</v>
      </c>
      <c r="M106" s="112" t="s">
        <v>80</v>
      </c>
    </row>
    <row r="107" spans="2:13" x14ac:dyDescent="0.3">
      <c r="B107" s="99" t="s">
        <v>59</v>
      </c>
      <c r="C107" s="107">
        <f>'Orët e Punës Mujore'!L300</f>
        <v>12</v>
      </c>
      <c r="D107" s="108">
        <f>'Të dhëna të Përgjithshme'!K14</f>
        <v>400</v>
      </c>
      <c r="E107" s="108">
        <v>20</v>
      </c>
      <c r="F107" s="108">
        <f>'Të dhëna të Përgjithshme'!L14</f>
        <v>600</v>
      </c>
      <c r="G107" s="108">
        <v>3</v>
      </c>
      <c r="H107" s="108">
        <v>0</v>
      </c>
      <c r="I107" s="108">
        <v>2</v>
      </c>
      <c r="J107" s="108">
        <f>0.8*(I107/'Të dhëna të Përgjithshme'!M14)*'Të dhëna të Përgjithshme'!J14</f>
        <v>5818.1818181818189</v>
      </c>
      <c r="K107" s="108">
        <v>12</v>
      </c>
      <c r="L107" s="108">
        <f>(C107*D107)+(E107*F107)+(G107*H107)+J107+(K107/'Të dhëna të Përgjithshme'!M14)*'Të dhëna të Përgjithshme'!J110</f>
        <v>22618.18181818182</v>
      </c>
      <c r="M107" s="113" t="s">
        <v>79</v>
      </c>
    </row>
    <row r="108" spans="2:13" ht="16.2" thickBot="1" x14ac:dyDescent="0.35">
      <c r="B108" s="100" t="s">
        <v>59</v>
      </c>
      <c r="C108" s="109">
        <f>'Orët e Punës Mujore'!M300</f>
        <v>2</v>
      </c>
      <c r="D108" s="110">
        <f>'Të dhëna të Përgjithshme'!K15</f>
        <v>400</v>
      </c>
      <c r="E108" s="110">
        <v>10</v>
      </c>
      <c r="F108" s="110">
        <f>'Të dhëna të Përgjithshme'!L15</f>
        <v>600</v>
      </c>
      <c r="G108" s="110">
        <v>6</v>
      </c>
      <c r="H108" s="110">
        <v>0</v>
      </c>
      <c r="I108" s="110">
        <v>1</v>
      </c>
      <c r="J108" s="110">
        <f>0.8*(I108/'Të dhëna të Përgjithshme'!M15)*'Të dhëna të Përgjithshme'!J15</f>
        <v>2909.0909090909095</v>
      </c>
      <c r="K108" s="110">
        <v>11</v>
      </c>
      <c r="L108" s="110">
        <f>(C108*D108)+(E108*F108)+(G108*H108)+J108+(K108/'Të dhëna të Përgjithshme'!M15)*'Të dhëna të Përgjithshme'!J111</f>
        <v>9709.0909090909099</v>
      </c>
      <c r="M108" s="114" t="s">
        <v>80</v>
      </c>
    </row>
    <row r="109" spans="2:13" ht="16.2" thickBot="1" x14ac:dyDescent="0.35"/>
    <row r="110" spans="2:13" ht="16.2" thickBot="1" x14ac:dyDescent="0.35">
      <c r="B110" s="96" t="s">
        <v>94</v>
      </c>
      <c r="C110" s="101" t="s">
        <v>3</v>
      </c>
      <c r="D110" s="94" t="s">
        <v>4</v>
      </c>
      <c r="E110" s="94" t="s">
        <v>76</v>
      </c>
      <c r="F110" s="94" t="s">
        <v>85</v>
      </c>
      <c r="G110" s="94" t="s">
        <v>42</v>
      </c>
      <c r="H110" s="94" t="s">
        <v>82</v>
      </c>
      <c r="I110" s="94" t="s">
        <v>83</v>
      </c>
      <c r="J110" s="94" t="s">
        <v>77</v>
      </c>
      <c r="K110" s="94" t="s">
        <v>43</v>
      </c>
      <c r="L110" s="95" t="s">
        <v>78</v>
      </c>
      <c r="M110" s="102" t="s">
        <v>5</v>
      </c>
    </row>
    <row r="111" spans="2:13" x14ac:dyDescent="0.3">
      <c r="B111" s="97" t="s">
        <v>59</v>
      </c>
      <c r="C111" s="103">
        <f>'Orët e Punës Mujore'!D334</f>
        <v>2</v>
      </c>
      <c r="D111" s="104">
        <f>'Të dhëna të Përgjithshme'!K6</f>
        <v>400</v>
      </c>
      <c r="E111" s="104">
        <v>10</v>
      </c>
      <c r="F111" s="104">
        <f>'Të dhëna të Përgjithshme'!L6</f>
        <v>600</v>
      </c>
      <c r="G111" s="104">
        <v>0</v>
      </c>
      <c r="H111" s="104">
        <v>0</v>
      </c>
      <c r="I111" s="104">
        <v>2</v>
      </c>
      <c r="J111" s="104">
        <f>0.8*(I111/'Të dhëna të Përgjithshme'!M6)*'Të dhëna të Përgjithshme'!J6</f>
        <v>5818.1818181818189</v>
      </c>
      <c r="K111" s="104">
        <v>0</v>
      </c>
      <c r="L111" s="104">
        <f>(C111*D111)+(E111*F111)+(G111*H111)+J111+(K111/'Të dhëna të Përgjithshme'!M6)*'Të dhëna të Përgjithshme'!J114</f>
        <v>12618.18181818182</v>
      </c>
      <c r="M111" s="111" t="s">
        <v>79</v>
      </c>
    </row>
    <row r="112" spans="2:13" x14ac:dyDescent="0.3">
      <c r="B112" s="98" t="s">
        <v>59</v>
      </c>
      <c r="C112" s="105">
        <f>'Orët e Punës Mujore'!E334</f>
        <v>7</v>
      </c>
      <c r="D112" s="106">
        <f>'Të dhëna të Përgjithshme'!K7</f>
        <v>400</v>
      </c>
      <c r="E112" s="106">
        <v>20</v>
      </c>
      <c r="F112" s="106">
        <f>'Të dhëna të Përgjithshme'!L7</f>
        <v>600</v>
      </c>
      <c r="G112" s="106">
        <v>0</v>
      </c>
      <c r="H112" s="106">
        <v>0</v>
      </c>
      <c r="I112" s="106">
        <v>1</v>
      </c>
      <c r="J112" s="106">
        <f>0.8*(I112/'Të dhëna të Përgjithshme'!M7)*'Të dhëna të Përgjithshme'!J7</f>
        <v>2909.0909090909095</v>
      </c>
      <c r="K112" s="106">
        <v>0</v>
      </c>
      <c r="L112" s="106">
        <f>(C112*D112)+(E112*F112)+(G112*H112)+J112+(K112/'Të dhëna të Përgjithshme'!M7)*'Të dhëna të Përgjithshme'!J115</f>
        <v>17709.090909090908</v>
      </c>
      <c r="M112" s="112" t="s">
        <v>80</v>
      </c>
    </row>
    <row r="113" spans="2:13" x14ac:dyDescent="0.3">
      <c r="B113" s="99" t="s">
        <v>59</v>
      </c>
      <c r="C113" s="107">
        <f>'Orët e Punës Mujore'!F334</f>
        <v>9</v>
      </c>
      <c r="D113" s="108">
        <f>'Të dhëna të Përgjithshme'!K8</f>
        <v>400</v>
      </c>
      <c r="E113" s="108">
        <v>40</v>
      </c>
      <c r="F113" s="108">
        <f>'Të dhëna të Përgjithshme'!L8</f>
        <v>600</v>
      </c>
      <c r="G113" s="108">
        <v>0</v>
      </c>
      <c r="H113" s="108">
        <v>0</v>
      </c>
      <c r="I113" s="108">
        <v>3</v>
      </c>
      <c r="J113" s="108">
        <f>0.8*(I113/'Të dhëna të Përgjithshme'!M8)*'Të dhëna të Përgjithshme'!J8</f>
        <v>8727.2727272727261</v>
      </c>
      <c r="K113" s="108">
        <v>0</v>
      </c>
      <c r="L113" s="108">
        <f>(C113*D113)+(E113*F113)+(G113*H113)+J113+(K113/'Të dhëna të Përgjithshme'!M8)*'Të dhëna të Përgjithshme'!J116</f>
        <v>36327.272727272728</v>
      </c>
      <c r="M113" s="113" t="s">
        <v>79</v>
      </c>
    </row>
    <row r="114" spans="2:13" x14ac:dyDescent="0.3">
      <c r="B114" s="98" t="s">
        <v>59</v>
      </c>
      <c r="C114" s="105">
        <f>'Orët e Punës Mujore'!G334</f>
        <v>6</v>
      </c>
      <c r="D114" s="106">
        <f>'Të dhëna të Përgjithshme'!K9</f>
        <v>400</v>
      </c>
      <c r="E114" s="106">
        <v>10</v>
      </c>
      <c r="F114" s="106">
        <f>'Të dhëna të Përgjithshme'!L9</f>
        <v>600</v>
      </c>
      <c r="G114" s="106">
        <v>4</v>
      </c>
      <c r="H114" s="106">
        <v>0</v>
      </c>
      <c r="I114" s="106">
        <v>4</v>
      </c>
      <c r="J114" s="106">
        <f>0.8*(I114/'Të dhëna të Përgjithshme'!M9)*'Të dhëna të Përgjithshme'!J9</f>
        <v>11636.363636363638</v>
      </c>
      <c r="K114" s="106">
        <v>0</v>
      </c>
      <c r="L114" s="106">
        <f>(C114*D114)+(E114*F114)+(G114*H114)+J114+(K114/'Të dhëna të Përgjithshme'!M9)*'Të dhëna të Përgjithshme'!J117</f>
        <v>20036.36363636364</v>
      </c>
      <c r="M114" s="112" t="s">
        <v>80</v>
      </c>
    </row>
    <row r="115" spans="2:13" x14ac:dyDescent="0.3">
      <c r="B115" s="99" t="s">
        <v>59</v>
      </c>
      <c r="C115" s="107">
        <f>'Orët e Punës Mujore'!H334</f>
        <v>31</v>
      </c>
      <c r="D115" s="108">
        <f>'Të dhëna të Përgjithshme'!K10</f>
        <v>400</v>
      </c>
      <c r="E115" s="108">
        <v>5</v>
      </c>
      <c r="F115" s="108">
        <f>'Të dhëna të Përgjithshme'!L10</f>
        <v>600</v>
      </c>
      <c r="G115" s="108">
        <v>0</v>
      </c>
      <c r="H115" s="108">
        <v>0</v>
      </c>
      <c r="I115" s="108">
        <v>2</v>
      </c>
      <c r="J115" s="108">
        <f>0.8*(I115/'Të dhëna të Përgjithshme'!M10)*'Të dhëna të Përgjithshme'!J10</f>
        <v>5818.1818181818189</v>
      </c>
      <c r="K115" s="108">
        <v>1</v>
      </c>
      <c r="L115" s="108">
        <f>(C115*D115)+(E115*F115)+(G115*H115)+J115+(K115/'Të dhëna të Përgjithshme'!M10)*'Të dhëna të Përgjithshme'!J118</f>
        <v>21218.18181818182</v>
      </c>
      <c r="M115" s="113" t="s">
        <v>79</v>
      </c>
    </row>
    <row r="116" spans="2:13" x14ac:dyDescent="0.3">
      <c r="B116" s="98" t="s">
        <v>59</v>
      </c>
      <c r="C116" s="105">
        <f>'Orët e Punës Mujore'!I334</f>
        <v>32</v>
      </c>
      <c r="D116" s="106">
        <f>'Të dhëna të Përgjithshme'!K11</f>
        <v>400</v>
      </c>
      <c r="E116" s="106">
        <v>10</v>
      </c>
      <c r="F116" s="106">
        <f>'Të dhëna të Përgjithshme'!L11</f>
        <v>600</v>
      </c>
      <c r="G116" s="106">
        <v>0</v>
      </c>
      <c r="H116" s="106">
        <v>0</v>
      </c>
      <c r="I116" s="106">
        <v>1</v>
      </c>
      <c r="J116" s="106">
        <f>0.8*(I116/'Të dhëna të Përgjithshme'!M11)*'Të dhëna të Përgjithshme'!J11</f>
        <v>2909.0909090909095</v>
      </c>
      <c r="K116" s="106">
        <v>1</v>
      </c>
      <c r="L116" s="106">
        <f>(C116*D116)+(E116*F116)+(G116*H116)+J116+(K116/'Të dhëna të Përgjithshme'!M11)*'Të dhëna të Përgjithshme'!J119</f>
        <v>21709.090909090908</v>
      </c>
      <c r="M116" s="112" t="s">
        <v>80</v>
      </c>
    </row>
    <row r="117" spans="2:13" x14ac:dyDescent="0.3">
      <c r="B117" s="99" t="s">
        <v>59</v>
      </c>
      <c r="C117" s="107">
        <f>'Orët e Punës Mujore'!J334</f>
        <v>35</v>
      </c>
      <c r="D117" s="108">
        <f>'Të dhëna të Përgjithshme'!K12</f>
        <v>400</v>
      </c>
      <c r="E117" s="108">
        <v>12</v>
      </c>
      <c r="F117" s="108">
        <f>'Të dhëna të Përgjithshme'!L12</f>
        <v>600</v>
      </c>
      <c r="G117" s="108">
        <v>1</v>
      </c>
      <c r="H117" s="108">
        <v>0</v>
      </c>
      <c r="I117" s="108">
        <v>2</v>
      </c>
      <c r="J117" s="108">
        <f>0.8*(I117/'Të dhëna të Përgjithshme'!M12)*'Të dhëna të Përgjithshme'!J12</f>
        <v>5818.1818181818189</v>
      </c>
      <c r="K117" s="108">
        <v>6</v>
      </c>
      <c r="L117" s="108">
        <f>(C117*D117)+(E117*F117)+(G117*H117)+J117+(K117/'Të dhëna të Përgjithshme'!M12)*'Të dhëna të Përgjithshme'!J120</f>
        <v>27018.18181818182</v>
      </c>
      <c r="M117" s="113" t="s">
        <v>79</v>
      </c>
    </row>
    <row r="118" spans="2:13" x14ac:dyDescent="0.3">
      <c r="B118" s="98" t="s">
        <v>59</v>
      </c>
      <c r="C118" s="105">
        <f>'Orët e Punës Mujore'!K334</f>
        <v>15</v>
      </c>
      <c r="D118" s="106">
        <f>'Të dhëna të Përgjithshme'!K13</f>
        <v>400</v>
      </c>
      <c r="E118" s="106">
        <v>15</v>
      </c>
      <c r="F118" s="106">
        <f>'Të dhëna të Përgjithshme'!L13</f>
        <v>600</v>
      </c>
      <c r="G118" s="106">
        <v>4</v>
      </c>
      <c r="H118" s="106">
        <v>0</v>
      </c>
      <c r="I118" s="106">
        <v>3</v>
      </c>
      <c r="J118" s="106">
        <f>0.8*(I118/'Të dhëna të Përgjithshme'!M13)*'Të dhëna të Përgjithshme'!J13</f>
        <v>8727.2727272727261</v>
      </c>
      <c r="K118" s="106">
        <v>10</v>
      </c>
      <c r="L118" s="106">
        <f>(C118*D118)+(E118*F118)+(G118*H118)+J118+(K118/'Të dhëna të Përgjithshme'!M13)*'Të dhëna të Përgjithshme'!J121</f>
        <v>23727.272727272728</v>
      </c>
      <c r="M118" s="112" t="s">
        <v>80</v>
      </c>
    </row>
    <row r="119" spans="2:13" x14ac:dyDescent="0.3">
      <c r="B119" s="99" t="s">
        <v>59</v>
      </c>
      <c r="C119" s="107">
        <f>'Orët e Punës Mujore'!L334</f>
        <v>10</v>
      </c>
      <c r="D119" s="108">
        <f>'Të dhëna të Përgjithshme'!K14</f>
        <v>400</v>
      </c>
      <c r="E119" s="108">
        <v>20</v>
      </c>
      <c r="F119" s="108">
        <f>'Të dhëna të Përgjithshme'!L14</f>
        <v>600</v>
      </c>
      <c r="G119" s="108">
        <v>3</v>
      </c>
      <c r="H119" s="108">
        <v>0</v>
      </c>
      <c r="I119" s="108">
        <v>2</v>
      </c>
      <c r="J119" s="108">
        <f>0.8*(I119/'Të dhëna të Përgjithshme'!M14)*'Të dhëna të Përgjithshme'!J14</f>
        <v>5818.1818181818189</v>
      </c>
      <c r="K119" s="108">
        <v>12</v>
      </c>
      <c r="L119" s="108">
        <f>(C119*D119)+(E119*F119)+(G119*H119)+J119+(K119/'Të dhëna të Përgjithshme'!M14)*'Të dhëna të Përgjithshme'!J122</f>
        <v>21818.18181818182</v>
      </c>
      <c r="M119" s="113" t="s">
        <v>79</v>
      </c>
    </row>
    <row r="120" spans="2:13" ht="16.2" thickBot="1" x14ac:dyDescent="0.35">
      <c r="B120" s="100" t="s">
        <v>59</v>
      </c>
      <c r="C120" s="109">
        <f>'Orët e Punës Mujore'!M334</f>
        <v>1</v>
      </c>
      <c r="D120" s="110">
        <f>'Të dhëna të Përgjithshme'!K15</f>
        <v>400</v>
      </c>
      <c r="E120" s="110">
        <v>10</v>
      </c>
      <c r="F120" s="110">
        <f>'Të dhëna të Përgjithshme'!L15</f>
        <v>600</v>
      </c>
      <c r="G120" s="110">
        <v>6</v>
      </c>
      <c r="H120" s="110">
        <v>0</v>
      </c>
      <c r="I120" s="110">
        <v>1</v>
      </c>
      <c r="J120" s="110">
        <f>0.8*(I120/'Të dhëna të Përgjithshme'!M15)*'Të dhëna të Përgjithshme'!J15</f>
        <v>2909.0909090909095</v>
      </c>
      <c r="K120" s="110">
        <v>11</v>
      </c>
      <c r="L120" s="110">
        <f>(C120*D120)+(E120*F120)+(G120*H120)+J120+(K120/'Të dhëna të Përgjithshme'!M15)*'Të dhëna të Përgjithshme'!J123</f>
        <v>9309.0909090909099</v>
      </c>
      <c r="M120" s="114" t="s">
        <v>80</v>
      </c>
    </row>
    <row r="121" spans="2:13" ht="16.2" thickBot="1" x14ac:dyDescent="0.35"/>
    <row r="122" spans="2:13" ht="16.2" thickBot="1" x14ac:dyDescent="0.35">
      <c r="B122" s="96" t="s">
        <v>95</v>
      </c>
      <c r="C122" s="101" t="s">
        <v>3</v>
      </c>
      <c r="D122" s="94" t="s">
        <v>4</v>
      </c>
      <c r="E122" s="94" t="s">
        <v>76</v>
      </c>
      <c r="F122" s="94" t="s">
        <v>85</v>
      </c>
      <c r="G122" s="94" t="s">
        <v>42</v>
      </c>
      <c r="H122" s="94" t="s">
        <v>82</v>
      </c>
      <c r="I122" s="94" t="s">
        <v>83</v>
      </c>
      <c r="J122" s="94" t="s">
        <v>77</v>
      </c>
      <c r="K122" s="94" t="s">
        <v>43</v>
      </c>
      <c r="L122" s="95" t="s">
        <v>78</v>
      </c>
      <c r="M122" s="102" t="s">
        <v>5</v>
      </c>
    </row>
    <row r="123" spans="2:13" x14ac:dyDescent="0.3">
      <c r="B123" s="97" t="s">
        <v>59</v>
      </c>
      <c r="C123" s="103">
        <f>'Orët e Punës Mujore'!D367</f>
        <v>0</v>
      </c>
      <c r="D123" s="104">
        <f>'Të dhëna të Përgjithshme'!K6</f>
        <v>400</v>
      </c>
      <c r="E123" s="104">
        <v>10</v>
      </c>
      <c r="F123" s="104">
        <f>'Të dhëna të Përgjithshme'!L6</f>
        <v>600</v>
      </c>
      <c r="G123" s="104">
        <v>1</v>
      </c>
      <c r="H123" s="104">
        <v>0</v>
      </c>
      <c r="I123" s="104">
        <v>2</v>
      </c>
      <c r="J123" s="104">
        <f>0.8*(I123/'Të dhëna të Përgjithshme'!M6)*'Të dhëna të Përgjithshme'!J6</f>
        <v>5818.1818181818189</v>
      </c>
      <c r="K123" s="104">
        <v>6</v>
      </c>
      <c r="L123" s="104">
        <f>(C123*D123)+(E123*F123)+(G123*H123)+J123+(K123/'Të dhëna të Përgjithshme'!M6)*'Të dhëna të Përgjithshme'!J126</f>
        <v>11818.18181818182</v>
      </c>
      <c r="M123" s="111" t="s">
        <v>79</v>
      </c>
    </row>
    <row r="124" spans="2:13" x14ac:dyDescent="0.3">
      <c r="B124" s="98" t="s">
        <v>59</v>
      </c>
      <c r="C124" s="105">
        <f>'Orët e Punës Mujore'!E367</f>
        <v>2</v>
      </c>
      <c r="D124" s="106">
        <f>'Të dhëna të Përgjithshme'!K7</f>
        <v>400</v>
      </c>
      <c r="E124" s="106">
        <v>20</v>
      </c>
      <c r="F124" s="106">
        <f>'Të dhëna të Përgjithshme'!L7</f>
        <v>600</v>
      </c>
      <c r="G124" s="106">
        <v>1</v>
      </c>
      <c r="H124" s="106">
        <v>0</v>
      </c>
      <c r="I124" s="106">
        <v>1</v>
      </c>
      <c r="J124" s="106">
        <f>0.8*(I124/'Të dhëna të Përgjithshme'!M7)*'Të dhëna të Përgjithshme'!J7</f>
        <v>2909.0909090909095</v>
      </c>
      <c r="K124" s="106">
        <v>6</v>
      </c>
      <c r="L124" s="106">
        <f>(C124*D124)+(E124*F124)+(G124*H124)+J124+(K124/'Të dhëna të Përgjithshme'!M7)*'Të dhëna të Përgjithshme'!J127</f>
        <v>15709.09090909091</v>
      </c>
      <c r="M124" s="112" t="s">
        <v>80</v>
      </c>
    </row>
    <row r="125" spans="2:13" x14ac:dyDescent="0.3">
      <c r="B125" s="99" t="s">
        <v>59</v>
      </c>
      <c r="C125" s="107">
        <f>'Orët e Punës Mujore'!F367</f>
        <v>26</v>
      </c>
      <c r="D125" s="108">
        <f>'Të dhëna të Përgjithshme'!K8</f>
        <v>400</v>
      </c>
      <c r="E125" s="108">
        <v>40</v>
      </c>
      <c r="F125" s="108">
        <f>'Të dhëna të Përgjithshme'!L8</f>
        <v>600</v>
      </c>
      <c r="G125" s="108">
        <v>3</v>
      </c>
      <c r="H125" s="108">
        <v>0</v>
      </c>
      <c r="I125" s="108">
        <v>3</v>
      </c>
      <c r="J125" s="108">
        <f>0.8*(I125/'Të dhëna të Përgjithshme'!M8)*'Të dhëna të Përgjithshme'!J8</f>
        <v>8727.2727272727261</v>
      </c>
      <c r="K125" s="108">
        <v>6</v>
      </c>
      <c r="L125" s="108">
        <f>(C125*D125)+(E125*F125)+(G125*H125)+J125+(K125/'Të dhëna të Përgjithshme'!M8)*'Të dhëna të Përgjithshme'!J128</f>
        <v>43127.272727272728</v>
      </c>
      <c r="M125" s="113" t="s">
        <v>79</v>
      </c>
    </row>
    <row r="126" spans="2:13" x14ac:dyDescent="0.3">
      <c r="B126" s="98" t="s">
        <v>59</v>
      </c>
      <c r="C126" s="105">
        <f>'Orët e Punës Mujore'!G367</f>
        <v>26</v>
      </c>
      <c r="D126" s="106">
        <f>'Të dhëna të Përgjithshme'!K9</f>
        <v>400</v>
      </c>
      <c r="E126" s="106">
        <v>10</v>
      </c>
      <c r="F126" s="106">
        <f>'Të dhëna të Përgjithshme'!L9</f>
        <v>600</v>
      </c>
      <c r="G126" s="106">
        <v>1</v>
      </c>
      <c r="H126" s="106">
        <v>0</v>
      </c>
      <c r="I126" s="106">
        <v>4</v>
      </c>
      <c r="J126" s="106">
        <f>0.8*(I126/'Të dhëna të Përgjithshme'!M9)*'Të dhëna të Përgjithshme'!J9</f>
        <v>11636.363636363638</v>
      </c>
      <c r="K126" s="106">
        <v>5</v>
      </c>
      <c r="L126" s="106">
        <f>(C126*D126)+(E126*F126)+(G126*H126)+J126+(K126/'Të dhëna të Përgjithshme'!M9)*'Të dhëna të Përgjithshme'!J129</f>
        <v>28036.36363636364</v>
      </c>
      <c r="M126" s="112" t="s">
        <v>80</v>
      </c>
    </row>
    <row r="127" spans="2:13" x14ac:dyDescent="0.3">
      <c r="B127" s="99" t="s">
        <v>59</v>
      </c>
      <c r="C127" s="107">
        <f>'Orët e Punës Mujore'!H367</f>
        <v>27</v>
      </c>
      <c r="D127" s="108">
        <f>'Të dhëna të Përgjithshme'!K10</f>
        <v>400</v>
      </c>
      <c r="E127" s="108">
        <v>5</v>
      </c>
      <c r="F127" s="108">
        <f>'Të dhëna të Përgjithshme'!L10</f>
        <v>600</v>
      </c>
      <c r="G127" s="108">
        <v>0</v>
      </c>
      <c r="H127" s="108">
        <v>0</v>
      </c>
      <c r="I127" s="108">
        <v>2</v>
      </c>
      <c r="J127" s="108">
        <f>0.8*(I127/'Të dhëna të Përgjithshme'!M10)*'Të dhëna të Përgjithshme'!J10</f>
        <v>5818.1818181818189</v>
      </c>
      <c r="K127" s="108">
        <v>2</v>
      </c>
      <c r="L127" s="108">
        <f>(C127*D127)+(E127*F127)+(G127*H127)+J127+(K127/'Të dhëna të Përgjithshme'!M10)*'Të dhëna të Përgjithshme'!J130</f>
        <v>19618.18181818182</v>
      </c>
      <c r="M127" s="113" t="s">
        <v>79</v>
      </c>
    </row>
    <row r="128" spans="2:13" x14ac:dyDescent="0.3">
      <c r="B128" s="98" t="s">
        <v>59</v>
      </c>
      <c r="C128" s="105">
        <f>'Orët e Punës Mujore'!I367</f>
        <v>6</v>
      </c>
      <c r="D128" s="106">
        <f>'Të dhëna të Përgjithshme'!K11</f>
        <v>400</v>
      </c>
      <c r="E128" s="106">
        <v>10</v>
      </c>
      <c r="F128" s="106">
        <f>'Të dhëna të Përgjithshme'!L11</f>
        <v>600</v>
      </c>
      <c r="G128" s="106">
        <v>6</v>
      </c>
      <c r="H128" s="106">
        <v>0</v>
      </c>
      <c r="I128" s="106">
        <v>1</v>
      </c>
      <c r="J128" s="106">
        <f>0.8*(I128/'Të dhëna të Përgjithshme'!M11)*'Të dhëna të Përgjithshme'!J11</f>
        <v>2909.0909090909095</v>
      </c>
      <c r="K128" s="106">
        <v>2</v>
      </c>
      <c r="L128" s="106">
        <f>(C128*D128)+(E128*F128)+(G128*H128)+J128+(K128/'Të dhëna të Përgjithshme'!M11)*'Të dhëna të Përgjithshme'!J131</f>
        <v>11309.09090909091</v>
      </c>
      <c r="M128" s="112" t="s">
        <v>80</v>
      </c>
    </row>
    <row r="129" spans="2:13" x14ac:dyDescent="0.3">
      <c r="B129" s="99" t="s">
        <v>59</v>
      </c>
      <c r="C129" s="107">
        <f>'Orët e Punës Mujore'!J367</f>
        <v>5</v>
      </c>
      <c r="D129" s="108">
        <f>'Të dhëna të Përgjithshme'!K12</f>
        <v>400</v>
      </c>
      <c r="E129" s="108">
        <v>12</v>
      </c>
      <c r="F129" s="108">
        <f>'Të dhëna të Përgjithshme'!L12</f>
        <v>600</v>
      </c>
      <c r="G129" s="108">
        <v>2</v>
      </c>
      <c r="H129" s="108">
        <v>0</v>
      </c>
      <c r="I129" s="108">
        <v>2</v>
      </c>
      <c r="J129" s="108">
        <f>0.8*(I129/'Të dhëna të Përgjithshme'!M12)*'Të dhëna të Përgjithshme'!J12</f>
        <v>5818.1818181818189</v>
      </c>
      <c r="K129" s="108">
        <v>6</v>
      </c>
      <c r="L129" s="108">
        <f>(C129*D129)+(E129*F129)+(G129*H129)+J129+(K129/'Të dhëna të Përgjithshme'!M12)*'Të dhëna të Përgjithshme'!J132</f>
        <v>15018.18181818182</v>
      </c>
      <c r="M129" s="113" t="s">
        <v>79</v>
      </c>
    </row>
    <row r="130" spans="2:13" x14ac:dyDescent="0.3">
      <c r="B130" s="98" t="s">
        <v>59</v>
      </c>
      <c r="C130" s="105">
        <f>'Orët e Punës Mujore'!K367</f>
        <v>1</v>
      </c>
      <c r="D130" s="106">
        <f>'Të dhëna të Përgjithshme'!K13</f>
        <v>400</v>
      </c>
      <c r="E130" s="106">
        <v>15</v>
      </c>
      <c r="F130" s="106">
        <f>'Të dhëna të Përgjithshme'!L13</f>
        <v>600</v>
      </c>
      <c r="G130" s="106">
        <v>4</v>
      </c>
      <c r="H130" s="106">
        <v>0</v>
      </c>
      <c r="I130" s="106">
        <v>3</v>
      </c>
      <c r="J130" s="106">
        <f>0.8*(I130/'Të dhëna të Përgjithshme'!M13)*'Të dhëna të Përgjithshme'!J13</f>
        <v>8727.2727272727261</v>
      </c>
      <c r="K130" s="106">
        <v>1</v>
      </c>
      <c r="L130" s="106">
        <f>(C130*D130)+(E130*F130)+(G130*H130)+J130+(K130/'Të dhëna të Përgjithshme'!M13)*'Të dhëna të Përgjithshme'!J133</f>
        <v>18127.272727272728</v>
      </c>
      <c r="M130" s="112" t="s">
        <v>80</v>
      </c>
    </row>
    <row r="131" spans="2:13" x14ac:dyDescent="0.3">
      <c r="B131" s="99" t="s">
        <v>59</v>
      </c>
      <c r="C131" s="107">
        <f>'Orët e Punës Mujore'!L367</f>
        <v>8</v>
      </c>
      <c r="D131" s="108">
        <f>'Të dhëna të Përgjithshme'!K14</f>
        <v>400</v>
      </c>
      <c r="E131" s="108">
        <v>20</v>
      </c>
      <c r="F131" s="108">
        <f>'Të dhëna të Përgjithshme'!L14</f>
        <v>600</v>
      </c>
      <c r="G131" s="108">
        <v>3</v>
      </c>
      <c r="H131" s="108">
        <v>0</v>
      </c>
      <c r="I131" s="108">
        <v>2</v>
      </c>
      <c r="J131" s="108">
        <f>0.8*(I131/'Të dhëna të Përgjithshme'!M14)*'Të dhëna të Përgjithshme'!J14</f>
        <v>5818.1818181818189</v>
      </c>
      <c r="K131" s="108">
        <v>0</v>
      </c>
      <c r="L131" s="108">
        <f>(C131*D131)+(E131*F131)+(G131*H131)+J131+(K131/'Të dhëna të Përgjithshme'!M14)*'Të dhëna të Përgjithshme'!J134</f>
        <v>21018.18181818182</v>
      </c>
      <c r="M131" s="113" t="s">
        <v>79</v>
      </c>
    </row>
    <row r="132" spans="2:13" ht="16.2" thickBot="1" x14ac:dyDescent="0.35">
      <c r="B132" s="100" t="s">
        <v>59</v>
      </c>
      <c r="C132" s="109">
        <f>'Orët e Punës Mujore'!M367</f>
        <v>3</v>
      </c>
      <c r="D132" s="110">
        <f>'Të dhëna të Përgjithshme'!K15</f>
        <v>400</v>
      </c>
      <c r="E132" s="110">
        <v>10</v>
      </c>
      <c r="F132" s="110">
        <f>'Të dhëna të Përgjithshme'!L15</f>
        <v>600</v>
      </c>
      <c r="G132" s="110">
        <v>6</v>
      </c>
      <c r="H132" s="110">
        <v>0</v>
      </c>
      <c r="I132" s="110">
        <v>1</v>
      </c>
      <c r="J132" s="110">
        <f>0.8*(I132/'Të dhëna të Përgjithshme'!M15)*'Të dhëna të Përgjithshme'!J15</f>
        <v>2909.0909090909095</v>
      </c>
      <c r="K132" s="110">
        <v>0</v>
      </c>
      <c r="L132" s="110">
        <f>(C132*D132)+(E132*F132)+(G132*H132)+J132+(K132/'Të dhëna të Përgjithshme'!M15)*'Të dhëna të Përgjithshme'!J135</f>
        <v>10109.09090909091</v>
      </c>
      <c r="M132" s="114" t="s">
        <v>80</v>
      </c>
    </row>
    <row r="133" spans="2:13" ht="16.2" thickBot="1" x14ac:dyDescent="0.35"/>
    <row r="134" spans="2:13" ht="16.2" thickBot="1" x14ac:dyDescent="0.35">
      <c r="B134" s="96" t="s">
        <v>96</v>
      </c>
      <c r="C134" s="101" t="s">
        <v>3</v>
      </c>
      <c r="D134" s="94" t="s">
        <v>4</v>
      </c>
      <c r="E134" s="94" t="s">
        <v>76</v>
      </c>
      <c r="F134" s="94" t="s">
        <v>85</v>
      </c>
      <c r="G134" s="94" t="s">
        <v>42</v>
      </c>
      <c r="H134" s="94" t="s">
        <v>82</v>
      </c>
      <c r="I134" s="94" t="s">
        <v>83</v>
      </c>
      <c r="J134" s="94" t="s">
        <v>77</v>
      </c>
      <c r="K134" s="94" t="s">
        <v>43</v>
      </c>
      <c r="L134" s="95" t="s">
        <v>78</v>
      </c>
      <c r="M134" s="102" t="s">
        <v>5</v>
      </c>
    </row>
    <row r="135" spans="2:13" x14ac:dyDescent="0.3">
      <c r="B135" s="97" t="s">
        <v>59</v>
      </c>
      <c r="C135" s="103">
        <f>'Orët e Punës Mujore'!D401</f>
        <v>3</v>
      </c>
      <c r="D135" s="104">
        <f>'Të dhëna të Përgjithshme'!K6</f>
        <v>400</v>
      </c>
      <c r="E135" s="104">
        <v>10</v>
      </c>
      <c r="F135" s="104">
        <f>'Të dhëna të Përgjithshme'!L6</f>
        <v>600</v>
      </c>
      <c r="G135" s="104">
        <v>2</v>
      </c>
      <c r="H135" s="104">
        <v>0</v>
      </c>
      <c r="I135" s="104">
        <v>2</v>
      </c>
      <c r="J135" s="104">
        <f>0.8*(I135/'Të dhëna të Përgjithshme'!M6)*'Të dhëna të Përgjithshme'!J6</f>
        <v>5818.1818181818189</v>
      </c>
      <c r="K135" s="104">
        <v>0</v>
      </c>
      <c r="L135" s="104">
        <f>(C135*D135)+(E135*F135)+(G135*H135)+J135+(K135/'Të dhëna të Përgjithshme'!M6)*'Të dhëna të Përgjithshme'!J138</f>
        <v>13018.18181818182</v>
      </c>
      <c r="M135" s="111" t="s">
        <v>79</v>
      </c>
    </row>
    <row r="136" spans="2:13" x14ac:dyDescent="0.3">
      <c r="B136" s="98" t="s">
        <v>59</v>
      </c>
      <c r="C136" s="105">
        <f>'Orët e Punës Mujore'!E401</f>
        <v>4</v>
      </c>
      <c r="D136" s="106">
        <f>'Të dhëna të Përgjithshme'!K7</f>
        <v>400</v>
      </c>
      <c r="E136" s="106">
        <v>20</v>
      </c>
      <c r="F136" s="106">
        <f>'Të dhëna të Përgjithshme'!L7</f>
        <v>600</v>
      </c>
      <c r="G136" s="106">
        <v>0</v>
      </c>
      <c r="H136" s="106">
        <v>0</v>
      </c>
      <c r="I136" s="106">
        <v>1</v>
      </c>
      <c r="J136" s="106">
        <f>0.8*(I136/'Të dhëna të Përgjithshme'!M7)*'Të dhëna të Përgjithshme'!J7</f>
        <v>2909.0909090909095</v>
      </c>
      <c r="K136" s="106">
        <v>0</v>
      </c>
      <c r="L136" s="106">
        <f>(C136*D136)+(E136*F136)+(G136*H136)+J136+(K136/'Të dhëna të Përgjithshme'!M7)*'Të dhëna të Përgjithshme'!J139</f>
        <v>16509.090909090908</v>
      </c>
      <c r="M136" s="112" t="s">
        <v>80</v>
      </c>
    </row>
    <row r="137" spans="2:13" x14ac:dyDescent="0.3">
      <c r="B137" s="99" t="s">
        <v>59</v>
      </c>
      <c r="C137" s="107">
        <f>'Orët e Punës Mujore'!F401</f>
        <v>31</v>
      </c>
      <c r="D137" s="108">
        <f>'Të dhëna të Përgjithshme'!K8</f>
        <v>400</v>
      </c>
      <c r="E137" s="108">
        <v>40</v>
      </c>
      <c r="F137" s="108">
        <f>'Të dhëna të Përgjithshme'!L8</f>
        <v>600</v>
      </c>
      <c r="G137" s="108">
        <v>0</v>
      </c>
      <c r="H137" s="108">
        <v>0</v>
      </c>
      <c r="I137" s="108">
        <v>3</v>
      </c>
      <c r="J137" s="108">
        <f>0.8*(I137/'Të dhëna të Përgjithshme'!M8)*'Të dhëna të Përgjithshme'!J8</f>
        <v>8727.2727272727261</v>
      </c>
      <c r="K137" s="108">
        <v>0</v>
      </c>
      <c r="L137" s="108">
        <f>(C137*D137)+(E137*F137)+(G137*H137)+J137+(K137/'Të dhëna të Përgjithshme'!M8)*'Të dhëna të Përgjithshme'!J140</f>
        <v>45127.272727272728</v>
      </c>
      <c r="M137" s="113" t="s">
        <v>79</v>
      </c>
    </row>
    <row r="138" spans="2:13" x14ac:dyDescent="0.3">
      <c r="B138" s="98" t="s">
        <v>59</v>
      </c>
      <c r="C138" s="105">
        <f>'Orët e Punës Mujore'!G401</f>
        <v>32</v>
      </c>
      <c r="D138" s="106">
        <f>'Të dhëna të Përgjithshme'!K9</f>
        <v>400</v>
      </c>
      <c r="E138" s="106">
        <v>10</v>
      </c>
      <c r="F138" s="106">
        <f>'Të dhëna të Përgjithshme'!L9</f>
        <v>600</v>
      </c>
      <c r="G138" s="106">
        <v>1</v>
      </c>
      <c r="H138" s="106">
        <v>0</v>
      </c>
      <c r="I138" s="106">
        <v>4</v>
      </c>
      <c r="J138" s="106">
        <f>0.8*(I138/'Të dhëna të Përgjithshme'!M9)*'Të dhëna të Përgjithshme'!J9</f>
        <v>11636.363636363638</v>
      </c>
      <c r="K138" s="106">
        <v>0</v>
      </c>
      <c r="L138" s="106">
        <f>(C138*D138)+(E138*F138)+(G138*H138)+J138+(K138/'Të dhëna të Përgjithshme'!M9)*'Të dhëna të Përgjithshme'!J141</f>
        <v>30436.36363636364</v>
      </c>
      <c r="M138" s="112" t="s">
        <v>80</v>
      </c>
    </row>
    <row r="139" spans="2:13" x14ac:dyDescent="0.3">
      <c r="B139" s="99" t="s">
        <v>59</v>
      </c>
      <c r="C139" s="107">
        <f>'Orët e Punës Mujore'!H401</f>
        <v>34</v>
      </c>
      <c r="D139" s="108">
        <f>'Të dhëna të Përgjithshme'!K10</f>
        <v>400</v>
      </c>
      <c r="E139" s="108">
        <v>5</v>
      </c>
      <c r="F139" s="108">
        <f>'Të dhëna të Përgjithshme'!L10</f>
        <v>600</v>
      </c>
      <c r="G139" s="108">
        <v>0</v>
      </c>
      <c r="H139" s="108">
        <v>0</v>
      </c>
      <c r="I139" s="108">
        <v>2</v>
      </c>
      <c r="J139" s="108">
        <f>0.8*(I139/'Të dhëna të Përgjithshme'!M10)*'Të dhëna të Përgjithshme'!J10</f>
        <v>5818.1818181818189</v>
      </c>
      <c r="K139" s="108">
        <v>0</v>
      </c>
      <c r="L139" s="108">
        <f>(C139*D139)+(E139*F139)+(G139*H139)+J139+(K139/'Të dhëna të Përgjithshme'!M10)*'Të dhëna të Përgjithshme'!J142</f>
        <v>22418.18181818182</v>
      </c>
      <c r="M139" s="113" t="s">
        <v>79</v>
      </c>
    </row>
    <row r="140" spans="2:13" x14ac:dyDescent="0.3">
      <c r="B140" s="98" t="s">
        <v>59</v>
      </c>
      <c r="C140" s="105">
        <f>'Orët e Punës Mujore'!I401</f>
        <v>14</v>
      </c>
      <c r="D140" s="106">
        <f>'Të dhëna të Përgjithshme'!K11</f>
        <v>400</v>
      </c>
      <c r="E140" s="106">
        <v>10</v>
      </c>
      <c r="F140" s="106">
        <f>'Të dhëna të Përgjithshme'!L11</f>
        <v>600</v>
      </c>
      <c r="G140" s="106">
        <v>6</v>
      </c>
      <c r="H140" s="106">
        <v>0</v>
      </c>
      <c r="I140" s="106">
        <v>1</v>
      </c>
      <c r="J140" s="106">
        <f>0.8*(I140/'Të dhëna të Përgjithshme'!M11)*'Të dhëna të Përgjithshme'!J11</f>
        <v>2909.0909090909095</v>
      </c>
      <c r="K140" s="106">
        <v>1</v>
      </c>
      <c r="L140" s="106">
        <f>(C140*D140)+(E140*F140)+(G140*H140)+J140+(K140/'Të dhëna të Përgjithshme'!M11)*'Të dhëna të Përgjithshme'!J143</f>
        <v>14509.09090909091</v>
      </c>
      <c r="M140" s="112" t="s">
        <v>80</v>
      </c>
    </row>
    <row r="141" spans="2:13" x14ac:dyDescent="0.3">
      <c r="B141" s="99" t="s">
        <v>59</v>
      </c>
      <c r="C141" s="107">
        <f>'Orët e Punës Mujore'!J401</f>
        <v>9</v>
      </c>
      <c r="D141" s="108">
        <f>'Të dhëna të Përgjithshme'!K12</f>
        <v>400</v>
      </c>
      <c r="E141" s="108">
        <v>12</v>
      </c>
      <c r="F141" s="108">
        <f>'Të dhëna të Përgjithshme'!L12</f>
        <v>600</v>
      </c>
      <c r="G141" s="108">
        <v>2</v>
      </c>
      <c r="H141" s="108">
        <v>0</v>
      </c>
      <c r="I141" s="108">
        <v>2</v>
      </c>
      <c r="J141" s="108">
        <f>0.8*(I141/'Të dhëna të Përgjithshme'!M12)*'Të dhëna të Përgjithshme'!J12</f>
        <v>5818.1818181818189</v>
      </c>
      <c r="K141" s="108">
        <v>1</v>
      </c>
      <c r="L141" s="108">
        <f>(C141*D141)+(E141*F141)+(G141*H141)+J141+(K141/'Të dhëna të Përgjithshme'!M12)*'Të dhëna të Përgjithshme'!J144</f>
        <v>16618.18181818182</v>
      </c>
      <c r="M141" s="113" t="s">
        <v>79</v>
      </c>
    </row>
    <row r="142" spans="2:13" x14ac:dyDescent="0.3">
      <c r="B142" s="98" t="s">
        <v>59</v>
      </c>
      <c r="C142" s="105">
        <f>'Orët e Punës Mujore'!K401</f>
        <v>1</v>
      </c>
      <c r="D142" s="106">
        <f>'Të dhëna të Përgjithshme'!K13</f>
        <v>400</v>
      </c>
      <c r="E142" s="106">
        <v>15</v>
      </c>
      <c r="F142" s="106">
        <f>'Të dhëna të Përgjithshme'!L13</f>
        <v>600</v>
      </c>
      <c r="G142" s="106">
        <v>4</v>
      </c>
      <c r="H142" s="106">
        <v>0</v>
      </c>
      <c r="I142" s="106">
        <v>3</v>
      </c>
      <c r="J142" s="106">
        <f>0.8*(I142/'Të dhëna të Përgjithshme'!M13)*'Të dhëna të Përgjithshme'!J13</f>
        <v>8727.2727272727261</v>
      </c>
      <c r="K142" s="106">
        <v>1</v>
      </c>
      <c r="L142" s="106">
        <f>(C142*D142)+(E142*F142)+(G142*H142)+J142+(K142/'Të dhëna të Përgjithshme'!M13)*'Të dhëna të Përgjithshme'!J145</f>
        <v>18127.272727272728</v>
      </c>
      <c r="M142" s="112" t="s">
        <v>80</v>
      </c>
    </row>
    <row r="143" spans="2:13" x14ac:dyDescent="0.3">
      <c r="B143" s="99" t="s">
        <v>59</v>
      </c>
      <c r="C143" s="107">
        <f>'Orët e Punës Mujore'!L401</f>
        <v>2</v>
      </c>
      <c r="D143" s="108">
        <f>'Të dhëna të Përgjithshme'!K14</f>
        <v>400</v>
      </c>
      <c r="E143" s="108">
        <v>20</v>
      </c>
      <c r="F143" s="108">
        <f>'Të dhëna të Përgjithshme'!L14</f>
        <v>600</v>
      </c>
      <c r="G143" s="108">
        <v>3</v>
      </c>
      <c r="H143" s="108">
        <v>0</v>
      </c>
      <c r="I143" s="108">
        <v>2</v>
      </c>
      <c r="J143" s="108">
        <f>0.8*(I143/'Të dhëna të Përgjithshme'!M14)*'Të dhëna të Përgjithshme'!J14</f>
        <v>5818.1818181818189</v>
      </c>
      <c r="K143" s="108">
        <v>1</v>
      </c>
      <c r="L143" s="108">
        <f>(C143*D143)+(E143*F143)+(G143*H143)+J143+(K143/'Të dhëna të Përgjithshme'!M14)*'Të dhëna të Përgjithshme'!J146</f>
        <v>18618.18181818182</v>
      </c>
      <c r="M143" s="113" t="s">
        <v>79</v>
      </c>
    </row>
    <row r="144" spans="2:13" ht="16.2" thickBot="1" x14ac:dyDescent="0.35">
      <c r="B144" s="100" t="s">
        <v>59</v>
      </c>
      <c r="C144" s="109">
        <f>'Orët e Punës Mujore'!M401</f>
        <v>3</v>
      </c>
      <c r="D144" s="110">
        <f>'Të dhëna të Përgjithshme'!K15</f>
        <v>400</v>
      </c>
      <c r="E144" s="110">
        <v>10</v>
      </c>
      <c r="F144" s="110">
        <f>'Të dhëna të Përgjithshme'!L15</f>
        <v>600</v>
      </c>
      <c r="G144" s="110">
        <v>6</v>
      </c>
      <c r="H144" s="110">
        <v>0</v>
      </c>
      <c r="I144" s="110">
        <v>1</v>
      </c>
      <c r="J144" s="110">
        <f>0.8*(I144/'Të dhëna të Përgjithshme'!M15)*'Të dhëna të Përgjithshme'!J15</f>
        <v>2909.0909090909095</v>
      </c>
      <c r="K144" s="110">
        <v>1</v>
      </c>
      <c r="L144" s="110">
        <f>(C144*D144)+(E144*F144)+(G144*H144)+J144+(K144/'Të dhëna të Përgjithshme'!M15)*'Të dhëna të Përgjithshme'!J147</f>
        <v>10109.09090909091</v>
      </c>
      <c r="M144" s="114" t="s">
        <v>80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0717-90DE-4DFF-9512-28E7D2FF4FC2}">
  <sheetPr>
    <pageSetUpPr fitToPage="1"/>
  </sheetPr>
  <dimension ref="A1:FG670"/>
  <sheetViews>
    <sheetView showGridLines="0" workbookViewId="0">
      <selection activeCell="N7" sqref="N7"/>
    </sheetView>
  </sheetViews>
  <sheetFormatPr defaultColWidth="12.21875" defaultRowHeight="15.6" x14ac:dyDescent="0.3"/>
  <cols>
    <col min="1" max="1" width="4.21875" style="1" customWidth="1"/>
    <col min="2" max="11" width="13.33203125" style="1" customWidth="1"/>
    <col min="12" max="12" width="4.21875" style="1" customWidth="1"/>
    <col min="13" max="16384" width="12.21875" style="1"/>
  </cols>
  <sheetData>
    <row r="1" spans="1:163" s="10" customFormat="1" ht="36" customHeight="1" thickBot="1" x14ac:dyDescent="0.35">
      <c r="B1" s="7" t="s">
        <v>102</v>
      </c>
      <c r="C1" s="7"/>
      <c r="D1" s="7"/>
      <c r="E1" s="7"/>
      <c r="F1" s="8"/>
      <c r="G1" s="8"/>
      <c r="H1" s="8"/>
      <c r="I1" s="8"/>
      <c r="J1" s="8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</row>
    <row r="2" spans="1:163" s="12" customFormat="1" ht="36" customHeight="1" thickBot="1" x14ac:dyDescent="0.35">
      <c r="B2" s="206" t="s">
        <v>106</v>
      </c>
      <c r="C2" s="229" t="s">
        <v>97</v>
      </c>
      <c r="D2" s="176" t="s">
        <v>3</v>
      </c>
      <c r="E2" s="177" t="s">
        <v>42</v>
      </c>
      <c r="F2" s="176" t="s">
        <v>43</v>
      </c>
      <c r="G2" s="178" t="s">
        <v>56</v>
      </c>
      <c r="H2" s="178" t="s">
        <v>103</v>
      </c>
      <c r="I2" s="178" t="s">
        <v>104</v>
      </c>
      <c r="J2" s="178" t="s">
        <v>105</v>
      </c>
      <c r="K2" s="179" t="s">
        <v>57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</row>
    <row r="3" spans="1:163" ht="18" customHeight="1" x14ac:dyDescent="0.3">
      <c r="B3" s="207" t="s">
        <v>44</v>
      </c>
      <c r="C3" s="215">
        <f>COUNTA('Të dhenat mujore Analitike'!B3:B12)</f>
        <v>10</v>
      </c>
      <c r="D3" s="165">
        <f>SUM('Të dhenat mujore Analitike'!C3:C12)</f>
        <v>1598</v>
      </c>
      <c r="E3" s="166">
        <f>SUM('Të dhenat mujore Analitike'!G3:G12)</f>
        <v>26</v>
      </c>
      <c r="F3" s="167">
        <f>SUM('Të dhenat mujore Analitike'!K3:K12)</f>
        <v>104</v>
      </c>
      <c r="G3" s="168">
        <f>SUM('Të dhenat mujore Analitike'!L3:L12)</f>
        <v>1256945.4545454544</v>
      </c>
      <c r="H3" s="168">
        <f>0.112*K3</f>
        <v>6720</v>
      </c>
      <c r="I3" s="168">
        <f>0.167*K3</f>
        <v>10020</v>
      </c>
      <c r="J3" s="160">
        <f>IF(K3&lt;=50000, 0, IF(AND(K3&gt;50000, K3&lt;=60000), (K3-35000)*13%, IF(AND(K3&gt;60000, K3&lt;=200000), (K3-30000)*13%, (K3-200000)*23% + 17000)))</f>
        <v>3250</v>
      </c>
      <c r="K3" s="169">
        <v>60000</v>
      </c>
      <c r="L3" s="6"/>
      <c r="M3" s="11"/>
      <c r="N3" s="11"/>
      <c r="O3" s="11"/>
      <c r="P3" s="1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</row>
    <row r="4" spans="1:163" ht="18" customHeight="1" x14ac:dyDescent="0.3">
      <c r="B4" s="208" t="s">
        <v>45</v>
      </c>
      <c r="C4" s="216">
        <f>COUNTA('Të dhenat mujore Analitike'!B15:B24)</f>
        <v>10</v>
      </c>
      <c r="D4" s="125">
        <f>SUM('Të dhenat mujore Analitike'!C15:C24)</f>
        <v>213</v>
      </c>
      <c r="E4" s="126">
        <f>SUM('Të dhenat mujore Analitike'!G15:G24)</f>
        <v>16</v>
      </c>
      <c r="F4" s="127">
        <f>SUM('Të dhenat mujore Analitike'!K15:K24)</f>
        <v>61</v>
      </c>
      <c r="G4" s="121">
        <f>SUM('Të dhenat mujore Analitike'!L15:L24)</f>
        <v>237490.90909090912</v>
      </c>
      <c r="H4" s="121">
        <f t="shared" ref="H4:H14" si="0">0.112*K4</f>
        <v>8960</v>
      </c>
      <c r="I4" s="121">
        <f t="shared" ref="I4:I14" si="1">0.167*K4</f>
        <v>13360</v>
      </c>
      <c r="J4" s="121">
        <f t="shared" ref="J4:J14" si="2">IF(K4&lt;=50000, 0, IF(AND(K4&gt;50000, K4&lt;=60000), (K4-35000)*13%, IF(AND(K4&gt;60000, K4&lt;=200000), (K4-30000)*13%, (K4-200000)*23% + 17000)))</f>
        <v>6500</v>
      </c>
      <c r="K4" s="162">
        <v>80000</v>
      </c>
      <c r="L4" s="6"/>
      <c r="M4" s="11"/>
      <c r="N4" s="11"/>
      <c r="O4" s="11"/>
      <c r="P4" s="11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</row>
    <row r="5" spans="1:163" ht="18" customHeight="1" x14ac:dyDescent="0.3">
      <c r="B5" s="209" t="s">
        <v>46</v>
      </c>
      <c r="C5" s="217">
        <f>COUNTA('Të dhenat mujore Analitike'!B27:B36)</f>
        <v>10</v>
      </c>
      <c r="D5" s="115">
        <f>SUM('Të dhenat mujore Analitike'!C27:C36)</f>
        <v>395</v>
      </c>
      <c r="E5" s="116">
        <f>SUM('Të dhenat mujore Analitike'!G27:G36)</f>
        <v>30</v>
      </c>
      <c r="F5" s="124">
        <f>SUM('Të dhenat mujore Analitike'!K27:K36)</f>
        <v>58</v>
      </c>
      <c r="G5" s="117">
        <f>SUM('Të dhenat mujore Analitike'!L27:L36)</f>
        <v>310290.90909090906</v>
      </c>
      <c r="H5" s="117">
        <f t="shared" si="0"/>
        <v>16800</v>
      </c>
      <c r="I5" s="117">
        <f t="shared" si="1"/>
        <v>25050</v>
      </c>
      <c r="J5" s="117">
        <f t="shared" si="2"/>
        <v>15600</v>
      </c>
      <c r="K5" s="161">
        <v>150000</v>
      </c>
      <c r="L5" s="6"/>
      <c r="M5" s="11"/>
      <c r="N5" s="11"/>
      <c r="O5" s="11"/>
      <c r="P5" s="11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</row>
    <row r="6" spans="1:163" ht="18" customHeight="1" x14ac:dyDescent="0.3">
      <c r="B6" s="208" t="s">
        <v>47</v>
      </c>
      <c r="C6" s="216">
        <f>COUNTA('Të dhenat mujore Analitike'!B39:B48)</f>
        <v>10</v>
      </c>
      <c r="D6" s="125">
        <f>SUM('Të dhenat mujore Analitike'!C39:C48)</f>
        <v>265</v>
      </c>
      <c r="E6" s="126">
        <f>SUM('Të dhenat mujore Analitike'!G39:G48)</f>
        <v>31</v>
      </c>
      <c r="F6" s="127">
        <f>SUM('Të dhenat mujore Analitike'!K39:K48)</f>
        <v>68</v>
      </c>
      <c r="G6" s="121">
        <f>SUM('Të dhenat mujore Analitike'!L39:L48)</f>
        <v>258290.90909090912</v>
      </c>
      <c r="H6" s="121">
        <f t="shared" si="0"/>
        <v>22400</v>
      </c>
      <c r="I6" s="121">
        <f t="shared" si="1"/>
        <v>33400</v>
      </c>
      <c r="J6" s="121">
        <f t="shared" si="2"/>
        <v>22100</v>
      </c>
      <c r="K6" s="162">
        <v>200000</v>
      </c>
      <c r="L6" s="6"/>
      <c r="M6" s="11"/>
      <c r="N6" s="11"/>
      <c r="O6" s="11"/>
      <c r="P6" s="11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</row>
    <row r="7" spans="1:163" ht="18" customHeight="1" x14ac:dyDescent="0.3">
      <c r="B7" s="209" t="s">
        <v>48</v>
      </c>
      <c r="C7" s="217">
        <f>COUNTA('Të dhenat mujore Analitike'!B51:B60)</f>
        <v>10</v>
      </c>
      <c r="D7" s="115">
        <f>SUM('Të dhenat mujore Analitike'!C51:C60)</f>
        <v>117</v>
      </c>
      <c r="E7" s="116">
        <f>SUM('Të dhenat mujore Analitike'!G51:G60)</f>
        <v>18</v>
      </c>
      <c r="F7" s="124">
        <f>SUM('Të dhenat mujore Analitike'!K51:K60)</f>
        <v>64</v>
      </c>
      <c r="G7" s="170">
        <f>SUM('Të dhenat mujore Analitike'!L51:L60)</f>
        <v>199090.90909090912</v>
      </c>
      <c r="H7" s="117">
        <f t="shared" si="0"/>
        <v>33600</v>
      </c>
      <c r="I7" s="117">
        <f t="shared" si="1"/>
        <v>50100</v>
      </c>
      <c r="J7" s="117">
        <f t="shared" si="2"/>
        <v>40000</v>
      </c>
      <c r="K7" s="161">
        <v>300000</v>
      </c>
      <c r="L7" s="6"/>
      <c r="M7" s="11"/>
      <c r="N7" s="11"/>
      <c r="O7" s="11"/>
      <c r="P7" s="11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</row>
    <row r="8" spans="1:163" ht="18" customHeight="1" x14ac:dyDescent="0.3">
      <c r="B8" s="208" t="s">
        <v>49</v>
      </c>
      <c r="C8" s="216">
        <f>COUNTA('Të dhenat mujore Analitike'!B63:B72)</f>
        <v>10</v>
      </c>
      <c r="D8" s="125">
        <f>SUM('Të dhenat mujore Analitike'!C63:C72)</f>
        <v>156</v>
      </c>
      <c r="E8" s="126">
        <f>SUM('Të dhenat mujore Analitike'!G63:G72)</f>
        <v>23</v>
      </c>
      <c r="F8" s="127">
        <f>SUM('Të dhenat mujore Analitike'!K63:K72)</f>
        <v>52</v>
      </c>
      <c r="G8" s="123">
        <f>SUM('Të dhenat mujore Analitike'!L63:L72)</f>
        <v>214690.90909090912</v>
      </c>
      <c r="H8" s="121">
        <f t="shared" si="0"/>
        <v>6720</v>
      </c>
      <c r="I8" s="121">
        <f t="shared" si="1"/>
        <v>10020</v>
      </c>
      <c r="J8" s="121">
        <f t="shared" si="2"/>
        <v>3250</v>
      </c>
      <c r="K8" s="162">
        <v>60000</v>
      </c>
      <c r="L8" s="6"/>
      <c r="M8" s="11"/>
      <c r="N8" s="11"/>
      <c r="O8" s="11"/>
      <c r="P8" s="11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</row>
    <row r="9" spans="1:163" ht="18" customHeight="1" x14ac:dyDescent="0.3">
      <c r="B9" s="210" t="s">
        <v>50</v>
      </c>
      <c r="C9" s="218">
        <f>COUNTA('Të dhenat mujore Analitike'!B75:B84)</f>
        <v>10</v>
      </c>
      <c r="D9" s="128">
        <f>SUM('Të dhenat mujore Analitike'!C75:C84)</f>
        <v>161</v>
      </c>
      <c r="E9" s="129">
        <f>SUM('Të dhenat mujore Analitike'!G75:G84)</f>
        <v>23</v>
      </c>
      <c r="F9" s="130">
        <f>SUM('Të dhenat mujore Analitike'!K75:K84)</f>
        <v>37</v>
      </c>
      <c r="G9" s="122">
        <f>SUM('Të dhenat mujore Analitike'!L75:L84)</f>
        <v>216690.90909090912</v>
      </c>
      <c r="H9" s="122">
        <f t="shared" si="0"/>
        <v>6720</v>
      </c>
      <c r="I9" s="122">
        <f t="shared" si="1"/>
        <v>10020</v>
      </c>
      <c r="J9" s="122">
        <f t="shared" si="2"/>
        <v>3250</v>
      </c>
      <c r="K9" s="163">
        <v>60000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</row>
    <row r="10" spans="1:163" ht="18" customHeight="1" x14ac:dyDescent="0.3">
      <c r="B10" s="211" t="s">
        <v>51</v>
      </c>
      <c r="C10" s="219">
        <f>COUNTA('Të dhenat mujore Analitike'!B87:B96)</f>
        <v>10</v>
      </c>
      <c r="D10" s="131">
        <f>SUM('Të dhenat mujore Analitike'!C87:C96)</f>
        <v>154</v>
      </c>
      <c r="E10" s="132">
        <f>SUM('Të dhenat mujore Analitike'!G87:G96)</f>
        <v>36</v>
      </c>
      <c r="F10" s="133">
        <f>SUM('Të dhenat mujore Analitike'!K87:K96)</f>
        <v>51</v>
      </c>
      <c r="G10" s="123">
        <f>SUM('Të dhenat mujore Analitike'!L87:L96)</f>
        <v>213890.90909090912</v>
      </c>
      <c r="H10" s="123">
        <f t="shared" si="0"/>
        <v>6720</v>
      </c>
      <c r="I10" s="123">
        <f t="shared" si="1"/>
        <v>10020</v>
      </c>
      <c r="J10" s="123">
        <f t="shared" si="2"/>
        <v>3250</v>
      </c>
      <c r="K10" s="164">
        <v>60000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</row>
    <row r="11" spans="1:163" ht="18" customHeight="1" x14ac:dyDescent="0.3">
      <c r="B11" s="212" t="s">
        <v>52</v>
      </c>
      <c r="C11" s="220">
        <f>COUNTA('Të dhenat mujore Analitike'!B99:B108)</f>
        <v>10</v>
      </c>
      <c r="D11" s="171">
        <f>SUM('Të dhenat mujore Analitike'!C99:C108)</f>
        <v>203</v>
      </c>
      <c r="E11" s="172">
        <f>SUM('Të dhenat mujore Analitike'!G99:G108)</f>
        <v>24</v>
      </c>
      <c r="F11" s="173">
        <f>SUM('Të dhenat mujore Analitike'!K99:K108)</f>
        <v>49</v>
      </c>
      <c r="G11" s="174">
        <f>SUM('Të dhenat mujore Analitike'!L99:L108)</f>
        <v>233490.90909090912</v>
      </c>
      <c r="H11" s="174">
        <f t="shared" si="0"/>
        <v>6720</v>
      </c>
      <c r="I11" s="174">
        <f t="shared" si="1"/>
        <v>10020</v>
      </c>
      <c r="J11" s="174">
        <f t="shared" si="2"/>
        <v>3250</v>
      </c>
      <c r="K11" s="175">
        <v>60000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</row>
    <row r="12" spans="1:163" ht="18" customHeight="1" x14ac:dyDescent="0.3">
      <c r="B12" s="208" t="s">
        <v>53</v>
      </c>
      <c r="C12" s="216">
        <f>COUNTA('Të dhenat mujore Analitike'!B111:B120)</f>
        <v>10</v>
      </c>
      <c r="D12" s="125">
        <f>SUM('Të dhenat mujore Analitike'!C111:C120)</f>
        <v>148</v>
      </c>
      <c r="E12" s="126">
        <f>SUM('Të dhenat mujore Analitike'!G111:G120)</f>
        <v>18</v>
      </c>
      <c r="F12" s="127">
        <f>SUM('Të dhenat mujore Analitike'!K111:K120)</f>
        <v>41</v>
      </c>
      <c r="G12" s="121">
        <f>SUM('Të dhenat mujore Analitike'!L111:L120)</f>
        <v>211490.90909090912</v>
      </c>
      <c r="H12" s="121">
        <f t="shared" si="0"/>
        <v>6720</v>
      </c>
      <c r="I12" s="121">
        <f t="shared" si="1"/>
        <v>10020</v>
      </c>
      <c r="J12" s="121">
        <f t="shared" si="2"/>
        <v>3250</v>
      </c>
      <c r="K12" s="162">
        <v>60000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</row>
    <row r="13" spans="1:163" ht="18" customHeight="1" x14ac:dyDescent="0.3">
      <c r="B13" s="212" t="s">
        <v>54</v>
      </c>
      <c r="C13" s="220">
        <f>COUNTA('Të dhenat mujore Analitike'!B123:B132)</f>
        <v>10</v>
      </c>
      <c r="D13" s="171">
        <f>SUM('Të dhenat mujore Analitike'!C123:C132)</f>
        <v>104</v>
      </c>
      <c r="E13" s="172">
        <f>SUM('Të dhenat mujore Analitike'!G123:G132)</f>
        <v>27</v>
      </c>
      <c r="F13" s="173">
        <f>SUM('Të dhenat mujore Analitike'!K123:K132)</f>
        <v>34</v>
      </c>
      <c r="G13" s="174">
        <f>SUM('Të dhenat mujore Analitike'!L123:L132)</f>
        <v>193890.90909090912</v>
      </c>
      <c r="H13" s="174">
        <f t="shared" si="0"/>
        <v>6720</v>
      </c>
      <c r="I13" s="174">
        <f t="shared" si="1"/>
        <v>10020</v>
      </c>
      <c r="J13" s="174">
        <f t="shared" si="2"/>
        <v>3250</v>
      </c>
      <c r="K13" s="175">
        <v>60000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</row>
    <row r="14" spans="1:163" ht="18" customHeight="1" thickBot="1" x14ac:dyDescent="0.35">
      <c r="B14" s="221" t="s">
        <v>55</v>
      </c>
      <c r="C14" s="222">
        <f>COUNTA('Të dhenat mujore Analitike'!B135:B144)</f>
        <v>10</v>
      </c>
      <c r="D14" s="223">
        <f>SUM('Të dhenat mujore Analitike'!C135:C144)</f>
        <v>133</v>
      </c>
      <c r="E14" s="224">
        <f>SUM('Të dhenat mujore Analitike'!G135:G144)</f>
        <v>24</v>
      </c>
      <c r="F14" s="225">
        <f>SUM('Të dhenat mujore Analitike'!K135:K144)</f>
        <v>5</v>
      </c>
      <c r="G14" s="226">
        <f>SUM('Të dhenat mujore Analitike'!L135:L144)</f>
        <v>205490.90909090912</v>
      </c>
      <c r="H14" s="226">
        <f t="shared" si="0"/>
        <v>6720</v>
      </c>
      <c r="I14" s="226">
        <f t="shared" si="1"/>
        <v>10020</v>
      </c>
      <c r="J14" s="226">
        <f t="shared" si="2"/>
        <v>3250</v>
      </c>
      <c r="K14" s="227">
        <v>60000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</row>
    <row r="15" spans="1:163" ht="24" customHeight="1" thickBot="1" x14ac:dyDescent="0.35">
      <c r="B15" s="213" t="s">
        <v>98</v>
      </c>
      <c r="C15" s="228"/>
      <c r="D15" s="214">
        <f>SUM(D3:D14)</f>
        <v>3647</v>
      </c>
      <c r="E15" s="180">
        <f>SUM(E3:E14)</f>
        <v>296</v>
      </c>
      <c r="F15" s="181">
        <f t="shared" ref="F15:K15" si="3">SUM(F3:F14)</f>
        <v>624</v>
      </c>
      <c r="G15" s="182">
        <f t="shared" si="3"/>
        <v>3751745.4545454551</v>
      </c>
      <c r="H15" s="182">
        <f t="shared" si="3"/>
        <v>135520</v>
      </c>
      <c r="I15" s="182">
        <f t="shared" si="3"/>
        <v>202070</v>
      </c>
      <c r="J15" s="182">
        <f t="shared" si="3"/>
        <v>110200</v>
      </c>
      <c r="K15" s="183">
        <f t="shared" si="3"/>
        <v>1210000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</row>
    <row r="16" spans="1:163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</row>
    <row r="17" spans="1:163" ht="45" customHeight="1" x14ac:dyDescent="0.3">
      <c r="A17" s="6"/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</row>
    <row r="18" spans="1:163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</row>
    <row r="19" spans="1:163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</row>
    <row r="20" spans="1:163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</row>
    <row r="21" spans="1:163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</row>
    <row r="22" spans="1:163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</row>
    <row r="23" spans="1:163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</row>
    <row r="24" spans="1:163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</row>
    <row r="25" spans="1:163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</row>
    <row r="26" spans="1:163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</row>
    <row r="27" spans="1:163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</row>
    <row r="28" spans="1:163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</row>
    <row r="29" spans="1:163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</row>
    <row r="30" spans="1:163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</row>
    <row r="31" spans="1:163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</row>
    <row r="32" spans="1:163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</row>
    <row r="33" spans="1:163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</row>
    <row r="34" spans="1:163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</row>
    <row r="35" spans="1:163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</row>
    <row r="36" spans="1:163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</row>
    <row r="37" spans="1:163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</row>
    <row r="38" spans="1:163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</row>
    <row r="39" spans="1:163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</row>
    <row r="40" spans="1:163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</row>
    <row r="41" spans="1:163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</row>
    <row r="42" spans="1:163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</row>
    <row r="43" spans="1:163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</row>
    <row r="44" spans="1:163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</row>
    <row r="45" spans="1:163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</row>
    <row r="46" spans="1:163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</row>
    <row r="47" spans="1:163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</row>
    <row r="48" spans="1:163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</row>
    <row r="49" spans="1:163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</row>
    <row r="50" spans="1:163" x14ac:dyDescent="0.3"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</row>
    <row r="51" spans="1:163" x14ac:dyDescent="0.3"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</row>
    <row r="52" spans="1:163" x14ac:dyDescent="0.3"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</row>
    <row r="53" spans="1:163" x14ac:dyDescent="0.3"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</row>
    <row r="54" spans="1:163" x14ac:dyDescent="0.3"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</row>
    <row r="55" spans="1:163" x14ac:dyDescent="0.3"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</row>
    <row r="56" spans="1:163" x14ac:dyDescent="0.3"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</row>
    <row r="57" spans="1:163" x14ac:dyDescent="0.3"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</row>
    <row r="58" spans="1:163" x14ac:dyDescent="0.3"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</row>
    <row r="59" spans="1:163" x14ac:dyDescent="0.3"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</row>
    <row r="60" spans="1:163" x14ac:dyDescent="0.3"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</row>
    <row r="61" spans="1:163" x14ac:dyDescent="0.3"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</row>
    <row r="62" spans="1:163" x14ac:dyDescent="0.3"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</row>
    <row r="63" spans="1:163" x14ac:dyDescent="0.3"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</row>
    <row r="64" spans="1:163" x14ac:dyDescent="0.3"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</row>
    <row r="65" spans="12:163" x14ac:dyDescent="0.3"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</row>
    <row r="66" spans="12:163" x14ac:dyDescent="0.3"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</row>
    <row r="67" spans="12:163" x14ac:dyDescent="0.3"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</row>
    <row r="68" spans="12:163" x14ac:dyDescent="0.3"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</row>
    <row r="69" spans="12:163" x14ac:dyDescent="0.3"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</row>
    <row r="70" spans="12:163" x14ac:dyDescent="0.3"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</row>
    <row r="71" spans="12:163" x14ac:dyDescent="0.3"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</row>
    <row r="72" spans="12:163" x14ac:dyDescent="0.3"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</row>
    <row r="73" spans="12:163" x14ac:dyDescent="0.3"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</row>
    <row r="74" spans="12:163" x14ac:dyDescent="0.3"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</row>
    <row r="75" spans="12:163" x14ac:dyDescent="0.3"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</row>
    <row r="76" spans="12:163" x14ac:dyDescent="0.3"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</row>
    <row r="77" spans="12:163" x14ac:dyDescent="0.3"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</row>
    <row r="78" spans="12:163" x14ac:dyDescent="0.3"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</row>
    <row r="79" spans="12:163" x14ac:dyDescent="0.3"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</row>
    <row r="80" spans="12:163" x14ac:dyDescent="0.3"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</row>
    <row r="81" spans="12:163" x14ac:dyDescent="0.3"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</row>
    <row r="82" spans="12:163" x14ac:dyDescent="0.3"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</row>
    <row r="83" spans="12:163" x14ac:dyDescent="0.3"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</row>
    <row r="84" spans="12:163" x14ac:dyDescent="0.3"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</row>
    <row r="85" spans="12:163" x14ac:dyDescent="0.3"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</row>
    <row r="86" spans="12:163" x14ac:dyDescent="0.3"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</row>
    <row r="87" spans="12:163" x14ac:dyDescent="0.3"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</row>
    <row r="88" spans="12:163" x14ac:dyDescent="0.3"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</row>
    <row r="89" spans="12:163" x14ac:dyDescent="0.3"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</row>
    <row r="90" spans="12:163" x14ac:dyDescent="0.3"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</row>
    <row r="91" spans="12:163" x14ac:dyDescent="0.3"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</row>
    <row r="92" spans="12:163" x14ac:dyDescent="0.3"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</row>
    <row r="93" spans="12:163" x14ac:dyDescent="0.3"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</row>
    <row r="94" spans="12:163" x14ac:dyDescent="0.3"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</row>
    <row r="95" spans="12:163" x14ac:dyDescent="0.3"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</row>
    <row r="96" spans="12:163" x14ac:dyDescent="0.3"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</row>
    <row r="97" spans="12:163" x14ac:dyDescent="0.3"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</row>
    <row r="98" spans="12:163" x14ac:dyDescent="0.3"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</row>
    <row r="99" spans="12:163" x14ac:dyDescent="0.3"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</row>
    <row r="100" spans="12:163" x14ac:dyDescent="0.3"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</row>
    <row r="101" spans="12:163" x14ac:dyDescent="0.3"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</row>
    <row r="102" spans="12:163" x14ac:dyDescent="0.3"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</row>
    <row r="103" spans="12:163" x14ac:dyDescent="0.3"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</row>
    <row r="104" spans="12:163" x14ac:dyDescent="0.3"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</row>
    <row r="105" spans="12:163" x14ac:dyDescent="0.3"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</row>
    <row r="106" spans="12:163" x14ac:dyDescent="0.3"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</row>
    <row r="107" spans="12:163" x14ac:dyDescent="0.3"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</row>
    <row r="108" spans="12:163" x14ac:dyDescent="0.3"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</row>
    <row r="109" spans="12:163" x14ac:dyDescent="0.3"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</row>
    <row r="110" spans="12:163" x14ac:dyDescent="0.3"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</row>
    <row r="111" spans="12:163" x14ac:dyDescent="0.3"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</row>
    <row r="112" spans="12:163" x14ac:dyDescent="0.3"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</row>
    <row r="113" spans="12:163" x14ac:dyDescent="0.3"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</row>
    <row r="114" spans="12:163" x14ac:dyDescent="0.3"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</row>
    <row r="115" spans="12:163" x14ac:dyDescent="0.3"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</row>
    <row r="116" spans="12:163" x14ac:dyDescent="0.3"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</row>
    <row r="117" spans="12:163" x14ac:dyDescent="0.3"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</row>
    <row r="118" spans="12:163" x14ac:dyDescent="0.3"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</row>
    <row r="119" spans="12:163" x14ac:dyDescent="0.3"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</row>
    <row r="120" spans="12:163" x14ac:dyDescent="0.3"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</row>
    <row r="121" spans="12:163" x14ac:dyDescent="0.3"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</row>
    <row r="122" spans="12:163" x14ac:dyDescent="0.3"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</row>
    <row r="123" spans="12:163" x14ac:dyDescent="0.3"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</row>
    <row r="124" spans="12:163" x14ac:dyDescent="0.3"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</row>
    <row r="125" spans="12:163" x14ac:dyDescent="0.3"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</row>
    <row r="126" spans="12:163" x14ac:dyDescent="0.3"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</row>
    <row r="127" spans="12:163" x14ac:dyDescent="0.3"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</row>
    <row r="128" spans="12:163" x14ac:dyDescent="0.3"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</row>
    <row r="129" spans="12:163" x14ac:dyDescent="0.3"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</row>
    <row r="130" spans="12:163" x14ac:dyDescent="0.3"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</row>
    <row r="131" spans="12:163" x14ac:dyDescent="0.3"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</row>
    <row r="132" spans="12:163" x14ac:dyDescent="0.3"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</row>
    <row r="133" spans="12:163" x14ac:dyDescent="0.3"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</row>
    <row r="134" spans="12:163" x14ac:dyDescent="0.3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</row>
    <row r="135" spans="12:163" x14ac:dyDescent="0.3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</row>
    <row r="136" spans="12:163" x14ac:dyDescent="0.3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</row>
    <row r="137" spans="12:163" x14ac:dyDescent="0.3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</row>
    <row r="138" spans="12:163" x14ac:dyDescent="0.3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</row>
    <row r="139" spans="12:163" x14ac:dyDescent="0.3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</row>
    <row r="140" spans="12:163" x14ac:dyDescent="0.3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</row>
    <row r="141" spans="12:163" x14ac:dyDescent="0.3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</row>
    <row r="142" spans="12:163" x14ac:dyDescent="0.3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</row>
    <row r="143" spans="12:163" x14ac:dyDescent="0.3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</row>
    <row r="144" spans="12:163" x14ac:dyDescent="0.3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</row>
    <row r="145" spans="12:163" x14ac:dyDescent="0.3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</row>
    <row r="146" spans="12:163" x14ac:dyDescent="0.3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</row>
    <row r="147" spans="12:163" x14ac:dyDescent="0.3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</row>
    <row r="148" spans="12:163" x14ac:dyDescent="0.3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</row>
    <row r="149" spans="12:163" x14ac:dyDescent="0.3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</row>
    <row r="150" spans="12:163" x14ac:dyDescent="0.3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</row>
    <row r="151" spans="12:163" x14ac:dyDescent="0.3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</row>
    <row r="152" spans="12:163" x14ac:dyDescent="0.3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</row>
    <row r="153" spans="12:163" x14ac:dyDescent="0.3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</row>
    <row r="154" spans="12:163" x14ac:dyDescent="0.3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</row>
    <row r="155" spans="12:163" x14ac:dyDescent="0.3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</row>
    <row r="156" spans="12:163" x14ac:dyDescent="0.3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</row>
    <row r="157" spans="12:163" x14ac:dyDescent="0.3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</row>
    <row r="158" spans="12:163" x14ac:dyDescent="0.3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</row>
    <row r="159" spans="12:163" x14ac:dyDescent="0.3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</row>
    <row r="160" spans="12:163" x14ac:dyDescent="0.3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</row>
    <row r="161" spans="12:163" x14ac:dyDescent="0.3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</row>
    <row r="162" spans="12:163" x14ac:dyDescent="0.3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</row>
    <row r="163" spans="12:163" x14ac:dyDescent="0.3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</row>
    <row r="164" spans="12:163" x14ac:dyDescent="0.3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</row>
    <row r="165" spans="12:163" x14ac:dyDescent="0.3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</row>
    <row r="166" spans="12:163" x14ac:dyDescent="0.3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</row>
    <row r="167" spans="12:163" x14ac:dyDescent="0.3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</row>
    <row r="168" spans="12:163" x14ac:dyDescent="0.3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</row>
    <row r="169" spans="12:163" x14ac:dyDescent="0.3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</row>
    <row r="170" spans="12:163" x14ac:dyDescent="0.3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</row>
    <row r="171" spans="12:163" x14ac:dyDescent="0.3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</row>
    <row r="172" spans="12:163" x14ac:dyDescent="0.3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</row>
    <row r="173" spans="12:163" x14ac:dyDescent="0.3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</row>
    <row r="174" spans="12:163" x14ac:dyDescent="0.3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</row>
    <row r="175" spans="12:163" x14ac:dyDescent="0.3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</row>
    <row r="176" spans="12:163" x14ac:dyDescent="0.3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</row>
    <row r="177" spans="12:163" x14ac:dyDescent="0.3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</row>
    <row r="178" spans="12:163" x14ac:dyDescent="0.3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</row>
    <row r="179" spans="12:163" x14ac:dyDescent="0.3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</row>
    <row r="180" spans="12:163" x14ac:dyDescent="0.3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</row>
    <row r="181" spans="12:163" x14ac:dyDescent="0.3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</row>
    <row r="182" spans="12:163" x14ac:dyDescent="0.3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</row>
    <row r="183" spans="12:163" x14ac:dyDescent="0.3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</row>
    <row r="184" spans="12:163" x14ac:dyDescent="0.3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</row>
    <row r="185" spans="12:163" x14ac:dyDescent="0.3"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</row>
    <row r="186" spans="12:163" x14ac:dyDescent="0.3"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</row>
    <row r="187" spans="12:163" x14ac:dyDescent="0.3"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</row>
    <row r="188" spans="12:163" x14ac:dyDescent="0.3"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</row>
    <row r="189" spans="12:163" x14ac:dyDescent="0.3"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</row>
    <row r="190" spans="12:163" x14ac:dyDescent="0.3"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</row>
    <row r="191" spans="12:163" x14ac:dyDescent="0.3"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</row>
    <row r="192" spans="12:163" x14ac:dyDescent="0.3"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</row>
    <row r="193" spans="12:163" x14ac:dyDescent="0.3"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</row>
    <row r="194" spans="12:163" x14ac:dyDescent="0.3"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</row>
    <row r="195" spans="12:163" x14ac:dyDescent="0.3"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</row>
    <row r="196" spans="12:163" x14ac:dyDescent="0.3"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</row>
    <row r="197" spans="12:163" x14ac:dyDescent="0.3"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</row>
    <row r="198" spans="12:163" x14ac:dyDescent="0.3"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</row>
    <row r="199" spans="12:163" x14ac:dyDescent="0.3"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</row>
    <row r="200" spans="12:163" x14ac:dyDescent="0.3"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</row>
    <row r="201" spans="12:163" x14ac:dyDescent="0.3"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</row>
    <row r="202" spans="12:163" x14ac:dyDescent="0.3"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</row>
    <row r="203" spans="12:163" x14ac:dyDescent="0.3"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</row>
    <row r="204" spans="12:163" x14ac:dyDescent="0.3"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</row>
    <row r="205" spans="12:163" x14ac:dyDescent="0.3"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</row>
    <row r="206" spans="12:163" x14ac:dyDescent="0.3"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</row>
    <row r="207" spans="12:163" x14ac:dyDescent="0.3"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</row>
    <row r="208" spans="12:163" x14ac:dyDescent="0.3"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</row>
    <row r="209" spans="12:163" x14ac:dyDescent="0.3"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</row>
    <row r="210" spans="12:163" x14ac:dyDescent="0.3"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</row>
    <row r="211" spans="12:163" x14ac:dyDescent="0.3"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</row>
    <row r="212" spans="12:163" x14ac:dyDescent="0.3"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</row>
    <row r="213" spans="12:163" x14ac:dyDescent="0.3"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</row>
    <row r="214" spans="12:163" x14ac:dyDescent="0.3"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</row>
    <row r="215" spans="12:163" x14ac:dyDescent="0.3"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</row>
    <row r="216" spans="12:163" x14ac:dyDescent="0.3"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</row>
    <row r="217" spans="12:163" x14ac:dyDescent="0.3"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</row>
    <row r="218" spans="12:163" x14ac:dyDescent="0.3"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</row>
    <row r="219" spans="12:163" x14ac:dyDescent="0.3"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</row>
    <row r="220" spans="12:163" x14ac:dyDescent="0.3"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</row>
    <row r="221" spans="12:163" x14ac:dyDescent="0.3"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</row>
    <row r="222" spans="12:163" x14ac:dyDescent="0.3"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</row>
    <row r="223" spans="12:163" x14ac:dyDescent="0.3"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</row>
    <row r="224" spans="12:163" x14ac:dyDescent="0.3"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</row>
    <row r="225" spans="12:163" x14ac:dyDescent="0.3"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</row>
    <row r="226" spans="12:163" x14ac:dyDescent="0.3"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</row>
    <row r="227" spans="12:163" x14ac:dyDescent="0.3"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</row>
    <row r="228" spans="12:163" x14ac:dyDescent="0.3"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</row>
    <row r="229" spans="12:163" x14ac:dyDescent="0.3"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</row>
    <row r="230" spans="12:163" x14ac:dyDescent="0.3"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</row>
    <row r="231" spans="12:163" x14ac:dyDescent="0.3"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</row>
    <row r="232" spans="12:163" x14ac:dyDescent="0.3"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</row>
    <row r="233" spans="12:163" x14ac:dyDescent="0.3"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</row>
    <row r="234" spans="12:163" x14ac:dyDescent="0.3"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</row>
    <row r="235" spans="12:163" x14ac:dyDescent="0.3"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</row>
    <row r="236" spans="12:163" x14ac:dyDescent="0.3"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</row>
    <row r="237" spans="12:163" x14ac:dyDescent="0.3"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</row>
    <row r="238" spans="12:163" x14ac:dyDescent="0.3"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</row>
    <row r="239" spans="12:163" x14ac:dyDescent="0.3"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</row>
    <row r="240" spans="12:163" x14ac:dyDescent="0.3"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</row>
    <row r="241" spans="12:163" x14ac:dyDescent="0.3"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</row>
    <row r="242" spans="12:163" x14ac:dyDescent="0.3"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</row>
    <row r="243" spans="12:163" x14ac:dyDescent="0.3"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</row>
    <row r="244" spans="12:163" x14ac:dyDescent="0.3"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</row>
    <row r="245" spans="12:163" x14ac:dyDescent="0.3"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</row>
    <row r="246" spans="12:163" x14ac:dyDescent="0.3"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</row>
    <row r="247" spans="12:163" x14ac:dyDescent="0.3"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</row>
    <row r="248" spans="12:163" x14ac:dyDescent="0.3"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</row>
    <row r="249" spans="12:163" x14ac:dyDescent="0.3"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</row>
    <row r="250" spans="12:163" x14ac:dyDescent="0.3"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</row>
    <row r="251" spans="12:163" x14ac:dyDescent="0.3"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</row>
    <row r="252" spans="12:163" x14ac:dyDescent="0.3"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</row>
    <row r="253" spans="12:163" x14ac:dyDescent="0.3"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</row>
    <row r="254" spans="12:163" x14ac:dyDescent="0.3"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</row>
    <row r="255" spans="12:163" x14ac:dyDescent="0.3"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</row>
    <row r="256" spans="12:163" x14ac:dyDescent="0.3"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</row>
    <row r="257" spans="12:163" x14ac:dyDescent="0.3"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</row>
    <row r="258" spans="12:163" x14ac:dyDescent="0.3"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</row>
    <row r="259" spans="12:163" x14ac:dyDescent="0.3"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</row>
    <row r="260" spans="12:163" x14ac:dyDescent="0.3"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</row>
    <row r="261" spans="12:163" x14ac:dyDescent="0.3"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</row>
    <row r="262" spans="12:163" x14ac:dyDescent="0.3"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</row>
    <row r="263" spans="12:163" x14ac:dyDescent="0.3"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</row>
    <row r="264" spans="12:163" x14ac:dyDescent="0.3"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</row>
    <row r="265" spans="12:163" x14ac:dyDescent="0.3"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</row>
    <row r="266" spans="12:163" x14ac:dyDescent="0.3"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</row>
    <row r="267" spans="12:163" x14ac:dyDescent="0.3"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</row>
    <row r="268" spans="12:163" x14ac:dyDescent="0.3"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</row>
    <row r="269" spans="12:163" x14ac:dyDescent="0.3"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</row>
    <row r="270" spans="12:163" x14ac:dyDescent="0.3"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</row>
    <row r="271" spans="12:163" x14ac:dyDescent="0.3"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</row>
    <row r="272" spans="12:163" x14ac:dyDescent="0.3"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</row>
    <row r="273" spans="12:163" x14ac:dyDescent="0.3"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</row>
    <row r="274" spans="12:163" x14ac:dyDescent="0.3"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</row>
    <row r="275" spans="12:163" x14ac:dyDescent="0.3"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</row>
    <row r="276" spans="12:163" x14ac:dyDescent="0.3"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</row>
    <row r="277" spans="12:163" x14ac:dyDescent="0.3"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</row>
    <row r="278" spans="12:163" x14ac:dyDescent="0.3"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</row>
    <row r="279" spans="12:163" x14ac:dyDescent="0.3"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</row>
    <row r="280" spans="12:163" x14ac:dyDescent="0.3"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</row>
    <row r="281" spans="12:163" x14ac:dyDescent="0.3"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</row>
    <row r="282" spans="12:163" x14ac:dyDescent="0.3"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</row>
    <row r="283" spans="12:163" x14ac:dyDescent="0.3"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</row>
    <row r="284" spans="12:163" x14ac:dyDescent="0.3"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</row>
    <row r="285" spans="12:163" x14ac:dyDescent="0.3"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</row>
    <row r="286" spans="12:163" x14ac:dyDescent="0.3"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</row>
    <row r="287" spans="12:163" x14ac:dyDescent="0.3"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</row>
    <row r="288" spans="12:163" x14ac:dyDescent="0.3"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</row>
    <row r="289" spans="12:163" x14ac:dyDescent="0.3"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</row>
    <row r="290" spans="12:163" x14ac:dyDescent="0.3"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</row>
    <row r="291" spans="12:163" x14ac:dyDescent="0.3"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</row>
    <row r="292" spans="12:163" x14ac:dyDescent="0.3"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</row>
    <row r="293" spans="12:163" x14ac:dyDescent="0.3"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</row>
    <row r="294" spans="12:163" x14ac:dyDescent="0.3"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</row>
    <row r="295" spans="12:163" x14ac:dyDescent="0.3"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</row>
    <row r="296" spans="12:163" x14ac:dyDescent="0.3"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</row>
    <row r="297" spans="12:163" x14ac:dyDescent="0.3"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</row>
    <row r="298" spans="12:163" x14ac:dyDescent="0.3"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</row>
    <row r="299" spans="12:163" x14ac:dyDescent="0.3"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</row>
    <row r="300" spans="12:163" x14ac:dyDescent="0.3"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</row>
    <row r="301" spans="12:163" x14ac:dyDescent="0.3"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</row>
    <row r="302" spans="12:163" x14ac:dyDescent="0.3"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</row>
    <row r="303" spans="12:163" x14ac:dyDescent="0.3"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</row>
    <row r="304" spans="12:163" x14ac:dyDescent="0.3"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</row>
    <row r="305" spans="12:163" x14ac:dyDescent="0.3"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</row>
    <row r="306" spans="12:163" x14ac:dyDescent="0.3"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</row>
    <row r="307" spans="12:163" x14ac:dyDescent="0.3"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</row>
    <row r="308" spans="12:163" x14ac:dyDescent="0.3"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</row>
    <row r="309" spans="12:163" x14ac:dyDescent="0.3"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</row>
    <row r="310" spans="12:163" x14ac:dyDescent="0.3"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</row>
    <row r="311" spans="12:163" x14ac:dyDescent="0.3"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</row>
    <row r="312" spans="12:163" x14ac:dyDescent="0.3"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</row>
    <row r="313" spans="12:163" x14ac:dyDescent="0.3"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</row>
    <row r="314" spans="12:163" x14ac:dyDescent="0.3"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</row>
    <row r="315" spans="12:163" x14ac:dyDescent="0.3"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</row>
    <row r="316" spans="12:163" x14ac:dyDescent="0.3"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</row>
    <row r="317" spans="12:163" x14ac:dyDescent="0.3"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</row>
    <row r="318" spans="12:163" x14ac:dyDescent="0.3"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</row>
    <row r="319" spans="12:163" x14ac:dyDescent="0.3"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</row>
    <row r="320" spans="12:163" x14ac:dyDescent="0.3"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</row>
    <row r="321" spans="12:163" x14ac:dyDescent="0.3"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</row>
    <row r="322" spans="12:163" x14ac:dyDescent="0.3"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</row>
    <row r="323" spans="12:163" x14ac:dyDescent="0.3"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</row>
    <row r="324" spans="12:163" x14ac:dyDescent="0.3"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</row>
    <row r="325" spans="12:163" x14ac:dyDescent="0.3"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</row>
    <row r="326" spans="12:163" x14ac:dyDescent="0.3"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</row>
    <row r="327" spans="12:163" x14ac:dyDescent="0.3"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</row>
    <row r="328" spans="12:163" x14ac:dyDescent="0.3"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</row>
    <row r="329" spans="12:163" x14ac:dyDescent="0.3"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</row>
    <row r="330" spans="12:163" x14ac:dyDescent="0.3"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</row>
    <row r="331" spans="12:163" x14ac:dyDescent="0.3"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</row>
    <row r="332" spans="12:163" x14ac:dyDescent="0.3"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</row>
    <row r="333" spans="12:163" x14ac:dyDescent="0.3"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</row>
    <row r="334" spans="12:163" x14ac:dyDescent="0.3"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</row>
    <row r="335" spans="12:163" x14ac:dyDescent="0.3"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</row>
    <row r="336" spans="12:163" x14ac:dyDescent="0.3"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</row>
    <row r="337" spans="12:163" x14ac:dyDescent="0.3"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</row>
    <row r="338" spans="12:163" x14ac:dyDescent="0.3"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</row>
    <row r="339" spans="12:163" x14ac:dyDescent="0.3"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</row>
    <row r="340" spans="12:163" x14ac:dyDescent="0.3"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</row>
    <row r="341" spans="12:163" x14ac:dyDescent="0.3"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</row>
    <row r="342" spans="12:163" x14ac:dyDescent="0.3"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</row>
    <row r="343" spans="12:163" x14ac:dyDescent="0.3"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</row>
    <row r="344" spans="12:163" x14ac:dyDescent="0.3"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</row>
    <row r="345" spans="12:163" x14ac:dyDescent="0.3"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</row>
    <row r="346" spans="12:163" x14ac:dyDescent="0.3"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</row>
    <row r="347" spans="12:163" x14ac:dyDescent="0.3"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</row>
    <row r="348" spans="12:163" x14ac:dyDescent="0.3"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</row>
    <row r="349" spans="12:163" x14ac:dyDescent="0.3"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</row>
    <row r="350" spans="12:163" x14ac:dyDescent="0.3"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</row>
    <row r="351" spans="12:163" x14ac:dyDescent="0.3"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</row>
    <row r="352" spans="12:163" x14ac:dyDescent="0.3"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</row>
    <row r="353" spans="12:163" x14ac:dyDescent="0.3"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</row>
    <row r="354" spans="12:163" x14ac:dyDescent="0.3"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</row>
    <row r="355" spans="12:163" x14ac:dyDescent="0.3"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</row>
    <row r="356" spans="12:163" x14ac:dyDescent="0.3"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</row>
    <row r="357" spans="12:163" x14ac:dyDescent="0.3"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</row>
    <row r="358" spans="12:163" x14ac:dyDescent="0.3"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</row>
    <row r="359" spans="12:163" x14ac:dyDescent="0.3"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</row>
    <row r="360" spans="12:163" x14ac:dyDescent="0.3"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</row>
    <row r="361" spans="12:163" x14ac:dyDescent="0.3"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</row>
    <row r="362" spans="12:163" x14ac:dyDescent="0.3"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</row>
    <row r="363" spans="12:163" x14ac:dyDescent="0.3"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</row>
    <row r="364" spans="12:163" x14ac:dyDescent="0.3"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</row>
    <row r="365" spans="12:163" x14ac:dyDescent="0.3"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</row>
    <row r="366" spans="12:163" x14ac:dyDescent="0.3"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</row>
    <row r="367" spans="12:163" x14ac:dyDescent="0.3"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</row>
    <row r="368" spans="12:163" x14ac:dyDescent="0.3"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</row>
    <row r="369" spans="12:163" x14ac:dyDescent="0.3"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</row>
    <row r="370" spans="12:163" x14ac:dyDescent="0.3"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</row>
    <row r="371" spans="12:163" x14ac:dyDescent="0.3"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</row>
    <row r="372" spans="12:163" x14ac:dyDescent="0.3"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</row>
    <row r="373" spans="12:163" x14ac:dyDescent="0.3"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</row>
    <row r="374" spans="12:163" x14ac:dyDescent="0.3"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</row>
    <row r="375" spans="12:163" x14ac:dyDescent="0.3"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</row>
    <row r="376" spans="12:163" x14ac:dyDescent="0.3"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</row>
    <row r="377" spans="12:163" x14ac:dyDescent="0.3"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</row>
    <row r="378" spans="12:163" x14ac:dyDescent="0.3"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</row>
    <row r="379" spans="12:163" x14ac:dyDescent="0.3"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</row>
    <row r="380" spans="12:163" x14ac:dyDescent="0.3"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</row>
    <row r="381" spans="12:163" x14ac:dyDescent="0.3"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</row>
    <row r="382" spans="12:163" x14ac:dyDescent="0.3"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</row>
    <row r="383" spans="12:163" x14ac:dyDescent="0.3"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</row>
    <row r="384" spans="12:163" x14ac:dyDescent="0.3"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</row>
    <row r="385" spans="12:163" x14ac:dyDescent="0.3"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</row>
    <row r="386" spans="12:163" x14ac:dyDescent="0.3"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</row>
    <row r="387" spans="12:163" x14ac:dyDescent="0.3"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</row>
    <row r="388" spans="12:163" x14ac:dyDescent="0.3"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</row>
    <row r="389" spans="12:163" x14ac:dyDescent="0.3"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</row>
    <row r="390" spans="12:163" x14ac:dyDescent="0.3"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</row>
    <row r="391" spans="12:163" x14ac:dyDescent="0.3"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</row>
    <row r="392" spans="12:163" x14ac:dyDescent="0.3"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</row>
    <row r="393" spans="12:163" x14ac:dyDescent="0.3"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</row>
    <row r="394" spans="12:163" x14ac:dyDescent="0.3"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</row>
    <row r="395" spans="12:163" x14ac:dyDescent="0.3"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</row>
    <row r="396" spans="12:163" x14ac:dyDescent="0.3"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</row>
    <row r="397" spans="12:163" x14ac:dyDescent="0.3"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</row>
    <row r="398" spans="12:163" x14ac:dyDescent="0.3"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</row>
    <row r="399" spans="12:163" x14ac:dyDescent="0.3"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</row>
    <row r="400" spans="12:163" x14ac:dyDescent="0.3"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</row>
    <row r="401" spans="12:163" x14ac:dyDescent="0.3"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</row>
    <row r="402" spans="12:163" x14ac:dyDescent="0.3"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</row>
    <row r="403" spans="12:163" x14ac:dyDescent="0.3"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</row>
    <row r="404" spans="12:163" x14ac:dyDescent="0.3"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</row>
    <row r="405" spans="12:163" x14ac:dyDescent="0.3"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</row>
    <row r="406" spans="12:163" x14ac:dyDescent="0.3"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</row>
    <row r="407" spans="12:163" x14ac:dyDescent="0.3"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</row>
    <row r="408" spans="12:163" x14ac:dyDescent="0.3"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</row>
    <row r="409" spans="12:163" x14ac:dyDescent="0.3"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</row>
    <row r="410" spans="12:163" x14ac:dyDescent="0.3"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</row>
    <row r="411" spans="12:163" x14ac:dyDescent="0.3"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</row>
    <row r="412" spans="12:163" x14ac:dyDescent="0.3"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</row>
    <row r="413" spans="12:163" x14ac:dyDescent="0.3"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</row>
    <row r="414" spans="12:163" x14ac:dyDescent="0.3"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</row>
    <row r="415" spans="12:163" x14ac:dyDescent="0.3"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</row>
    <row r="416" spans="12:163" x14ac:dyDescent="0.3"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</row>
    <row r="417" spans="12:163" x14ac:dyDescent="0.3"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</row>
    <row r="418" spans="12:163" x14ac:dyDescent="0.3"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</row>
    <row r="419" spans="12:163" x14ac:dyDescent="0.3"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</row>
    <row r="420" spans="12:163" x14ac:dyDescent="0.3"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</row>
    <row r="421" spans="12:163" x14ac:dyDescent="0.3"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</row>
    <row r="422" spans="12:163" x14ac:dyDescent="0.3"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</row>
    <row r="423" spans="12:163" x14ac:dyDescent="0.3"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</row>
    <row r="424" spans="12:163" x14ac:dyDescent="0.3"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</row>
    <row r="425" spans="12:163" x14ac:dyDescent="0.3"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</row>
    <row r="426" spans="12:163" x14ac:dyDescent="0.3"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</row>
    <row r="427" spans="12:163" x14ac:dyDescent="0.3"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</row>
    <row r="428" spans="12:163" x14ac:dyDescent="0.3"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</row>
    <row r="429" spans="12:163" x14ac:dyDescent="0.3"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</row>
    <row r="430" spans="12:163" x14ac:dyDescent="0.3"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</row>
    <row r="431" spans="12:163" x14ac:dyDescent="0.3"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</row>
    <row r="432" spans="12:163" x14ac:dyDescent="0.3"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</row>
    <row r="433" spans="12:163" x14ac:dyDescent="0.3"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</row>
    <row r="434" spans="12:163" x14ac:dyDescent="0.3"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</row>
    <row r="435" spans="12:163" x14ac:dyDescent="0.3"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</row>
    <row r="436" spans="12:163" x14ac:dyDescent="0.3"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</row>
    <row r="437" spans="12:163" x14ac:dyDescent="0.3"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</row>
    <row r="438" spans="12:163" x14ac:dyDescent="0.3"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</row>
    <row r="439" spans="12:163" x14ac:dyDescent="0.3"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</row>
    <row r="440" spans="12:163" x14ac:dyDescent="0.3"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</row>
    <row r="441" spans="12:163" x14ac:dyDescent="0.3"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</row>
    <row r="442" spans="12:163" x14ac:dyDescent="0.3"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</row>
    <row r="443" spans="12:163" x14ac:dyDescent="0.3"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</row>
    <row r="444" spans="12:163" x14ac:dyDescent="0.3"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</row>
    <row r="445" spans="12:163" x14ac:dyDescent="0.3"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</row>
    <row r="446" spans="12:163" x14ac:dyDescent="0.3"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</row>
    <row r="447" spans="12:163" x14ac:dyDescent="0.3"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</row>
    <row r="448" spans="12:163" x14ac:dyDescent="0.3"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</row>
    <row r="449" spans="12:163" x14ac:dyDescent="0.3"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</row>
    <row r="450" spans="12:163" x14ac:dyDescent="0.3"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</row>
    <row r="451" spans="12:163" x14ac:dyDescent="0.3"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</row>
    <row r="452" spans="12:163" x14ac:dyDescent="0.3"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</row>
    <row r="453" spans="12:163" x14ac:dyDescent="0.3"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</row>
    <row r="454" spans="12:163" x14ac:dyDescent="0.3"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</row>
    <row r="455" spans="12:163" x14ac:dyDescent="0.3"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</row>
    <row r="456" spans="12:163" x14ac:dyDescent="0.3"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</row>
    <row r="457" spans="12:163" x14ac:dyDescent="0.3"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</row>
    <row r="458" spans="12:163" x14ac:dyDescent="0.3"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</row>
    <row r="459" spans="12:163" x14ac:dyDescent="0.3"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</row>
    <row r="460" spans="12:163" x14ac:dyDescent="0.3"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</row>
    <row r="461" spans="12:163" x14ac:dyDescent="0.3"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</row>
    <row r="462" spans="12:163" x14ac:dyDescent="0.3"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</row>
    <row r="463" spans="12:163" x14ac:dyDescent="0.3"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</row>
    <row r="464" spans="12:163" x14ac:dyDescent="0.3"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</row>
    <row r="465" spans="12:163" x14ac:dyDescent="0.3"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</row>
    <row r="466" spans="12:163" x14ac:dyDescent="0.3"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</row>
    <row r="467" spans="12:163" x14ac:dyDescent="0.3"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</row>
    <row r="468" spans="12:163" x14ac:dyDescent="0.3"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</row>
    <row r="469" spans="12:163" x14ac:dyDescent="0.3"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</row>
    <row r="470" spans="12:163" x14ac:dyDescent="0.3"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  <c r="FB470" s="6"/>
      <c r="FC470" s="6"/>
      <c r="FD470" s="6"/>
      <c r="FE470" s="6"/>
      <c r="FF470" s="6"/>
      <c r="FG470" s="6"/>
    </row>
    <row r="471" spans="12:163" x14ac:dyDescent="0.3"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  <c r="FB471" s="6"/>
      <c r="FC471" s="6"/>
      <c r="FD471" s="6"/>
      <c r="FE471" s="6"/>
      <c r="FF471" s="6"/>
      <c r="FG471" s="6"/>
    </row>
    <row r="472" spans="12:163" x14ac:dyDescent="0.3"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/>
      <c r="EW472" s="6"/>
      <c r="EX472" s="6"/>
      <c r="EY472" s="6"/>
      <c r="EZ472" s="6"/>
      <c r="FA472" s="6"/>
      <c r="FB472" s="6"/>
      <c r="FC472" s="6"/>
      <c r="FD472" s="6"/>
      <c r="FE472" s="6"/>
      <c r="FF472" s="6"/>
      <c r="FG472" s="6"/>
    </row>
    <row r="473" spans="12:163" x14ac:dyDescent="0.3"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  <c r="FB473" s="6"/>
      <c r="FC473" s="6"/>
      <c r="FD473" s="6"/>
      <c r="FE473" s="6"/>
      <c r="FF473" s="6"/>
      <c r="FG473" s="6"/>
    </row>
    <row r="474" spans="12:163" x14ac:dyDescent="0.3"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  <c r="FB474" s="6"/>
      <c r="FC474" s="6"/>
      <c r="FD474" s="6"/>
      <c r="FE474" s="6"/>
      <c r="FF474" s="6"/>
      <c r="FG474" s="6"/>
    </row>
    <row r="475" spans="12:163" x14ac:dyDescent="0.3"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</row>
    <row r="476" spans="12:163" x14ac:dyDescent="0.3"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/>
      <c r="EV476" s="6"/>
      <c r="EW476" s="6"/>
      <c r="EX476" s="6"/>
      <c r="EY476" s="6"/>
      <c r="EZ476" s="6"/>
      <c r="FA476" s="6"/>
      <c r="FB476" s="6"/>
      <c r="FC476" s="6"/>
      <c r="FD476" s="6"/>
      <c r="FE476" s="6"/>
      <c r="FF476" s="6"/>
      <c r="FG476" s="6"/>
    </row>
    <row r="477" spans="12:163" x14ac:dyDescent="0.3"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  <c r="FB477" s="6"/>
      <c r="FC477" s="6"/>
      <c r="FD477" s="6"/>
      <c r="FE477" s="6"/>
      <c r="FF477" s="6"/>
      <c r="FG477" s="6"/>
    </row>
    <row r="478" spans="12:163" x14ac:dyDescent="0.3"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  <c r="FB478" s="6"/>
      <c r="FC478" s="6"/>
      <c r="FD478" s="6"/>
      <c r="FE478" s="6"/>
      <c r="FF478" s="6"/>
      <c r="FG478" s="6"/>
    </row>
    <row r="479" spans="12:163" x14ac:dyDescent="0.3"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/>
      <c r="EV479" s="6"/>
      <c r="EW479" s="6"/>
      <c r="EX479" s="6"/>
      <c r="EY479" s="6"/>
      <c r="EZ479" s="6"/>
      <c r="FA479" s="6"/>
      <c r="FB479" s="6"/>
      <c r="FC479" s="6"/>
      <c r="FD479" s="6"/>
      <c r="FE479" s="6"/>
      <c r="FF479" s="6"/>
      <c r="FG479" s="6"/>
    </row>
    <row r="480" spans="12:163" x14ac:dyDescent="0.3"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6"/>
      <c r="ES480" s="6"/>
      <c r="ET480" s="6"/>
      <c r="EU480" s="6"/>
      <c r="EV480" s="6"/>
      <c r="EW480" s="6"/>
      <c r="EX480" s="6"/>
      <c r="EY480" s="6"/>
      <c r="EZ480" s="6"/>
      <c r="FA480" s="6"/>
      <c r="FB480" s="6"/>
      <c r="FC480" s="6"/>
      <c r="FD480" s="6"/>
      <c r="FE480" s="6"/>
      <c r="FF480" s="6"/>
      <c r="FG480" s="6"/>
    </row>
    <row r="481" spans="12:163" x14ac:dyDescent="0.3"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  <c r="FB481" s="6"/>
      <c r="FC481" s="6"/>
      <c r="FD481" s="6"/>
      <c r="FE481" s="6"/>
      <c r="FF481" s="6"/>
      <c r="FG481" s="6"/>
    </row>
    <row r="482" spans="12:163" x14ac:dyDescent="0.3"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/>
      <c r="FD482" s="6"/>
      <c r="FE482" s="6"/>
      <c r="FF482" s="6"/>
      <c r="FG482" s="6"/>
    </row>
    <row r="483" spans="12:163" x14ac:dyDescent="0.3"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6"/>
      <c r="EH483" s="6"/>
      <c r="EI483" s="6"/>
      <c r="EJ483" s="6"/>
      <c r="EK483" s="6"/>
      <c r="EL483" s="6"/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  <c r="FB483" s="6"/>
      <c r="FC483" s="6"/>
      <c r="FD483" s="6"/>
      <c r="FE483" s="6"/>
      <c r="FF483" s="6"/>
      <c r="FG483" s="6"/>
    </row>
    <row r="484" spans="12:163" x14ac:dyDescent="0.3"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/>
      <c r="FD484" s="6"/>
      <c r="FE484" s="6"/>
      <c r="FF484" s="6"/>
      <c r="FG484" s="6"/>
    </row>
    <row r="485" spans="12:163" x14ac:dyDescent="0.3"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/>
      <c r="FD485" s="6"/>
      <c r="FE485" s="6"/>
      <c r="FF485" s="6"/>
      <c r="FG485" s="6"/>
    </row>
    <row r="486" spans="12:163" x14ac:dyDescent="0.3"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/>
      <c r="FD486" s="6"/>
      <c r="FE486" s="6"/>
      <c r="FF486" s="6"/>
      <c r="FG486" s="6"/>
    </row>
    <row r="487" spans="12:163" x14ac:dyDescent="0.3"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/>
      <c r="FD487" s="6"/>
      <c r="FE487" s="6"/>
      <c r="FF487" s="6"/>
      <c r="FG487" s="6"/>
    </row>
    <row r="488" spans="12:163" x14ac:dyDescent="0.3"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/>
      <c r="FD488" s="6"/>
      <c r="FE488" s="6"/>
      <c r="FF488" s="6"/>
      <c r="FG488" s="6"/>
    </row>
    <row r="489" spans="12:163" x14ac:dyDescent="0.3"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/>
      <c r="FD489" s="6"/>
      <c r="FE489" s="6"/>
      <c r="FF489" s="6"/>
      <c r="FG489" s="6"/>
    </row>
    <row r="490" spans="12:163" x14ac:dyDescent="0.3"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6"/>
      <c r="ES490" s="6"/>
      <c r="ET490" s="6"/>
      <c r="EU490" s="6"/>
      <c r="EV490" s="6"/>
      <c r="EW490" s="6"/>
      <c r="EX490" s="6"/>
      <c r="EY490" s="6"/>
      <c r="EZ490" s="6"/>
      <c r="FA490" s="6"/>
      <c r="FB490" s="6"/>
      <c r="FC490" s="6"/>
      <c r="FD490" s="6"/>
      <c r="FE490" s="6"/>
      <c r="FF490" s="6"/>
      <c r="FG490" s="6"/>
    </row>
    <row r="491" spans="12:163" x14ac:dyDescent="0.3"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  <c r="DQ491" s="6"/>
      <c r="DR491" s="6"/>
      <c r="DS491" s="6"/>
      <c r="DT491" s="6"/>
      <c r="DU491" s="6"/>
      <c r="DV491" s="6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6"/>
      <c r="EH491" s="6"/>
      <c r="EI491" s="6"/>
      <c r="EJ491" s="6"/>
      <c r="EK491" s="6"/>
      <c r="EL491" s="6"/>
      <c r="EM491" s="6"/>
      <c r="EN491" s="6"/>
      <c r="EO491" s="6"/>
      <c r="EP491" s="6"/>
      <c r="EQ491" s="6"/>
      <c r="ER491" s="6"/>
      <c r="ES491" s="6"/>
      <c r="ET491" s="6"/>
      <c r="EU491" s="6"/>
      <c r="EV491" s="6"/>
      <c r="EW491" s="6"/>
      <c r="EX491" s="6"/>
      <c r="EY491" s="6"/>
      <c r="EZ491" s="6"/>
      <c r="FA491" s="6"/>
      <c r="FB491" s="6"/>
      <c r="FC491" s="6"/>
      <c r="FD491" s="6"/>
      <c r="FE491" s="6"/>
      <c r="FF491" s="6"/>
      <c r="FG491" s="6"/>
    </row>
    <row r="492" spans="12:163" x14ac:dyDescent="0.3"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/>
      <c r="EW492" s="6"/>
      <c r="EX492" s="6"/>
      <c r="EY492" s="6"/>
      <c r="EZ492" s="6"/>
      <c r="FA492" s="6"/>
      <c r="FB492" s="6"/>
      <c r="FC492" s="6"/>
      <c r="FD492" s="6"/>
      <c r="FE492" s="6"/>
      <c r="FF492" s="6"/>
      <c r="FG492" s="6"/>
    </row>
    <row r="493" spans="12:163" x14ac:dyDescent="0.3"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6"/>
      <c r="ES493" s="6"/>
      <c r="ET493" s="6"/>
      <c r="EU493" s="6"/>
      <c r="EV493" s="6"/>
      <c r="EW493" s="6"/>
      <c r="EX493" s="6"/>
      <c r="EY493" s="6"/>
      <c r="EZ493" s="6"/>
      <c r="FA493" s="6"/>
      <c r="FB493" s="6"/>
      <c r="FC493" s="6"/>
      <c r="FD493" s="6"/>
      <c r="FE493" s="6"/>
      <c r="FF493" s="6"/>
      <c r="FG493" s="6"/>
    </row>
    <row r="494" spans="12:163" x14ac:dyDescent="0.3"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/>
      <c r="EW494" s="6"/>
      <c r="EX494" s="6"/>
      <c r="EY494" s="6"/>
      <c r="EZ494" s="6"/>
      <c r="FA494" s="6"/>
      <c r="FB494" s="6"/>
      <c r="FC494" s="6"/>
      <c r="FD494" s="6"/>
      <c r="FE494" s="6"/>
      <c r="FF494" s="6"/>
      <c r="FG494" s="6"/>
    </row>
    <row r="495" spans="12:163" x14ac:dyDescent="0.3"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  <c r="DQ495" s="6"/>
      <c r="DR495" s="6"/>
      <c r="DS495" s="6"/>
      <c r="DT495" s="6"/>
      <c r="DU495" s="6"/>
      <c r="DV495" s="6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6"/>
      <c r="EH495" s="6"/>
      <c r="EI495" s="6"/>
      <c r="EJ495" s="6"/>
      <c r="EK495" s="6"/>
      <c r="EL495" s="6"/>
      <c r="EM495" s="6"/>
      <c r="EN495" s="6"/>
      <c r="EO495" s="6"/>
      <c r="EP495" s="6"/>
      <c r="EQ495" s="6"/>
      <c r="ER495" s="6"/>
      <c r="ES495" s="6"/>
      <c r="ET495" s="6"/>
      <c r="EU495" s="6"/>
      <c r="EV495" s="6"/>
      <c r="EW495" s="6"/>
      <c r="EX495" s="6"/>
      <c r="EY495" s="6"/>
      <c r="EZ495" s="6"/>
      <c r="FA495" s="6"/>
      <c r="FB495" s="6"/>
      <c r="FC495" s="6"/>
      <c r="FD495" s="6"/>
      <c r="FE495" s="6"/>
      <c r="FF495" s="6"/>
      <c r="FG495" s="6"/>
    </row>
    <row r="496" spans="12:163" x14ac:dyDescent="0.3"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6"/>
      <c r="ES496" s="6"/>
      <c r="ET496" s="6"/>
      <c r="EU496" s="6"/>
      <c r="EV496" s="6"/>
      <c r="EW496" s="6"/>
      <c r="EX496" s="6"/>
      <c r="EY496" s="6"/>
      <c r="EZ496" s="6"/>
      <c r="FA496" s="6"/>
      <c r="FB496" s="6"/>
      <c r="FC496" s="6"/>
      <c r="FD496" s="6"/>
      <c r="FE496" s="6"/>
      <c r="FF496" s="6"/>
      <c r="FG496" s="6"/>
    </row>
    <row r="497" spans="12:163" x14ac:dyDescent="0.3"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/>
      <c r="EW497" s="6"/>
      <c r="EX497" s="6"/>
      <c r="EY497" s="6"/>
      <c r="EZ497" s="6"/>
      <c r="FA497" s="6"/>
      <c r="FB497" s="6"/>
      <c r="FC497" s="6"/>
      <c r="FD497" s="6"/>
      <c r="FE497" s="6"/>
      <c r="FF497" s="6"/>
      <c r="FG497" s="6"/>
    </row>
    <row r="498" spans="12:163" x14ac:dyDescent="0.3"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/>
      <c r="EW498" s="6"/>
      <c r="EX498" s="6"/>
      <c r="EY498" s="6"/>
      <c r="EZ498" s="6"/>
      <c r="FA498" s="6"/>
      <c r="FB498" s="6"/>
      <c r="FC498" s="6"/>
      <c r="FD498" s="6"/>
      <c r="FE498" s="6"/>
      <c r="FF498" s="6"/>
      <c r="FG498" s="6"/>
    </row>
    <row r="499" spans="12:163" x14ac:dyDescent="0.3"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6"/>
      <c r="ES499" s="6"/>
      <c r="ET499" s="6"/>
      <c r="EU499" s="6"/>
      <c r="EV499" s="6"/>
      <c r="EW499" s="6"/>
      <c r="EX499" s="6"/>
      <c r="EY499" s="6"/>
      <c r="EZ499" s="6"/>
      <c r="FA499" s="6"/>
      <c r="FB499" s="6"/>
      <c r="FC499" s="6"/>
      <c r="FD499" s="6"/>
      <c r="FE499" s="6"/>
      <c r="FF499" s="6"/>
      <c r="FG499" s="6"/>
    </row>
    <row r="500" spans="12:163" x14ac:dyDescent="0.3"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/>
      <c r="EW500" s="6"/>
      <c r="EX500" s="6"/>
      <c r="EY500" s="6"/>
      <c r="EZ500" s="6"/>
      <c r="FA500" s="6"/>
      <c r="FB500" s="6"/>
      <c r="FC500" s="6"/>
      <c r="FD500" s="6"/>
      <c r="FE500" s="6"/>
      <c r="FF500" s="6"/>
      <c r="FG500" s="6"/>
    </row>
    <row r="501" spans="12:163" x14ac:dyDescent="0.3"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6"/>
      <c r="ES501" s="6"/>
      <c r="ET501" s="6"/>
      <c r="EU501" s="6"/>
      <c r="EV501" s="6"/>
      <c r="EW501" s="6"/>
      <c r="EX501" s="6"/>
      <c r="EY501" s="6"/>
      <c r="EZ501" s="6"/>
      <c r="FA501" s="6"/>
      <c r="FB501" s="6"/>
      <c r="FC501" s="6"/>
      <c r="FD501" s="6"/>
      <c r="FE501" s="6"/>
      <c r="FF501" s="6"/>
      <c r="FG501" s="6"/>
    </row>
    <row r="502" spans="12:163" x14ac:dyDescent="0.3"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6"/>
      <c r="ES502" s="6"/>
      <c r="ET502" s="6"/>
      <c r="EU502" s="6"/>
      <c r="EV502" s="6"/>
      <c r="EW502" s="6"/>
      <c r="EX502" s="6"/>
      <c r="EY502" s="6"/>
      <c r="EZ502" s="6"/>
      <c r="FA502" s="6"/>
      <c r="FB502" s="6"/>
      <c r="FC502" s="6"/>
      <c r="FD502" s="6"/>
      <c r="FE502" s="6"/>
      <c r="FF502" s="6"/>
      <c r="FG502" s="6"/>
    </row>
    <row r="503" spans="12:163" x14ac:dyDescent="0.3"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  <c r="DQ503" s="6"/>
      <c r="DR503" s="6"/>
      <c r="DS503" s="6"/>
      <c r="DT503" s="6"/>
      <c r="DU503" s="6"/>
      <c r="DV503" s="6"/>
      <c r="DW503" s="6"/>
      <c r="DX503" s="6"/>
      <c r="DY503" s="6"/>
      <c r="DZ503" s="6"/>
      <c r="EA503" s="6"/>
      <c r="EB503" s="6"/>
      <c r="EC503" s="6"/>
      <c r="ED503" s="6"/>
      <c r="EE503" s="6"/>
      <c r="EF503" s="6"/>
      <c r="EG503" s="6"/>
      <c r="EH503" s="6"/>
      <c r="EI503" s="6"/>
      <c r="EJ503" s="6"/>
      <c r="EK503" s="6"/>
      <c r="EL503" s="6"/>
      <c r="EM503" s="6"/>
      <c r="EN503" s="6"/>
      <c r="EO503" s="6"/>
      <c r="EP503" s="6"/>
      <c r="EQ503" s="6"/>
      <c r="ER503" s="6"/>
      <c r="ES503" s="6"/>
      <c r="ET503" s="6"/>
      <c r="EU503" s="6"/>
      <c r="EV503" s="6"/>
      <c r="EW503" s="6"/>
      <c r="EX503" s="6"/>
      <c r="EY503" s="6"/>
      <c r="EZ503" s="6"/>
      <c r="FA503" s="6"/>
      <c r="FB503" s="6"/>
      <c r="FC503" s="6"/>
      <c r="FD503" s="6"/>
      <c r="FE503" s="6"/>
      <c r="FF503" s="6"/>
      <c r="FG503" s="6"/>
    </row>
    <row r="504" spans="12:163" x14ac:dyDescent="0.3"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  <c r="CW504" s="6"/>
      <c r="CX504" s="6"/>
      <c r="CY504" s="6"/>
      <c r="CZ504" s="6"/>
      <c r="DA504" s="6"/>
      <c r="DB504" s="6"/>
      <c r="DC504" s="6"/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  <c r="DP504" s="6"/>
      <c r="DQ504" s="6"/>
      <c r="DR504" s="6"/>
      <c r="DS504" s="6"/>
      <c r="DT504" s="6"/>
      <c r="DU504" s="6"/>
      <c r="DV504" s="6"/>
      <c r="DW504" s="6"/>
      <c r="DX504" s="6"/>
      <c r="DY504" s="6"/>
      <c r="DZ504" s="6"/>
      <c r="EA504" s="6"/>
      <c r="EB504" s="6"/>
      <c r="EC504" s="6"/>
      <c r="ED504" s="6"/>
      <c r="EE504" s="6"/>
      <c r="EF504" s="6"/>
      <c r="EG504" s="6"/>
      <c r="EH504" s="6"/>
      <c r="EI504" s="6"/>
      <c r="EJ504" s="6"/>
      <c r="EK504" s="6"/>
      <c r="EL504" s="6"/>
      <c r="EM504" s="6"/>
      <c r="EN504" s="6"/>
      <c r="EO504" s="6"/>
      <c r="EP504" s="6"/>
      <c r="EQ504" s="6"/>
      <c r="ER504" s="6"/>
      <c r="ES504" s="6"/>
      <c r="ET504" s="6"/>
      <c r="EU504" s="6"/>
      <c r="EV504" s="6"/>
      <c r="EW504" s="6"/>
      <c r="EX504" s="6"/>
      <c r="EY504" s="6"/>
      <c r="EZ504" s="6"/>
      <c r="FA504" s="6"/>
      <c r="FB504" s="6"/>
      <c r="FC504" s="6"/>
      <c r="FD504" s="6"/>
      <c r="FE504" s="6"/>
      <c r="FF504" s="6"/>
      <c r="FG504" s="6"/>
    </row>
    <row r="505" spans="12:163" x14ac:dyDescent="0.3"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V505" s="6"/>
      <c r="CW505" s="6"/>
      <c r="CX505" s="6"/>
      <c r="CY505" s="6"/>
      <c r="CZ505" s="6"/>
      <c r="DA505" s="6"/>
      <c r="DB505" s="6"/>
      <c r="DC505" s="6"/>
      <c r="DD505" s="6"/>
      <c r="DE505" s="6"/>
      <c r="DF505" s="6"/>
      <c r="DG505" s="6"/>
      <c r="DH505" s="6"/>
      <c r="DI505" s="6"/>
      <c r="DJ505" s="6"/>
      <c r="DK505" s="6"/>
      <c r="DL505" s="6"/>
      <c r="DM505" s="6"/>
      <c r="DN505" s="6"/>
      <c r="DO505" s="6"/>
      <c r="DP505" s="6"/>
      <c r="DQ505" s="6"/>
      <c r="DR505" s="6"/>
      <c r="DS505" s="6"/>
      <c r="DT505" s="6"/>
      <c r="DU505" s="6"/>
      <c r="DV505" s="6"/>
      <c r="DW505" s="6"/>
      <c r="DX505" s="6"/>
      <c r="DY505" s="6"/>
      <c r="DZ505" s="6"/>
      <c r="EA505" s="6"/>
      <c r="EB505" s="6"/>
      <c r="EC505" s="6"/>
      <c r="ED505" s="6"/>
      <c r="EE505" s="6"/>
      <c r="EF505" s="6"/>
      <c r="EG505" s="6"/>
      <c r="EH505" s="6"/>
      <c r="EI505" s="6"/>
      <c r="EJ505" s="6"/>
      <c r="EK505" s="6"/>
      <c r="EL505" s="6"/>
      <c r="EM505" s="6"/>
      <c r="EN505" s="6"/>
      <c r="EO505" s="6"/>
      <c r="EP505" s="6"/>
      <c r="EQ505" s="6"/>
      <c r="ER505" s="6"/>
      <c r="ES505" s="6"/>
      <c r="ET505" s="6"/>
      <c r="EU505" s="6"/>
      <c r="EV505" s="6"/>
      <c r="EW505" s="6"/>
      <c r="EX505" s="6"/>
      <c r="EY505" s="6"/>
      <c r="EZ505" s="6"/>
      <c r="FA505" s="6"/>
      <c r="FB505" s="6"/>
      <c r="FC505" s="6"/>
      <c r="FD505" s="6"/>
      <c r="FE505" s="6"/>
      <c r="FF505" s="6"/>
      <c r="FG505" s="6"/>
    </row>
    <row r="506" spans="12:163" x14ac:dyDescent="0.3"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  <c r="CU506" s="6"/>
      <c r="CV506" s="6"/>
      <c r="CW506" s="6"/>
      <c r="CX506" s="6"/>
      <c r="CY506" s="6"/>
      <c r="CZ506" s="6"/>
      <c r="DA506" s="6"/>
      <c r="DB506" s="6"/>
      <c r="DC506" s="6"/>
      <c r="DD506" s="6"/>
      <c r="DE506" s="6"/>
      <c r="DF506" s="6"/>
      <c r="DG506" s="6"/>
      <c r="DH506" s="6"/>
      <c r="DI506" s="6"/>
      <c r="DJ506" s="6"/>
      <c r="DK506" s="6"/>
      <c r="DL506" s="6"/>
      <c r="DM506" s="6"/>
      <c r="DN506" s="6"/>
      <c r="DO506" s="6"/>
      <c r="DP506" s="6"/>
      <c r="DQ506" s="6"/>
      <c r="DR506" s="6"/>
      <c r="DS506" s="6"/>
      <c r="DT506" s="6"/>
      <c r="DU506" s="6"/>
      <c r="DV506" s="6"/>
      <c r="DW506" s="6"/>
      <c r="DX506" s="6"/>
      <c r="DY506" s="6"/>
      <c r="DZ506" s="6"/>
      <c r="EA506" s="6"/>
      <c r="EB506" s="6"/>
      <c r="EC506" s="6"/>
      <c r="ED506" s="6"/>
      <c r="EE506" s="6"/>
      <c r="EF506" s="6"/>
      <c r="EG506" s="6"/>
      <c r="EH506" s="6"/>
      <c r="EI506" s="6"/>
      <c r="EJ506" s="6"/>
      <c r="EK506" s="6"/>
      <c r="EL506" s="6"/>
      <c r="EM506" s="6"/>
      <c r="EN506" s="6"/>
      <c r="EO506" s="6"/>
      <c r="EP506" s="6"/>
      <c r="EQ506" s="6"/>
      <c r="ER506" s="6"/>
      <c r="ES506" s="6"/>
      <c r="ET506" s="6"/>
      <c r="EU506" s="6"/>
      <c r="EV506" s="6"/>
      <c r="EW506" s="6"/>
      <c r="EX506" s="6"/>
      <c r="EY506" s="6"/>
      <c r="EZ506" s="6"/>
      <c r="FA506" s="6"/>
      <c r="FB506" s="6"/>
      <c r="FC506" s="6"/>
      <c r="FD506" s="6"/>
      <c r="FE506" s="6"/>
      <c r="FF506" s="6"/>
      <c r="FG506" s="6"/>
    </row>
    <row r="507" spans="12:163" x14ac:dyDescent="0.3"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CV507" s="6"/>
      <c r="CW507" s="6"/>
      <c r="CX507" s="6"/>
      <c r="CY507" s="6"/>
      <c r="CZ507" s="6"/>
      <c r="DA507" s="6"/>
      <c r="DB507" s="6"/>
      <c r="DC507" s="6"/>
      <c r="DD507" s="6"/>
      <c r="DE507" s="6"/>
      <c r="DF507" s="6"/>
      <c r="DG507" s="6"/>
      <c r="DH507" s="6"/>
      <c r="DI507" s="6"/>
      <c r="DJ507" s="6"/>
      <c r="DK507" s="6"/>
      <c r="DL507" s="6"/>
      <c r="DM507" s="6"/>
      <c r="DN507" s="6"/>
      <c r="DO507" s="6"/>
      <c r="DP507" s="6"/>
      <c r="DQ507" s="6"/>
      <c r="DR507" s="6"/>
      <c r="DS507" s="6"/>
      <c r="DT507" s="6"/>
      <c r="DU507" s="6"/>
      <c r="DV507" s="6"/>
      <c r="DW507" s="6"/>
      <c r="DX507" s="6"/>
      <c r="DY507" s="6"/>
      <c r="DZ507" s="6"/>
      <c r="EA507" s="6"/>
      <c r="EB507" s="6"/>
      <c r="EC507" s="6"/>
      <c r="ED507" s="6"/>
      <c r="EE507" s="6"/>
      <c r="EF507" s="6"/>
      <c r="EG507" s="6"/>
      <c r="EH507" s="6"/>
      <c r="EI507" s="6"/>
      <c r="EJ507" s="6"/>
      <c r="EK507" s="6"/>
      <c r="EL507" s="6"/>
      <c r="EM507" s="6"/>
      <c r="EN507" s="6"/>
      <c r="EO507" s="6"/>
      <c r="EP507" s="6"/>
      <c r="EQ507" s="6"/>
      <c r="ER507" s="6"/>
      <c r="ES507" s="6"/>
      <c r="ET507" s="6"/>
      <c r="EU507" s="6"/>
      <c r="EV507" s="6"/>
      <c r="EW507" s="6"/>
      <c r="EX507" s="6"/>
      <c r="EY507" s="6"/>
      <c r="EZ507" s="6"/>
      <c r="FA507" s="6"/>
      <c r="FB507" s="6"/>
      <c r="FC507" s="6"/>
      <c r="FD507" s="6"/>
      <c r="FE507" s="6"/>
      <c r="FF507" s="6"/>
      <c r="FG507" s="6"/>
    </row>
    <row r="508" spans="12:163" x14ac:dyDescent="0.3"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V508" s="6"/>
      <c r="CW508" s="6"/>
      <c r="CX508" s="6"/>
      <c r="CY508" s="6"/>
      <c r="CZ508" s="6"/>
      <c r="DA508" s="6"/>
      <c r="DB508" s="6"/>
      <c r="DC508" s="6"/>
      <c r="DD508" s="6"/>
      <c r="DE508" s="6"/>
      <c r="DF508" s="6"/>
      <c r="DG508" s="6"/>
      <c r="DH508" s="6"/>
      <c r="DI508" s="6"/>
      <c r="DJ508" s="6"/>
      <c r="DK508" s="6"/>
      <c r="DL508" s="6"/>
      <c r="DM508" s="6"/>
      <c r="DN508" s="6"/>
      <c r="DO508" s="6"/>
      <c r="DP508" s="6"/>
      <c r="DQ508" s="6"/>
      <c r="DR508" s="6"/>
      <c r="DS508" s="6"/>
      <c r="DT508" s="6"/>
      <c r="DU508" s="6"/>
      <c r="DV508" s="6"/>
      <c r="DW508" s="6"/>
      <c r="DX508" s="6"/>
      <c r="DY508" s="6"/>
      <c r="DZ508" s="6"/>
      <c r="EA508" s="6"/>
      <c r="EB508" s="6"/>
      <c r="EC508" s="6"/>
      <c r="ED508" s="6"/>
      <c r="EE508" s="6"/>
      <c r="EF508" s="6"/>
      <c r="EG508" s="6"/>
      <c r="EH508" s="6"/>
      <c r="EI508" s="6"/>
      <c r="EJ508" s="6"/>
      <c r="EK508" s="6"/>
      <c r="EL508" s="6"/>
      <c r="EM508" s="6"/>
      <c r="EN508" s="6"/>
      <c r="EO508" s="6"/>
      <c r="EP508" s="6"/>
      <c r="EQ508" s="6"/>
      <c r="ER508" s="6"/>
      <c r="ES508" s="6"/>
      <c r="ET508" s="6"/>
      <c r="EU508" s="6"/>
      <c r="EV508" s="6"/>
      <c r="EW508" s="6"/>
      <c r="EX508" s="6"/>
      <c r="EY508" s="6"/>
      <c r="EZ508" s="6"/>
      <c r="FA508" s="6"/>
      <c r="FB508" s="6"/>
      <c r="FC508" s="6"/>
      <c r="FD508" s="6"/>
      <c r="FE508" s="6"/>
      <c r="FF508" s="6"/>
      <c r="FG508" s="6"/>
    </row>
    <row r="509" spans="12:163" x14ac:dyDescent="0.3"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V509" s="6"/>
      <c r="CW509" s="6"/>
      <c r="CX509" s="6"/>
      <c r="CY509" s="6"/>
      <c r="CZ509" s="6"/>
      <c r="DA509" s="6"/>
      <c r="DB509" s="6"/>
      <c r="DC509" s="6"/>
      <c r="DD509" s="6"/>
      <c r="DE509" s="6"/>
      <c r="DF509" s="6"/>
      <c r="DG509" s="6"/>
      <c r="DH509" s="6"/>
      <c r="DI509" s="6"/>
      <c r="DJ509" s="6"/>
      <c r="DK509" s="6"/>
      <c r="DL509" s="6"/>
      <c r="DM509" s="6"/>
      <c r="DN509" s="6"/>
      <c r="DO509" s="6"/>
      <c r="DP509" s="6"/>
      <c r="DQ509" s="6"/>
      <c r="DR509" s="6"/>
      <c r="DS509" s="6"/>
      <c r="DT509" s="6"/>
      <c r="DU509" s="6"/>
      <c r="DV509" s="6"/>
      <c r="DW509" s="6"/>
      <c r="DX509" s="6"/>
      <c r="DY509" s="6"/>
      <c r="DZ509" s="6"/>
      <c r="EA509" s="6"/>
      <c r="EB509" s="6"/>
      <c r="EC509" s="6"/>
      <c r="ED509" s="6"/>
      <c r="EE509" s="6"/>
      <c r="EF509" s="6"/>
      <c r="EG509" s="6"/>
      <c r="EH509" s="6"/>
      <c r="EI509" s="6"/>
      <c r="EJ509" s="6"/>
      <c r="EK509" s="6"/>
      <c r="EL509" s="6"/>
      <c r="EM509" s="6"/>
      <c r="EN509" s="6"/>
      <c r="EO509" s="6"/>
      <c r="EP509" s="6"/>
      <c r="EQ509" s="6"/>
      <c r="ER509" s="6"/>
      <c r="ES509" s="6"/>
      <c r="ET509" s="6"/>
      <c r="EU509" s="6"/>
      <c r="EV509" s="6"/>
      <c r="EW509" s="6"/>
      <c r="EX509" s="6"/>
      <c r="EY509" s="6"/>
      <c r="EZ509" s="6"/>
      <c r="FA509" s="6"/>
      <c r="FB509" s="6"/>
      <c r="FC509" s="6"/>
      <c r="FD509" s="6"/>
      <c r="FE509" s="6"/>
      <c r="FF509" s="6"/>
      <c r="FG509" s="6"/>
    </row>
    <row r="510" spans="12:163" x14ac:dyDescent="0.3"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  <c r="CW510" s="6"/>
      <c r="CX510" s="6"/>
      <c r="CY510" s="6"/>
      <c r="CZ510" s="6"/>
      <c r="DA510" s="6"/>
      <c r="DB510" s="6"/>
      <c r="DC510" s="6"/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  <c r="DO510" s="6"/>
      <c r="DP510" s="6"/>
      <c r="DQ510" s="6"/>
      <c r="DR510" s="6"/>
      <c r="DS510" s="6"/>
      <c r="DT510" s="6"/>
      <c r="DU510" s="6"/>
      <c r="DV510" s="6"/>
      <c r="DW510" s="6"/>
      <c r="DX510" s="6"/>
      <c r="DY510" s="6"/>
      <c r="DZ510" s="6"/>
      <c r="EA510" s="6"/>
      <c r="EB510" s="6"/>
      <c r="EC510" s="6"/>
      <c r="ED510" s="6"/>
      <c r="EE510" s="6"/>
      <c r="EF510" s="6"/>
      <c r="EG510" s="6"/>
      <c r="EH510" s="6"/>
      <c r="EI510" s="6"/>
      <c r="EJ510" s="6"/>
      <c r="EK510" s="6"/>
      <c r="EL510" s="6"/>
      <c r="EM510" s="6"/>
      <c r="EN510" s="6"/>
      <c r="EO510" s="6"/>
      <c r="EP510" s="6"/>
      <c r="EQ510" s="6"/>
      <c r="ER510" s="6"/>
      <c r="ES510" s="6"/>
      <c r="ET510" s="6"/>
      <c r="EU510" s="6"/>
      <c r="EV510" s="6"/>
      <c r="EW510" s="6"/>
      <c r="EX510" s="6"/>
      <c r="EY510" s="6"/>
      <c r="EZ510" s="6"/>
      <c r="FA510" s="6"/>
      <c r="FB510" s="6"/>
      <c r="FC510" s="6"/>
      <c r="FD510" s="6"/>
      <c r="FE510" s="6"/>
      <c r="FF510" s="6"/>
      <c r="FG510" s="6"/>
    </row>
    <row r="511" spans="12:163" x14ac:dyDescent="0.3"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CV511" s="6"/>
      <c r="CW511" s="6"/>
      <c r="CX511" s="6"/>
      <c r="CY511" s="6"/>
      <c r="CZ511" s="6"/>
      <c r="DA511" s="6"/>
      <c r="DB511" s="6"/>
      <c r="DC511" s="6"/>
      <c r="DD511" s="6"/>
      <c r="DE511" s="6"/>
      <c r="DF511" s="6"/>
      <c r="DG511" s="6"/>
      <c r="DH511" s="6"/>
      <c r="DI511" s="6"/>
      <c r="DJ511" s="6"/>
      <c r="DK511" s="6"/>
      <c r="DL511" s="6"/>
      <c r="DM511" s="6"/>
      <c r="DN511" s="6"/>
      <c r="DO511" s="6"/>
      <c r="DP511" s="6"/>
      <c r="DQ511" s="6"/>
      <c r="DR511" s="6"/>
      <c r="DS511" s="6"/>
      <c r="DT511" s="6"/>
      <c r="DU511" s="6"/>
      <c r="DV511" s="6"/>
      <c r="DW511" s="6"/>
      <c r="DX511" s="6"/>
      <c r="DY511" s="6"/>
      <c r="DZ511" s="6"/>
      <c r="EA511" s="6"/>
      <c r="EB511" s="6"/>
      <c r="EC511" s="6"/>
      <c r="ED511" s="6"/>
      <c r="EE511" s="6"/>
      <c r="EF511" s="6"/>
      <c r="EG511" s="6"/>
      <c r="EH511" s="6"/>
      <c r="EI511" s="6"/>
      <c r="EJ511" s="6"/>
      <c r="EK511" s="6"/>
      <c r="EL511" s="6"/>
      <c r="EM511" s="6"/>
      <c r="EN511" s="6"/>
      <c r="EO511" s="6"/>
      <c r="EP511" s="6"/>
      <c r="EQ511" s="6"/>
      <c r="ER511" s="6"/>
      <c r="ES511" s="6"/>
      <c r="ET511" s="6"/>
      <c r="EU511" s="6"/>
      <c r="EV511" s="6"/>
      <c r="EW511" s="6"/>
      <c r="EX511" s="6"/>
      <c r="EY511" s="6"/>
      <c r="EZ511" s="6"/>
      <c r="FA511" s="6"/>
      <c r="FB511" s="6"/>
      <c r="FC511" s="6"/>
      <c r="FD511" s="6"/>
      <c r="FE511" s="6"/>
      <c r="FF511" s="6"/>
      <c r="FG511" s="6"/>
    </row>
    <row r="512" spans="12:163" x14ac:dyDescent="0.3"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V512" s="6"/>
      <c r="CW512" s="6"/>
      <c r="CX512" s="6"/>
      <c r="CY512" s="6"/>
      <c r="CZ512" s="6"/>
      <c r="DA512" s="6"/>
      <c r="DB512" s="6"/>
      <c r="DC512" s="6"/>
      <c r="DD512" s="6"/>
      <c r="DE512" s="6"/>
      <c r="DF512" s="6"/>
      <c r="DG512" s="6"/>
      <c r="DH512" s="6"/>
      <c r="DI512" s="6"/>
      <c r="DJ512" s="6"/>
      <c r="DK512" s="6"/>
      <c r="DL512" s="6"/>
      <c r="DM512" s="6"/>
      <c r="DN512" s="6"/>
      <c r="DO512" s="6"/>
      <c r="DP512" s="6"/>
      <c r="DQ512" s="6"/>
      <c r="DR512" s="6"/>
      <c r="DS512" s="6"/>
      <c r="DT512" s="6"/>
      <c r="DU512" s="6"/>
      <c r="DV512" s="6"/>
      <c r="DW512" s="6"/>
      <c r="DX512" s="6"/>
      <c r="DY512" s="6"/>
      <c r="DZ512" s="6"/>
      <c r="EA512" s="6"/>
      <c r="EB512" s="6"/>
      <c r="EC512" s="6"/>
      <c r="ED512" s="6"/>
      <c r="EE512" s="6"/>
      <c r="EF512" s="6"/>
      <c r="EG512" s="6"/>
      <c r="EH512" s="6"/>
      <c r="EI512" s="6"/>
      <c r="EJ512" s="6"/>
      <c r="EK512" s="6"/>
      <c r="EL512" s="6"/>
      <c r="EM512" s="6"/>
      <c r="EN512" s="6"/>
      <c r="EO512" s="6"/>
      <c r="EP512" s="6"/>
      <c r="EQ512" s="6"/>
      <c r="ER512" s="6"/>
      <c r="ES512" s="6"/>
      <c r="ET512" s="6"/>
      <c r="EU512" s="6"/>
      <c r="EV512" s="6"/>
      <c r="EW512" s="6"/>
      <c r="EX512" s="6"/>
      <c r="EY512" s="6"/>
      <c r="EZ512" s="6"/>
      <c r="FA512" s="6"/>
      <c r="FB512" s="6"/>
      <c r="FC512" s="6"/>
      <c r="FD512" s="6"/>
      <c r="FE512" s="6"/>
      <c r="FF512" s="6"/>
      <c r="FG512" s="6"/>
    </row>
    <row r="513" spans="12:163" x14ac:dyDescent="0.3"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V513" s="6"/>
      <c r="CW513" s="6"/>
      <c r="CX513" s="6"/>
      <c r="CY513" s="6"/>
      <c r="CZ513" s="6"/>
      <c r="DA513" s="6"/>
      <c r="DB513" s="6"/>
      <c r="DC513" s="6"/>
      <c r="DD513" s="6"/>
      <c r="DE513" s="6"/>
      <c r="DF513" s="6"/>
      <c r="DG513" s="6"/>
      <c r="DH513" s="6"/>
      <c r="DI513" s="6"/>
      <c r="DJ513" s="6"/>
      <c r="DK513" s="6"/>
      <c r="DL513" s="6"/>
      <c r="DM513" s="6"/>
      <c r="DN513" s="6"/>
      <c r="DO513" s="6"/>
      <c r="DP513" s="6"/>
      <c r="DQ513" s="6"/>
      <c r="DR513" s="6"/>
      <c r="DS513" s="6"/>
      <c r="DT513" s="6"/>
      <c r="DU513" s="6"/>
      <c r="DV513" s="6"/>
      <c r="DW513" s="6"/>
      <c r="DX513" s="6"/>
      <c r="DY513" s="6"/>
      <c r="DZ513" s="6"/>
      <c r="EA513" s="6"/>
      <c r="EB513" s="6"/>
      <c r="EC513" s="6"/>
      <c r="ED513" s="6"/>
      <c r="EE513" s="6"/>
      <c r="EF513" s="6"/>
      <c r="EG513" s="6"/>
      <c r="EH513" s="6"/>
      <c r="EI513" s="6"/>
      <c r="EJ513" s="6"/>
      <c r="EK513" s="6"/>
      <c r="EL513" s="6"/>
      <c r="EM513" s="6"/>
      <c r="EN513" s="6"/>
      <c r="EO513" s="6"/>
      <c r="EP513" s="6"/>
      <c r="EQ513" s="6"/>
      <c r="ER513" s="6"/>
      <c r="ES513" s="6"/>
      <c r="ET513" s="6"/>
      <c r="EU513" s="6"/>
      <c r="EV513" s="6"/>
      <c r="EW513" s="6"/>
      <c r="EX513" s="6"/>
      <c r="EY513" s="6"/>
      <c r="EZ513" s="6"/>
      <c r="FA513" s="6"/>
      <c r="FB513" s="6"/>
      <c r="FC513" s="6"/>
      <c r="FD513" s="6"/>
      <c r="FE513" s="6"/>
      <c r="FF513" s="6"/>
      <c r="FG513" s="6"/>
    </row>
    <row r="514" spans="12:163" x14ac:dyDescent="0.3"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V514" s="6"/>
      <c r="CW514" s="6"/>
      <c r="CX514" s="6"/>
      <c r="CY514" s="6"/>
      <c r="CZ514" s="6"/>
      <c r="DA514" s="6"/>
      <c r="DB514" s="6"/>
      <c r="DC514" s="6"/>
      <c r="DD514" s="6"/>
      <c r="DE514" s="6"/>
      <c r="DF514" s="6"/>
      <c r="DG514" s="6"/>
      <c r="DH514" s="6"/>
      <c r="DI514" s="6"/>
      <c r="DJ514" s="6"/>
      <c r="DK514" s="6"/>
      <c r="DL514" s="6"/>
      <c r="DM514" s="6"/>
      <c r="DN514" s="6"/>
      <c r="DO514" s="6"/>
      <c r="DP514" s="6"/>
      <c r="DQ514" s="6"/>
      <c r="DR514" s="6"/>
      <c r="DS514" s="6"/>
      <c r="DT514" s="6"/>
      <c r="DU514" s="6"/>
      <c r="DV514" s="6"/>
      <c r="DW514" s="6"/>
      <c r="DX514" s="6"/>
      <c r="DY514" s="6"/>
      <c r="DZ514" s="6"/>
      <c r="EA514" s="6"/>
      <c r="EB514" s="6"/>
      <c r="EC514" s="6"/>
      <c r="ED514" s="6"/>
      <c r="EE514" s="6"/>
      <c r="EF514" s="6"/>
      <c r="EG514" s="6"/>
      <c r="EH514" s="6"/>
      <c r="EI514" s="6"/>
      <c r="EJ514" s="6"/>
      <c r="EK514" s="6"/>
      <c r="EL514" s="6"/>
      <c r="EM514" s="6"/>
      <c r="EN514" s="6"/>
      <c r="EO514" s="6"/>
      <c r="EP514" s="6"/>
      <c r="EQ514" s="6"/>
      <c r="ER514" s="6"/>
      <c r="ES514" s="6"/>
      <c r="ET514" s="6"/>
      <c r="EU514" s="6"/>
      <c r="EV514" s="6"/>
      <c r="EW514" s="6"/>
      <c r="EX514" s="6"/>
      <c r="EY514" s="6"/>
      <c r="EZ514" s="6"/>
      <c r="FA514" s="6"/>
      <c r="FB514" s="6"/>
      <c r="FC514" s="6"/>
      <c r="FD514" s="6"/>
      <c r="FE514" s="6"/>
      <c r="FF514" s="6"/>
      <c r="FG514" s="6"/>
    </row>
    <row r="515" spans="12:163" x14ac:dyDescent="0.3"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 s="6"/>
      <c r="CW515" s="6"/>
      <c r="CX515" s="6"/>
      <c r="CY515" s="6"/>
      <c r="CZ515" s="6"/>
      <c r="DA515" s="6"/>
      <c r="DB515" s="6"/>
      <c r="DC515" s="6"/>
      <c r="DD515" s="6"/>
      <c r="DE515" s="6"/>
      <c r="DF515" s="6"/>
      <c r="DG515" s="6"/>
      <c r="DH515" s="6"/>
      <c r="DI515" s="6"/>
      <c r="DJ515" s="6"/>
      <c r="DK515" s="6"/>
      <c r="DL515" s="6"/>
      <c r="DM515" s="6"/>
      <c r="DN515" s="6"/>
      <c r="DO515" s="6"/>
      <c r="DP515" s="6"/>
      <c r="DQ515" s="6"/>
      <c r="DR515" s="6"/>
      <c r="DS515" s="6"/>
      <c r="DT515" s="6"/>
      <c r="DU515" s="6"/>
      <c r="DV515" s="6"/>
      <c r="DW515" s="6"/>
      <c r="DX515" s="6"/>
      <c r="DY515" s="6"/>
      <c r="DZ515" s="6"/>
      <c r="EA515" s="6"/>
      <c r="EB515" s="6"/>
      <c r="EC515" s="6"/>
      <c r="ED515" s="6"/>
      <c r="EE515" s="6"/>
      <c r="EF515" s="6"/>
      <c r="EG515" s="6"/>
      <c r="EH515" s="6"/>
      <c r="EI515" s="6"/>
      <c r="EJ515" s="6"/>
      <c r="EK515" s="6"/>
      <c r="EL515" s="6"/>
      <c r="EM515" s="6"/>
      <c r="EN515" s="6"/>
      <c r="EO515" s="6"/>
      <c r="EP515" s="6"/>
      <c r="EQ515" s="6"/>
      <c r="ER515" s="6"/>
      <c r="ES515" s="6"/>
      <c r="ET515" s="6"/>
      <c r="EU515" s="6"/>
      <c r="EV515" s="6"/>
      <c r="EW515" s="6"/>
      <c r="EX515" s="6"/>
      <c r="EY515" s="6"/>
      <c r="EZ515" s="6"/>
      <c r="FA515" s="6"/>
      <c r="FB515" s="6"/>
      <c r="FC515" s="6"/>
      <c r="FD515" s="6"/>
      <c r="FE515" s="6"/>
      <c r="FF515" s="6"/>
      <c r="FG515" s="6"/>
    </row>
    <row r="516" spans="12:163" x14ac:dyDescent="0.3"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  <c r="CW516" s="6"/>
      <c r="CX516" s="6"/>
      <c r="CY516" s="6"/>
      <c r="CZ516" s="6"/>
      <c r="DA516" s="6"/>
      <c r="DB516" s="6"/>
      <c r="DC516" s="6"/>
      <c r="DD516" s="6"/>
      <c r="DE516" s="6"/>
      <c r="DF516" s="6"/>
      <c r="DG516" s="6"/>
      <c r="DH516" s="6"/>
      <c r="DI516" s="6"/>
      <c r="DJ516" s="6"/>
      <c r="DK516" s="6"/>
      <c r="DL516" s="6"/>
      <c r="DM516" s="6"/>
      <c r="DN516" s="6"/>
      <c r="DO516" s="6"/>
      <c r="DP516" s="6"/>
      <c r="DQ516" s="6"/>
      <c r="DR516" s="6"/>
      <c r="DS516" s="6"/>
      <c r="DT516" s="6"/>
      <c r="DU516" s="6"/>
      <c r="DV516" s="6"/>
      <c r="DW516" s="6"/>
      <c r="DX516" s="6"/>
      <c r="DY516" s="6"/>
      <c r="DZ516" s="6"/>
      <c r="EA516" s="6"/>
      <c r="EB516" s="6"/>
      <c r="EC516" s="6"/>
      <c r="ED516" s="6"/>
      <c r="EE516" s="6"/>
      <c r="EF516" s="6"/>
      <c r="EG516" s="6"/>
      <c r="EH516" s="6"/>
      <c r="EI516" s="6"/>
      <c r="EJ516" s="6"/>
      <c r="EK516" s="6"/>
      <c r="EL516" s="6"/>
      <c r="EM516" s="6"/>
      <c r="EN516" s="6"/>
      <c r="EO516" s="6"/>
      <c r="EP516" s="6"/>
      <c r="EQ516" s="6"/>
      <c r="ER516" s="6"/>
      <c r="ES516" s="6"/>
      <c r="ET516" s="6"/>
      <c r="EU516" s="6"/>
      <c r="EV516" s="6"/>
      <c r="EW516" s="6"/>
      <c r="EX516" s="6"/>
      <c r="EY516" s="6"/>
      <c r="EZ516" s="6"/>
      <c r="FA516" s="6"/>
      <c r="FB516" s="6"/>
      <c r="FC516" s="6"/>
      <c r="FD516" s="6"/>
      <c r="FE516" s="6"/>
      <c r="FF516" s="6"/>
      <c r="FG516" s="6"/>
    </row>
    <row r="517" spans="12:163" x14ac:dyDescent="0.3"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  <c r="CW517" s="6"/>
      <c r="CX517" s="6"/>
      <c r="CY517" s="6"/>
      <c r="CZ517" s="6"/>
      <c r="DA517" s="6"/>
      <c r="DB517" s="6"/>
      <c r="DC517" s="6"/>
      <c r="DD517" s="6"/>
      <c r="DE517" s="6"/>
      <c r="DF517" s="6"/>
      <c r="DG517" s="6"/>
      <c r="DH517" s="6"/>
      <c r="DI517" s="6"/>
      <c r="DJ517" s="6"/>
      <c r="DK517" s="6"/>
      <c r="DL517" s="6"/>
      <c r="DM517" s="6"/>
      <c r="DN517" s="6"/>
      <c r="DO517" s="6"/>
      <c r="DP517" s="6"/>
      <c r="DQ517" s="6"/>
      <c r="DR517" s="6"/>
      <c r="DS517" s="6"/>
      <c r="DT517" s="6"/>
      <c r="DU517" s="6"/>
      <c r="DV517" s="6"/>
      <c r="DW517" s="6"/>
      <c r="DX517" s="6"/>
      <c r="DY517" s="6"/>
      <c r="DZ517" s="6"/>
      <c r="EA517" s="6"/>
      <c r="EB517" s="6"/>
      <c r="EC517" s="6"/>
      <c r="ED517" s="6"/>
      <c r="EE517" s="6"/>
      <c r="EF517" s="6"/>
      <c r="EG517" s="6"/>
      <c r="EH517" s="6"/>
      <c r="EI517" s="6"/>
      <c r="EJ517" s="6"/>
      <c r="EK517" s="6"/>
      <c r="EL517" s="6"/>
      <c r="EM517" s="6"/>
      <c r="EN517" s="6"/>
      <c r="EO517" s="6"/>
      <c r="EP517" s="6"/>
      <c r="EQ517" s="6"/>
      <c r="ER517" s="6"/>
      <c r="ES517" s="6"/>
      <c r="ET517" s="6"/>
      <c r="EU517" s="6"/>
      <c r="EV517" s="6"/>
      <c r="EW517" s="6"/>
      <c r="EX517" s="6"/>
      <c r="EY517" s="6"/>
      <c r="EZ517" s="6"/>
      <c r="FA517" s="6"/>
      <c r="FB517" s="6"/>
      <c r="FC517" s="6"/>
      <c r="FD517" s="6"/>
      <c r="FE517" s="6"/>
      <c r="FF517" s="6"/>
      <c r="FG517" s="6"/>
    </row>
    <row r="518" spans="12:163" x14ac:dyDescent="0.3"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  <c r="CW518" s="6"/>
      <c r="CX518" s="6"/>
      <c r="CY518" s="6"/>
      <c r="CZ518" s="6"/>
      <c r="DA518" s="6"/>
      <c r="DB518" s="6"/>
      <c r="DC518" s="6"/>
      <c r="DD518" s="6"/>
      <c r="DE518" s="6"/>
      <c r="DF518" s="6"/>
      <c r="DG518" s="6"/>
      <c r="DH518" s="6"/>
      <c r="DI518" s="6"/>
      <c r="DJ518" s="6"/>
      <c r="DK518" s="6"/>
      <c r="DL518" s="6"/>
      <c r="DM518" s="6"/>
      <c r="DN518" s="6"/>
      <c r="DO518" s="6"/>
      <c r="DP518" s="6"/>
      <c r="DQ518" s="6"/>
      <c r="DR518" s="6"/>
      <c r="DS518" s="6"/>
      <c r="DT518" s="6"/>
      <c r="DU518" s="6"/>
      <c r="DV518" s="6"/>
      <c r="DW518" s="6"/>
      <c r="DX518" s="6"/>
      <c r="DY518" s="6"/>
      <c r="DZ518" s="6"/>
      <c r="EA518" s="6"/>
      <c r="EB518" s="6"/>
      <c r="EC518" s="6"/>
      <c r="ED518" s="6"/>
      <c r="EE518" s="6"/>
      <c r="EF518" s="6"/>
      <c r="EG518" s="6"/>
      <c r="EH518" s="6"/>
      <c r="EI518" s="6"/>
      <c r="EJ518" s="6"/>
      <c r="EK518" s="6"/>
      <c r="EL518" s="6"/>
      <c r="EM518" s="6"/>
      <c r="EN518" s="6"/>
      <c r="EO518" s="6"/>
      <c r="EP518" s="6"/>
      <c r="EQ518" s="6"/>
      <c r="ER518" s="6"/>
      <c r="ES518" s="6"/>
      <c r="ET518" s="6"/>
      <c r="EU518" s="6"/>
      <c r="EV518" s="6"/>
      <c r="EW518" s="6"/>
      <c r="EX518" s="6"/>
      <c r="EY518" s="6"/>
      <c r="EZ518" s="6"/>
      <c r="FA518" s="6"/>
      <c r="FB518" s="6"/>
      <c r="FC518" s="6"/>
      <c r="FD518" s="6"/>
      <c r="FE518" s="6"/>
      <c r="FF518" s="6"/>
      <c r="FG518" s="6"/>
    </row>
    <row r="519" spans="12:163" x14ac:dyDescent="0.3"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  <c r="CW519" s="6"/>
      <c r="CX519" s="6"/>
      <c r="CY519" s="6"/>
      <c r="CZ519" s="6"/>
      <c r="DA519" s="6"/>
      <c r="DB519" s="6"/>
      <c r="DC519" s="6"/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  <c r="DO519" s="6"/>
      <c r="DP519" s="6"/>
      <c r="DQ519" s="6"/>
      <c r="DR519" s="6"/>
      <c r="DS519" s="6"/>
      <c r="DT519" s="6"/>
      <c r="DU519" s="6"/>
      <c r="DV519" s="6"/>
      <c r="DW519" s="6"/>
      <c r="DX519" s="6"/>
      <c r="DY519" s="6"/>
      <c r="DZ519" s="6"/>
      <c r="EA519" s="6"/>
      <c r="EB519" s="6"/>
      <c r="EC519" s="6"/>
      <c r="ED519" s="6"/>
      <c r="EE519" s="6"/>
      <c r="EF519" s="6"/>
      <c r="EG519" s="6"/>
      <c r="EH519" s="6"/>
      <c r="EI519" s="6"/>
      <c r="EJ519" s="6"/>
      <c r="EK519" s="6"/>
      <c r="EL519" s="6"/>
      <c r="EM519" s="6"/>
      <c r="EN519" s="6"/>
      <c r="EO519" s="6"/>
      <c r="EP519" s="6"/>
      <c r="EQ519" s="6"/>
      <c r="ER519" s="6"/>
      <c r="ES519" s="6"/>
      <c r="ET519" s="6"/>
      <c r="EU519" s="6"/>
      <c r="EV519" s="6"/>
      <c r="EW519" s="6"/>
      <c r="EX519" s="6"/>
      <c r="EY519" s="6"/>
      <c r="EZ519" s="6"/>
      <c r="FA519" s="6"/>
      <c r="FB519" s="6"/>
      <c r="FC519" s="6"/>
      <c r="FD519" s="6"/>
      <c r="FE519" s="6"/>
      <c r="FF519" s="6"/>
      <c r="FG519" s="6"/>
    </row>
    <row r="520" spans="12:163" x14ac:dyDescent="0.3"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V520" s="6"/>
      <c r="CW520" s="6"/>
      <c r="CX520" s="6"/>
      <c r="CY520" s="6"/>
      <c r="CZ520" s="6"/>
      <c r="DA520" s="6"/>
      <c r="DB520" s="6"/>
      <c r="DC520" s="6"/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  <c r="DO520" s="6"/>
      <c r="DP520" s="6"/>
      <c r="DQ520" s="6"/>
      <c r="DR520" s="6"/>
      <c r="DS520" s="6"/>
      <c r="DT520" s="6"/>
      <c r="DU520" s="6"/>
      <c r="DV520" s="6"/>
      <c r="DW520" s="6"/>
      <c r="DX520" s="6"/>
      <c r="DY520" s="6"/>
      <c r="DZ520" s="6"/>
      <c r="EA520" s="6"/>
      <c r="EB520" s="6"/>
      <c r="EC520" s="6"/>
      <c r="ED520" s="6"/>
      <c r="EE520" s="6"/>
      <c r="EF520" s="6"/>
      <c r="EG520" s="6"/>
      <c r="EH520" s="6"/>
      <c r="EI520" s="6"/>
      <c r="EJ520" s="6"/>
      <c r="EK520" s="6"/>
      <c r="EL520" s="6"/>
      <c r="EM520" s="6"/>
      <c r="EN520" s="6"/>
      <c r="EO520" s="6"/>
      <c r="EP520" s="6"/>
      <c r="EQ520" s="6"/>
      <c r="ER520" s="6"/>
      <c r="ES520" s="6"/>
      <c r="ET520" s="6"/>
      <c r="EU520" s="6"/>
      <c r="EV520" s="6"/>
      <c r="EW520" s="6"/>
      <c r="EX520" s="6"/>
      <c r="EY520" s="6"/>
      <c r="EZ520" s="6"/>
      <c r="FA520" s="6"/>
      <c r="FB520" s="6"/>
      <c r="FC520" s="6"/>
      <c r="FD520" s="6"/>
      <c r="FE520" s="6"/>
      <c r="FF520" s="6"/>
      <c r="FG520" s="6"/>
    </row>
    <row r="521" spans="12:163" x14ac:dyDescent="0.3"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  <c r="CU521" s="6"/>
      <c r="CV521" s="6"/>
      <c r="CW521" s="6"/>
      <c r="CX521" s="6"/>
      <c r="CY521" s="6"/>
      <c r="CZ521" s="6"/>
      <c r="DA521" s="6"/>
      <c r="DB521" s="6"/>
      <c r="DC521" s="6"/>
      <c r="DD521" s="6"/>
      <c r="DE521" s="6"/>
      <c r="DF521" s="6"/>
      <c r="DG521" s="6"/>
      <c r="DH521" s="6"/>
      <c r="DI521" s="6"/>
      <c r="DJ521" s="6"/>
      <c r="DK521" s="6"/>
      <c r="DL521" s="6"/>
      <c r="DM521" s="6"/>
      <c r="DN521" s="6"/>
      <c r="DO521" s="6"/>
      <c r="DP521" s="6"/>
      <c r="DQ521" s="6"/>
      <c r="DR521" s="6"/>
      <c r="DS521" s="6"/>
      <c r="DT521" s="6"/>
      <c r="DU521" s="6"/>
      <c r="DV521" s="6"/>
      <c r="DW521" s="6"/>
      <c r="DX521" s="6"/>
      <c r="DY521" s="6"/>
      <c r="DZ521" s="6"/>
      <c r="EA521" s="6"/>
      <c r="EB521" s="6"/>
      <c r="EC521" s="6"/>
      <c r="ED521" s="6"/>
      <c r="EE521" s="6"/>
      <c r="EF521" s="6"/>
      <c r="EG521" s="6"/>
      <c r="EH521" s="6"/>
      <c r="EI521" s="6"/>
      <c r="EJ521" s="6"/>
      <c r="EK521" s="6"/>
      <c r="EL521" s="6"/>
      <c r="EM521" s="6"/>
      <c r="EN521" s="6"/>
      <c r="EO521" s="6"/>
      <c r="EP521" s="6"/>
      <c r="EQ521" s="6"/>
      <c r="ER521" s="6"/>
      <c r="ES521" s="6"/>
      <c r="ET521" s="6"/>
      <c r="EU521" s="6"/>
      <c r="EV521" s="6"/>
      <c r="EW521" s="6"/>
      <c r="EX521" s="6"/>
      <c r="EY521" s="6"/>
      <c r="EZ521" s="6"/>
      <c r="FA521" s="6"/>
      <c r="FB521" s="6"/>
      <c r="FC521" s="6"/>
      <c r="FD521" s="6"/>
      <c r="FE521" s="6"/>
      <c r="FF521" s="6"/>
      <c r="FG521" s="6"/>
    </row>
    <row r="522" spans="12:163" x14ac:dyDescent="0.3"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V522" s="6"/>
      <c r="CW522" s="6"/>
      <c r="CX522" s="6"/>
      <c r="CY522" s="6"/>
      <c r="CZ522" s="6"/>
      <c r="DA522" s="6"/>
      <c r="DB522" s="6"/>
      <c r="DC522" s="6"/>
      <c r="DD522" s="6"/>
      <c r="DE522" s="6"/>
      <c r="DF522" s="6"/>
      <c r="DG522" s="6"/>
      <c r="DH522" s="6"/>
      <c r="DI522" s="6"/>
      <c r="DJ522" s="6"/>
      <c r="DK522" s="6"/>
      <c r="DL522" s="6"/>
      <c r="DM522" s="6"/>
      <c r="DN522" s="6"/>
      <c r="DO522" s="6"/>
      <c r="DP522" s="6"/>
      <c r="DQ522" s="6"/>
      <c r="DR522" s="6"/>
      <c r="DS522" s="6"/>
      <c r="DT522" s="6"/>
      <c r="DU522" s="6"/>
      <c r="DV522" s="6"/>
      <c r="DW522" s="6"/>
      <c r="DX522" s="6"/>
      <c r="DY522" s="6"/>
      <c r="DZ522" s="6"/>
      <c r="EA522" s="6"/>
      <c r="EB522" s="6"/>
      <c r="EC522" s="6"/>
      <c r="ED522" s="6"/>
      <c r="EE522" s="6"/>
      <c r="EF522" s="6"/>
      <c r="EG522" s="6"/>
      <c r="EH522" s="6"/>
      <c r="EI522" s="6"/>
      <c r="EJ522" s="6"/>
      <c r="EK522" s="6"/>
      <c r="EL522" s="6"/>
      <c r="EM522" s="6"/>
      <c r="EN522" s="6"/>
      <c r="EO522" s="6"/>
      <c r="EP522" s="6"/>
      <c r="EQ522" s="6"/>
      <c r="ER522" s="6"/>
      <c r="ES522" s="6"/>
      <c r="ET522" s="6"/>
      <c r="EU522" s="6"/>
      <c r="EV522" s="6"/>
      <c r="EW522" s="6"/>
      <c r="EX522" s="6"/>
      <c r="EY522" s="6"/>
      <c r="EZ522" s="6"/>
      <c r="FA522" s="6"/>
      <c r="FB522" s="6"/>
      <c r="FC522" s="6"/>
      <c r="FD522" s="6"/>
      <c r="FE522" s="6"/>
      <c r="FF522" s="6"/>
      <c r="FG522" s="6"/>
    </row>
    <row r="523" spans="12:163" x14ac:dyDescent="0.3"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  <c r="CW523" s="6"/>
      <c r="CX523" s="6"/>
      <c r="CY523" s="6"/>
      <c r="CZ523" s="6"/>
      <c r="DA523" s="6"/>
      <c r="DB523" s="6"/>
      <c r="DC523" s="6"/>
      <c r="DD523" s="6"/>
      <c r="DE523" s="6"/>
      <c r="DF523" s="6"/>
      <c r="DG523" s="6"/>
      <c r="DH523" s="6"/>
      <c r="DI523" s="6"/>
      <c r="DJ523" s="6"/>
      <c r="DK523" s="6"/>
      <c r="DL523" s="6"/>
      <c r="DM523" s="6"/>
      <c r="DN523" s="6"/>
      <c r="DO523" s="6"/>
      <c r="DP523" s="6"/>
      <c r="DQ523" s="6"/>
      <c r="DR523" s="6"/>
      <c r="DS523" s="6"/>
      <c r="DT523" s="6"/>
      <c r="DU523" s="6"/>
      <c r="DV523" s="6"/>
      <c r="DW523" s="6"/>
      <c r="DX523" s="6"/>
      <c r="DY523" s="6"/>
      <c r="DZ523" s="6"/>
      <c r="EA523" s="6"/>
      <c r="EB523" s="6"/>
      <c r="EC523" s="6"/>
      <c r="ED523" s="6"/>
      <c r="EE523" s="6"/>
      <c r="EF523" s="6"/>
      <c r="EG523" s="6"/>
      <c r="EH523" s="6"/>
      <c r="EI523" s="6"/>
      <c r="EJ523" s="6"/>
      <c r="EK523" s="6"/>
      <c r="EL523" s="6"/>
      <c r="EM523" s="6"/>
      <c r="EN523" s="6"/>
      <c r="EO523" s="6"/>
      <c r="EP523" s="6"/>
      <c r="EQ523" s="6"/>
      <c r="ER523" s="6"/>
      <c r="ES523" s="6"/>
      <c r="ET523" s="6"/>
      <c r="EU523" s="6"/>
      <c r="EV523" s="6"/>
      <c r="EW523" s="6"/>
      <c r="EX523" s="6"/>
      <c r="EY523" s="6"/>
      <c r="EZ523" s="6"/>
      <c r="FA523" s="6"/>
      <c r="FB523" s="6"/>
      <c r="FC523" s="6"/>
      <c r="FD523" s="6"/>
      <c r="FE523" s="6"/>
      <c r="FF523" s="6"/>
      <c r="FG523" s="6"/>
    </row>
    <row r="524" spans="12:163" x14ac:dyDescent="0.3"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  <c r="CW524" s="6"/>
      <c r="CX524" s="6"/>
      <c r="CY524" s="6"/>
      <c r="CZ524" s="6"/>
      <c r="DA524" s="6"/>
      <c r="DB524" s="6"/>
      <c r="DC524" s="6"/>
      <c r="DD524" s="6"/>
      <c r="DE524" s="6"/>
      <c r="DF524" s="6"/>
      <c r="DG524" s="6"/>
      <c r="DH524" s="6"/>
      <c r="DI524" s="6"/>
      <c r="DJ524" s="6"/>
      <c r="DK524" s="6"/>
      <c r="DL524" s="6"/>
      <c r="DM524" s="6"/>
      <c r="DN524" s="6"/>
      <c r="DO524" s="6"/>
      <c r="DP524" s="6"/>
      <c r="DQ524" s="6"/>
      <c r="DR524" s="6"/>
      <c r="DS524" s="6"/>
      <c r="DT524" s="6"/>
      <c r="DU524" s="6"/>
      <c r="DV524" s="6"/>
      <c r="DW524" s="6"/>
      <c r="DX524" s="6"/>
      <c r="DY524" s="6"/>
      <c r="DZ524" s="6"/>
      <c r="EA524" s="6"/>
      <c r="EB524" s="6"/>
      <c r="EC524" s="6"/>
      <c r="ED524" s="6"/>
      <c r="EE524" s="6"/>
      <c r="EF524" s="6"/>
      <c r="EG524" s="6"/>
      <c r="EH524" s="6"/>
      <c r="EI524" s="6"/>
      <c r="EJ524" s="6"/>
      <c r="EK524" s="6"/>
      <c r="EL524" s="6"/>
      <c r="EM524" s="6"/>
      <c r="EN524" s="6"/>
      <c r="EO524" s="6"/>
      <c r="EP524" s="6"/>
      <c r="EQ524" s="6"/>
      <c r="ER524" s="6"/>
      <c r="ES524" s="6"/>
      <c r="ET524" s="6"/>
      <c r="EU524" s="6"/>
      <c r="EV524" s="6"/>
      <c r="EW524" s="6"/>
      <c r="EX524" s="6"/>
      <c r="EY524" s="6"/>
      <c r="EZ524" s="6"/>
      <c r="FA524" s="6"/>
      <c r="FB524" s="6"/>
      <c r="FC524" s="6"/>
      <c r="FD524" s="6"/>
      <c r="FE524" s="6"/>
      <c r="FF524" s="6"/>
      <c r="FG524" s="6"/>
    </row>
    <row r="525" spans="12:163" x14ac:dyDescent="0.3"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V525" s="6"/>
      <c r="CW525" s="6"/>
      <c r="CX525" s="6"/>
      <c r="CY525" s="6"/>
      <c r="CZ525" s="6"/>
      <c r="DA525" s="6"/>
      <c r="DB525" s="6"/>
      <c r="DC525" s="6"/>
      <c r="DD525" s="6"/>
      <c r="DE525" s="6"/>
      <c r="DF525" s="6"/>
      <c r="DG525" s="6"/>
      <c r="DH525" s="6"/>
      <c r="DI525" s="6"/>
      <c r="DJ525" s="6"/>
      <c r="DK525" s="6"/>
      <c r="DL525" s="6"/>
      <c r="DM525" s="6"/>
      <c r="DN525" s="6"/>
      <c r="DO525" s="6"/>
      <c r="DP525" s="6"/>
      <c r="DQ525" s="6"/>
      <c r="DR525" s="6"/>
      <c r="DS525" s="6"/>
      <c r="DT525" s="6"/>
      <c r="DU525" s="6"/>
      <c r="DV525" s="6"/>
      <c r="DW525" s="6"/>
      <c r="DX525" s="6"/>
      <c r="DY525" s="6"/>
      <c r="DZ525" s="6"/>
      <c r="EA525" s="6"/>
      <c r="EB525" s="6"/>
      <c r="EC525" s="6"/>
      <c r="ED525" s="6"/>
      <c r="EE525" s="6"/>
      <c r="EF525" s="6"/>
      <c r="EG525" s="6"/>
      <c r="EH525" s="6"/>
      <c r="EI525" s="6"/>
      <c r="EJ525" s="6"/>
      <c r="EK525" s="6"/>
      <c r="EL525" s="6"/>
      <c r="EM525" s="6"/>
      <c r="EN525" s="6"/>
      <c r="EO525" s="6"/>
      <c r="EP525" s="6"/>
      <c r="EQ525" s="6"/>
      <c r="ER525" s="6"/>
      <c r="ES525" s="6"/>
      <c r="ET525" s="6"/>
      <c r="EU525" s="6"/>
      <c r="EV525" s="6"/>
      <c r="EW525" s="6"/>
      <c r="EX525" s="6"/>
      <c r="EY525" s="6"/>
      <c r="EZ525" s="6"/>
      <c r="FA525" s="6"/>
      <c r="FB525" s="6"/>
      <c r="FC525" s="6"/>
      <c r="FD525" s="6"/>
      <c r="FE525" s="6"/>
      <c r="FF525" s="6"/>
      <c r="FG525" s="6"/>
    </row>
    <row r="526" spans="12:163" x14ac:dyDescent="0.3"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  <c r="CW526" s="6"/>
      <c r="CX526" s="6"/>
      <c r="CY526" s="6"/>
      <c r="CZ526" s="6"/>
      <c r="DA526" s="6"/>
      <c r="DB526" s="6"/>
      <c r="DC526" s="6"/>
      <c r="DD526" s="6"/>
      <c r="DE526" s="6"/>
      <c r="DF526" s="6"/>
      <c r="DG526" s="6"/>
      <c r="DH526" s="6"/>
      <c r="DI526" s="6"/>
      <c r="DJ526" s="6"/>
      <c r="DK526" s="6"/>
      <c r="DL526" s="6"/>
      <c r="DM526" s="6"/>
      <c r="DN526" s="6"/>
      <c r="DO526" s="6"/>
      <c r="DP526" s="6"/>
      <c r="DQ526" s="6"/>
      <c r="DR526" s="6"/>
      <c r="DS526" s="6"/>
      <c r="DT526" s="6"/>
      <c r="DU526" s="6"/>
      <c r="DV526" s="6"/>
      <c r="DW526" s="6"/>
      <c r="DX526" s="6"/>
      <c r="DY526" s="6"/>
      <c r="DZ526" s="6"/>
      <c r="EA526" s="6"/>
      <c r="EB526" s="6"/>
      <c r="EC526" s="6"/>
      <c r="ED526" s="6"/>
      <c r="EE526" s="6"/>
      <c r="EF526" s="6"/>
      <c r="EG526" s="6"/>
      <c r="EH526" s="6"/>
      <c r="EI526" s="6"/>
      <c r="EJ526" s="6"/>
      <c r="EK526" s="6"/>
      <c r="EL526" s="6"/>
      <c r="EM526" s="6"/>
      <c r="EN526" s="6"/>
      <c r="EO526" s="6"/>
      <c r="EP526" s="6"/>
      <c r="EQ526" s="6"/>
      <c r="ER526" s="6"/>
      <c r="ES526" s="6"/>
      <c r="ET526" s="6"/>
      <c r="EU526" s="6"/>
      <c r="EV526" s="6"/>
      <c r="EW526" s="6"/>
      <c r="EX526" s="6"/>
      <c r="EY526" s="6"/>
      <c r="EZ526" s="6"/>
      <c r="FA526" s="6"/>
      <c r="FB526" s="6"/>
      <c r="FC526" s="6"/>
      <c r="FD526" s="6"/>
      <c r="FE526" s="6"/>
      <c r="FF526" s="6"/>
      <c r="FG526" s="6"/>
    </row>
    <row r="527" spans="12:163" x14ac:dyDescent="0.3"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  <c r="CU527" s="6"/>
      <c r="CV527" s="6"/>
      <c r="CW527" s="6"/>
      <c r="CX527" s="6"/>
      <c r="CY527" s="6"/>
      <c r="CZ527" s="6"/>
      <c r="DA527" s="6"/>
      <c r="DB527" s="6"/>
      <c r="DC527" s="6"/>
      <c r="DD527" s="6"/>
      <c r="DE527" s="6"/>
      <c r="DF527" s="6"/>
      <c r="DG527" s="6"/>
      <c r="DH527" s="6"/>
      <c r="DI527" s="6"/>
      <c r="DJ527" s="6"/>
      <c r="DK527" s="6"/>
      <c r="DL527" s="6"/>
      <c r="DM527" s="6"/>
      <c r="DN527" s="6"/>
      <c r="DO527" s="6"/>
      <c r="DP527" s="6"/>
      <c r="DQ527" s="6"/>
      <c r="DR527" s="6"/>
      <c r="DS527" s="6"/>
      <c r="DT527" s="6"/>
      <c r="DU527" s="6"/>
      <c r="DV527" s="6"/>
      <c r="DW527" s="6"/>
      <c r="DX527" s="6"/>
      <c r="DY527" s="6"/>
      <c r="DZ527" s="6"/>
      <c r="EA527" s="6"/>
      <c r="EB527" s="6"/>
      <c r="EC527" s="6"/>
      <c r="ED527" s="6"/>
      <c r="EE527" s="6"/>
      <c r="EF527" s="6"/>
      <c r="EG527" s="6"/>
      <c r="EH527" s="6"/>
      <c r="EI527" s="6"/>
      <c r="EJ527" s="6"/>
      <c r="EK527" s="6"/>
      <c r="EL527" s="6"/>
      <c r="EM527" s="6"/>
      <c r="EN527" s="6"/>
      <c r="EO527" s="6"/>
      <c r="EP527" s="6"/>
      <c r="EQ527" s="6"/>
      <c r="ER527" s="6"/>
      <c r="ES527" s="6"/>
      <c r="ET527" s="6"/>
      <c r="EU527" s="6"/>
      <c r="EV527" s="6"/>
      <c r="EW527" s="6"/>
      <c r="EX527" s="6"/>
      <c r="EY527" s="6"/>
      <c r="EZ527" s="6"/>
      <c r="FA527" s="6"/>
      <c r="FB527" s="6"/>
      <c r="FC527" s="6"/>
      <c r="FD527" s="6"/>
      <c r="FE527" s="6"/>
      <c r="FF527" s="6"/>
      <c r="FG527" s="6"/>
    </row>
    <row r="528" spans="12:163" x14ac:dyDescent="0.3"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  <c r="CW528" s="6"/>
      <c r="CX528" s="6"/>
      <c r="CY528" s="6"/>
      <c r="CZ528" s="6"/>
      <c r="DA528" s="6"/>
      <c r="DB528" s="6"/>
      <c r="DC528" s="6"/>
      <c r="DD528" s="6"/>
      <c r="DE528" s="6"/>
      <c r="DF528" s="6"/>
      <c r="DG528" s="6"/>
      <c r="DH528" s="6"/>
      <c r="DI528" s="6"/>
      <c r="DJ528" s="6"/>
      <c r="DK528" s="6"/>
      <c r="DL528" s="6"/>
      <c r="DM528" s="6"/>
      <c r="DN528" s="6"/>
      <c r="DO528" s="6"/>
      <c r="DP528" s="6"/>
      <c r="DQ528" s="6"/>
      <c r="DR528" s="6"/>
      <c r="DS528" s="6"/>
      <c r="DT528" s="6"/>
      <c r="DU528" s="6"/>
      <c r="DV528" s="6"/>
      <c r="DW528" s="6"/>
      <c r="DX528" s="6"/>
      <c r="DY528" s="6"/>
      <c r="DZ528" s="6"/>
      <c r="EA528" s="6"/>
      <c r="EB528" s="6"/>
      <c r="EC528" s="6"/>
      <c r="ED528" s="6"/>
      <c r="EE528" s="6"/>
      <c r="EF528" s="6"/>
      <c r="EG528" s="6"/>
      <c r="EH528" s="6"/>
      <c r="EI528" s="6"/>
      <c r="EJ528" s="6"/>
      <c r="EK528" s="6"/>
      <c r="EL528" s="6"/>
      <c r="EM528" s="6"/>
      <c r="EN528" s="6"/>
      <c r="EO528" s="6"/>
      <c r="EP528" s="6"/>
      <c r="EQ528" s="6"/>
      <c r="ER528" s="6"/>
      <c r="ES528" s="6"/>
      <c r="ET528" s="6"/>
      <c r="EU528" s="6"/>
      <c r="EV528" s="6"/>
      <c r="EW528" s="6"/>
      <c r="EX528" s="6"/>
      <c r="EY528" s="6"/>
      <c r="EZ528" s="6"/>
      <c r="FA528" s="6"/>
      <c r="FB528" s="6"/>
      <c r="FC528" s="6"/>
      <c r="FD528" s="6"/>
      <c r="FE528" s="6"/>
      <c r="FF528" s="6"/>
      <c r="FG528" s="6"/>
    </row>
    <row r="529" spans="12:163" x14ac:dyDescent="0.3"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V529" s="6"/>
      <c r="CW529" s="6"/>
      <c r="CX529" s="6"/>
      <c r="CY529" s="6"/>
      <c r="CZ529" s="6"/>
      <c r="DA529" s="6"/>
      <c r="DB529" s="6"/>
      <c r="DC529" s="6"/>
      <c r="DD529" s="6"/>
      <c r="DE529" s="6"/>
      <c r="DF529" s="6"/>
      <c r="DG529" s="6"/>
      <c r="DH529" s="6"/>
      <c r="DI529" s="6"/>
      <c r="DJ529" s="6"/>
      <c r="DK529" s="6"/>
      <c r="DL529" s="6"/>
      <c r="DM529" s="6"/>
      <c r="DN529" s="6"/>
      <c r="DO529" s="6"/>
      <c r="DP529" s="6"/>
      <c r="DQ529" s="6"/>
      <c r="DR529" s="6"/>
      <c r="DS529" s="6"/>
      <c r="DT529" s="6"/>
      <c r="DU529" s="6"/>
      <c r="DV529" s="6"/>
      <c r="DW529" s="6"/>
      <c r="DX529" s="6"/>
      <c r="DY529" s="6"/>
      <c r="DZ529" s="6"/>
      <c r="EA529" s="6"/>
      <c r="EB529" s="6"/>
      <c r="EC529" s="6"/>
      <c r="ED529" s="6"/>
      <c r="EE529" s="6"/>
      <c r="EF529" s="6"/>
      <c r="EG529" s="6"/>
      <c r="EH529" s="6"/>
      <c r="EI529" s="6"/>
      <c r="EJ529" s="6"/>
      <c r="EK529" s="6"/>
      <c r="EL529" s="6"/>
      <c r="EM529" s="6"/>
      <c r="EN529" s="6"/>
      <c r="EO529" s="6"/>
      <c r="EP529" s="6"/>
      <c r="EQ529" s="6"/>
      <c r="ER529" s="6"/>
      <c r="ES529" s="6"/>
      <c r="ET529" s="6"/>
      <c r="EU529" s="6"/>
      <c r="EV529" s="6"/>
      <c r="EW529" s="6"/>
      <c r="EX529" s="6"/>
      <c r="EY529" s="6"/>
      <c r="EZ529" s="6"/>
      <c r="FA529" s="6"/>
      <c r="FB529" s="6"/>
      <c r="FC529" s="6"/>
      <c r="FD529" s="6"/>
      <c r="FE529" s="6"/>
      <c r="FF529" s="6"/>
      <c r="FG529" s="6"/>
    </row>
    <row r="530" spans="12:163" x14ac:dyDescent="0.3"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  <c r="CW530" s="6"/>
      <c r="CX530" s="6"/>
      <c r="CY530" s="6"/>
      <c r="CZ530" s="6"/>
      <c r="DA530" s="6"/>
      <c r="DB530" s="6"/>
      <c r="DC530" s="6"/>
      <c r="DD530" s="6"/>
      <c r="DE530" s="6"/>
      <c r="DF530" s="6"/>
      <c r="DG530" s="6"/>
      <c r="DH530" s="6"/>
      <c r="DI530" s="6"/>
      <c r="DJ530" s="6"/>
      <c r="DK530" s="6"/>
      <c r="DL530" s="6"/>
      <c r="DM530" s="6"/>
      <c r="DN530" s="6"/>
      <c r="DO530" s="6"/>
      <c r="DP530" s="6"/>
      <c r="DQ530" s="6"/>
      <c r="DR530" s="6"/>
      <c r="DS530" s="6"/>
      <c r="DT530" s="6"/>
      <c r="DU530" s="6"/>
      <c r="DV530" s="6"/>
      <c r="DW530" s="6"/>
      <c r="DX530" s="6"/>
      <c r="DY530" s="6"/>
      <c r="DZ530" s="6"/>
      <c r="EA530" s="6"/>
      <c r="EB530" s="6"/>
      <c r="EC530" s="6"/>
      <c r="ED530" s="6"/>
      <c r="EE530" s="6"/>
      <c r="EF530" s="6"/>
      <c r="EG530" s="6"/>
      <c r="EH530" s="6"/>
      <c r="EI530" s="6"/>
      <c r="EJ530" s="6"/>
      <c r="EK530" s="6"/>
      <c r="EL530" s="6"/>
      <c r="EM530" s="6"/>
      <c r="EN530" s="6"/>
      <c r="EO530" s="6"/>
      <c r="EP530" s="6"/>
      <c r="EQ530" s="6"/>
      <c r="ER530" s="6"/>
      <c r="ES530" s="6"/>
      <c r="ET530" s="6"/>
      <c r="EU530" s="6"/>
      <c r="EV530" s="6"/>
      <c r="EW530" s="6"/>
      <c r="EX530" s="6"/>
      <c r="EY530" s="6"/>
      <c r="EZ530" s="6"/>
      <c r="FA530" s="6"/>
      <c r="FB530" s="6"/>
      <c r="FC530" s="6"/>
      <c r="FD530" s="6"/>
      <c r="FE530" s="6"/>
      <c r="FF530" s="6"/>
      <c r="FG530" s="6"/>
    </row>
    <row r="531" spans="12:163" x14ac:dyDescent="0.3"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  <c r="CU531" s="6"/>
      <c r="CV531" s="6"/>
      <c r="CW531" s="6"/>
      <c r="CX531" s="6"/>
      <c r="CY531" s="6"/>
      <c r="CZ531" s="6"/>
      <c r="DA531" s="6"/>
      <c r="DB531" s="6"/>
      <c r="DC531" s="6"/>
      <c r="DD531" s="6"/>
      <c r="DE531" s="6"/>
      <c r="DF531" s="6"/>
      <c r="DG531" s="6"/>
      <c r="DH531" s="6"/>
      <c r="DI531" s="6"/>
      <c r="DJ531" s="6"/>
      <c r="DK531" s="6"/>
      <c r="DL531" s="6"/>
      <c r="DM531" s="6"/>
      <c r="DN531" s="6"/>
      <c r="DO531" s="6"/>
      <c r="DP531" s="6"/>
      <c r="DQ531" s="6"/>
      <c r="DR531" s="6"/>
      <c r="DS531" s="6"/>
      <c r="DT531" s="6"/>
      <c r="DU531" s="6"/>
      <c r="DV531" s="6"/>
      <c r="DW531" s="6"/>
      <c r="DX531" s="6"/>
      <c r="DY531" s="6"/>
      <c r="DZ531" s="6"/>
      <c r="EA531" s="6"/>
      <c r="EB531" s="6"/>
      <c r="EC531" s="6"/>
      <c r="ED531" s="6"/>
      <c r="EE531" s="6"/>
      <c r="EF531" s="6"/>
      <c r="EG531" s="6"/>
      <c r="EH531" s="6"/>
      <c r="EI531" s="6"/>
      <c r="EJ531" s="6"/>
      <c r="EK531" s="6"/>
      <c r="EL531" s="6"/>
      <c r="EM531" s="6"/>
      <c r="EN531" s="6"/>
      <c r="EO531" s="6"/>
      <c r="EP531" s="6"/>
      <c r="EQ531" s="6"/>
      <c r="ER531" s="6"/>
      <c r="ES531" s="6"/>
      <c r="ET531" s="6"/>
      <c r="EU531" s="6"/>
      <c r="EV531" s="6"/>
      <c r="EW531" s="6"/>
      <c r="EX531" s="6"/>
      <c r="EY531" s="6"/>
      <c r="EZ531" s="6"/>
      <c r="FA531" s="6"/>
      <c r="FB531" s="6"/>
      <c r="FC531" s="6"/>
      <c r="FD531" s="6"/>
      <c r="FE531" s="6"/>
      <c r="FF531" s="6"/>
      <c r="FG531" s="6"/>
    </row>
    <row r="532" spans="12:163" x14ac:dyDescent="0.3"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  <c r="CW532" s="6"/>
      <c r="CX532" s="6"/>
      <c r="CY532" s="6"/>
      <c r="CZ532" s="6"/>
      <c r="DA532" s="6"/>
      <c r="DB532" s="6"/>
      <c r="DC532" s="6"/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  <c r="DO532" s="6"/>
      <c r="DP532" s="6"/>
      <c r="DQ532" s="6"/>
      <c r="DR532" s="6"/>
      <c r="DS532" s="6"/>
      <c r="DT532" s="6"/>
      <c r="DU532" s="6"/>
      <c r="DV532" s="6"/>
      <c r="DW532" s="6"/>
      <c r="DX532" s="6"/>
      <c r="DY532" s="6"/>
      <c r="DZ532" s="6"/>
      <c r="EA532" s="6"/>
      <c r="EB532" s="6"/>
      <c r="EC532" s="6"/>
      <c r="ED532" s="6"/>
      <c r="EE532" s="6"/>
      <c r="EF532" s="6"/>
      <c r="EG532" s="6"/>
      <c r="EH532" s="6"/>
      <c r="EI532" s="6"/>
      <c r="EJ532" s="6"/>
      <c r="EK532" s="6"/>
      <c r="EL532" s="6"/>
      <c r="EM532" s="6"/>
      <c r="EN532" s="6"/>
      <c r="EO532" s="6"/>
      <c r="EP532" s="6"/>
      <c r="EQ532" s="6"/>
      <c r="ER532" s="6"/>
      <c r="ES532" s="6"/>
      <c r="ET532" s="6"/>
      <c r="EU532" s="6"/>
      <c r="EV532" s="6"/>
      <c r="EW532" s="6"/>
      <c r="EX532" s="6"/>
      <c r="EY532" s="6"/>
      <c r="EZ532" s="6"/>
      <c r="FA532" s="6"/>
      <c r="FB532" s="6"/>
      <c r="FC532" s="6"/>
      <c r="FD532" s="6"/>
      <c r="FE532" s="6"/>
      <c r="FF532" s="6"/>
      <c r="FG532" s="6"/>
    </row>
    <row r="533" spans="12:163" x14ac:dyDescent="0.3"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  <c r="CW533" s="6"/>
      <c r="CX533" s="6"/>
      <c r="CY533" s="6"/>
      <c r="CZ533" s="6"/>
      <c r="DA533" s="6"/>
      <c r="DB533" s="6"/>
      <c r="DC533" s="6"/>
      <c r="DD533" s="6"/>
      <c r="DE533" s="6"/>
      <c r="DF533" s="6"/>
      <c r="DG533" s="6"/>
      <c r="DH533" s="6"/>
      <c r="DI533" s="6"/>
      <c r="DJ533" s="6"/>
      <c r="DK533" s="6"/>
      <c r="DL533" s="6"/>
      <c r="DM533" s="6"/>
      <c r="DN533" s="6"/>
      <c r="DO533" s="6"/>
      <c r="DP533" s="6"/>
      <c r="DQ533" s="6"/>
      <c r="DR533" s="6"/>
      <c r="DS533" s="6"/>
      <c r="DT533" s="6"/>
      <c r="DU533" s="6"/>
      <c r="DV533" s="6"/>
      <c r="DW533" s="6"/>
      <c r="DX533" s="6"/>
      <c r="DY533" s="6"/>
      <c r="DZ533" s="6"/>
      <c r="EA533" s="6"/>
      <c r="EB533" s="6"/>
      <c r="EC533" s="6"/>
      <c r="ED533" s="6"/>
      <c r="EE533" s="6"/>
      <c r="EF533" s="6"/>
      <c r="EG533" s="6"/>
      <c r="EH533" s="6"/>
      <c r="EI533" s="6"/>
      <c r="EJ533" s="6"/>
      <c r="EK533" s="6"/>
      <c r="EL533" s="6"/>
      <c r="EM533" s="6"/>
      <c r="EN533" s="6"/>
      <c r="EO533" s="6"/>
      <c r="EP533" s="6"/>
      <c r="EQ533" s="6"/>
      <c r="ER533" s="6"/>
      <c r="ES533" s="6"/>
      <c r="ET533" s="6"/>
      <c r="EU533" s="6"/>
      <c r="EV533" s="6"/>
      <c r="EW533" s="6"/>
      <c r="EX533" s="6"/>
      <c r="EY533" s="6"/>
      <c r="EZ533" s="6"/>
      <c r="FA533" s="6"/>
      <c r="FB533" s="6"/>
      <c r="FC533" s="6"/>
      <c r="FD533" s="6"/>
      <c r="FE533" s="6"/>
      <c r="FF533" s="6"/>
      <c r="FG533" s="6"/>
    </row>
    <row r="534" spans="12:163" x14ac:dyDescent="0.3"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  <c r="CW534" s="6"/>
      <c r="CX534" s="6"/>
      <c r="CY534" s="6"/>
      <c r="CZ534" s="6"/>
      <c r="DA534" s="6"/>
      <c r="DB534" s="6"/>
      <c r="DC534" s="6"/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  <c r="DO534" s="6"/>
      <c r="DP534" s="6"/>
      <c r="DQ534" s="6"/>
      <c r="DR534" s="6"/>
      <c r="DS534" s="6"/>
      <c r="DT534" s="6"/>
      <c r="DU534" s="6"/>
      <c r="DV534" s="6"/>
      <c r="DW534" s="6"/>
      <c r="DX534" s="6"/>
      <c r="DY534" s="6"/>
      <c r="DZ534" s="6"/>
      <c r="EA534" s="6"/>
      <c r="EB534" s="6"/>
      <c r="EC534" s="6"/>
      <c r="ED534" s="6"/>
      <c r="EE534" s="6"/>
      <c r="EF534" s="6"/>
      <c r="EG534" s="6"/>
      <c r="EH534" s="6"/>
      <c r="EI534" s="6"/>
      <c r="EJ534" s="6"/>
      <c r="EK534" s="6"/>
      <c r="EL534" s="6"/>
      <c r="EM534" s="6"/>
      <c r="EN534" s="6"/>
      <c r="EO534" s="6"/>
      <c r="EP534" s="6"/>
      <c r="EQ534" s="6"/>
      <c r="ER534" s="6"/>
      <c r="ES534" s="6"/>
      <c r="ET534" s="6"/>
      <c r="EU534" s="6"/>
      <c r="EV534" s="6"/>
      <c r="EW534" s="6"/>
      <c r="EX534" s="6"/>
      <c r="EY534" s="6"/>
      <c r="EZ534" s="6"/>
      <c r="FA534" s="6"/>
      <c r="FB534" s="6"/>
      <c r="FC534" s="6"/>
      <c r="FD534" s="6"/>
      <c r="FE534" s="6"/>
      <c r="FF534" s="6"/>
      <c r="FG534" s="6"/>
    </row>
    <row r="535" spans="12:163" x14ac:dyDescent="0.3"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 s="6"/>
      <c r="CW535" s="6"/>
      <c r="CX535" s="6"/>
      <c r="CY535" s="6"/>
      <c r="CZ535" s="6"/>
      <c r="DA535" s="6"/>
      <c r="DB535" s="6"/>
      <c r="DC535" s="6"/>
      <c r="DD535" s="6"/>
      <c r="DE535" s="6"/>
      <c r="DF535" s="6"/>
      <c r="DG535" s="6"/>
      <c r="DH535" s="6"/>
      <c r="DI535" s="6"/>
      <c r="DJ535" s="6"/>
      <c r="DK535" s="6"/>
      <c r="DL535" s="6"/>
      <c r="DM535" s="6"/>
      <c r="DN535" s="6"/>
      <c r="DO535" s="6"/>
      <c r="DP535" s="6"/>
      <c r="DQ535" s="6"/>
      <c r="DR535" s="6"/>
      <c r="DS535" s="6"/>
      <c r="DT535" s="6"/>
      <c r="DU535" s="6"/>
      <c r="DV535" s="6"/>
      <c r="DW535" s="6"/>
      <c r="DX535" s="6"/>
      <c r="DY535" s="6"/>
      <c r="DZ535" s="6"/>
      <c r="EA535" s="6"/>
      <c r="EB535" s="6"/>
      <c r="EC535" s="6"/>
      <c r="ED535" s="6"/>
      <c r="EE535" s="6"/>
      <c r="EF535" s="6"/>
      <c r="EG535" s="6"/>
      <c r="EH535" s="6"/>
      <c r="EI535" s="6"/>
      <c r="EJ535" s="6"/>
      <c r="EK535" s="6"/>
      <c r="EL535" s="6"/>
      <c r="EM535" s="6"/>
      <c r="EN535" s="6"/>
      <c r="EO535" s="6"/>
      <c r="EP535" s="6"/>
      <c r="EQ535" s="6"/>
      <c r="ER535" s="6"/>
      <c r="ES535" s="6"/>
      <c r="ET535" s="6"/>
      <c r="EU535" s="6"/>
      <c r="EV535" s="6"/>
      <c r="EW535" s="6"/>
      <c r="EX535" s="6"/>
      <c r="EY535" s="6"/>
      <c r="EZ535" s="6"/>
      <c r="FA535" s="6"/>
      <c r="FB535" s="6"/>
      <c r="FC535" s="6"/>
      <c r="FD535" s="6"/>
      <c r="FE535" s="6"/>
      <c r="FF535" s="6"/>
      <c r="FG535" s="6"/>
    </row>
    <row r="536" spans="12:163" x14ac:dyDescent="0.3"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  <c r="CW536" s="6"/>
      <c r="CX536" s="6"/>
      <c r="CY536" s="6"/>
      <c r="CZ536" s="6"/>
      <c r="DA536" s="6"/>
      <c r="DB536" s="6"/>
      <c r="DC536" s="6"/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  <c r="DP536" s="6"/>
      <c r="DQ536" s="6"/>
      <c r="DR536" s="6"/>
      <c r="DS536" s="6"/>
      <c r="DT536" s="6"/>
      <c r="DU536" s="6"/>
      <c r="DV536" s="6"/>
      <c r="DW536" s="6"/>
      <c r="DX536" s="6"/>
      <c r="DY536" s="6"/>
      <c r="DZ536" s="6"/>
      <c r="EA536" s="6"/>
      <c r="EB536" s="6"/>
      <c r="EC536" s="6"/>
      <c r="ED536" s="6"/>
      <c r="EE536" s="6"/>
      <c r="EF536" s="6"/>
      <c r="EG536" s="6"/>
      <c r="EH536" s="6"/>
      <c r="EI536" s="6"/>
      <c r="EJ536" s="6"/>
      <c r="EK536" s="6"/>
      <c r="EL536" s="6"/>
      <c r="EM536" s="6"/>
      <c r="EN536" s="6"/>
      <c r="EO536" s="6"/>
      <c r="EP536" s="6"/>
      <c r="EQ536" s="6"/>
      <c r="ER536" s="6"/>
      <c r="ES536" s="6"/>
      <c r="ET536" s="6"/>
      <c r="EU536" s="6"/>
      <c r="EV536" s="6"/>
      <c r="EW536" s="6"/>
      <c r="EX536" s="6"/>
      <c r="EY536" s="6"/>
      <c r="EZ536" s="6"/>
      <c r="FA536" s="6"/>
      <c r="FB536" s="6"/>
      <c r="FC536" s="6"/>
      <c r="FD536" s="6"/>
      <c r="FE536" s="6"/>
      <c r="FF536" s="6"/>
      <c r="FG536" s="6"/>
    </row>
    <row r="537" spans="12:163" x14ac:dyDescent="0.3"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 s="6"/>
      <c r="CW537" s="6"/>
      <c r="CX537" s="6"/>
      <c r="CY537" s="6"/>
      <c r="CZ537" s="6"/>
      <c r="DA537" s="6"/>
      <c r="DB537" s="6"/>
      <c r="DC537" s="6"/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  <c r="DO537" s="6"/>
      <c r="DP537" s="6"/>
      <c r="DQ537" s="6"/>
      <c r="DR537" s="6"/>
      <c r="DS537" s="6"/>
      <c r="DT537" s="6"/>
      <c r="DU537" s="6"/>
      <c r="DV537" s="6"/>
      <c r="DW537" s="6"/>
      <c r="DX537" s="6"/>
      <c r="DY537" s="6"/>
      <c r="DZ537" s="6"/>
      <c r="EA537" s="6"/>
      <c r="EB537" s="6"/>
      <c r="EC537" s="6"/>
      <c r="ED537" s="6"/>
      <c r="EE537" s="6"/>
      <c r="EF537" s="6"/>
      <c r="EG537" s="6"/>
      <c r="EH537" s="6"/>
      <c r="EI537" s="6"/>
      <c r="EJ537" s="6"/>
      <c r="EK537" s="6"/>
      <c r="EL537" s="6"/>
      <c r="EM537" s="6"/>
      <c r="EN537" s="6"/>
      <c r="EO537" s="6"/>
      <c r="EP537" s="6"/>
      <c r="EQ537" s="6"/>
      <c r="ER537" s="6"/>
      <c r="ES537" s="6"/>
      <c r="ET537" s="6"/>
      <c r="EU537" s="6"/>
      <c r="EV537" s="6"/>
      <c r="EW537" s="6"/>
      <c r="EX537" s="6"/>
      <c r="EY537" s="6"/>
      <c r="EZ537" s="6"/>
      <c r="FA537" s="6"/>
      <c r="FB537" s="6"/>
      <c r="FC537" s="6"/>
      <c r="FD537" s="6"/>
      <c r="FE537" s="6"/>
      <c r="FF537" s="6"/>
      <c r="FG537" s="6"/>
    </row>
    <row r="538" spans="12:163" x14ac:dyDescent="0.3"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  <c r="CW538" s="6"/>
      <c r="CX538" s="6"/>
      <c r="CY538" s="6"/>
      <c r="CZ538" s="6"/>
      <c r="DA538" s="6"/>
      <c r="DB538" s="6"/>
      <c r="DC538" s="6"/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  <c r="DP538" s="6"/>
      <c r="DQ538" s="6"/>
      <c r="DR538" s="6"/>
      <c r="DS538" s="6"/>
      <c r="DT538" s="6"/>
      <c r="DU538" s="6"/>
      <c r="DV538" s="6"/>
      <c r="DW538" s="6"/>
      <c r="DX538" s="6"/>
      <c r="DY538" s="6"/>
      <c r="DZ538" s="6"/>
      <c r="EA538" s="6"/>
      <c r="EB538" s="6"/>
      <c r="EC538" s="6"/>
      <c r="ED538" s="6"/>
      <c r="EE538" s="6"/>
      <c r="EF538" s="6"/>
      <c r="EG538" s="6"/>
      <c r="EH538" s="6"/>
      <c r="EI538" s="6"/>
      <c r="EJ538" s="6"/>
      <c r="EK538" s="6"/>
      <c r="EL538" s="6"/>
      <c r="EM538" s="6"/>
      <c r="EN538" s="6"/>
      <c r="EO538" s="6"/>
      <c r="EP538" s="6"/>
      <c r="EQ538" s="6"/>
      <c r="ER538" s="6"/>
      <c r="ES538" s="6"/>
      <c r="ET538" s="6"/>
      <c r="EU538" s="6"/>
      <c r="EV538" s="6"/>
      <c r="EW538" s="6"/>
      <c r="EX538" s="6"/>
      <c r="EY538" s="6"/>
      <c r="EZ538" s="6"/>
      <c r="FA538" s="6"/>
      <c r="FB538" s="6"/>
      <c r="FC538" s="6"/>
      <c r="FD538" s="6"/>
      <c r="FE538" s="6"/>
      <c r="FF538" s="6"/>
      <c r="FG538" s="6"/>
    </row>
    <row r="539" spans="12:163" x14ac:dyDescent="0.3"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  <c r="CW539" s="6"/>
      <c r="CX539" s="6"/>
      <c r="CY539" s="6"/>
      <c r="CZ539" s="6"/>
      <c r="DA539" s="6"/>
      <c r="DB539" s="6"/>
      <c r="DC539" s="6"/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  <c r="DO539" s="6"/>
      <c r="DP539" s="6"/>
      <c r="DQ539" s="6"/>
      <c r="DR539" s="6"/>
      <c r="DS539" s="6"/>
      <c r="DT539" s="6"/>
      <c r="DU539" s="6"/>
      <c r="DV539" s="6"/>
      <c r="DW539" s="6"/>
      <c r="DX539" s="6"/>
      <c r="DY539" s="6"/>
      <c r="DZ539" s="6"/>
      <c r="EA539" s="6"/>
      <c r="EB539" s="6"/>
      <c r="EC539" s="6"/>
      <c r="ED539" s="6"/>
      <c r="EE539" s="6"/>
      <c r="EF539" s="6"/>
      <c r="EG539" s="6"/>
      <c r="EH539" s="6"/>
      <c r="EI539" s="6"/>
      <c r="EJ539" s="6"/>
      <c r="EK539" s="6"/>
      <c r="EL539" s="6"/>
      <c r="EM539" s="6"/>
      <c r="EN539" s="6"/>
      <c r="EO539" s="6"/>
      <c r="EP539" s="6"/>
      <c r="EQ539" s="6"/>
      <c r="ER539" s="6"/>
      <c r="ES539" s="6"/>
      <c r="ET539" s="6"/>
      <c r="EU539" s="6"/>
      <c r="EV539" s="6"/>
      <c r="EW539" s="6"/>
      <c r="EX539" s="6"/>
      <c r="EY539" s="6"/>
      <c r="EZ539" s="6"/>
      <c r="FA539" s="6"/>
      <c r="FB539" s="6"/>
      <c r="FC539" s="6"/>
      <c r="FD539" s="6"/>
      <c r="FE539" s="6"/>
      <c r="FF539" s="6"/>
      <c r="FG539" s="6"/>
    </row>
    <row r="540" spans="12:163" x14ac:dyDescent="0.3"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  <c r="DP540" s="6"/>
      <c r="DQ540" s="6"/>
      <c r="DR540" s="6"/>
      <c r="DS540" s="6"/>
      <c r="DT540" s="6"/>
      <c r="DU540" s="6"/>
      <c r="DV540" s="6"/>
      <c r="DW540" s="6"/>
      <c r="DX540" s="6"/>
      <c r="DY540" s="6"/>
      <c r="DZ540" s="6"/>
      <c r="EA540" s="6"/>
      <c r="EB540" s="6"/>
      <c r="EC540" s="6"/>
      <c r="ED540" s="6"/>
      <c r="EE540" s="6"/>
      <c r="EF540" s="6"/>
      <c r="EG540" s="6"/>
      <c r="EH540" s="6"/>
      <c r="EI540" s="6"/>
      <c r="EJ540" s="6"/>
      <c r="EK540" s="6"/>
      <c r="EL540" s="6"/>
      <c r="EM540" s="6"/>
      <c r="EN540" s="6"/>
      <c r="EO540" s="6"/>
      <c r="EP540" s="6"/>
      <c r="EQ540" s="6"/>
      <c r="ER540" s="6"/>
      <c r="ES540" s="6"/>
      <c r="ET540" s="6"/>
      <c r="EU540" s="6"/>
      <c r="EV540" s="6"/>
      <c r="EW540" s="6"/>
      <c r="EX540" s="6"/>
      <c r="EY540" s="6"/>
      <c r="EZ540" s="6"/>
      <c r="FA540" s="6"/>
      <c r="FB540" s="6"/>
      <c r="FC540" s="6"/>
      <c r="FD540" s="6"/>
      <c r="FE540" s="6"/>
      <c r="FF540" s="6"/>
      <c r="FG540" s="6"/>
    </row>
    <row r="541" spans="12:163" x14ac:dyDescent="0.3"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  <c r="CW541" s="6"/>
      <c r="CX541" s="6"/>
      <c r="CY541" s="6"/>
      <c r="CZ541" s="6"/>
      <c r="DA541" s="6"/>
      <c r="DB541" s="6"/>
      <c r="DC541" s="6"/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  <c r="DO541" s="6"/>
      <c r="DP541" s="6"/>
      <c r="DQ541" s="6"/>
      <c r="DR541" s="6"/>
      <c r="DS541" s="6"/>
      <c r="DT541" s="6"/>
      <c r="DU541" s="6"/>
      <c r="DV541" s="6"/>
      <c r="DW541" s="6"/>
      <c r="DX541" s="6"/>
      <c r="DY541" s="6"/>
      <c r="DZ541" s="6"/>
      <c r="EA541" s="6"/>
      <c r="EB541" s="6"/>
      <c r="EC541" s="6"/>
      <c r="ED541" s="6"/>
      <c r="EE541" s="6"/>
      <c r="EF541" s="6"/>
      <c r="EG541" s="6"/>
      <c r="EH541" s="6"/>
      <c r="EI541" s="6"/>
      <c r="EJ541" s="6"/>
      <c r="EK541" s="6"/>
      <c r="EL541" s="6"/>
      <c r="EM541" s="6"/>
      <c r="EN541" s="6"/>
      <c r="EO541" s="6"/>
      <c r="EP541" s="6"/>
      <c r="EQ541" s="6"/>
      <c r="ER541" s="6"/>
      <c r="ES541" s="6"/>
      <c r="ET541" s="6"/>
      <c r="EU541" s="6"/>
      <c r="EV541" s="6"/>
      <c r="EW541" s="6"/>
      <c r="EX541" s="6"/>
      <c r="EY541" s="6"/>
      <c r="EZ541" s="6"/>
      <c r="FA541" s="6"/>
      <c r="FB541" s="6"/>
      <c r="FC541" s="6"/>
      <c r="FD541" s="6"/>
      <c r="FE541" s="6"/>
      <c r="FF541" s="6"/>
      <c r="FG541" s="6"/>
    </row>
    <row r="542" spans="12:163" x14ac:dyDescent="0.3"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  <c r="CW542" s="6"/>
      <c r="CX542" s="6"/>
      <c r="CY542" s="6"/>
      <c r="CZ542" s="6"/>
      <c r="DA542" s="6"/>
      <c r="DB542" s="6"/>
      <c r="DC542" s="6"/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  <c r="DP542" s="6"/>
      <c r="DQ542" s="6"/>
      <c r="DR542" s="6"/>
      <c r="DS542" s="6"/>
      <c r="DT542" s="6"/>
      <c r="DU542" s="6"/>
      <c r="DV542" s="6"/>
      <c r="DW542" s="6"/>
      <c r="DX542" s="6"/>
      <c r="DY542" s="6"/>
      <c r="DZ542" s="6"/>
      <c r="EA542" s="6"/>
      <c r="EB542" s="6"/>
      <c r="EC542" s="6"/>
      <c r="ED542" s="6"/>
      <c r="EE542" s="6"/>
      <c r="EF542" s="6"/>
      <c r="EG542" s="6"/>
      <c r="EH542" s="6"/>
      <c r="EI542" s="6"/>
      <c r="EJ542" s="6"/>
      <c r="EK542" s="6"/>
      <c r="EL542" s="6"/>
      <c r="EM542" s="6"/>
      <c r="EN542" s="6"/>
      <c r="EO542" s="6"/>
      <c r="EP542" s="6"/>
      <c r="EQ542" s="6"/>
      <c r="ER542" s="6"/>
      <c r="ES542" s="6"/>
      <c r="ET542" s="6"/>
      <c r="EU542" s="6"/>
      <c r="EV542" s="6"/>
      <c r="EW542" s="6"/>
      <c r="EX542" s="6"/>
      <c r="EY542" s="6"/>
      <c r="EZ542" s="6"/>
      <c r="FA542" s="6"/>
      <c r="FB542" s="6"/>
      <c r="FC542" s="6"/>
      <c r="FD542" s="6"/>
      <c r="FE542" s="6"/>
      <c r="FF542" s="6"/>
      <c r="FG542" s="6"/>
    </row>
    <row r="543" spans="12:163" x14ac:dyDescent="0.3"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  <c r="CW543" s="6"/>
      <c r="CX543" s="6"/>
      <c r="CY543" s="6"/>
      <c r="CZ543" s="6"/>
      <c r="DA543" s="6"/>
      <c r="DB543" s="6"/>
      <c r="DC543" s="6"/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  <c r="DO543" s="6"/>
      <c r="DP543" s="6"/>
      <c r="DQ543" s="6"/>
      <c r="DR543" s="6"/>
      <c r="DS543" s="6"/>
      <c r="DT543" s="6"/>
      <c r="DU543" s="6"/>
      <c r="DV543" s="6"/>
      <c r="DW543" s="6"/>
      <c r="DX543" s="6"/>
      <c r="DY543" s="6"/>
      <c r="DZ543" s="6"/>
      <c r="EA543" s="6"/>
      <c r="EB543" s="6"/>
      <c r="EC543" s="6"/>
      <c r="ED543" s="6"/>
      <c r="EE543" s="6"/>
      <c r="EF543" s="6"/>
      <c r="EG543" s="6"/>
      <c r="EH543" s="6"/>
      <c r="EI543" s="6"/>
      <c r="EJ543" s="6"/>
      <c r="EK543" s="6"/>
      <c r="EL543" s="6"/>
      <c r="EM543" s="6"/>
      <c r="EN543" s="6"/>
      <c r="EO543" s="6"/>
      <c r="EP543" s="6"/>
      <c r="EQ543" s="6"/>
      <c r="ER543" s="6"/>
      <c r="ES543" s="6"/>
      <c r="ET543" s="6"/>
      <c r="EU543" s="6"/>
      <c r="EV543" s="6"/>
      <c r="EW543" s="6"/>
      <c r="EX543" s="6"/>
      <c r="EY543" s="6"/>
      <c r="EZ543" s="6"/>
      <c r="FA543" s="6"/>
      <c r="FB543" s="6"/>
      <c r="FC543" s="6"/>
      <c r="FD543" s="6"/>
      <c r="FE543" s="6"/>
      <c r="FF543" s="6"/>
      <c r="FG543" s="6"/>
    </row>
    <row r="544" spans="12:163" x14ac:dyDescent="0.3"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  <c r="CW544" s="6"/>
      <c r="CX544" s="6"/>
      <c r="CY544" s="6"/>
      <c r="CZ544" s="6"/>
      <c r="DA544" s="6"/>
      <c r="DB544" s="6"/>
      <c r="DC544" s="6"/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  <c r="DO544" s="6"/>
      <c r="DP544" s="6"/>
      <c r="DQ544" s="6"/>
      <c r="DR544" s="6"/>
      <c r="DS544" s="6"/>
      <c r="DT544" s="6"/>
      <c r="DU544" s="6"/>
      <c r="DV544" s="6"/>
      <c r="DW544" s="6"/>
      <c r="DX544" s="6"/>
      <c r="DY544" s="6"/>
      <c r="DZ544" s="6"/>
      <c r="EA544" s="6"/>
      <c r="EB544" s="6"/>
      <c r="EC544" s="6"/>
      <c r="ED544" s="6"/>
      <c r="EE544" s="6"/>
      <c r="EF544" s="6"/>
      <c r="EG544" s="6"/>
      <c r="EH544" s="6"/>
      <c r="EI544" s="6"/>
      <c r="EJ544" s="6"/>
      <c r="EK544" s="6"/>
      <c r="EL544" s="6"/>
      <c r="EM544" s="6"/>
      <c r="EN544" s="6"/>
      <c r="EO544" s="6"/>
      <c r="EP544" s="6"/>
      <c r="EQ544" s="6"/>
      <c r="ER544" s="6"/>
      <c r="ES544" s="6"/>
      <c r="ET544" s="6"/>
      <c r="EU544" s="6"/>
      <c r="EV544" s="6"/>
      <c r="EW544" s="6"/>
      <c r="EX544" s="6"/>
      <c r="EY544" s="6"/>
      <c r="EZ544" s="6"/>
      <c r="FA544" s="6"/>
      <c r="FB544" s="6"/>
      <c r="FC544" s="6"/>
      <c r="FD544" s="6"/>
      <c r="FE544" s="6"/>
      <c r="FF544" s="6"/>
      <c r="FG544" s="6"/>
    </row>
    <row r="545" spans="12:163" x14ac:dyDescent="0.3"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  <c r="CW545" s="6"/>
      <c r="CX545" s="6"/>
      <c r="CY545" s="6"/>
      <c r="CZ545" s="6"/>
      <c r="DA545" s="6"/>
      <c r="DB545" s="6"/>
      <c r="DC545" s="6"/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  <c r="DO545" s="6"/>
      <c r="DP545" s="6"/>
      <c r="DQ545" s="6"/>
      <c r="DR545" s="6"/>
      <c r="DS545" s="6"/>
      <c r="DT545" s="6"/>
      <c r="DU545" s="6"/>
      <c r="DV545" s="6"/>
      <c r="DW545" s="6"/>
      <c r="DX545" s="6"/>
      <c r="DY545" s="6"/>
      <c r="DZ545" s="6"/>
      <c r="EA545" s="6"/>
      <c r="EB545" s="6"/>
      <c r="EC545" s="6"/>
      <c r="ED545" s="6"/>
      <c r="EE545" s="6"/>
      <c r="EF545" s="6"/>
      <c r="EG545" s="6"/>
      <c r="EH545" s="6"/>
      <c r="EI545" s="6"/>
      <c r="EJ545" s="6"/>
      <c r="EK545" s="6"/>
      <c r="EL545" s="6"/>
      <c r="EM545" s="6"/>
      <c r="EN545" s="6"/>
      <c r="EO545" s="6"/>
      <c r="EP545" s="6"/>
      <c r="EQ545" s="6"/>
      <c r="ER545" s="6"/>
      <c r="ES545" s="6"/>
      <c r="ET545" s="6"/>
      <c r="EU545" s="6"/>
      <c r="EV545" s="6"/>
      <c r="EW545" s="6"/>
      <c r="EX545" s="6"/>
      <c r="EY545" s="6"/>
      <c r="EZ545" s="6"/>
      <c r="FA545" s="6"/>
      <c r="FB545" s="6"/>
      <c r="FC545" s="6"/>
      <c r="FD545" s="6"/>
      <c r="FE545" s="6"/>
      <c r="FF545" s="6"/>
      <c r="FG545" s="6"/>
    </row>
    <row r="546" spans="12:163" x14ac:dyDescent="0.3"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  <c r="CW546" s="6"/>
      <c r="CX546" s="6"/>
      <c r="CY546" s="6"/>
      <c r="CZ546" s="6"/>
      <c r="DA546" s="6"/>
      <c r="DB546" s="6"/>
      <c r="DC546" s="6"/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  <c r="DO546" s="6"/>
      <c r="DP546" s="6"/>
      <c r="DQ546" s="6"/>
      <c r="DR546" s="6"/>
      <c r="DS546" s="6"/>
      <c r="DT546" s="6"/>
      <c r="DU546" s="6"/>
      <c r="DV546" s="6"/>
      <c r="DW546" s="6"/>
      <c r="DX546" s="6"/>
      <c r="DY546" s="6"/>
      <c r="DZ546" s="6"/>
      <c r="EA546" s="6"/>
      <c r="EB546" s="6"/>
      <c r="EC546" s="6"/>
      <c r="ED546" s="6"/>
      <c r="EE546" s="6"/>
      <c r="EF546" s="6"/>
      <c r="EG546" s="6"/>
      <c r="EH546" s="6"/>
      <c r="EI546" s="6"/>
      <c r="EJ546" s="6"/>
      <c r="EK546" s="6"/>
      <c r="EL546" s="6"/>
      <c r="EM546" s="6"/>
      <c r="EN546" s="6"/>
      <c r="EO546" s="6"/>
      <c r="EP546" s="6"/>
      <c r="EQ546" s="6"/>
      <c r="ER546" s="6"/>
      <c r="ES546" s="6"/>
      <c r="ET546" s="6"/>
      <c r="EU546" s="6"/>
      <c r="EV546" s="6"/>
      <c r="EW546" s="6"/>
      <c r="EX546" s="6"/>
      <c r="EY546" s="6"/>
      <c r="EZ546" s="6"/>
      <c r="FA546" s="6"/>
      <c r="FB546" s="6"/>
      <c r="FC546" s="6"/>
      <c r="FD546" s="6"/>
      <c r="FE546" s="6"/>
      <c r="FF546" s="6"/>
      <c r="FG546" s="6"/>
    </row>
    <row r="547" spans="12:163" x14ac:dyDescent="0.3"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  <c r="CW547" s="6"/>
      <c r="CX547" s="6"/>
      <c r="CY547" s="6"/>
      <c r="CZ547" s="6"/>
      <c r="DA547" s="6"/>
      <c r="DB547" s="6"/>
      <c r="DC547" s="6"/>
      <c r="DD547" s="6"/>
      <c r="DE547" s="6"/>
      <c r="DF547" s="6"/>
      <c r="DG547" s="6"/>
      <c r="DH547" s="6"/>
      <c r="DI547" s="6"/>
      <c r="DJ547" s="6"/>
      <c r="DK547" s="6"/>
      <c r="DL547" s="6"/>
      <c r="DM547" s="6"/>
      <c r="DN547" s="6"/>
      <c r="DO547" s="6"/>
      <c r="DP547" s="6"/>
      <c r="DQ547" s="6"/>
      <c r="DR547" s="6"/>
      <c r="DS547" s="6"/>
      <c r="DT547" s="6"/>
      <c r="DU547" s="6"/>
      <c r="DV547" s="6"/>
      <c r="DW547" s="6"/>
      <c r="DX547" s="6"/>
      <c r="DY547" s="6"/>
      <c r="DZ547" s="6"/>
      <c r="EA547" s="6"/>
      <c r="EB547" s="6"/>
      <c r="EC547" s="6"/>
      <c r="ED547" s="6"/>
      <c r="EE547" s="6"/>
      <c r="EF547" s="6"/>
      <c r="EG547" s="6"/>
      <c r="EH547" s="6"/>
      <c r="EI547" s="6"/>
      <c r="EJ547" s="6"/>
      <c r="EK547" s="6"/>
      <c r="EL547" s="6"/>
      <c r="EM547" s="6"/>
      <c r="EN547" s="6"/>
      <c r="EO547" s="6"/>
      <c r="EP547" s="6"/>
      <c r="EQ547" s="6"/>
      <c r="ER547" s="6"/>
      <c r="ES547" s="6"/>
      <c r="ET547" s="6"/>
      <c r="EU547" s="6"/>
      <c r="EV547" s="6"/>
      <c r="EW547" s="6"/>
      <c r="EX547" s="6"/>
      <c r="EY547" s="6"/>
      <c r="EZ547" s="6"/>
      <c r="FA547" s="6"/>
      <c r="FB547" s="6"/>
      <c r="FC547" s="6"/>
      <c r="FD547" s="6"/>
      <c r="FE547" s="6"/>
      <c r="FF547" s="6"/>
      <c r="FG547" s="6"/>
    </row>
    <row r="548" spans="12:163" x14ac:dyDescent="0.3"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  <c r="CW548" s="6"/>
      <c r="CX548" s="6"/>
      <c r="CY548" s="6"/>
      <c r="CZ548" s="6"/>
      <c r="DA548" s="6"/>
      <c r="DB548" s="6"/>
      <c r="DC548" s="6"/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  <c r="DO548" s="6"/>
      <c r="DP548" s="6"/>
      <c r="DQ548" s="6"/>
      <c r="DR548" s="6"/>
      <c r="DS548" s="6"/>
      <c r="DT548" s="6"/>
      <c r="DU548" s="6"/>
      <c r="DV548" s="6"/>
      <c r="DW548" s="6"/>
      <c r="DX548" s="6"/>
      <c r="DY548" s="6"/>
      <c r="DZ548" s="6"/>
      <c r="EA548" s="6"/>
      <c r="EB548" s="6"/>
      <c r="EC548" s="6"/>
      <c r="ED548" s="6"/>
      <c r="EE548" s="6"/>
      <c r="EF548" s="6"/>
      <c r="EG548" s="6"/>
      <c r="EH548" s="6"/>
      <c r="EI548" s="6"/>
      <c r="EJ548" s="6"/>
      <c r="EK548" s="6"/>
      <c r="EL548" s="6"/>
      <c r="EM548" s="6"/>
      <c r="EN548" s="6"/>
      <c r="EO548" s="6"/>
      <c r="EP548" s="6"/>
      <c r="EQ548" s="6"/>
      <c r="ER548" s="6"/>
      <c r="ES548" s="6"/>
      <c r="ET548" s="6"/>
      <c r="EU548" s="6"/>
      <c r="EV548" s="6"/>
      <c r="EW548" s="6"/>
      <c r="EX548" s="6"/>
      <c r="EY548" s="6"/>
      <c r="EZ548" s="6"/>
      <c r="FA548" s="6"/>
      <c r="FB548" s="6"/>
      <c r="FC548" s="6"/>
      <c r="FD548" s="6"/>
      <c r="FE548" s="6"/>
      <c r="FF548" s="6"/>
      <c r="FG548" s="6"/>
    </row>
    <row r="549" spans="12:163" x14ac:dyDescent="0.3"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V549" s="6"/>
      <c r="CW549" s="6"/>
      <c r="CX549" s="6"/>
      <c r="CY549" s="6"/>
      <c r="CZ549" s="6"/>
      <c r="DA549" s="6"/>
      <c r="DB549" s="6"/>
      <c r="DC549" s="6"/>
      <c r="DD549" s="6"/>
      <c r="DE549" s="6"/>
      <c r="DF549" s="6"/>
      <c r="DG549" s="6"/>
      <c r="DH549" s="6"/>
      <c r="DI549" s="6"/>
      <c r="DJ549" s="6"/>
      <c r="DK549" s="6"/>
      <c r="DL549" s="6"/>
      <c r="DM549" s="6"/>
      <c r="DN549" s="6"/>
      <c r="DO549" s="6"/>
      <c r="DP549" s="6"/>
      <c r="DQ549" s="6"/>
      <c r="DR549" s="6"/>
      <c r="DS549" s="6"/>
      <c r="DT549" s="6"/>
      <c r="DU549" s="6"/>
      <c r="DV549" s="6"/>
      <c r="DW549" s="6"/>
      <c r="DX549" s="6"/>
      <c r="DY549" s="6"/>
      <c r="DZ549" s="6"/>
      <c r="EA549" s="6"/>
      <c r="EB549" s="6"/>
      <c r="EC549" s="6"/>
      <c r="ED549" s="6"/>
      <c r="EE549" s="6"/>
      <c r="EF549" s="6"/>
      <c r="EG549" s="6"/>
      <c r="EH549" s="6"/>
      <c r="EI549" s="6"/>
      <c r="EJ549" s="6"/>
      <c r="EK549" s="6"/>
      <c r="EL549" s="6"/>
      <c r="EM549" s="6"/>
      <c r="EN549" s="6"/>
      <c r="EO549" s="6"/>
      <c r="EP549" s="6"/>
      <c r="EQ549" s="6"/>
      <c r="ER549" s="6"/>
      <c r="ES549" s="6"/>
      <c r="ET549" s="6"/>
      <c r="EU549" s="6"/>
      <c r="EV549" s="6"/>
      <c r="EW549" s="6"/>
      <c r="EX549" s="6"/>
      <c r="EY549" s="6"/>
      <c r="EZ549" s="6"/>
      <c r="FA549" s="6"/>
      <c r="FB549" s="6"/>
      <c r="FC549" s="6"/>
      <c r="FD549" s="6"/>
      <c r="FE549" s="6"/>
      <c r="FF549" s="6"/>
      <c r="FG549" s="6"/>
    </row>
    <row r="550" spans="12:163" x14ac:dyDescent="0.3"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CV550" s="6"/>
      <c r="CW550" s="6"/>
      <c r="CX550" s="6"/>
      <c r="CY550" s="6"/>
      <c r="CZ550" s="6"/>
      <c r="DA550" s="6"/>
      <c r="DB550" s="6"/>
      <c r="DC550" s="6"/>
      <c r="DD550" s="6"/>
      <c r="DE550" s="6"/>
      <c r="DF550" s="6"/>
      <c r="DG550" s="6"/>
      <c r="DH550" s="6"/>
      <c r="DI550" s="6"/>
      <c r="DJ550" s="6"/>
      <c r="DK550" s="6"/>
      <c r="DL550" s="6"/>
      <c r="DM550" s="6"/>
      <c r="DN550" s="6"/>
      <c r="DO550" s="6"/>
      <c r="DP550" s="6"/>
      <c r="DQ550" s="6"/>
      <c r="DR550" s="6"/>
      <c r="DS550" s="6"/>
      <c r="DT550" s="6"/>
      <c r="DU550" s="6"/>
      <c r="DV550" s="6"/>
      <c r="DW550" s="6"/>
      <c r="DX550" s="6"/>
      <c r="DY550" s="6"/>
      <c r="DZ550" s="6"/>
      <c r="EA550" s="6"/>
      <c r="EB550" s="6"/>
      <c r="EC550" s="6"/>
      <c r="ED550" s="6"/>
      <c r="EE550" s="6"/>
      <c r="EF550" s="6"/>
      <c r="EG550" s="6"/>
      <c r="EH550" s="6"/>
      <c r="EI550" s="6"/>
      <c r="EJ550" s="6"/>
      <c r="EK550" s="6"/>
      <c r="EL550" s="6"/>
      <c r="EM550" s="6"/>
      <c r="EN550" s="6"/>
      <c r="EO550" s="6"/>
      <c r="EP550" s="6"/>
      <c r="EQ550" s="6"/>
      <c r="ER550" s="6"/>
      <c r="ES550" s="6"/>
      <c r="ET550" s="6"/>
      <c r="EU550" s="6"/>
      <c r="EV550" s="6"/>
      <c r="EW550" s="6"/>
      <c r="EX550" s="6"/>
      <c r="EY550" s="6"/>
      <c r="EZ550" s="6"/>
      <c r="FA550" s="6"/>
      <c r="FB550" s="6"/>
      <c r="FC550" s="6"/>
      <c r="FD550" s="6"/>
      <c r="FE550" s="6"/>
      <c r="FF550" s="6"/>
      <c r="FG550" s="6"/>
    </row>
    <row r="551" spans="12:163" x14ac:dyDescent="0.3"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  <c r="CU551" s="6"/>
      <c r="CV551" s="6"/>
      <c r="CW551" s="6"/>
      <c r="CX551" s="6"/>
      <c r="CY551" s="6"/>
      <c r="CZ551" s="6"/>
      <c r="DA551" s="6"/>
      <c r="DB551" s="6"/>
      <c r="DC551" s="6"/>
      <c r="DD551" s="6"/>
      <c r="DE551" s="6"/>
      <c r="DF551" s="6"/>
      <c r="DG551" s="6"/>
      <c r="DH551" s="6"/>
      <c r="DI551" s="6"/>
      <c r="DJ551" s="6"/>
      <c r="DK551" s="6"/>
      <c r="DL551" s="6"/>
      <c r="DM551" s="6"/>
      <c r="DN551" s="6"/>
      <c r="DO551" s="6"/>
      <c r="DP551" s="6"/>
      <c r="DQ551" s="6"/>
      <c r="DR551" s="6"/>
      <c r="DS551" s="6"/>
      <c r="DT551" s="6"/>
      <c r="DU551" s="6"/>
      <c r="DV551" s="6"/>
      <c r="DW551" s="6"/>
      <c r="DX551" s="6"/>
      <c r="DY551" s="6"/>
      <c r="DZ551" s="6"/>
      <c r="EA551" s="6"/>
      <c r="EB551" s="6"/>
      <c r="EC551" s="6"/>
      <c r="ED551" s="6"/>
      <c r="EE551" s="6"/>
      <c r="EF551" s="6"/>
      <c r="EG551" s="6"/>
      <c r="EH551" s="6"/>
      <c r="EI551" s="6"/>
      <c r="EJ551" s="6"/>
      <c r="EK551" s="6"/>
      <c r="EL551" s="6"/>
      <c r="EM551" s="6"/>
      <c r="EN551" s="6"/>
      <c r="EO551" s="6"/>
      <c r="EP551" s="6"/>
      <c r="EQ551" s="6"/>
      <c r="ER551" s="6"/>
      <c r="ES551" s="6"/>
      <c r="ET551" s="6"/>
      <c r="EU551" s="6"/>
      <c r="EV551" s="6"/>
      <c r="EW551" s="6"/>
      <c r="EX551" s="6"/>
      <c r="EY551" s="6"/>
      <c r="EZ551" s="6"/>
      <c r="FA551" s="6"/>
      <c r="FB551" s="6"/>
      <c r="FC551" s="6"/>
      <c r="FD551" s="6"/>
      <c r="FE551" s="6"/>
      <c r="FF551" s="6"/>
      <c r="FG551" s="6"/>
    </row>
    <row r="552" spans="12:163" x14ac:dyDescent="0.3"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  <c r="CW552" s="6"/>
      <c r="CX552" s="6"/>
      <c r="CY552" s="6"/>
      <c r="CZ552" s="6"/>
      <c r="DA552" s="6"/>
      <c r="DB552" s="6"/>
      <c r="DC552" s="6"/>
      <c r="DD552" s="6"/>
      <c r="DE552" s="6"/>
      <c r="DF552" s="6"/>
      <c r="DG552" s="6"/>
      <c r="DH552" s="6"/>
      <c r="DI552" s="6"/>
      <c r="DJ552" s="6"/>
      <c r="DK552" s="6"/>
      <c r="DL552" s="6"/>
      <c r="DM552" s="6"/>
      <c r="DN552" s="6"/>
      <c r="DO552" s="6"/>
      <c r="DP552" s="6"/>
      <c r="DQ552" s="6"/>
      <c r="DR552" s="6"/>
      <c r="DS552" s="6"/>
      <c r="DT552" s="6"/>
      <c r="DU552" s="6"/>
      <c r="DV552" s="6"/>
      <c r="DW552" s="6"/>
      <c r="DX552" s="6"/>
      <c r="DY552" s="6"/>
      <c r="DZ552" s="6"/>
      <c r="EA552" s="6"/>
      <c r="EB552" s="6"/>
      <c r="EC552" s="6"/>
      <c r="ED552" s="6"/>
      <c r="EE552" s="6"/>
      <c r="EF552" s="6"/>
      <c r="EG552" s="6"/>
      <c r="EH552" s="6"/>
      <c r="EI552" s="6"/>
      <c r="EJ552" s="6"/>
      <c r="EK552" s="6"/>
      <c r="EL552" s="6"/>
      <c r="EM552" s="6"/>
      <c r="EN552" s="6"/>
      <c r="EO552" s="6"/>
      <c r="EP552" s="6"/>
      <c r="EQ552" s="6"/>
      <c r="ER552" s="6"/>
      <c r="ES552" s="6"/>
      <c r="ET552" s="6"/>
      <c r="EU552" s="6"/>
      <c r="EV552" s="6"/>
      <c r="EW552" s="6"/>
      <c r="EX552" s="6"/>
      <c r="EY552" s="6"/>
      <c r="EZ552" s="6"/>
      <c r="FA552" s="6"/>
      <c r="FB552" s="6"/>
      <c r="FC552" s="6"/>
      <c r="FD552" s="6"/>
      <c r="FE552" s="6"/>
      <c r="FF552" s="6"/>
      <c r="FG552" s="6"/>
    </row>
    <row r="553" spans="12:163" x14ac:dyDescent="0.3"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  <c r="CU553" s="6"/>
      <c r="CV553" s="6"/>
      <c r="CW553" s="6"/>
      <c r="CX553" s="6"/>
      <c r="CY553" s="6"/>
      <c r="CZ553" s="6"/>
      <c r="DA553" s="6"/>
      <c r="DB553" s="6"/>
      <c r="DC553" s="6"/>
      <c r="DD553" s="6"/>
      <c r="DE553" s="6"/>
      <c r="DF553" s="6"/>
      <c r="DG553" s="6"/>
      <c r="DH553" s="6"/>
      <c r="DI553" s="6"/>
      <c r="DJ553" s="6"/>
      <c r="DK553" s="6"/>
      <c r="DL553" s="6"/>
      <c r="DM553" s="6"/>
      <c r="DN553" s="6"/>
      <c r="DO553" s="6"/>
      <c r="DP553" s="6"/>
      <c r="DQ553" s="6"/>
      <c r="DR553" s="6"/>
      <c r="DS553" s="6"/>
      <c r="DT553" s="6"/>
      <c r="DU553" s="6"/>
      <c r="DV553" s="6"/>
      <c r="DW553" s="6"/>
      <c r="DX553" s="6"/>
      <c r="DY553" s="6"/>
      <c r="DZ553" s="6"/>
      <c r="EA553" s="6"/>
      <c r="EB553" s="6"/>
      <c r="EC553" s="6"/>
      <c r="ED553" s="6"/>
      <c r="EE553" s="6"/>
      <c r="EF553" s="6"/>
      <c r="EG553" s="6"/>
      <c r="EH553" s="6"/>
      <c r="EI553" s="6"/>
      <c r="EJ553" s="6"/>
      <c r="EK553" s="6"/>
      <c r="EL553" s="6"/>
      <c r="EM553" s="6"/>
      <c r="EN553" s="6"/>
      <c r="EO553" s="6"/>
      <c r="EP553" s="6"/>
      <c r="EQ553" s="6"/>
      <c r="ER553" s="6"/>
      <c r="ES553" s="6"/>
      <c r="ET553" s="6"/>
      <c r="EU553" s="6"/>
      <c r="EV553" s="6"/>
      <c r="EW553" s="6"/>
      <c r="EX553" s="6"/>
      <c r="EY553" s="6"/>
      <c r="EZ553" s="6"/>
      <c r="FA553" s="6"/>
      <c r="FB553" s="6"/>
      <c r="FC553" s="6"/>
      <c r="FD553" s="6"/>
      <c r="FE553" s="6"/>
      <c r="FF553" s="6"/>
      <c r="FG553" s="6"/>
    </row>
    <row r="554" spans="12:163" x14ac:dyDescent="0.3"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  <c r="CU554" s="6"/>
      <c r="CV554" s="6"/>
      <c r="CW554" s="6"/>
      <c r="CX554" s="6"/>
      <c r="CY554" s="6"/>
      <c r="CZ554" s="6"/>
      <c r="DA554" s="6"/>
      <c r="DB554" s="6"/>
      <c r="DC554" s="6"/>
      <c r="DD554" s="6"/>
      <c r="DE554" s="6"/>
      <c r="DF554" s="6"/>
      <c r="DG554" s="6"/>
      <c r="DH554" s="6"/>
      <c r="DI554" s="6"/>
      <c r="DJ554" s="6"/>
      <c r="DK554" s="6"/>
      <c r="DL554" s="6"/>
      <c r="DM554" s="6"/>
      <c r="DN554" s="6"/>
      <c r="DO554" s="6"/>
      <c r="DP554" s="6"/>
      <c r="DQ554" s="6"/>
      <c r="DR554" s="6"/>
      <c r="DS554" s="6"/>
      <c r="DT554" s="6"/>
      <c r="DU554" s="6"/>
      <c r="DV554" s="6"/>
      <c r="DW554" s="6"/>
      <c r="DX554" s="6"/>
      <c r="DY554" s="6"/>
      <c r="DZ554" s="6"/>
      <c r="EA554" s="6"/>
      <c r="EB554" s="6"/>
      <c r="EC554" s="6"/>
      <c r="ED554" s="6"/>
      <c r="EE554" s="6"/>
      <c r="EF554" s="6"/>
      <c r="EG554" s="6"/>
      <c r="EH554" s="6"/>
      <c r="EI554" s="6"/>
      <c r="EJ554" s="6"/>
      <c r="EK554" s="6"/>
      <c r="EL554" s="6"/>
      <c r="EM554" s="6"/>
      <c r="EN554" s="6"/>
      <c r="EO554" s="6"/>
      <c r="EP554" s="6"/>
      <c r="EQ554" s="6"/>
      <c r="ER554" s="6"/>
      <c r="ES554" s="6"/>
      <c r="ET554" s="6"/>
      <c r="EU554" s="6"/>
      <c r="EV554" s="6"/>
      <c r="EW554" s="6"/>
      <c r="EX554" s="6"/>
      <c r="EY554" s="6"/>
      <c r="EZ554" s="6"/>
      <c r="FA554" s="6"/>
      <c r="FB554" s="6"/>
      <c r="FC554" s="6"/>
      <c r="FD554" s="6"/>
      <c r="FE554" s="6"/>
      <c r="FF554" s="6"/>
      <c r="FG554" s="6"/>
    </row>
    <row r="555" spans="12:163" x14ac:dyDescent="0.3"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  <c r="CW555" s="6"/>
      <c r="CX555" s="6"/>
      <c r="CY555" s="6"/>
      <c r="CZ555" s="6"/>
      <c r="DA555" s="6"/>
      <c r="DB555" s="6"/>
      <c r="DC555" s="6"/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  <c r="DO555" s="6"/>
      <c r="DP555" s="6"/>
      <c r="DQ555" s="6"/>
      <c r="DR555" s="6"/>
      <c r="DS555" s="6"/>
      <c r="DT555" s="6"/>
      <c r="DU555" s="6"/>
      <c r="DV555" s="6"/>
      <c r="DW555" s="6"/>
      <c r="DX555" s="6"/>
      <c r="DY555" s="6"/>
      <c r="DZ555" s="6"/>
      <c r="EA555" s="6"/>
      <c r="EB555" s="6"/>
      <c r="EC555" s="6"/>
      <c r="ED555" s="6"/>
      <c r="EE555" s="6"/>
      <c r="EF555" s="6"/>
      <c r="EG555" s="6"/>
      <c r="EH555" s="6"/>
      <c r="EI555" s="6"/>
      <c r="EJ555" s="6"/>
      <c r="EK555" s="6"/>
      <c r="EL555" s="6"/>
      <c r="EM555" s="6"/>
      <c r="EN555" s="6"/>
      <c r="EO555" s="6"/>
      <c r="EP555" s="6"/>
      <c r="EQ555" s="6"/>
      <c r="ER555" s="6"/>
      <c r="ES555" s="6"/>
      <c r="ET555" s="6"/>
      <c r="EU555" s="6"/>
      <c r="EV555" s="6"/>
      <c r="EW555" s="6"/>
      <c r="EX555" s="6"/>
      <c r="EY555" s="6"/>
      <c r="EZ555" s="6"/>
      <c r="FA555" s="6"/>
      <c r="FB555" s="6"/>
      <c r="FC555" s="6"/>
      <c r="FD555" s="6"/>
      <c r="FE555" s="6"/>
      <c r="FF555" s="6"/>
      <c r="FG555" s="6"/>
    </row>
    <row r="556" spans="12:163" x14ac:dyDescent="0.3"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  <c r="CU556" s="6"/>
      <c r="CV556" s="6"/>
      <c r="CW556" s="6"/>
      <c r="CX556" s="6"/>
      <c r="CY556" s="6"/>
      <c r="CZ556" s="6"/>
      <c r="DA556" s="6"/>
      <c r="DB556" s="6"/>
      <c r="DC556" s="6"/>
      <c r="DD556" s="6"/>
      <c r="DE556" s="6"/>
      <c r="DF556" s="6"/>
      <c r="DG556" s="6"/>
      <c r="DH556" s="6"/>
      <c r="DI556" s="6"/>
      <c r="DJ556" s="6"/>
      <c r="DK556" s="6"/>
      <c r="DL556" s="6"/>
      <c r="DM556" s="6"/>
      <c r="DN556" s="6"/>
      <c r="DO556" s="6"/>
      <c r="DP556" s="6"/>
      <c r="DQ556" s="6"/>
      <c r="DR556" s="6"/>
      <c r="DS556" s="6"/>
      <c r="DT556" s="6"/>
      <c r="DU556" s="6"/>
      <c r="DV556" s="6"/>
      <c r="DW556" s="6"/>
      <c r="DX556" s="6"/>
      <c r="DY556" s="6"/>
      <c r="DZ556" s="6"/>
      <c r="EA556" s="6"/>
      <c r="EB556" s="6"/>
      <c r="EC556" s="6"/>
      <c r="ED556" s="6"/>
      <c r="EE556" s="6"/>
      <c r="EF556" s="6"/>
      <c r="EG556" s="6"/>
      <c r="EH556" s="6"/>
      <c r="EI556" s="6"/>
      <c r="EJ556" s="6"/>
      <c r="EK556" s="6"/>
      <c r="EL556" s="6"/>
      <c r="EM556" s="6"/>
      <c r="EN556" s="6"/>
      <c r="EO556" s="6"/>
      <c r="EP556" s="6"/>
      <c r="EQ556" s="6"/>
      <c r="ER556" s="6"/>
      <c r="ES556" s="6"/>
      <c r="ET556" s="6"/>
      <c r="EU556" s="6"/>
      <c r="EV556" s="6"/>
      <c r="EW556" s="6"/>
      <c r="EX556" s="6"/>
      <c r="EY556" s="6"/>
      <c r="EZ556" s="6"/>
      <c r="FA556" s="6"/>
      <c r="FB556" s="6"/>
      <c r="FC556" s="6"/>
      <c r="FD556" s="6"/>
      <c r="FE556" s="6"/>
      <c r="FF556" s="6"/>
      <c r="FG556" s="6"/>
    </row>
    <row r="557" spans="12:163" x14ac:dyDescent="0.3"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  <c r="CU557" s="6"/>
      <c r="CV557" s="6"/>
      <c r="CW557" s="6"/>
      <c r="CX557" s="6"/>
      <c r="CY557" s="6"/>
      <c r="CZ557" s="6"/>
      <c r="DA557" s="6"/>
      <c r="DB557" s="6"/>
      <c r="DC557" s="6"/>
      <c r="DD557" s="6"/>
      <c r="DE557" s="6"/>
      <c r="DF557" s="6"/>
      <c r="DG557" s="6"/>
      <c r="DH557" s="6"/>
      <c r="DI557" s="6"/>
      <c r="DJ557" s="6"/>
      <c r="DK557" s="6"/>
      <c r="DL557" s="6"/>
      <c r="DM557" s="6"/>
      <c r="DN557" s="6"/>
      <c r="DO557" s="6"/>
      <c r="DP557" s="6"/>
      <c r="DQ557" s="6"/>
      <c r="DR557" s="6"/>
      <c r="DS557" s="6"/>
      <c r="DT557" s="6"/>
      <c r="DU557" s="6"/>
      <c r="DV557" s="6"/>
      <c r="DW557" s="6"/>
      <c r="DX557" s="6"/>
      <c r="DY557" s="6"/>
      <c r="DZ557" s="6"/>
      <c r="EA557" s="6"/>
      <c r="EB557" s="6"/>
      <c r="EC557" s="6"/>
      <c r="ED557" s="6"/>
      <c r="EE557" s="6"/>
      <c r="EF557" s="6"/>
      <c r="EG557" s="6"/>
      <c r="EH557" s="6"/>
      <c r="EI557" s="6"/>
      <c r="EJ557" s="6"/>
      <c r="EK557" s="6"/>
      <c r="EL557" s="6"/>
      <c r="EM557" s="6"/>
      <c r="EN557" s="6"/>
      <c r="EO557" s="6"/>
      <c r="EP557" s="6"/>
      <c r="EQ557" s="6"/>
      <c r="ER557" s="6"/>
      <c r="ES557" s="6"/>
      <c r="ET557" s="6"/>
      <c r="EU557" s="6"/>
      <c r="EV557" s="6"/>
      <c r="EW557" s="6"/>
      <c r="EX557" s="6"/>
      <c r="EY557" s="6"/>
      <c r="EZ557" s="6"/>
      <c r="FA557" s="6"/>
      <c r="FB557" s="6"/>
      <c r="FC557" s="6"/>
      <c r="FD557" s="6"/>
      <c r="FE557" s="6"/>
      <c r="FF557" s="6"/>
      <c r="FG557" s="6"/>
    </row>
    <row r="558" spans="12:163" x14ac:dyDescent="0.3"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  <c r="CU558" s="6"/>
      <c r="CV558" s="6"/>
      <c r="CW558" s="6"/>
      <c r="CX558" s="6"/>
      <c r="CY558" s="6"/>
      <c r="CZ558" s="6"/>
      <c r="DA558" s="6"/>
      <c r="DB558" s="6"/>
      <c r="DC558" s="6"/>
      <c r="DD558" s="6"/>
      <c r="DE558" s="6"/>
      <c r="DF558" s="6"/>
      <c r="DG558" s="6"/>
      <c r="DH558" s="6"/>
      <c r="DI558" s="6"/>
      <c r="DJ558" s="6"/>
      <c r="DK558" s="6"/>
      <c r="DL558" s="6"/>
      <c r="DM558" s="6"/>
      <c r="DN558" s="6"/>
      <c r="DO558" s="6"/>
      <c r="DP558" s="6"/>
      <c r="DQ558" s="6"/>
      <c r="DR558" s="6"/>
      <c r="DS558" s="6"/>
      <c r="DT558" s="6"/>
      <c r="DU558" s="6"/>
      <c r="DV558" s="6"/>
      <c r="DW558" s="6"/>
      <c r="DX558" s="6"/>
      <c r="DY558" s="6"/>
      <c r="DZ558" s="6"/>
      <c r="EA558" s="6"/>
      <c r="EB558" s="6"/>
      <c r="EC558" s="6"/>
      <c r="ED558" s="6"/>
      <c r="EE558" s="6"/>
      <c r="EF558" s="6"/>
      <c r="EG558" s="6"/>
      <c r="EH558" s="6"/>
      <c r="EI558" s="6"/>
      <c r="EJ558" s="6"/>
      <c r="EK558" s="6"/>
      <c r="EL558" s="6"/>
      <c r="EM558" s="6"/>
      <c r="EN558" s="6"/>
      <c r="EO558" s="6"/>
      <c r="EP558" s="6"/>
      <c r="EQ558" s="6"/>
      <c r="ER558" s="6"/>
      <c r="ES558" s="6"/>
      <c r="ET558" s="6"/>
      <c r="EU558" s="6"/>
      <c r="EV558" s="6"/>
      <c r="EW558" s="6"/>
      <c r="EX558" s="6"/>
      <c r="EY558" s="6"/>
      <c r="EZ558" s="6"/>
      <c r="FA558" s="6"/>
      <c r="FB558" s="6"/>
      <c r="FC558" s="6"/>
      <c r="FD558" s="6"/>
      <c r="FE558" s="6"/>
      <c r="FF558" s="6"/>
      <c r="FG558" s="6"/>
    </row>
    <row r="559" spans="12:163" x14ac:dyDescent="0.3"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  <c r="CU559" s="6"/>
      <c r="CV559" s="6"/>
      <c r="CW559" s="6"/>
      <c r="CX559" s="6"/>
      <c r="CY559" s="6"/>
      <c r="CZ559" s="6"/>
      <c r="DA559" s="6"/>
      <c r="DB559" s="6"/>
      <c r="DC559" s="6"/>
      <c r="DD559" s="6"/>
      <c r="DE559" s="6"/>
      <c r="DF559" s="6"/>
      <c r="DG559" s="6"/>
      <c r="DH559" s="6"/>
      <c r="DI559" s="6"/>
      <c r="DJ559" s="6"/>
      <c r="DK559" s="6"/>
      <c r="DL559" s="6"/>
      <c r="DM559" s="6"/>
      <c r="DN559" s="6"/>
      <c r="DO559" s="6"/>
      <c r="DP559" s="6"/>
      <c r="DQ559" s="6"/>
      <c r="DR559" s="6"/>
      <c r="DS559" s="6"/>
      <c r="DT559" s="6"/>
      <c r="DU559" s="6"/>
      <c r="DV559" s="6"/>
      <c r="DW559" s="6"/>
      <c r="DX559" s="6"/>
      <c r="DY559" s="6"/>
      <c r="DZ559" s="6"/>
      <c r="EA559" s="6"/>
      <c r="EB559" s="6"/>
      <c r="EC559" s="6"/>
      <c r="ED559" s="6"/>
      <c r="EE559" s="6"/>
      <c r="EF559" s="6"/>
      <c r="EG559" s="6"/>
      <c r="EH559" s="6"/>
      <c r="EI559" s="6"/>
      <c r="EJ559" s="6"/>
      <c r="EK559" s="6"/>
      <c r="EL559" s="6"/>
      <c r="EM559" s="6"/>
      <c r="EN559" s="6"/>
      <c r="EO559" s="6"/>
      <c r="EP559" s="6"/>
      <c r="EQ559" s="6"/>
      <c r="ER559" s="6"/>
      <c r="ES559" s="6"/>
      <c r="ET559" s="6"/>
      <c r="EU559" s="6"/>
      <c r="EV559" s="6"/>
      <c r="EW559" s="6"/>
      <c r="EX559" s="6"/>
      <c r="EY559" s="6"/>
      <c r="EZ559" s="6"/>
      <c r="FA559" s="6"/>
      <c r="FB559" s="6"/>
      <c r="FC559" s="6"/>
      <c r="FD559" s="6"/>
      <c r="FE559" s="6"/>
      <c r="FF559" s="6"/>
      <c r="FG559" s="6"/>
    </row>
    <row r="560" spans="12:163" x14ac:dyDescent="0.3"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  <c r="CU560" s="6"/>
      <c r="CV560" s="6"/>
      <c r="CW560" s="6"/>
      <c r="CX560" s="6"/>
      <c r="CY560" s="6"/>
      <c r="CZ560" s="6"/>
      <c r="DA560" s="6"/>
      <c r="DB560" s="6"/>
      <c r="DC560" s="6"/>
      <c r="DD560" s="6"/>
      <c r="DE560" s="6"/>
      <c r="DF560" s="6"/>
      <c r="DG560" s="6"/>
      <c r="DH560" s="6"/>
      <c r="DI560" s="6"/>
      <c r="DJ560" s="6"/>
      <c r="DK560" s="6"/>
      <c r="DL560" s="6"/>
      <c r="DM560" s="6"/>
      <c r="DN560" s="6"/>
      <c r="DO560" s="6"/>
      <c r="DP560" s="6"/>
      <c r="DQ560" s="6"/>
      <c r="DR560" s="6"/>
      <c r="DS560" s="6"/>
      <c r="DT560" s="6"/>
      <c r="DU560" s="6"/>
      <c r="DV560" s="6"/>
      <c r="DW560" s="6"/>
      <c r="DX560" s="6"/>
      <c r="DY560" s="6"/>
      <c r="DZ560" s="6"/>
      <c r="EA560" s="6"/>
      <c r="EB560" s="6"/>
      <c r="EC560" s="6"/>
      <c r="ED560" s="6"/>
      <c r="EE560" s="6"/>
      <c r="EF560" s="6"/>
      <c r="EG560" s="6"/>
      <c r="EH560" s="6"/>
      <c r="EI560" s="6"/>
      <c r="EJ560" s="6"/>
      <c r="EK560" s="6"/>
      <c r="EL560" s="6"/>
      <c r="EM560" s="6"/>
      <c r="EN560" s="6"/>
      <c r="EO560" s="6"/>
      <c r="EP560" s="6"/>
      <c r="EQ560" s="6"/>
      <c r="ER560" s="6"/>
      <c r="ES560" s="6"/>
      <c r="ET560" s="6"/>
      <c r="EU560" s="6"/>
      <c r="EV560" s="6"/>
      <c r="EW560" s="6"/>
      <c r="EX560" s="6"/>
      <c r="EY560" s="6"/>
      <c r="EZ560" s="6"/>
      <c r="FA560" s="6"/>
      <c r="FB560" s="6"/>
      <c r="FC560" s="6"/>
      <c r="FD560" s="6"/>
      <c r="FE560" s="6"/>
      <c r="FF560" s="6"/>
      <c r="FG560" s="6"/>
    </row>
    <row r="561" spans="12:163" x14ac:dyDescent="0.3"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  <c r="CU561" s="6"/>
      <c r="CV561" s="6"/>
      <c r="CW561" s="6"/>
      <c r="CX561" s="6"/>
      <c r="CY561" s="6"/>
      <c r="CZ561" s="6"/>
      <c r="DA561" s="6"/>
      <c r="DB561" s="6"/>
      <c r="DC561" s="6"/>
      <c r="DD561" s="6"/>
      <c r="DE561" s="6"/>
      <c r="DF561" s="6"/>
      <c r="DG561" s="6"/>
      <c r="DH561" s="6"/>
      <c r="DI561" s="6"/>
      <c r="DJ561" s="6"/>
      <c r="DK561" s="6"/>
      <c r="DL561" s="6"/>
      <c r="DM561" s="6"/>
      <c r="DN561" s="6"/>
      <c r="DO561" s="6"/>
      <c r="DP561" s="6"/>
      <c r="DQ561" s="6"/>
      <c r="DR561" s="6"/>
      <c r="DS561" s="6"/>
      <c r="DT561" s="6"/>
      <c r="DU561" s="6"/>
      <c r="DV561" s="6"/>
      <c r="DW561" s="6"/>
      <c r="DX561" s="6"/>
      <c r="DY561" s="6"/>
      <c r="DZ561" s="6"/>
      <c r="EA561" s="6"/>
      <c r="EB561" s="6"/>
      <c r="EC561" s="6"/>
      <c r="ED561" s="6"/>
      <c r="EE561" s="6"/>
      <c r="EF561" s="6"/>
      <c r="EG561" s="6"/>
      <c r="EH561" s="6"/>
      <c r="EI561" s="6"/>
      <c r="EJ561" s="6"/>
      <c r="EK561" s="6"/>
      <c r="EL561" s="6"/>
      <c r="EM561" s="6"/>
      <c r="EN561" s="6"/>
      <c r="EO561" s="6"/>
      <c r="EP561" s="6"/>
      <c r="EQ561" s="6"/>
      <c r="ER561" s="6"/>
      <c r="ES561" s="6"/>
      <c r="ET561" s="6"/>
      <c r="EU561" s="6"/>
      <c r="EV561" s="6"/>
      <c r="EW561" s="6"/>
      <c r="EX561" s="6"/>
      <c r="EY561" s="6"/>
      <c r="EZ561" s="6"/>
      <c r="FA561" s="6"/>
      <c r="FB561" s="6"/>
      <c r="FC561" s="6"/>
      <c r="FD561" s="6"/>
      <c r="FE561" s="6"/>
      <c r="FF561" s="6"/>
      <c r="FG561" s="6"/>
    </row>
    <row r="562" spans="12:163" x14ac:dyDescent="0.3"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  <c r="CU562" s="6"/>
      <c r="CV562" s="6"/>
      <c r="CW562" s="6"/>
      <c r="CX562" s="6"/>
      <c r="CY562" s="6"/>
      <c r="CZ562" s="6"/>
      <c r="DA562" s="6"/>
      <c r="DB562" s="6"/>
      <c r="DC562" s="6"/>
      <c r="DD562" s="6"/>
      <c r="DE562" s="6"/>
      <c r="DF562" s="6"/>
      <c r="DG562" s="6"/>
      <c r="DH562" s="6"/>
      <c r="DI562" s="6"/>
      <c r="DJ562" s="6"/>
      <c r="DK562" s="6"/>
      <c r="DL562" s="6"/>
      <c r="DM562" s="6"/>
      <c r="DN562" s="6"/>
      <c r="DO562" s="6"/>
      <c r="DP562" s="6"/>
      <c r="DQ562" s="6"/>
      <c r="DR562" s="6"/>
      <c r="DS562" s="6"/>
      <c r="DT562" s="6"/>
      <c r="DU562" s="6"/>
      <c r="DV562" s="6"/>
      <c r="DW562" s="6"/>
      <c r="DX562" s="6"/>
      <c r="DY562" s="6"/>
      <c r="DZ562" s="6"/>
      <c r="EA562" s="6"/>
      <c r="EB562" s="6"/>
      <c r="EC562" s="6"/>
      <c r="ED562" s="6"/>
      <c r="EE562" s="6"/>
      <c r="EF562" s="6"/>
      <c r="EG562" s="6"/>
      <c r="EH562" s="6"/>
      <c r="EI562" s="6"/>
      <c r="EJ562" s="6"/>
      <c r="EK562" s="6"/>
      <c r="EL562" s="6"/>
      <c r="EM562" s="6"/>
      <c r="EN562" s="6"/>
      <c r="EO562" s="6"/>
      <c r="EP562" s="6"/>
      <c r="EQ562" s="6"/>
      <c r="ER562" s="6"/>
      <c r="ES562" s="6"/>
      <c r="ET562" s="6"/>
      <c r="EU562" s="6"/>
      <c r="EV562" s="6"/>
      <c r="EW562" s="6"/>
      <c r="EX562" s="6"/>
      <c r="EY562" s="6"/>
      <c r="EZ562" s="6"/>
      <c r="FA562" s="6"/>
      <c r="FB562" s="6"/>
      <c r="FC562" s="6"/>
      <c r="FD562" s="6"/>
      <c r="FE562" s="6"/>
      <c r="FF562" s="6"/>
      <c r="FG562" s="6"/>
    </row>
    <row r="563" spans="12:163" x14ac:dyDescent="0.3"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  <c r="CU563" s="6"/>
      <c r="CV563" s="6"/>
      <c r="CW563" s="6"/>
      <c r="CX563" s="6"/>
      <c r="CY563" s="6"/>
      <c r="CZ563" s="6"/>
      <c r="DA563" s="6"/>
      <c r="DB563" s="6"/>
      <c r="DC563" s="6"/>
      <c r="DD563" s="6"/>
      <c r="DE563" s="6"/>
      <c r="DF563" s="6"/>
      <c r="DG563" s="6"/>
      <c r="DH563" s="6"/>
      <c r="DI563" s="6"/>
      <c r="DJ563" s="6"/>
      <c r="DK563" s="6"/>
      <c r="DL563" s="6"/>
      <c r="DM563" s="6"/>
      <c r="DN563" s="6"/>
      <c r="DO563" s="6"/>
      <c r="DP563" s="6"/>
      <c r="DQ563" s="6"/>
      <c r="DR563" s="6"/>
      <c r="DS563" s="6"/>
      <c r="DT563" s="6"/>
      <c r="DU563" s="6"/>
      <c r="DV563" s="6"/>
      <c r="DW563" s="6"/>
      <c r="DX563" s="6"/>
      <c r="DY563" s="6"/>
      <c r="DZ563" s="6"/>
      <c r="EA563" s="6"/>
      <c r="EB563" s="6"/>
      <c r="EC563" s="6"/>
      <c r="ED563" s="6"/>
      <c r="EE563" s="6"/>
      <c r="EF563" s="6"/>
      <c r="EG563" s="6"/>
      <c r="EH563" s="6"/>
      <c r="EI563" s="6"/>
      <c r="EJ563" s="6"/>
      <c r="EK563" s="6"/>
      <c r="EL563" s="6"/>
      <c r="EM563" s="6"/>
      <c r="EN563" s="6"/>
      <c r="EO563" s="6"/>
      <c r="EP563" s="6"/>
      <c r="EQ563" s="6"/>
      <c r="ER563" s="6"/>
      <c r="ES563" s="6"/>
      <c r="ET563" s="6"/>
      <c r="EU563" s="6"/>
      <c r="EV563" s="6"/>
      <c r="EW563" s="6"/>
      <c r="EX563" s="6"/>
      <c r="EY563" s="6"/>
      <c r="EZ563" s="6"/>
      <c r="FA563" s="6"/>
      <c r="FB563" s="6"/>
      <c r="FC563" s="6"/>
      <c r="FD563" s="6"/>
      <c r="FE563" s="6"/>
      <c r="FF563" s="6"/>
      <c r="FG563" s="6"/>
    </row>
    <row r="564" spans="12:163" x14ac:dyDescent="0.3"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  <c r="CU564" s="6"/>
      <c r="CV564" s="6"/>
      <c r="CW564" s="6"/>
      <c r="CX564" s="6"/>
      <c r="CY564" s="6"/>
      <c r="CZ564" s="6"/>
      <c r="DA564" s="6"/>
      <c r="DB564" s="6"/>
      <c r="DC564" s="6"/>
      <c r="DD564" s="6"/>
      <c r="DE564" s="6"/>
      <c r="DF564" s="6"/>
      <c r="DG564" s="6"/>
      <c r="DH564" s="6"/>
      <c r="DI564" s="6"/>
      <c r="DJ564" s="6"/>
      <c r="DK564" s="6"/>
      <c r="DL564" s="6"/>
      <c r="DM564" s="6"/>
      <c r="DN564" s="6"/>
      <c r="DO564" s="6"/>
      <c r="DP564" s="6"/>
      <c r="DQ564" s="6"/>
      <c r="DR564" s="6"/>
      <c r="DS564" s="6"/>
      <c r="DT564" s="6"/>
      <c r="DU564" s="6"/>
      <c r="DV564" s="6"/>
      <c r="DW564" s="6"/>
      <c r="DX564" s="6"/>
      <c r="DY564" s="6"/>
      <c r="DZ564" s="6"/>
      <c r="EA564" s="6"/>
      <c r="EB564" s="6"/>
      <c r="EC564" s="6"/>
      <c r="ED564" s="6"/>
      <c r="EE564" s="6"/>
      <c r="EF564" s="6"/>
      <c r="EG564" s="6"/>
      <c r="EH564" s="6"/>
      <c r="EI564" s="6"/>
      <c r="EJ564" s="6"/>
      <c r="EK564" s="6"/>
      <c r="EL564" s="6"/>
      <c r="EM564" s="6"/>
      <c r="EN564" s="6"/>
      <c r="EO564" s="6"/>
      <c r="EP564" s="6"/>
      <c r="EQ564" s="6"/>
      <c r="ER564" s="6"/>
      <c r="ES564" s="6"/>
      <c r="ET564" s="6"/>
      <c r="EU564" s="6"/>
      <c r="EV564" s="6"/>
      <c r="EW564" s="6"/>
      <c r="EX564" s="6"/>
      <c r="EY564" s="6"/>
      <c r="EZ564" s="6"/>
      <c r="FA564" s="6"/>
      <c r="FB564" s="6"/>
      <c r="FC564" s="6"/>
      <c r="FD564" s="6"/>
      <c r="FE564" s="6"/>
      <c r="FF564" s="6"/>
      <c r="FG564" s="6"/>
    </row>
    <row r="565" spans="12:163" x14ac:dyDescent="0.3"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  <c r="CU565" s="6"/>
      <c r="CV565" s="6"/>
      <c r="CW565" s="6"/>
      <c r="CX565" s="6"/>
      <c r="CY565" s="6"/>
      <c r="CZ565" s="6"/>
      <c r="DA565" s="6"/>
      <c r="DB565" s="6"/>
      <c r="DC565" s="6"/>
      <c r="DD565" s="6"/>
      <c r="DE565" s="6"/>
      <c r="DF565" s="6"/>
      <c r="DG565" s="6"/>
      <c r="DH565" s="6"/>
      <c r="DI565" s="6"/>
      <c r="DJ565" s="6"/>
      <c r="DK565" s="6"/>
      <c r="DL565" s="6"/>
      <c r="DM565" s="6"/>
      <c r="DN565" s="6"/>
      <c r="DO565" s="6"/>
      <c r="DP565" s="6"/>
      <c r="DQ565" s="6"/>
      <c r="DR565" s="6"/>
      <c r="DS565" s="6"/>
      <c r="DT565" s="6"/>
      <c r="DU565" s="6"/>
      <c r="DV565" s="6"/>
      <c r="DW565" s="6"/>
      <c r="DX565" s="6"/>
      <c r="DY565" s="6"/>
      <c r="DZ565" s="6"/>
      <c r="EA565" s="6"/>
      <c r="EB565" s="6"/>
      <c r="EC565" s="6"/>
      <c r="ED565" s="6"/>
      <c r="EE565" s="6"/>
      <c r="EF565" s="6"/>
      <c r="EG565" s="6"/>
      <c r="EH565" s="6"/>
      <c r="EI565" s="6"/>
      <c r="EJ565" s="6"/>
      <c r="EK565" s="6"/>
      <c r="EL565" s="6"/>
      <c r="EM565" s="6"/>
      <c r="EN565" s="6"/>
      <c r="EO565" s="6"/>
      <c r="EP565" s="6"/>
      <c r="EQ565" s="6"/>
      <c r="ER565" s="6"/>
      <c r="ES565" s="6"/>
      <c r="ET565" s="6"/>
      <c r="EU565" s="6"/>
      <c r="EV565" s="6"/>
      <c r="EW565" s="6"/>
      <c r="EX565" s="6"/>
      <c r="EY565" s="6"/>
      <c r="EZ565" s="6"/>
      <c r="FA565" s="6"/>
      <c r="FB565" s="6"/>
      <c r="FC565" s="6"/>
      <c r="FD565" s="6"/>
      <c r="FE565" s="6"/>
      <c r="FF565" s="6"/>
      <c r="FG565" s="6"/>
    </row>
    <row r="566" spans="12:163" x14ac:dyDescent="0.3"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  <c r="CU566" s="6"/>
      <c r="CV566" s="6"/>
      <c r="CW566" s="6"/>
      <c r="CX566" s="6"/>
      <c r="CY566" s="6"/>
      <c r="CZ566" s="6"/>
      <c r="DA566" s="6"/>
      <c r="DB566" s="6"/>
      <c r="DC566" s="6"/>
      <c r="DD566" s="6"/>
      <c r="DE566" s="6"/>
      <c r="DF566" s="6"/>
      <c r="DG566" s="6"/>
      <c r="DH566" s="6"/>
      <c r="DI566" s="6"/>
      <c r="DJ566" s="6"/>
      <c r="DK566" s="6"/>
      <c r="DL566" s="6"/>
      <c r="DM566" s="6"/>
      <c r="DN566" s="6"/>
      <c r="DO566" s="6"/>
      <c r="DP566" s="6"/>
      <c r="DQ566" s="6"/>
      <c r="DR566" s="6"/>
      <c r="DS566" s="6"/>
      <c r="DT566" s="6"/>
      <c r="DU566" s="6"/>
      <c r="DV566" s="6"/>
      <c r="DW566" s="6"/>
      <c r="DX566" s="6"/>
      <c r="DY566" s="6"/>
      <c r="DZ566" s="6"/>
      <c r="EA566" s="6"/>
      <c r="EB566" s="6"/>
      <c r="EC566" s="6"/>
      <c r="ED566" s="6"/>
      <c r="EE566" s="6"/>
      <c r="EF566" s="6"/>
      <c r="EG566" s="6"/>
      <c r="EH566" s="6"/>
      <c r="EI566" s="6"/>
      <c r="EJ566" s="6"/>
      <c r="EK566" s="6"/>
      <c r="EL566" s="6"/>
      <c r="EM566" s="6"/>
      <c r="EN566" s="6"/>
      <c r="EO566" s="6"/>
      <c r="EP566" s="6"/>
      <c r="EQ566" s="6"/>
      <c r="ER566" s="6"/>
      <c r="ES566" s="6"/>
      <c r="ET566" s="6"/>
      <c r="EU566" s="6"/>
      <c r="EV566" s="6"/>
      <c r="EW566" s="6"/>
      <c r="EX566" s="6"/>
      <c r="EY566" s="6"/>
      <c r="EZ566" s="6"/>
      <c r="FA566" s="6"/>
      <c r="FB566" s="6"/>
      <c r="FC566" s="6"/>
      <c r="FD566" s="6"/>
      <c r="FE566" s="6"/>
      <c r="FF566" s="6"/>
      <c r="FG566" s="6"/>
    </row>
    <row r="567" spans="12:163" x14ac:dyDescent="0.3"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  <c r="CU567" s="6"/>
      <c r="CV567" s="6"/>
      <c r="CW567" s="6"/>
      <c r="CX567" s="6"/>
      <c r="CY567" s="6"/>
      <c r="CZ567" s="6"/>
      <c r="DA567" s="6"/>
      <c r="DB567" s="6"/>
      <c r="DC567" s="6"/>
      <c r="DD567" s="6"/>
      <c r="DE567" s="6"/>
      <c r="DF567" s="6"/>
      <c r="DG567" s="6"/>
      <c r="DH567" s="6"/>
      <c r="DI567" s="6"/>
      <c r="DJ567" s="6"/>
      <c r="DK567" s="6"/>
      <c r="DL567" s="6"/>
      <c r="DM567" s="6"/>
      <c r="DN567" s="6"/>
      <c r="DO567" s="6"/>
      <c r="DP567" s="6"/>
      <c r="DQ567" s="6"/>
      <c r="DR567" s="6"/>
      <c r="DS567" s="6"/>
      <c r="DT567" s="6"/>
      <c r="DU567" s="6"/>
      <c r="DV567" s="6"/>
      <c r="DW567" s="6"/>
      <c r="DX567" s="6"/>
      <c r="DY567" s="6"/>
      <c r="DZ567" s="6"/>
      <c r="EA567" s="6"/>
      <c r="EB567" s="6"/>
      <c r="EC567" s="6"/>
      <c r="ED567" s="6"/>
      <c r="EE567" s="6"/>
      <c r="EF567" s="6"/>
      <c r="EG567" s="6"/>
      <c r="EH567" s="6"/>
      <c r="EI567" s="6"/>
      <c r="EJ567" s="6"/>
      <c r="EK567" s="6"/>
      <c r="EL567" s="6"/>
      <c r="EM567" s="6"/>
      <c r="EN567" s="6"/>
      <c r="EO567" s="6"/>
      <c r="EP567" s="6"/>
      <c r="EQ567" s="6"/>
      <c r="ER567" s="6"/>
      <c r="ES567" s="6"/>
      <c r="ET567" s="6"/>
      <c r="EU567" s="6"/>
      <c r="EV567" s="6"/>
      <c r="EW567" s="6"/>
      <c r="EX567" s="6"/>
      <c r="EY567" s="6"/>
      <c r="EZ567" s="6"/>
      <c r="FA567" s="6"/>
      <c r="FB567" s="6"/>
      <c r="FC567" s="6"/>
      <c r="FD567" s="6"/>
      <c r="FE567" s="6"/>
      <c r="FF567" s="6"/>
      <c r="FG567" s="6"/>
    </row>
    <row r="568" spans="12:163" x14ac:dyDescent="0.3"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  <c r="CU568" s="6"/>
      <c r="CV568" s="6"/>
      <c r="CW568" s="6"/>
      <c r="CX568" s="6"/>
      <c r="CY568" s="6"/>
      <c r="CZ568" s="6"/>
      <c r="DA568" s="6"/>
      <c r="DB568" s="6"/>
      <c r="DC568" s="6"/>
      <c r="DD568" s="6"/>
      <c r="DE568" s="6"/>
      <c r="DF568" s="6"/>
      <c r="DG568" s="6"/>
      <c r="DH568" s="6"/>
      <c r="DI568" s="6"/>
      <c r="DJ568" s="6"/>
      <c r="DK568" s="6"/>
      <c r="DL568" s="6"/>
      <c r="DM568" s="6"/>
      <c r="DN568" s="6"/>
      <c r="DO568" s="6"/>
      <c r="DP568" s="6"/>
      <c r="DQ568" s="6"/>
      <c r="DR568" s="6"/>
      <c r="DS568" s="6"/>
      <c r="DT568" s="6"/>
      <c r="DU568" s="6"/>
      <c r="DV568" s="6"/>
      <c r="DW568" s="6"/>
      <c r="DX568" s="6"/>
      <c r="DY568" s="6"/>
      <c r="DZ568" s="6"/>
      <c r="EA568" s="6"/>
      <c r="EB568" s="6"/>
      <c r="EC568" s="6"/>
      <c r="ED568" s="6"/>
      <c r="EE568" s="6"/>
      <c r="EF568" s="6"/>
      <c r="EG568" s="6"/>
      <c r="EH568" s="6"/>
      <c r="EI568" s="6"/>
      <c r="EJ568" s="6"/>
      <c r="EK568" s="6"/>
      <c r="EL568" s="6"/>
      <c r="EM568" s="6"/>
      <c r="EN568" s="6"/>
      <c r="EO568" s="6"/>
      <c r="EP568" s="6"/>
      <c r="EQ568" s="6"/>
      <c r="ER568" s="6"/>
      <c r="ES568" s="6"/>
      <c r="ET568" s="6"/>
      <c r="EU568" s="6"/>
      <c r="EV568" s="6"/>
      <c r="EW568" s="6"/>
      <c r="EX568" s="6"/>
      <c r="EY568" s="6"/>
      <c r="EZ568" s="6"/>
      <c r="FA568" s="6"/>
      <c r="FB568" s="6"/>
      <c r="FC568" s="6"/>
      <c r="FD568" s="6"/>
      <c r="FE568" s="6"/>
      <c r="FF568" s="6"/>
      <c r="FG568" s="6"/>
    </row>
    <row r="569" spans="12:163" x14ac:dyDescent="0.3"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  <c r="CU569" s="6"/>
      <c r="CV569" s="6"/>
      <c r="CW569" s="6"/>
      <c r="CX569" s="6"/>
      <c r="CY569" s="6"/>
      <c r="CZ569" s="6"/>
      <c r="DA569" s="6"/>
      <c r="DB569" s="6"/>
      <c r="DC569" s="6"/>
      <c r="DD569" s="6"/>
      <c r="DE569" s="6"/>
      <c r="DF569" s="6"/>
      <c r="DG569" s="6"/>
      <c r="DH569" s="6"/>
      <c r="DI569" s="6"/>
      <c r="DJ569" s="6"/>
      <c r="DK569" s="6"/>
      <c r="DL569" s="6"/>
      <c r="DM569" s="6"/>
      <c r="DN569" s="6"/>
      <c r="DO569" s="6"/>
      <c r="DP569" s="6"/>
      <c r="DQ569" s="6"/>
      <c r="DR569" s="6"/>
      <c r="DS569" s="6"/>
      <c r="DT569" s="6"/>
      <c r="DU569" s="6"/>
      <c r="DV569" s="6"/>
      <c r="DW569" s="6"/>
      <c r="DX569" s="6"/>
      <c r="DY569" s="6"/>
      <c r="DZ569" s="6"/>
      <c r="EA569" s="6"/>
      <c r="EB569" s="6"/>
      <c r="EC569" s="6"/>
      <c r="ED569" s="6"/>
      <c r="EE569" s="6"/>
      <c r="EF569" s="6"/>
      <c r="EG569" s="6"/>
      <c r="EH569" s="6"/>
      <c r="EI569" s="6"/>
      <c r="EJ569" s="6"/>
      <c r="EK569" s="6"/>
      <c r="EL569" s="6"/>
      <c r="EM569" s="6"/>
      <c r="EN569" s="6"/>
      <c r="EO569" s="6"/>
      <c r="EP569" s="6"/>
      <c r="EQ569" s="6"/>
      <c r="ER569" s="6"/>
      <c r="ES569" s="6"/>
      <c r="ET569" s="6"/>
      <c r="EU569" s="6"/>
      <c r="EV569" s="6"/>
      <c r="EW569" s="6"/>
      <c r="EX569" s="6"/>
      <c r="EY569" s="6"/>
      <c r="EZ569" s="6"/>
      <c r="FA569" s="6"/>
      <c r="FB569" s="6"/>
      <c r="FC569" s="6"/>
      <c r="FD569" s="6"/>
      <c r="FE569" s="6"/>
      <c r="FF569" s="6"/>
      <c r="FG569" s="6"/>
    </row>
    <row r="570" spans="12:163" x14ac:dyDescent="0.3"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  <c r="CU570" s="6"/>
      <c r="CV570" s="6"/>
      <c r="CW570" s="6"/>
      <c r="CX570" s="6"/>
      <c r="CY570" s="6"/>
      <c r="CZ570" s="6"/>
      <c r="DA570" s="6"/>
      <c r="DB570" s="6"/>
      <c r="DC570" s="6"/>
      <c r="DD570" s="6"/>
      <c r="DE570" s="6"/>
      <c r="DF570" s="6"/>
      <c r="DG570" s="6"/>
      <c r="DH570" s="6"/>
      <c r="DI570" s="6"/>
      <c r="DJ570" s="6"/>
      <c r="DK570" s="6"/>
      <c r="DL570" s="6"/>
      <c r="DM570" s="6"/>
      <c r="DN570" s="6"/>
      <c r="DO570" s="6"/>
      <c r="DP570" s="6"/>
      <c r="DQ570" s="6"/>
      <c r="DR570" s="6"/>
      <c r="DS570" s="6"/>
      <c r="DT570" s="6"/>
      <c r="DU570" s="6"/>
      <c r="DV570" s="6"/>
      <c r="DW570" s="6"/>
      <c r="DX570" s="6"/>
      <c r="DY570" s="6"/>
      <c r="DZ570" s="6"/>
      <c r="EA570" s="6"/>
      <c r="EB570" s="6"/>
      <c r="EC570" s="6"/>
      <c r="ED570" s="6"/>
      <c r="EE570" s="6"/>
      <c r="EF570" s="6"/>
      <c r="EG570" s="6"/>
      <c r="EH570" s="6"/>
      <c r="EI570" s="6"/>
      <c r="EJ570" s="6"/>
      <c r="EK570" s="6"/>
      <c r="EL570" s="6"/>
      <c r="EM570" s="6"/>
      <c r="EN570" s="6"/>
      <c r="EO570" s="6"/>
      <c r="EP570" s="6"/>
      <c r="EQ570" s="6"/>
      <c r="ER570" s="6"/>
      <c r="ES570" s="6"/>
      <c r="ET570" s="6"/>
      <c r="EU570" s="6"/>
      <c r="EV570" s="6"/>
      <c r="EW570" s="6"/>
      <c r="EX570" s="6"/>
      <c r="EY570" s="6"/>
      <c r="EZ570" s="6"/>
      <c r="FA570" s="6"/>
      <c r="FB570" s="6"/>
      <c r="FC570" s="6"/>
      <c r="FD570" s="6"/>
      <c r="FE570" s="6"/>
      <c r="FF570" s="6"/>
      <c r="FG570" s="6"/>
    </row>
    <row r="571" spans="12:163" x14ac:dyDescent="0.3"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  <c r="CU571" s="6"/>
      <c r="CV571" s="6"/>
      <c r="CW571" s="6"/>
      <c r="CX571" s="6"/>
      <c r="CY571" s="6"/>
      <c r="CZ571" s="6"/>
      <c r="DA571" s="6"/>
      <c r="DB571" s="6"/>
      <c r="DC571" s="6"/>
      <c r="DD571" s="6"/>
      <c r="DE571" s="6"/>
      <c r="DF571" s="6"/>
      <c r="DG571" s="6"/>
      <c r="DH571" s="6"/>
      <c r="DI571" s="6"/>
      <c r="DJ571" s="6"/>
      <c r="DK571" s="6"/>
      <c r="DL571" s="6"/>
      <c r="DM571" s="6"/>
      <c r="DN571" s="6"/>
      <c r="DO571" s="6"/>
      <c r="DP571" s="6"/>
      <c r="DQ571" s="6"/>
      <c r="DR571" s="6"/>
      <c r="DS571" s="6"/>
      <c r="DT571" s="6"/>
      <c r="DU571" s="6"/>
      <c r="DV571" s="6"/>
      <c r="DW571" s="6"/>
      <c r="DX571" s="6"/>
      <c r="DY571" s="6"/>
      <c r="DZ571" s="6"/>
      <c r="EA571" s="6"/>
      <c r="EB571" s="6"/>
      <c r="EC571" s="6"/>
      <c r="ED571" s="6"/>
      <c r="EE571" s="6"/>
      <c r="EF571" s="6"/>
      <c r="EG571" s="6"/>
      <c r="EH571" s="6"/>
      <c r="EI571" s="6"/>
      <c r="EJ571" s="6"/>
      <c r="EK571" s="6"/>
      <c r="EL571" s="6"/>
      <c r="EM571" s="6"/>
      <c r="EN571" s="6"/>
      <c r="EO571" s="6"/>
      <c r="EP571" s="6"/>
      <c r="EQ571" s="6"/>
      <c r="ER571" s="6"/>
      <c r="ES571" s="6"/>
      <c r="ET571" s="6"/>
      <c r="EU571" s="6"/>
      <c r="EV571" s="6"/>
      <c r="EW571" s="6"/>
      <c r="EX571" s="6"/>
      <c r="EY571" s="6"/>
      <c r="EZ571" s="6"/>
      <c r="FA571" s="6"/>
      <c r="FB571" s="6"/>
      <c r="FC571" s="6"/>
      <c r="FD571" s="6"/>
      <c r="FE571" s="6"/>
      <c r="FF571" s="6"/>
      <c r="FG571" s="6"/>
    </row>
    <row r="572" spans="12:163" x14ac:dyDescent="0.3"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  <c r="CU572" s="6"/>
      <c r="CV572" s="6"/>
      <c r="CW572" s="6"/>
      <c r="CX572" s="6"/>
      <c r="CY572" s="6"/>
      <c r="CZ572" s="6"/>
      <c r="DA572" s="6"/>
      <c r="DB572" s="6"/>
      <c r="DC572" s="6"/>
      <c r="DD572" s="6"/>
      <c r="DE572" s="6"/>
      <c r="DF572" s="6"/>
      <c r="DG572" s="6"/>
      <c r="DH572" s="6"/>
      <c r="DI572" s="6"/>
      <c r="DJ572" s="6"/>
      <c r="DK572" s="6"/>
      <c r="DL572" s="6"/>
      <c r="DM572" s="6"/>
      <c r="DN572" s="6"/>
      <c r="DO572" s="6"/>
      <c r="DP572" s="6"/>
      <c r="DQ572" s="6"/>
      <c r="DR572" s="6"/>
      <c r="DS572" s="6"/>
      <c r="DT572" s="6"/>
      <c r="DU572" s="6"/>
      <c r="DV572" s="6"/>
      <c r="DW572" s="6"/>
      <c r="DX572" s="6"/>
      <c r="DY572" s="6"/>
      <c r="DZ572" s="6"/>
      <c r="EA572" s="6"/>
      <c r="EB572" s="6"/>
      <c r="EC572" s="6"/>
      <c r="ED572" s="6"/>
      <c r="EE572" s="6"/>
      <c r="EF572" s="6"/>
      <c r="EG572" s="6"/>
      <c r="EH572" s="6"/>
      <c r="EI572" s="6"/>
      <c r="EJ572" s="6"/>
      <c r="EK572" s="6"/>
      <c r="EL572" s="6"/>
      <c r="EM572" s="6"/>
      <c r="EN572" s="6"/>
      <c r="EO572" s="6"/>
      <c r="EP572" s="6"/>
      <c r="EQ572" s="6"/>
      <c r="ER572" s="6"/>
      <c r="ES572" s="6"/>
      <c r="ET572" s="6"/>
      <c r="EU572" s="6"/>
      <c r="EV572" s="6"/>
      <c r="EW572" s="6"/>
      <c r="EX572" s="6"/>
      <c r="EY572" s="6"/>
      <c r="EZ572" s="6"/>
      <c r="FA572" s="6"/>
      <c r="FB572" s="6"/>
      <c r="FC572" s="6"/>
      <c r="FD572" s="6"/>
      <c r="FE572" s="6"/>
      <c r="FF572" s="6"/>
      <c r="FG572" s="6"/>
    </row>
    <row r="573" spans="12:163" x14ac:dyDescent="0.3"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  <c r="CU573" s="6"/>
      <c r="CV573" s="6"/>
      <c r="CW573" s="6"/>
      <c r="CX573" s="6"/>
      <c r="CY573" s="6"/>
      <c r="CZ573" s="6"/>
      <c r="DA573" s="6"/>
      <c r="DB573" s="6"/>
      <c r="DC573" s="6"/>
      <c r="DD573" s="6"/>
      <c r="DE573" s="6"/>
      <c r="DF573" s="6"/>
      <c r="DG573" s="6"/>
      <c r="DH573" s="6"/>
      <c r="DI573" s="6"/>
      <c r="DJ573" s="6"/>
      <c r="DK573" s="6"/>
      <c r="DL573" s="6"/>
      <c r="DM573" s="6"/>
      <c r="DN573" s="6"/>
      <c r="DO573" s="6"/>
      <c r="DP573" s="6"/>
      <c r="DQ573" s="6"/>
      <c r="DR573" s="6"/>
      <c r="DS573" s="6"/>
      <c r="DT573" s="6"/>
      <c r="DU573" s="6"/>
      <c r="DV573" s="6"/>
      <c r="DW573" s="6"/>
      <c r="DX573" s="6"/>
      <c r="DY573" s="6"/>
      <c r="DZ573" s="6"/>
      <c r="EA573" s="6"/>
      <c r="EB573" s="6"/>
      <c r="EC573" s="6"/>
      <c r="ED573" s="6"/>
      <c r="EE573" s="6"/>
      <c r="EF573" s="6"/>
      <c r="EG573" s="6"/>
      <c r="EH573" s="6"/>
      <c r="EI573" s="6"/>
      <c r="EJ573" s="6"/>
      <c r="EK573" s="6"/>
      <c r="EL573" s="6"/>
      <c r="EM573" s="6"/>
      <c r="EN573" s="6"/>
      <c r="EO573" s="6"/>
      <c r="EP573" s="6"/>
      <c r="EQ573" s="6"/>
      <c r="ER573" s="6"/>
      <c r="ES573" s="6"/>
      <c r="ET573" s="6"/>
      <c r="EU573" s="6"/>
      <c r="EV573" s="6"/>
      <c r="EW573" s="6"/>
      <c r="EX573" s="6"/>
      <c r="EY573" s="6"/>
      <c r="EZ573" s="6"/>
      <c r="FA573" s="6"/>
      <c r="FB573" s="6"/>
      <c r="FC573" s="6"/>
      <c r="FD573" s="6"/>
      <c r="FE573" s="6"/>
      <c r="FF573" s="6"/>
      <c r="FG573" s="6"/>
    </row>
    <row r="574" spans="12:163" x14ac:dyDescent="0.3"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  <c r="CU574" s="6"/>
      <c r="CV574" s="6"/>
      <c r="CW574" s="6"/>
      <c r="CX574" s="6"/>
      <c r="CY574" s="6"/>
      <c r="CZ574" s="6"/>
      <c r="DA574" s="6"/>
      <c r="DB574" s="6"/>
      <c r="DC574" s="6"/>
      <c r="DD574" s="6"/>
      <c r="DE574" s="6"/>
      <c r="DF574" s="6"/>
      <c r="DG574" s="6"/>
      <c r="DH574" s="6"/>
      <c r="DI574" s="6"/>
      <c r="DJ574" s="6"/>
      <c r="DK574" s="6"/>
      <c r="DL574" s="6"/>
      <c r="DM574" s="6"/>
      <c r="DN574" s="6"/>
      <c r="DO574" s="6"/>
      <c r="DP574" s="6"/>
      <c r="DQ574" s="6"/>
      <c r="DR574" s="6"/>
      <c r="DS574" s="6"/>
      <c r="DT574" s="6"/>
      <c r="DU574" s="6"/>
      <c r="DV574" s="6"/>
      <c r="DW574" s="6"/>
      <c r="DX574" s="6"/>
      <c r="DY574" s="6"/>
      <c r="DZ574" s="6"/>
      <c r="EA574" s="6"/>
      <c r="EB574" s="6"/>
      <c r="EC574" s="6"/>
      <c r="ED574" s="6"/>
      <c r="EE574" s="6"/>
      <c r="EF574" s="6"/>
      <c r="EG574" s="6"/>
      <c r="EH574" s="6"/>
      <c r="EI574" s="6"/>
      <c r="EJ574" s="6"/>
      <c r="EK574" s="6"/>
      <c r="EL574" s="6"/>
      <c r="EM574" s="6"/>
      <c r="EN574" s="6"/>
      <c r="EO574" s="6"/>
      <c r="EP574" s="6"/>
      <c r="EQ574" s="6"/>
      <c r="ER574" s="6"/>
      <c r="ES574" s="6"/>
      <c r="ET574" s="6"/>
      <c r="EU574" s="6"/>
      <c r="EV574" s="6"/>
      <c r="EW574" s="6"/>
      <c r="EX574" s="6"/>
      <c r="EY574" s="6"/>
      <c r="EZ574" s="6"/>
      <c r="FA574" s="6"/>
      <c r="FB574" s="6"/>
      <c r="FC574" s="6"/>
      <c r="FD574" s="6"/>
      <c r="FE574" s="6"/>
      <c r="FF574" s="6"/>
      <c r="FG574" s="6"/>
    </row>
    <row r="575" spans="12:163" x14ac:dyDescent="0.3"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  <c r="CU575" s="6"/>
      <c r="CV575" s="6"/>
      <c r="CW575" s="6"/>
      <c r="CX575" s="6"/>
      <c r="CY575" s="6"/>
      <c r="CZ575" s="6"/>
      <c r="DA575" s="6"/>
      <c r="DB575" s="6"/>
      <c r="DC575" s="6"/>
      <c r="DD575" s="6"/>
      <c r="DE575" s="6"/>
      <c r="DF575" s="6"/>
      <c r="DG575" s="6"/>
      <c r="DH575" s="6"/>
      <c r="DI575" s="6"/>
      <c r="DJ575" s="6"/>
      <c r="DK575" s="6"/>
      <c r="DL575" s="6"/>
      <c r="DM575" s="6"/>
      <c r="DN575" s="6"/>
      <c r="DO575" s="6"/>
      <c r="DP575" s="6"/>
      <c r="DQ575" s="6"/>
      <c r="DR575" s="6"/>
      <c r="DS575" s="6"/>
      <c r="DT575" s="6"/>
      <c r="DU575" s="6"/>
      <c r="DV575" s="6"/>
      <c r="DW575" s="6"/>
      <c r="DX575" s="6"/>
      <c r="DY575" s="6"/>
      <c r="DZ575" s="6"/>
      <c r="EA575" s="6"/>
      <c r="EB575" s="6"/>
      <c r="EC575" s="6"/>
      <c r="ED575" s="6"/>
      <c r="EE575" s="6"/>
      <c r="EF575" s="6"/>
      <c r="EG575" s="6"/>
      <c r="EH575" s="6"/>
      <c r="EI575" s="6"/>
      <c r="EJ575" s="6"/>
      <c r="EK575" s="6"/>
      <c r="EL575" s="6"/>
      <c r="EM575" s="6"/>
      <c r="EN575" s="6"/>
      <c r="EO575" s="6"/>
      <c r="EP575" s="6"/>
      <c r="EQ575" s="6"/>
      <c r="ER575" s="6"/>
      <c r="ES575" s="6"/>
      <c r="ET575" s="6"/>
      <c r="EU575" s="6"/>
      <c r="EV575" s="6"/>
      <c r="EW575" s="6"/>
      <c r="EX575" s="6"/>
      <c r="EY575" s="6"/>
      <c r="EZ575" s="6"/>
      <c r="FA575" s="6"/>
      <c r="FB575" s="6"/>
      <c r="FC575" s="6"/>
      <c r="FD575" s="6"/>
      <c r="FE575" s="6"/>
      <c r="FF575" s="6"/>
      <c r="FG575" s="6"/>
    </row>
    <row r="576" spans="12:163" x14ac:dyDescent="0.3"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  <c r="CU576" s="6"/>
      <c r="CV576" s="6"/>
      <c r="CW576" s="6"/>
      <c r="CX576" s="6"/>
      <c r="CY576" s="6"/>
      <c r="CZ576" s="6"/>
      <c r="DA576" s="6"/>
      <c r="DB576" s="6"/>
      <c r="DC576" s="6"/>
      <c r="DD576" s="6"/>
      <c r="DE576" s="6"/>
      <c r="DF576" s="6"/>
      <c r="DG576" s="6"/>
      <c r="DH576" s="6"/>
      <c r="DI576" s="6"/>
      <c r="DJ576" s="6"/>
      <c r="DK576" s="6"/>
      <c r="DL576" s="6"/>
      <c r="DM576" s="6"/>
      <c r="DN576" s="6"/>
      <c r="DO576" s="6"/>
      <c r="DP576" s="6"/>
      <c r="DQ576" s="6"/>
      <c r="DR576" s="6"/>
      <c r="DS576" s="6"/>
      <c r="DT576" s="6"/>
      <c r="DU576" s="6"/>
      <c r="DV576" s="6"/>
      <c r="DW576" s="6"/>
      <c r="DX576" s="6"/>
      <c r="DY576" s="6"/>
      <c r="DZ576" s="6"/>
      <c r="EA576" s="6"/>
      <c r="EB576" s="6"/>
      <c r="EC576" s="6"/>
      <c r="ED576" s="6"/>
      <c r="EE576" s="6"/>
      <c r="EF576" s="6"/>
      <c r="EG576" s="6"/>
      <c r="EH576" s="6"/>
      <c r="EI576" s="6"/>
      <c r="EJ576" s="6"/>
      <c r="EK576" s="6"/>
      <c r="EL576" s="6"/>
      <c r="EM576" s="6"/>
      <c r="EN576" s="6"/>
      <c r="EO576" s="6"/>
      <c r="EP576" s="6"/>
      <c r="EQ576" s="6"/>
      <c r="ER576" s="6"/>
      <c r="ES576" s="6"/>
      <c r="ET576" s="6"/>
      <c r="EU576" s="6"/>
      <c r="EV576" s="6"/>
      <c r="EW576" s="6"/>
      <c r="EX576" s="6"/>
      <c r="EY576" s="6"/>
      <c r="EZ576" s="6"/>
      <c r="FA576" s="6"/>
      <c r="FB576" s="6"/>
      <c r="FC576" s="6"/>
      <c r="FD576" s="6"/>
      <c r="FE576" s="6"/>
      <c r="FF576" s="6"/>
      <c r="FG576" s="6"/>
    </row>
    <row r="577" spans="12:163" x14ac:dyDescent="0.3"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  <c r="CU577" s="6"/>
      <c r="CV577" s="6"/>
      <c r="CW577" s="6"/>
      <c r="CX577" s="6"/>
      <c r="CY577" s="6"/>
      <c r="CZ577" s="6"/>
      <c r="DA577" s="6"/>
      <c r="DB577" s="6"/>
      <c r="DC577" s="6"/>
      <c r="DD577" s="6"/>
      <c r="DE577" s="6"/>
      <c r="DF577" s="6"/>
      <c r="DG577" s="6"/>
      <c r="DH577" s="6"/>
      <c r="DI577" s="6"/>
      <c r="DJ577" s="6"/>
      <c r="DK577" s="6"/>
      <c r="DL577" s="6"/>
      <c r="DM577" s="6"/>
      <c r="DN577" s="6"/>
      <c r="DO577" s="6"/>
      <c r="DP577" s="6"/>
      <c r="DQ577" s="6"/>
      <c r="DR577" s="6"/>
      <c r="DS577" s="6"/>
      <c r="DT577" s="6"/>
      <c r="DU577" s="6"/>
      <c r="DV577" s="6"/>
      <c r="DW577" s="6"/>
      <c r="DX577" s="6"/>
      <c r="DY577" s="6"/>
      <c r="DZ577" s="6"/>
      <c r="EA577" s="6"/>
      <c r="EB577" s="6"/>
      <c r="EC577" s="6"/>
      <c r="ED577" s="6"/>
      <c r="EE577" s="6"/>
      <c r="EF577" s="6"/>
      <c r="EG577" s="6"/>
      <c r="EH577" s="6"/>
      <c r="EI577" s="6"/>
      <c r="EJ577" s="6"/>
      <c r="EK577" s="6"/>
      <c r="EL577" s="6"/>
      <c r="EM577" s="6"/>
      <c r="EN577" s="6"/>
      <c r="EO577" s="6"/>
      <c r="EP577" s="6"/>
      <c r="EQ577" s="6"/>
      <c r="ER577" s="6"/>
      <c r="ES577" s="6"/>
      <c r="ET577" s="6"/>
      <c r="EU577" s="6"/>
      <c r="EV577" s="6"/>
      <c r="EW577" s="6"/>
      <c r="EX577" s="6"/>
      <c r="EY577" s="6"/>
      <c r="EZ577" s="6"/>
      <c r="FA577" s="6"/>
      <c r="FB577" s="6"/>
      <c r="FC577" s="6"/>
      <c r="FD577" s="6"/>
      <c r="FE577" s="6"/>
      <c r="FF577" s="6"/>
      <c r="FG577" s="6"/>
    </row>
    <row r="578" spans="12:163" x14ac:dyDescent="0.3"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  <c r="CU578" s="6"/>
      <c r="CV578" s="6"/>
      <c r="CW578" s="6"/>
      <c r="CX578" s="6"/>
      <c r="CY578" s="6"/>
      <c r="CZ578" s="6"/>
      <c r="DA578" s="6"/>
      <c r="DB578" s="6"/>
      <c r="DC578" s="6"/>
      <c r="DD578" s="6"/>
      <c r="DE578" s="6"/>
      <c r="DF578" s="6"/>
      <c r="DG578" s="6"/>
      <c r="DH578" s="6"/>
      <c r="DI578" s="6"/>
      <c r="DJ578" s="6"/>
      <c r="DK578" s="6"/>
      <c r="DL578" s="6"/>
      <c r="DM578" s="6"/>
      <c r="DN578" s="6"/>
      <c r="DO578" s="6"/>
      <c r="DP578" s="6"/>
      <c r="DQ578" s="6"/>
      <c r="DR578" s="6"/>
      <c r="DS578" s="6"/>
      <c r="DT578" s="6"/>
      <c r="DU578" s="6"/>
      <c r="DV578" s="6"/>
      <c r="DW578" s="6"/>
      <c r="DX578" s="6"/>
      <c r="DY578" s="6"/>
      <c r="DZ578" s="6"/>
      <c r="EA578" s="6"/>
      <c r="EB578" s="6"/>
      <c r="EC578" s="6"/>
      <c r="ED578" s="6"/>
      <c r="EE578" s="6"/>
      <c r="EF578" s="6"/>
      <c r="EG578" s="6"/>
      <c r="EH578" s="6"/>
      <c r="EI578" s="6"/>
      <c r="EJ578" s="6"/>
      <c r="EK578" s="6"/>
      <c r="EL578" s="6"/>
      <c r="EM578" s="6"/>
      <c r="EN578" s="6"/>
      <c r="EO578" s="6"/>
      <c r="EP578" s="6"/>
      <c r="EQ578" s="6"/>
      <c r="ER578" s="6"/>
      <c r="ES578" s="6"/>
      <c r="ET578" s="6"/>
      <c r="EU578" s="6"/>
      <c r="EV578" s="6"/>
      <c r="EW578" s="6"/>
      <c r="EX578" s="6"/>
      <c r="EY578" s="6"/>
      <c r="EZ578" s="6"/>
      <c r="FA578" s="6"/>
      <c r="FB578" s="6"/>
      <c r="FC578" s="6"/>
      <c r="FD578" s="6"/>
      <c r="FE578" s="6"/>
      <c r="FF578" s="6"/>
      <c r="FG578" s="6"/>
    </row>
    <row r="579" spans="12:163" x14ac:dyDescent="0.3"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  <c r="CU579" s="6"/>
      <c r="CV579" s="6"/>
      <c r="CW579" s="6"/>
      <c r="CX579" s="6"/>
      <c r="CY579" s="6"/>
      <c r="CZ579" s="6"/>
      <c r="DA579" s="6"/>
      <c r="DB579" s="6"/>
      <c r="DC579" s="6"/>
      <c r="DD579" s="6"/>
      <c r="DE579" s="6"/>
      <c r="DF579" s="6"/>
      <c r="DG579" s="6"/>
      <c r="DH579" s="6"/>
      <c r="DI579" s="6"/>
      <c r="DJ579" s="6"/>
      <c r="DK579" s="6"/>
      <c r="DL579" s="6"/>
      <c r="DM579" s="6"/>
      <c r="DN579" s="6"/>
      <c r="DO579" s="6"/>
      <c r="DP579" s="6"/>
      <c r="DQ579" s="6"/>
      <c r="DR579" s="6"/>
      <c r="DS579" s="6"/>
      <c r="DT579" s="6"/>
      <c r="DU579" s="6"/>
      <c r="DV579" s="6"/>
      <c r="DW579" s="6"/>
      <c r="DX579" s="6"/>
      <c r="DY579" s="6"/>
      <c r="DZ579" s="6"/>
      <c r="EA579" s="6"/>
      <c r="EB579" s="6"/>
      <c r="EC579" s="6"/>
      <c r="ED579" s="6"/>
      <c r="EE579" s="6"/>
      <c r="EF579" s="6"/>
      <c r="EG579" s="6"/>
      <c r="EH579" s="6"/>
      <c r="EI579" s="6"/>
      <c r="EJ579" s="6"/>
      <c r="EK579" s="6"/>
      <c r="EL579" s="6"/>
      <c r="EM579" s="6"/>
      <c r="EN579" s="6"/>
      <c r="EO579" s="6"/>
      <c r="EP579" s="6"/>
      <c r="EQ579" s="6"/>
      <c r="ER579" s="6"/>
      <c r="ES579" s="6"/>
      <c r="ET579" s="6"/>
      <c r="EU579" s="6"/>
      <c r="EV579" s="6"/>
      <c r="EW579" s="6"/>
      <c r="EX579" s="6"/>
      <c r="EY579" s="6"/>
      <c r="EZ579" s="6"/>
      <c r="FA579" s="6"/>
      <c r="FB579" s="6"/>
      <c r="FC579" s="6"/>
      <c r="FD579" s="6"/>
      <c r="FE579" s="6"/>
      <c r="FF579" s="6"/>
      <c r="FG579" s="6"/>
    </row>
    <row r="580" spans="12:163" x14ac:dyDescent="0.3"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  <c r="CU580" s="6"/>
      <c r="CV580" s="6"/>
      <c r="CW580" s="6"/>
      <c r="CX580" s="6"/>
      <c r="CY580" s="6"/>
      <c r="CZ580" s="6"/>
      <c r="DA580" s="6"/>
      <c r="DB580" s="6"/>
      <c r="DC580" s="6"/>
      <c r="DD580" s="6"/>
      <c r="DE580" s="6"/>
      <c r="DF580" s="6"/>
      <c r="DG580" s="6"/>
      <c r="DH580" s="6"/>
      <c r="DI580" s="6"/>
      <c r="DJ580" s="6"/>
      <c r="DK580" s="6"/>
      <c r="DL580" s="6"/>
      <c r="DM580" s="6"/>
      <c r="DN580" s="6"/>
      <c r="DO580" s="6"/>
      <c r="DP580" s="6"/>
      <c r="DQ580" s="6"/>
      <c r="DR580" s="6"/>
      <c r="DS580" s="6"/>
      <c r="DT580" s="6"/>
      <c r="DU580" s="6"/>
      <c r="DV580" s="6"/>
      <c r="DW580" s="6"/>
      <c r="DX580" s="6"/>
      <c r="DY580" s="6"/>
      <c r="DZ580" s="6"/>
      <c r="EA580" s="6"/>
      <c r="EB580" s="6"/>
      <c r="EC580" s="6"/>
      <c r="ED580" s="6"/>
      <c r="EE580" s="6"/>
      <c r="EF580" s="6"/>
      <c r="EG580" s="6"/>
      <c r="EH580" s="6"/>
      <c r="EI580" s="6"/>
      <c r="EJ580" s="6"/>
      <c r="EK580" s="6"/>
      <c r="EL580" s="6"/>
      <c r="EM580" s="6"/>
      <c r="EN580" s="6"/>
      <c r="EO580" s="6"/>
      <c r="EP580" s="6"/>
      <c r="EQ580" s="6"/>
      <c r="ER580" s="6"/>
      <c r="ES580" s="6"/>
      <c r="ET580" s="6"/>
      <c r="EU580" s="6"/>
      <c r="EV580" s="6"/>
      <c r="EW580" s="6"/>
      <c r="EX580" s="6"/>
      <c r="EY580" s="6"/>
      <c r="EZ580" s="6"/>
      <c r="FA580" s="6"/>
      <c r="FB580" s="6"/>
      <c r="FC580" s="6"/>
      <c r="FD580" s="6"/>
      <c r="FE580" s="6"/>
      <c r="FF580" s="6"/>
      <c r="FG580" s="6"/>
    </row>
    <row r="581" spans="12:163" x14ac:dyDescent="0.3"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  <c r="CU581" s="6"/>
      <c r="CV581" s="6"/>
      <c r="CW581" s="6"/>
      <c r="CX581" s="6"/>
      <c r="CY581" s="6"/>
      <c r="CZ581" s="6"/>
      <c r="DA581" s="6"/>
      <c r="DB581" s="6"/>
      <c r="DC581" s="6"/>
      <c r="DD581" s="6"/>
      <c r="DE581" s="6"/>
      <c r="DF581" s="6"/>
      <c r="DG581" s="6"/>
      <c r="DH581" s="6"/>
      <c r="DI581" s="6"/>
      <c r="DJ581" s="6"/>
      <c r="DK581" s="6"/>
      <c r="DL581" s="6"/>
      <c r="DM581" s="6"/>
      <c r="DN581" s="6"/>
      <c r="DO581" s="6"/>
      <c r="DP581" s="6"/>
      <c r="DQ581" s="6"/>
      <c r="DR581" s="6"/>
      <c r="DS581" s="6"/>
      <c r="DT581" s="6"/>
      <c r="DU581" s="6"/>
      <c r="DV581" s="6"/>
      <c r="DW581" s="6"/>
      <c r="DX581" s="6"/>
      <c r="DY581" s="6"/>
      <c r="DZ581" s="6"/>
      <c r="EA581" s="6"/>
      <c r="EB581" s="6"/>
      <c r="EC581" s="6"/>
      <c r="ED581" s="6"/>
      <c r="EE581" s="6"/>
      <c r="EF581" s="6"/>
      <c r="EG581" s="6"/>
      <c r="EH581" s="6"/>
      <c r="EI581" s="6"/>
      <c r="EJ581" s="6"/>
      <c r="EK581" s="6"/>
      <c r="EL581" s="6"/>
      <c r="EM581" s="6"/>
      <c r="EN581" s="6"/>
      <c r="EO581" s="6"/>
      <c r="EP581" s="6"/>
      <c r="EQ581" s="6"/>
      <c r="ER581" s="6"/>
      <c r="ES581" s="6"/>
      <c r="ET581" s="6"/>
      <c r="EU581" s="6"/>
      <c r="EV581" s="6"/>
      <c r="EW581" s="6"/>
      <c r="EX581" s="6"/>
      <c r="EY581" s="6"/>
      <c r="EZ581" s="6"/>
      <c r="FA581" s="6"/>
      <c r="FB581" s="6"/>
      <c r="FC581" s="6"/>
      <c r="FD581" s="6"/>
      <c r="FE581" s="6"/>
      <c r="FF581" s="6"/>
      <c r="FG581" s="6"/>
    </row>
    <row r="582" spans="12:163" x14ac:dyDescent="0.3"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  <c r="CU582" s="6"/>
      <c r="CV582" s="6"/>
      <c r="CW582" s="6"/>
      <c r="CX582" s="6"/>
      <c r="CY582" s="6"/>
      <c r="CZ582" s="6"/>
      <c r="DA582" s="6"/>
      <c r="DB582" s="6"/>
      <c r="DC582" s="6"/>
      <c r="DD582" s="6"/>
      <c r="DE582" s="6"/>
      <c r="DF582" s="6"/>
      <c r="DG582" s="6"/>
      <c r="DH582" s="6"/>
      <c r="DI582" s="6"/>
      <c r="DJ582" s="6"/>
      <c r="DK582" s="6"/>
      <c r="DL582" s="6"/>
      <c r="DM582" s="6"/>
      <c r="DN582" s="6"/>
      <c r="DO582" s="6"/>
      <c r="DP582" s="6"/>
      <c r="DQ582" s="6"/>
      <c r="DR582" s="6"/>
      <c r="DS582" s="6"/>
      <c r="DT582" s="6"/>
      <c r="DU582" s="6"/>
      <c r="DV582" s="6"/>
      <c r="DW582" s="6"/>
      <c r="DX582" s="6"/>
      <c r="DY582" s="6"/>
      <c r="DZ582" s="6"/>
      <c r="EA582" s="6"/>
      <c r="EB582" s="6"/>
      <c r="EC582" s="6"/>
      <c r="ED582" s="6"/>
      <c r="EE582" s="6"/>
      <c r="EF582" s="6"/>
      <c r="EG582" s="6"/>
      <c r="EH582" s="6"/>
      <c r="EI582" s="6"/>
      <c r="EJ582" s="6"/>
      <c r="EK582" s="6"/>
      <c r="EL582" s="6"/>
      <c r="EM582" s="6"/>
      <c r="EN582" s="6"/>
      <c r="EO582" s="6"/>
      <c r="EP582" s="6"/>
      <c r="EQ582" s="6"/>
      <c r="ER582" s="6"/>
      <c r="ES582" s="6"/>
      <c r="ET582" s="6"/>
      <c r="EU582" s="6"/>
      <c r="EV582" s="6"/>
      <c r="EW582" s="6"/>
      <c r="EX582" s="6"/>
      <c r="EY582" s="6"/>
      <c r="EZ582" s="6"/>
      <c r="FA582" s="6"/>
      <c r="FB582" s="6"/>
      <c r="FC582" s="6"/>
      <c r="FD582" s="6"/>
      <c r="FE582" s="6"/>
      <c r="FF582" s="6"/>
      <c r="FG582" s="6"/>
    </row>
    <row r="583" spans="12:163" x14ac:dyDescent="0.3"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  <c r="CU583" s="6"/>
      <c r="CV583" s="6"/>
      <c r="CW583" s="6"/>
      <c r="CX583" s="6"/>
      <c r="CY583" s="6"/>
      <c r="CZ583" s="6"/>
      <c r="DA583" s="6"/>
      <c r="DB583" s="6"/>
      <c r="DC583" s="6"/>
      <c r="DD583" s="6"/>
      <c r="DE583" s="6"/>
      <c r="DF583" s="6"/>
      <c r="DG583" s="6"/>
      <c r="DH583" s="6"/>
      <c r="DI583" s="6"/>
      <c r="DJ583" s="6"/>
      <c r="DK583" s="6"/>
      <c r="DL583" s="6"/>
      <c r="DM583" s="6"/>
      <c r="DN583" s="6"/>
      <c r="DO583" s="6"/>
      <c r="DP583" s="6"/>
      <c r="DQ583" s="6"/>
      <c r="DR583" s="6"/>
      <c r="DS583" s="6"/>
      <c r="DT583" s="6"/>
      <c r="DU583" s="6"/>
      <c r="DV583" s="6"/>
      <c r="DW583" s="6"/>
      <c r="DX583" s="6"/>
      <c r="DY583" s="6"/>
      <c r="DZ583" s="6"/>
      <c r="EA583" s="6"/>
      <c r="EB583" s="6"/>
      <c r="EC583" s="6"/>
      <c r="ED583" s="6"/>
      <c r="EE583" s="6"/>
      <c r="EF583" s="6"/>
      <c r="EG583" s="6"/>
      <c r="EH583" s="6"/>
      <c r="EI583" s="6"/>
      <c r="EJ583" s="6"/>
      <c r="EK583" s="6"/>
      <c r="EL583" s="6"/>
      <c r="EM583" s="6"/>
      <c r="EN583" s="6"/>
      <c r="EO583" s="6"/>
      <c r="EP583" s="6"/>
      <c r="EQ583" s="6"/>
      <c r="ER583" s="6"/>
      <c r="ES583" s="6"/>
      <c r="ET583" s="6"/>
      <c r="EU583" s="6"/>
      <c r="EV583" s="6"/>
      <c r="EW583" s="6"/>
      <c r="EX583" s="6"/>
      <c r="EY583" s="6"/>
      <c r="EZ583" s="6"/>
      <c r="FA583" s="6"/>
      <c r="FB583" s="6"/>
      <c r="FC583" s="6"/>
      <c r="FD583" s="6"/>
      <c r="FE583" s="6"/>
      <c r="FF583" s="6"/>
      <c r="FG583" s="6"/>
    </row>
    <row r="584" spans="12:163" x14ac:dyDescent="0.3"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  <c r="CU584" s="6"/>
      <c r="CV584" s="6"/>
      <c r="CW584" s="6"/>
      <c r="CX584" s="6"/>
      <c r="CY584" s="6"/>
      <c r="CZ584" s="6"/>
      <c r="DA584" s="6"/>
      <c r="DB584" s="6"/>
      <c r="DC584" s="6"/>
      <c r="DD584" s="6"/>
      <c r="DE584" s="6"/>
      <c r="DF584" s="6"/>
      <c r="DG584" s="6"/>
      <c r="DH584" s="6"/>
      <c r="DI584" s="6"/>
      <c r="DJ584" s="6"/>
      <c r="DK584" s="6"/>
      <c r="DL584" s="6"/>
      <c r="DM584" s="6"/>
      <c r="DN584" s="6"/>
      <c r="DO584" s="6"/>
      <c r="DP584" s="6"/>
      <c r="DQ584" s="6"/>
      <c r="DR584" s="6"/>
      <c r="DS584" s="6"/>
      <c r="DT584" s="6"/>
      <c r="DU584" s="6"/>
      <c r="DV584" s="6"/>
      <c r="DW584" s="6"/>
      <c r="DX584" s="6"/>
      <c r="DY584" s="6"/>
      <c r="DZ584" s="6"/>
      <c r="EA584" s="6"/>
      <c r="EB584" s="6"/>
      <c r="EC584" s="6"/>
      <c r="ED584" s="6"/>
      <c r="EE584" s="6"/>
      <c r="EF584" s="6"/>
      <c r="EG584" s="6"/>
      <c r="EH584" s="6"/>
      <c r="EI584" s="6"/>
      <c r="EJ584" s="6"/>
      <c r="EK584" s="6"/>
      <c r="EL584" s="6"/>
      <c r="EM584" s="6"/>
      <c r="EN584" s="6"/>
      <c r="EO584" s="6"/>
      <c r="EP584" s="6"/>
      <c r="EQ584" s="6"/>
      <c r="ER584" s="6"/>
      <c r="ES584" s="6"/>
      <c r="ET584" s="6"/>
      <c r="EU584" s="6"/>
      <c r="EV584" s="6"/>
      <c r="EW584" s="6"/>
      <c r="EX584" s="6"/>
      <c r="EY584" s="6"/>
      <c r="EZ584" s="6"/>
      <c r="FA584" s="6"/>
      <c r="FB584" s="6"/>
      <c r="FC584" s="6"/>
      <c r="FD584" s="6"/>
      <c r="FE584" s="6"/>
      <c r="FF584" s="6"/>
      <c r="FG584" s="6"/>
    </row>
    <row r="585" spans="12:163" x14ac:dyDescent="0.3"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  <c r="CU585" s="6"/>
      <c r="CV585" s="6"/>
      <c r="CW585" s="6"/>
      <c r="CX585" s="6"/>
      <c r="CY585" s="6"/>
      <c r="CZ585" s="6"/>
      <c r="DA585" s="6"/>
      <c r="DB585" s="6"/>
      <c r="DC585" s="6"/>
      <c r="DD585" s="6"/>
      <c r="DE585" s="6"/>
      <c r="DF585" s="6"/>
      <c r="DG585" s="6"/>
      <c r="DH585" s="6"/>
      <c r="DI585" s="6"/>
      <c r="DJ585" s="6"/>
      <c r="DK585" s="6"/>
      <c r="DL585" s="6"/>
      <c r="DM585" s="6"/>
      <c r="DN585" s="6"/>
      <c r="DO585" s="6"/>
      <c r="DP585" s="6"/>
      <c r="DQ585" s="6"/>
      <c r="DR585" s="6"/>
      <c r="DS585" s="6"/>
      <c r="DT585" s="6"/>
      <c r="DU585" s="6"/>
      <c r="DV585" s="6"/>
      <c r="DW585" s="6"/>
      <c r="DX585" s="6"/>
      <c r="DY585" s="6"/>
      <c r="DZ585" s="6"/>
      <c r="EA585" s="6"/>
      <c r="EB585" s="6"/>
      <c r="EC585" s="6"/>
      <c r="ED585" s="6"/>
      <c r="EE585" s="6"/>
      <c r="EF585" s="6"/>
      <c r="EG585" s="6"/>
      <c r="EH585" s="6"/>
      <c r="EI585" s="6"/>
      <c r="EJ585" s="6"/>
      <c r="EK585" s="6"/>
      <c r="EL585" s="6"/>
      <c r="EM585" s="6"/>
      <c r="EN585" s="6"/>
      <c r="EO585" s="6"/>
      <c r="EP585" s="6"/>
      <c r="EQ585" s="6"/>
      <c r="ER585" s="6"/>
      <c r="ES585" s="6"/>
      <c r="ET585" s="6"/>
      <c r="EU585" s="6"/>
      <c r="EV585" s="6"/>
      <c r="EW585" s="6"/>
      <c r="EX585" s="6"/>
      <c r="EY585" s="6"/>
      <c r="EZ585" s="6"/>
      <c r="FA585" s="6"/>
      <c r="FB585" s="6"/>
      <c r="FC585" s="6"/>
      <c r="FD585" s="6"/>
      <c r="FE585" s="6"/>
      <c r="FF585" s="6"/>
      <c r="FG585" s="6"/>
    </row>
    <row r="586" spans="12:163" x14ac:dyDescent="0.3"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  <c r="CU586" s="6"/>
      <c r="CV586" s="6"/>
      <c r="CW586" s="6"/>
      <c r="CX586" s="6"/>
      <c r="CY586" s="6"/>
      <c r="CZ586" s="6"/>
      <c r="DA586" s="6"/>
      <c r="DB586" s="6"/>
      <c r="DC586" s="6"/>
      <c r="DD586" s="6"/>
      <c r="DE586" s="6"/>
      <c r="DF586" s="6"/>
      <c r="DG586" s="6"/>
      <c r="DH586" s="6"/>
      <c r="DI586" s="6"/>
      <c r="DJ586" s="6"/>
      <c r="DK586" s="6"/>
      <c r="DL586" s="6"/>
      <c r="DM586" s="6"/>
      <c r="DN586" s="6"/>
      <c r="DO586" s="6"/>
      <c r="DP586" s="6"/>
      <c r="DQ586" s="6"/>
      <c r="DR586" s="6"/>
      <c r="DS586" s="6"/>
      <c r="DT586" s="6"/>
      <c r="DU586" s="6"/>
      <c r="DV586" s="6"/>
      <c r="DW586" s="6"/>
      <c r="DX586" s="6"/>
      <c r="DY586" s="6"/>
      <c r="DZ586" s="6"/>
      <c r="EA586" s="6"/>
      <c r="EB586" s="6"/>
      <c r="EC586" s="6"/>
      <c r="ED586" s="6"/>
      <c r="EE586" s="6"/>
      <c r="EF586" s="6"/>
      <c r="EG586" s="6"/>
      <c r="EH586" s="6"/>
      <c r="EI586" s="6"/>
      <c r="EJ586" s="6"/>
      <c r="EK586" s="6"/>
      <c r="EL586" s="6"/>
      <c r="EM586" s="6"/>
      <c r="EN586" s="6"/>
      <c r="EO586" s="6"/>
      <c r="EP586" s="6"/>
      <c r="EQ586" s="6"/>
      <c r="ER586" s="6"/>
      <c r="ES586" s="6"/>
      <c r="ET586" s="6"/>
      <c r="EU586" s="6"/>
      <c r="EV586" s="6"/>
      <c r="EW586" s="6"/>
      <c r="EX586" s="6"/>
      <c r="EY586" s="6"/>
      <c r="EZ586" s="6"/>
      <c r="FA586" s="6"/>
      <c r="FB586" s="6"/>
      <c r="FC586" s="6"/>
      <c r="FD586" s="6"/>
      <c r="FE586" s="6"/>
      <c r="FF586" s="6"/>
      <c r="FG586" s="6"/>
    </row>
    <row r="587" spans="12:163" x14ac:dyDescent="0.3"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  <c r="CU587" s="6"/>
      <c r="CV587" s="6"/>
      <c r="CW587" s="6"/>
      <c r="CX587" s="6"/>
      <c r="CY587" s="6"/>
      <c r="CZ587" s="6"/>
      <c r="DA587" s="6"/>
      <c r="DB587" s="6"/>
      <c r="DC587" s="6"/>
      <c r="DD587" s="6"/>
      <c r="DE587" s="6"/>
      <c r="DF587" s="6"/>
      <c r="DG587" s="6"/>
      <c r="DH587" s="6"/>
      <c r="DI587" s="6"/>
      <c r="DJ587" s="6"/>
      <c r="DK587" s="6"/>
      <c r="DL587" s="6"/>
      <c r="DM587" s="6"/>
      <c r="DN587" s="6"/>
      <c r="DO587" s="6"/>
      <c r="DP587" s="6"/>
      <c r="DQ587" s="6"/>
      <c r="DR587" s="6"/>
      <c r="DS587" s="6"/>
      <c r="DT587" s="6"/>
      <c r="DU587" s="6"/>
      <c r="DV587" s="6"/>
      <c r="DW587" s="6"/>
      <c r="DX587" s="6"/>
      <c r="DY587" s="6"/>
      <c r="DZ587" s="6"/>
      <c r="EA587" s="6"/>
      <c r="EB587" s="6"/>
      <c r="EC587" s="6"/>
      <c r="ED587" s="6"/>
      <c r="EE587" s="6"/>
      <c r="EF587" s="6"/>
      <c r="EG587" s="6"/>
      <c r="EH587" s="6"/>
      <c r="EI587" s="6"/>
      <c r="EJ587" s="6"/>
      <c r="EK587" s="6"/>
      <c r="EL587" s="6"/>
      <c r="EM587" s="6"/>
      <c r="EN587" s="6"/>
      <c r="EO587" s="6"/>
      <c r="EP587" s="6"/>
      <c r="EQ587" s="6"/>
      <c r="ER587" s="6"/>
      <c r="ES587" s="6"/>
      <c r="ET587" s="6"/>
      <c r="EU587" s="6"/>
      <c r="EV587" s="6"/>
      <c r="EW587" s="6"/>
      <c r="EX587" s="6"/>
      <c r="EY587" s="6"/>
      <c r="EZ587" s="6"/>
      <c r="FA587" s="6"/>
      <c r="FB587" s="6"/>
      <c r="FC587" s="6"/>
      <c r="FD587" s="6"/>
      <c r="FE587" s="6"/>
      <c r="FF587" s="6"/>
      <c r="FG587" s="6"/>
    </row>
    <row r="588" spans="12:163" x14ac:dyDescent="0.3"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  <c r="CU588" s="6"/>
      <c r="CV588" s="6"/>
      <c r="CW588" s="6"/>
      <c r="CX588" s="6"/>
      <c r="CY588" s="6"/>
      <c r="CZ588" s="6"/>
      <c r="DA588" s="6"/>
      <c r="DB588" s="6"/>
      <c r="DC588" s="6"/>
      <c r="DD588" s="6"/>
      <c r="DE588" s="6"/>
      <c r="DF588" s="6"/>
      <c r="DG588" s="6"/>
      <c r="DH588" s="6"/>
      <c r="DI588" s="6"/>
      <c r="DJ588" s="6"/>
      <c r="DK588" s="6"/>
      <c r="DL588" s="6"/>
      <c r="DM588" s="6"/>
      <c r="DN588" s="6"/>
      <c r="DO588" s="6"/>
      <c r="DP588" s="6"/>
      <c r="DQ588" s="6"/>
      <c r="DR588" s="6"/>
      <c r="DS588" s="6"/>
      <c r="DT588" s="6"/>
      <c r="DU588" s="6"/>
      <c r="DV588" s="6"/>
      <c r="DW588" s="6"/>
      <c r="DX588" s="6"/>
      <c r="DY588" s="6"/>
      <c r="DZ588" s="6"/>
      <c r="EA588" s="6"/>
      <c r="EB588" s="6"/>
      <c r="EC588" s="6"/>
      <c r="ED588" s="6"/>
      <c r="EE588" s="6"/>
      <c r="EF588" s="6"/>
      <c r="EG588" s="6"/>
      <c r="EH588" s="6"/>
      <c r="EI588" s="6"/>
      <c r="EJ588" s="6"/>
      <c r="EK588" s="6"/>
      <c r="EL588" s="6"/>
      <c r="EM588" s="6"/>
      <c r="EN588" s="6"/>
      <c r="EO588" s="6"/>
      <c r="EP588" s="6"/>
      <c r="EQ588" s="6"/>
      <c r="ER588" s="6"/>
      <c r="ES588" s="6"/>
      <c r="ET588" s="6"/>
      <c r="EU588" s="6"/>
      <c r="EV588" s="6"/>
      <c r="EW588" s="6"/>
      <c r="EX588" s="6"/>
      <c r="EY588" s="6"/>
      <c r="EZ588" s="6"/>
      <c r="FA588" s="6"/>
      <c r="FB588" s="6"/>
      <c r="FC588" s="6"/>
      <c r="FD588" s="6"/>
      <c r="FE588" s="6"/>
      <c r="FF588" s="6"/>
      <c r="FG588" s="6"/>
    </row>
    <row r="589" spans="12:163" x14ac:dyDescent="0.3"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  <c r="CU589" s="6"/>
      <c r="CV589" s="6"/>
      <c r="CW589" s="6"/>
      <c r="CX589" s="6"/>
      <c r="CY589" s="6"/>
      <c r="CZ589" s="6"/>
      <c r="DA589" s="6"/>
      <c r="DB589" s="6"/>
      <c r="DC589" s="6"/>
      <c r="DD589" s="6"/>
      <c r="DE589" s="6"/>
      <c r="DF589" s="6"/>
      <c r="DG589" s="6"/>
      <c r="DH589" s="6"/>
      <c r="DI589" s="6"/>
      <c r="DJ589" s="6"/>
      <c r="DK589" s="6"/>
      <c r="DL589" s="6"/>
      <c r="DM589" s="6"/>
      <c r="DN589" s="6"/>
      <c r="DO589" s="6"/>
      <c r="DP589" s="6"/>
      <c r="DQ589" s="6"/>
      <c r="DR589" s="6"/>
      <c r="DS589" s="6"/>
      <c r="DT589" s="6"/>
      <c r="DU589" s="6"/>
      <c r="DV589" s="6"/>
      <c r="DW589" s="6"/>
      <c r="DX589" s="6"/>
      <c r="DY589" s="6"/>
      <c r="DZ589" s="6"/>
      <c r="EA589" s="6"/>
      <c r="EB589" s="6"/>
      <c r="EC589" s="6"/>
      <c r="ED589" s="6"/>
      <c r="EE589" s="6"/>
      <c r="EF589" s="6"/>
      <c r="EG589" s="6"/>
      <c r="EH589" s="6"/>
      <c r="EI589" s="6"/>
      <c r="EJ589" s="6"/>
      <c r="EK589" s="6"/>
      <c r="EL589" s="6"/>
      <c r="EM589" s="6"/>
      <c r="EN589" s="6"/>
      <c r="EO589" s="6"/>
      <c r="EP589" s="6"/>
      <c r="EQ589" s="6"/>
      <c r="ER589" s="6"/>
      <c r="ES589" s="6"/>
      <c r="ET589" s="6"/>
      <c r="EU589" s="6"/>
      <c r="EV589" s="6"/>
      <c r="EW589" s="6"/>
      <c r="EX589" s="6"/>
      <c r="EY589" s="6"/>
      <c r="EZ589" s="6"/>
      <c r="FA589" s="6"/>
      <c r="FB589" s="6"/>
      <c r="FC589" s="6"/>
      <c r="FD589" s="6"/>
      <c r="FE589" s="6"/>
      <c r="FF589" s="6"/>
      <c r="FG589" s="6"/>
    </row>
    <row r="590" spans="12:163" x14ac:dyDescent="0.3"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  <c r="CU590" s="6"/>
      <c r="CV590" s="6"/>
      <c r="CW590" s="6"/>
      <c r="CX590" s="6"/>
      <c r="CY590" s="6"/>
      <c r="CZ590" s="6"/>
      <c r="DA590" s="6"/>
      <c r="DB590" s="6"/>
      <c r="DC590" s="6"/>
      <c r="DD590" s="6"/>
      <c r="DE590" s="6"/>
      <c r="DF590" s="6"/>
      <c r="DG590" s="6"/>
      <c r="DH590" s="6"/>
      <c r="DI590" s="6"/>
      <c r="DJ590" s="6"/>
      <c r="DK590" s="6"/>
      <c r="DL590" s="6"/>
      <c r="DM590" s="6"/>
      <c r="DN590" s="6"/>
      <c r="DO590" s="6"/>
      <c r="DP590" s="6"/>
      <c r="DQ590" s="6"/>
      <c r="DR590" s="6"/>
      <c r="DS590" s="6"/>
      <c r="DT590" s="6"/>
      <c r="DU590" s="6"/>
      <c r="DV590" s="6"/>
      <c r="DW590" s="6"/>
      <c r="DX590" s="6"/>
      <c r="DY590" s="6"/>
      <c r="DZ590" s="6"/>
      <c r="EA590" s="6"/>
      <c r="EB590" s="6"/>
      <c r="EC590" s="6"/>
      <c r="ED590" s="6"/>
      <c r="EE590" s="6"/>
      <c r="EF590" s="6"/>
      <c r="EG590" s="6"/>
      <c r="EH590" s="6"/>
      <c r="EI590" s="6"/>
      <c r="EJ590" s="6"/>
      <c r="EK590" s="6"/>
      <c r="EL590" s="6"/>
      <c r="EM590" s="6"/>
      <c r="EN590" s="6"/>
      <c r="EO590" s="6"/>
      <c r="EP590" s="6"/>
      <c r="EQ590" s="6"/>
      <c r="ER590" s="6"/>
      <c r="ES590" s="6"/>
      <c r="ET590" s="6"/>
      <c r="EU590" s="6"/>
      <c r="EV590" s="6"/>
      <c r="EW590" s="6"/>
      <c r="EX590" s="6"/>
      <c r="EY590" s="6"/>
      <c r="EZ590" s="6"/>
      <c r="FA590" s="6"/>
      <c r="FB590" s="6"/>
      <c r="FC590" s="6"/>
      <c r="FD590" s="6"/>
      <c r="FE590" s="6"/>
      <c r="FF590" s="6"/>
      <c r="FG590" s="6"/>
    </row>
    <row r="591" spans="12:163" x14ac:dyDescent="0.3"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  <c r="CU591" s="6"/>
      <c r="CV591" s="6"/>
      <c r="CW591" s="6"/>
      <c r="CX591" s="6"/>
      <c r="CY591" s="6"/>
      <c r="CZ591" s="6"/>
      <c r="DA591" s="6"/>
      <c r="DB591" s="6"/>
      <c r="DC591" s="6"/>
      <c r="DD591" s="6"/>
      <c r="DE591" s="6"/>
      <c r="DF591" s="6"/>
      <c r="DG591" s="6"/>
      <c r="DH591" s="6"/>
      <c r="DI591" s="6"/>
      <c r="DJ591" s="6"/>
      <c r="DK591" s="6"/>
      <c r="DL591" s="6"/>
      <c r="DM591" s="6"/>
      <c r="DN591" s="6"/>
      <c r="DO591" s="6"/>
      <c r="DP591" s="6"/>
      <c r="DQ591" s="6"/>
      <c r="DR591" s="6"/>
      <c r="DS591" s="6"/>
      <c r="DT591" s="6"/>
      <c r="DU591" s="6"/>
      <c r="DV591" s="6"/>
      <c r="DW591" s="6"/>
      <c r="DX591" s="6"/>
      <c r="DY591" s="6"/>
      <c r="DZ591" s="6"/>
      <c r="EA591" s="6"/>
      <c r="EB591" s="6"/>
      <c r="EC591" s="6"/>
      <c r="ED591" s="6"/>
      <c r="EE591" s="6"/>
      <c r="EF591" s="6"/>
      <c r="EG591" s="6"/>
      <c r="EH591" s="6"/>
      <c r="EI591" s="6"/>
      <c r="EJ591" s="6"/>
      <c r="EK591" s="6"/>
      <c r="EL591" s="6"/>
      <c r="EM591" s="6"/>
      <c r="EN591" s="6"/>
      <c r="EO591" s="6"/>
      <c r="EP591" s="6"/>
      <c r="EQ591" s="6"/>
      <c r="ER591" s="6"/>
      <c r="ES591" s="6"/>
      <c r="ET591" s="6"/>
      <c r="EU591" s="6"/>
      <c r="EV591" s="6"/>
      <c r="EW591" s="6"/>
      <c r="EX591" s="6"/>
      <c r="EY591" s="6"/>
      <c r="EZ591" s="6"/>
      <c r="FA591" s="6"/>
      <c r="FB591" s="6"/>
      <c r="FC591" s="6"/>
      <c r="FD591" s="6"/>
      <c r="FE591" s="6"/>
      <c r="FF591" s="6"/>
      <c r="FG591" s="6"/>
    </row>
    <row r="592" spans="12:163" x14ac:dyDescent="0.3"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  <c r="CU592" s="6"/>
      <c r="CV592" s="6"/>
      <c r="CW592" s="6"/>
      <c r="CX592" s="6"/>
      <c r="CY592" s="6"/>
      <c r="CZ592" s="6"/>
      <c r="DA592" s="6"/>
      <c r="DB592" s="6"/>
      <c r="DC592" s="6"/>
      <c r="DD592" s="6"/>
      <c r="DE592" s="6"/>
      <c r="DF592" s="6"/>
      <c r="DG592" s="6"/>
      <c r="DH592" s="6"/>
      <c r="DI592" s="6"/>
      <c r="DJ592" s="6"/>
      <c r="DK592" s="6"/>
      <c r="DL592" s="6"/>
      <c r="DM592" s="6"/>
      <c r="DN592" s="6"/>
      <c r="DO592" s="6"/>
      <c r="DP592" s="6"/>
      <c r="DQ592" s="6"/>
      <c r="DR592" s="6"/>
      <c r="DS592" s="6"/>
      <c r="DT592" s="6"/>
      <c r="DU592" s="6"/>
      <c r="DV592" s="6"/>
      <c r="DW592" s="6"/>
      <c r="DX592" s="6"/>
      <c r="DY592" s="6"/>
      <c r="DZ592" s="6"/>
      <c r="EA592" s="6"/>
      <c r="EB592" s="6"/>
      <c r="EC592" s="6"/>
      <c r="ED592" s="6"/>
      <c r="EE592" s="6"/>
      <c r="EF592" s="6"/>
      <c r="EG592" s="6"/>
      <c r="EH592" s="6"/>
      <c r="EI592" s="6"/>
      <c r="EJ592" s="6"/>
      <c r="EK592" s="6"/>
      <c r="EL592" s="6"/>
      <c r="EM592" s="6"/>
      <c r="EN592" s="6"/>
      <c r="EO592" s="6"/>
      <c r="EP592" s="6"/>
      <c r="EQ592" s="6"/>
      <c r="ER592" s="6"/>
      <c r="ES592" s="6"/>
      <c r="ET592" s="6"/>
      <c r="EU592" s="6"/>
      <c r="EV592" s="6"/>
      <c r="EW592" s="6"/>
      <c r="EX592" s="6"/>
      <c r="EY592" s="6"/>
      <c r="EZ592" s="6"/>
      <c r="FA592" s="6"/>
      <c r="FB592" s="6"/>
      <c r="FC592" s="6"/>
      <c r="FD592" s="6"/>
      <c r="FE592" s="6"/>
      <c r="FF592" s="6"/>
      <c r="FG592" s="6"/>
    </row>
    <row r="593" spans="12:163" x14ac:dyDescent="0.3"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  <c r="CU593" s="6"/>
      <c r="CV593" s="6"/>
      <c r="CW593" s="6"/>
      <c r="CX593" s="6"/>
      <c r="CY593" s="6"/>
      <c r="CZ593" s="6"/>
      <c r="DA593" s="6"/>
      <c r="DB593" s="6"/>
      <c r="DC593" s="6"/>
      <c r="DD593" s="6"/>
      <c r="DE593" s="6"/>
      <c r="DF593" s="6"/>
      <c r="DG593" s="6"/>
      <c r="DH593" s="6"/>
      <c r="DI593" s="6"/>
      <c r="DJ593" s="6"/>
      <c r="DK593" s="6"/>
      <c r="DL593" s="6"/>
      <c r="DM593" s="6"/>
      <c r="DN593" s="6"/>
      <c r="DO593" s="6"/>
      <c r="DP593" s="6"/>
      <c r="DQ593" s="6"/>
      <c r="DR593" s="6"/>
      <c r="DS593" s="6"/>
      <c r="DT593" s="6"/>
      <c r="DU593" s="6"/>
      <c r="DV593" s="6"/>
      <c r="DW593" s="6"/>
      <c r="DX593" s="6"/>
      <c r="DY593" s="6"/>
      <c r="DZ593" s="6"/>
      <c r="EA593" s="6"/>
      <c r="EB593" s="6"/>
      <c r="EC593" s="6"/>
      <c r="ED593" s="6"/>
      <c r="EE593" s="6"/>
      <c r="EF593" s="6"/>
      <c r="EG593" s="6"/>
      <c r="EH593" s="6"/>
      <c r="EI593" s="6"/>
      <c r="EJ593" s="6"/>
      <c r="EK593" s="6"/>
      <c r="EL593" s="6"/>
      <c r="EM593" s="6"/>
      <c r="EN593" s="6"/>
      <c r="EO593" s="6"/>
      <c r="EP593" s="6"/>
      <c r="EQ593" s="6"/>
      <c r="ER593" s="6"/>
      <c r="ES593" s="6"/>
      <c r="ET593" s="6"/>
      <c r="EU593" s="6"/>
      <c r="EV593" s="6"/>
      <c r="EW593" s="6"/>
      <c r="EX593" s="6"/>
      <c r="EY593" s="6"/>
      <c r="EZ593" s="6"/>
      <c r="FA593" s="6"/>
      <c r="FB593" s="6"/>
      <c r="FC593" s="6"/>
      <c r="FD593" s="6"/>
      <c r="FE593" s="6"/>
      <c r="FF593" s="6"/>
      <c r="FG593" s="6"/>
    </row>
    <row r="594" spans="12:163" x14ac:dyDescent="0.3"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  <c r="CU594" s="6"/>
      <c r="CV594" s="6"/>
      <c r="CW594" s="6"/>
      <c r="CX594" s="6"/>
      <c r="CY594" s="6"/>
      <c r="CZ594" s="6"/>
      <c r="DA594" s="6"/>
      <c r="DB594" s="6"/>
      <c r="DC594" s="6"/>
      <c r="DD594" s="6"/>
      <c r="DE594" s="6"/>
      <c r="DF594" s="6"/>
      <c r="DG594" s="6"/>
      <c r="DH594" s="6"/>
      <c r="DI594" s="6"/>
      <c r="DJ594" s="6"/>
      <c r="DK594" s="6"/>
      <c r="DL594" s="6"/>
      <c r="DM594" s="6"/>
      <c r="DN594" s="6"/>
      <c r="DO594" s="6"/>
      <c r="DP594" s="6"/>
      <c r="DQ594" s="6"/>
      <c r="DR594" s="6"/>
      <c r="DS594" s="6"/>
      <c r="DT594" s="6"/>
      <c r="DU594" s="6"/>
      <c r="DV594" s="6"/>
      <c r="DW594" s="6"/>
      <c r="DX594" s="6"/>
      <c r="DY594" s="6"/>
      <c r="DZ594" s="6"/>
      <c r="EA594" s="6"/>
      <c r="EB594" s="6"/>
      <c r="EC594" s="6"/>
      <c r="ED594" s="6"/>
      <c r="EE594" s="6"/>
      <c r="EF594" s="6"/>
      <c r="EG594" s="6"/>
      <c r="EH594" s="6"/>
      <c r="EI594" s="6"/>
      <c r="EJ594" s="6"/>
      <c r="EK594" s="6"/>
      <c r="EL594" s="6"/>
      <c r="EM594" s="6"/>
      <c r="EN594" s="6"/>
      <c r="EO594" s="6"/>
      <c r="EP594" s="6"/>
      <c r="EQ594" s="6"/>
      <c r="ER594" s="6"/>
      <c r="ES594" s="6"/>
      <c r="ET594" s="6"/>
      <c r="EU594" s="6"/>
      <c r="EV594" s="6"/>
      <c r="EW594" s="6"/>
      <c r="EX594" s="6"/>
      <c r="EY594" s="6"/>
      <c r="EZ594" s="6"/>
      <c r="FA594" s="6"/>
      <c r="FB594" s="6"/>
      <c r="FC594" s="6"/>
      <c r="FD594" s="6"/>
      <c r="FE594" s="6"/>
      <c r="FF594" s="6"/>
      <c r="FG594" s="6"/>
    </row>
    <row r="595" spans="12:163" x14ac:dyDescent="0.3"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  <c r="CU595" s="6"/>
      <c r="CV595" s="6"/>
      <c r="CW595" s="6"/>
      <c r="CX595" s="6"/>
      <c r="CY595" s="6"/>
      <c r="CZ595" s="6"/>
      <c r="DA595" s="6"/>
      <c r="DB595" s="6"/>
      <c r="DC595" s="6"/>
      <c r="DD595" s="6"/>
      <c r="DE595" s="6"/>
      <c r="DF595" s="6"/>
      <c r="DG595" s="6"/>
      <c r="DH595" s="6"/>
      <c r="DI595" s="6"/>
      <c r="DJ595" s="6"/>
      <c r="DK595" s="6"/>
      <c r="DL595" s="6"/>
      <c r="DM595" s="6"/>
      <c r="DN595" s="6"/>
      <c r="DO595" s="6"/>
      <c r="DP595" s="6"/>
      <c r="DQ595" s="6"/>
      <c r="DR595" s="6"/>
      <c r="DS595" s="6"/>
      <c r="DT595" s="6"/>
      <c r="DU595" s="6"/>
      <c r="DV595" s="6"/>
      <c r="DW595" s="6"/>
      <c r="DX595" s="6"/>
      <c r="DY595" s="6"/>
      <c r="DZ595" s="6"/>
      <c r="EA595" s="6"/>
      <c r="EB595" s="6"/>
      <c r="EC595" s="6"/>
      <c r="ED595" s="6"/>
      <c r="EE595" s="6"/>
      <c r="EF595" s="6"/>
      <c r="EG595" s="6"/>
      <c r="EH595" s="6"/>
      <c r="EI595" s="6"/>
      <c r="EJ595" s="6"/>
      <c r="EK595" s="6"/>
      <c r="EL595" s="6"/>
      <c r="EM595" s="6"/>
      <c r="EN595" s="6"/>
      <c r="EO595" s="6"/>
      <c r="EP595" s="6"/>
      <c r="EQ595" s="6"/>
      <c r="ER595" s="6"/>
      <c r="ES595" s="6"/>
      <c r="ET595" s="6"/>
      <c r="EU595" s="6"/>
      <c r="EV595" s="6"/>
      <c r="EW595" s="6"/>
      <c r="EX595" s="6"/>
      <c r="EY595" s="6"/>
      <c r="EZ595" s="6"/>
      <c r="FA595" s="6"/>
      <c r="FB595" s="6"/>
      <c r="FC595" s="6"/>
      <c r="FD595" s="6"/>
      <c r="FE595" s="6"/>
      <c r="FF595" s="6"/>
      <c r="FG595" s="6"/>
    </row>
    <row r="596" spans="12:163" x14ac:dyDescent="0.3"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  <c r="CU596" s="6"/>
      <c r="CV596" s="6"/>
      <c r="CW596" s="6"/>
      <c r="CX596" s="6"/>
      <c r="CY596" s="6"/>
      <c r="CZ596" s="6"/>
      <c r="DA596" s="6"/>
      <c r="DB596" s="6"/>
      <c r="DC596" s="6"/>
      <c r="DD596" s="6"/>
      <c r="DE596" s="6"/>
      <c r="DF596" s="6"/>
      <c r="DG596" s="6"/>
      <c r="DH596" s="6"/>
      <c r="DI596" s="6"/>
      <c r="DJ596" s="6"/>
      <c r="DK596" s="6"/>
      <c r="DL596" s="6"/>
      <c r="DM596" s="6"/>
      <c r="DN596" s="6"/>
      <c r="DO596" s="6"/>
      <c r="DP596" s="6"/>
      <c r="DQ596" s="6"/>
      <c r="DR596" s="6"/>
      <c r="DS596" s="6"/>
      <c r="DT596" s="6"/>
      <c r="DU596" s="6"/>
      <c r="DV596" s="6"/>
      <c r="DW596" s="6"/>
      <c r="DX596" s="6"/>
      <c r="DY596" s="6"/>
      <c r="DZ596" s="6"/>
      <c r="EA596" s="6"/>
      <c r="EB596" s="6"/>
      <c r="EC596" s="6"/>
      <c r="ED596" s="6"/>
      <c r="EE596" s="6"/>
      <c r="EF596" s="6"/>
      <c r="EG596" s="6"/>
      <c r="EH596" s="6"/>
      <c r="EI596" s="6"/>
      <c r="EJ596" s="6"/>
      <c r="EK596" s="6"/>
      <c r="EL596" s="6"/>
      <c r="EM596" s="6"/>
      <c r="EN596" s="6"/>
      <c r="EO596" s="6"/>
      <c r="EP596" s="6"/>
      <c r="EQ596" s="6"/>
      <c r="ER596" s="6"/>
      <c r="ES596" s="6"/>
      <c r="ET596" s="6"/>
      <c r="EU596" s="6"/>
      <c r="EV596" s="6"/>
      <c r="EW596" s="6"/>
      <c r="EX596" s="6"/>
      <c r="EY596" s="6"/>
      <c r="EZ596" s="6"/>
      <c r="FA596" s="6"/>
      <c r="FB596" s="6"/>
      <c r="FC596" s="6"/>
      <c r="FD596" s="6"/>
      <c r="FE596" s="6"/>
      <c r="FF596" s="6"/>
      <c r="FG596" s="6"/>
    </row>
    <row r="597" spans="12:163" x14ac:dyDescent="0.3"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  <c r="CU597" s="6"/>
      <c r="CV597" s="6"/>
      <c r="CW597" s="6"/>
      <c r="CX597" s="6"/>
      <c r="CY597" s="6"/>
      <c r="CZ597" s="6"/>
      <c r="DA597" s="6"/>
      <c r="DB597" s="6"/>
      <c r="DC597" s="6"/>
      <c r="DD597" s="6"/>
      <c r="DE597" s="6"/>
      <c r="DF597" s="6"/>
      <c r="DG597" s="6"/>
      <c r="DH597" s="6"/>
      <c r="DI597" s="6"/>
      <c r="DJ597" s="6"/>
      <c r="DK597" s="6"/>
      <c r="DL597" s="6"/>
      <c r="DM597" s="6"/>
      <c r="DN597" s="6"/>
      <c r="DO597" s="6"/>
      <c r="DP597" s="6"/>
      <c r="DQ597" s="6"/>
      <c r="DR597" s="6"/>
      <c r="DS597" s="6"/>
      <c r="DT597" s="6"/>
      <c r="DU597" s="6"/>
      <c r="DV597" s="6"/>
      <c r="DW597" s="6"/>
      <c r="DX597" s="6"/>
      <c r="DY597" s="6"/>
      <c r="DZ597" s="6"/>
      <c r="EA597" s="6"/>
      <c r="EB597" s="6"/>
      <c r="EC597" s="6"/>
      <c r="ED597" s="6"/>
      <c r="EE597" s="6"/>
      <c r="EF597" s="6"/>
      <c r="EG597" s="6"/>
      <c r="EH597" s="6"/>
      <c r="EI597" s="6"/>
      <c r="EJ597" s="6"/>
      <c r="EK597" s="6"/>
      <c r="EL597" s="6"/>
      <c r="EM597" s="6"/>
      <c r="EN597" s="6"/>
      <c r="EO597" s="6"/>
      <c r="EP597" s="6"/>
      <c r="EQ597" s="6"/>
      <c r="ER597" s="6"/>
      <c r="ES597" s="6"/>
      <c r="ET597" s="6"/>
      <c r="EU597" s="6"/>
      <c r="EV597" s="6"/>
      <c r="EW597" s="6"/>
      <c r="EX597" s="6"/>
      <c r="EY597" s="6"/>
      <c r="EZ597" s="6"/>
      <c r="FA597" s="6"/>
      <c r="FB597" s="6"/>
      <c r="FC597" s="6"/>
      <c r="FD597" s="6"/>
      <c r="FE597" s="6"/>
      <c r="FF597" s="6"/>
      <c r="FG597" s="6"/>
    </row>
    <row r="598" spans="12:163" x14ac:dyDescent="0.3"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  <c r="CU598" s="6"/>
      <c r="CV598" s="6"/>
      <c r="CW598" s="6"/>
      <c r="CX598" s="6"/>
      <c r="CY598" s="6"/>
      <c r="CZ598" s="6"/>
      <c r="DA598" s="6"/>
      <c r="DB598" s="6"/>
      <c r="DC598" s="6"/>
      <c r="DD598" s="6"/>
      <c r="DE598" s="6"/>
      <c r="DF598" s="6"/>
      <c r="DG598" s="6"/>
      <c r="DH598" s="6"/>
      <c r="DI598" s="6"/>
      <c r="DJ598" s="6"/>
      <c r="DK598" s="6"/>
      <c r="DL598" s="6"/>
      <c r="DM598" s="6"/>
      <c r="DN598" s="6"/>
      <c r="DO598" s="6"/>
      <c r="DP598" s="6"/>
      <c r="DQ598" s="6"/>
      <c r="DR598" s="6"/>
      <c r="DS598" s="6"/>
      <c r="DT598" s="6"/>
      <c r="DU598" s="6"/>
      <c r="DV598" s="6"/>
      <c r="DW598" s="6"/>
      <c r="DX598" s="6"/>
      <c r="DY598" s="6"/>
      <c r="DZ598" s="6"/>
      <c r="EA598" s="6"/>
      <c r="EB598" s="6"/>
      <c r="EC598" s="6"/>
      <c r="ED598" s="6"/>
      <c r="EE598" s="6"/>
      <c r="EF598" s="6"/>
      <c r="EG598" s="6"/>
      <c r="EH598" s="6"/>
      <c r="EI598" s="6"/>
      <c r="EJ598" s="6"/>
      <c r="EK598" s="6"/>
      <c r="EL598" s="6"/>
      <c r="EM598" s="6"/>
      <c r="EN598" s="6"/>
      <c r="EO598" s="6"/>
      <c r="EP598" s="6"/>
      <c r="EQ598" s="6"/>
      <c r="ER598" s="6"/>
      <c r="ES598" s="6"/>
      <c r="ET598" s="6"/>
      <c r="EU598" s="6"/>
      <c r="EV598" s="6"/>
      <c r="EW598" s="6"/>
      <c r="EX598" s="6"/>
      <c r="EY598" s="6"/>
      <c r="EZ598" s="6"/>
      <c r="FA598" s="6"/>
      <c r="FB598" s="6"/>
      <c r="FC598" s="6"/>
      <c r="FD598" s="6"/>
      <c r="FE598" s="6"/>
      <c r="FF598" s="6"/>
      <c r="FG598" s="6"/>
    </row>
    <row r="599" spans="12:163" x14ac:dyDescent="0.3"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  <c r="CU599" s="6"/>
      <c r="CV599" s="6"/>
      <c r="CW599" s="6"/>
      <c r="CX599" s="6"/>
      <c r="CY599" s="6"/>
      <c r="CZ599" s="6"/>
      <c r="DA599" s="6"/>
      <c r="DB599" s="6"/>
      <c r="DC599" s="6"/>
      <c r="DD599" s="6"/>
      <c r="DE599" s="6"/>
      <c r="DF599" s="6"/>
      <c r="DG599" s="6"/>
      <c r="DH599" s="6"/>
      <c r="DI599" s="6"/>
      <c r="DJ599" s="6"/>
      <c r="DK599" s="6"/>
      <c r="DL599" s="6"/>
      <c r="DM599" s="6"/>
      <c r="DN599" s="6"/>
      <c r="DO599" s="6"/>
      <c r="DP599" s="6"/>
      <c r="DQ599" s="6"/>
      <c r="DR599" s="6"/>
      <c r="DS599" s="6"/>
      <c r="DT599" s="6"/>
      <c r="DU599" s="6"/>
      <c r="DV599" s="6"/>
      <c r="DW599" s="6"/>
      <c r="DX599" s="6"/>
      <c r="DY599" s="6"/>
      <c r="DZ599" s="6"/>
      <c r="EA599" s="6"/>
      <c r="EB599" s="6"/>
      <c r="EC599" s="6"/>
      <c r="ED599" s="6"/>
      <c r="EE599" s="6"/>
      <c r="EF599" s="6"/>
      <c r="EG599" s="6"/>
      <c r="EH599" s="6"/>
      <c r="EI599" s="6"/>
      <c r="EJ599" s="6"/>
      <c r="EK599" s="6"/>
      <c r="EL599" s="6"/>
      <c r="EM599" s="6"/>
      <c r="EN599" s="6"/>
      <c r="EO599" s="6"/>
      <c r="EP599" s="6"/>
      <c r="EQ599" s="6"/>
      <c r="ER599" s="6"/>
      <c r="ES599" s="6"/>
      <c r="ET599" s="6"/>
      <c r="EU599" s="6"/>
      <c r="EV599" s="6"/>
      <c r="EW599" s="6"/>
      <c r="EX599" s="6"/>
      <c r="EY599" s="6"/>
      <c r="EZ599" s="6"/>
      <c r="FA599" s="6"/>
      <c r="FB599" s="6"/>
      <c r="FC599" s="6"/>
      <c r="FD599" s="6"/>
      <c r="FE599" s="6"/>
      <c r="FF599" s="6"/>
      <c r="FG599" s="6"/>
    </row>
    <row r="600" spans="12:163" x14ac:dyDescent="0.3"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  <c r="CU600" s="6"/>
      <c r="CV600" s="6"/>
      <c r="CW600" s="6"/>
      <c r="CX600" s="6"/>
      <c r="CY600" s="6"/>
      <c r="CZ600" s="6"/>
      <c r="DA600" s="6"/>
      <c r="DB600" s="6"/>
      <c r="DC600" s="6"/>
      <c r="DD600" s="6"/>
      <c r="DE600" s="6"/>
      <c r="DF600" s="6"/>
      <c r="DG600" s="6"/>
      <c r="DH600" s="6"/>
      <c r="DI600" s="6"/>
      <c r="DJ600" s="6"/>
      <c r="DK600" s="6"/>
      <c r="DL600" s="6"/>
      <c r="DM600" s="6"/>
      <c r="DN600" s="6"/>
      <c r="DO600" s="6"/>
      <c r="DP600" s="6"/>
      <c r="DQ600" s="6"/>
      <c r="DR600" s="6"/>
      <c r="DS600" s="6"/>
      <c r="DT600" s="6"/>
      <c r="DU600" s="6"/>
      <c r="DV600" s="6"/>
      <c r="DW600" s="6"/>
      <c r="DX600" s="6"/>
      <c r="DY600" s="6"/>
      <c r="DZ600" s="6"/>
      <c r="EA600" s="6"/>
      <c r="EB600" s="6"/>
      <c r="EC600" s="6"/>
      <c r="ED600" s="6"/>
      <c r="EE600" s="6"/>
      <c r="EF600" s="6"/>
      <c r="EG600" s="6"/>
      <c r="EH600" s="6"/>
      <c r="EI600" s="6"/>
      <c r="EJ600" s="6"/>
      <c r="EK600" s="6"/>
      <c r="EL600" s="6"/>
      <c r="EM600" s="6"/>
      <c r="EN600" s="6"/>
      <c r="EO600" s="6"/>
      <c r="EP600" s="6"/>
      <c r="EQ600" s="6"/>
      <c r="ER600" s="6"/>
      <c r="ES600" s="6"/>
      <c r="ET600" s="6"/>
      <c r="EU600" s="6"/>
      <c r="EV600" s="6"/>
      <c r="EW600" s="6"/>
      <c r="EX600" s="6"/>
      <c r="EY600" s="6"/>
      <c r="EZ600" s="6"/>
      <c r="FA600" s="6"/>
      <c r="FB600" s="6"/>
      <c r="FC600" s="6"/>
      <c r="FD600" s="6"/>
      <c r="FE600" s="6"/>
      <c r="FF600" s="6"/>
      <c r="FG600" s="6"/>
    </row>
    <row r="601" spans="12:163" x14ac:dyDescent="0.3"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  <c r="CU601" s="6"/>
      <c r="CV601" s="6"/>
      <c r="CW601" s="6"/>
      <c r="CX601" s="6"/>
      <c r="CY601" s="6"/>
      <c r="CZ601" s="6"/>
      <c r="DA601" s="6"/>
      <c r="DB601" s="6"/>
      <c r="DC601" s="6"/>
      <c r="DD601" s="6"/>
      <c r="DE601" s="6"/>
      <c r="DF601" s="6"/>
      <c r="DG601" s="6"/>
      <c r="DH601" s="6"/>
      <c r="DI601" s="6"/>
      <c r="DJ601" s="6"/>
      <c r="DK601" s="6"/>
      <c r="DL601" s="6"/>
      <c r="DM601" s="6"/>
      <c r="DN601" s="6"/>
      <c r="DO601" s="6"/>
      <c r="DP601" s="6"/>
      <c r="DQ601" s="6"/>
      <c r="DR601" s="6"/>
      <c r="DS601" s="6"/>
      <c r="DT601" s="6"/>
      <c r="DU601" s="6"/>
      <c r="DV601" s="6"/>
      <c r="DW601" s="6"/>
      <c r="DX601" s="6"/>
      <c r="DY601" s="6"/>
      <c r="DZ601" s="6"/>
      <c r="EA601" s="6"/>
      <c r="EB601" s="6"/>
      <c r="EC601" s="6"/>
      <c r="ED601" s="6"/>
      <c r="EE601" s="6"/>
      <c r="EF601" s="6"/>
      <c r="EG601" s="6"/>
      <c r="EH601" s="6"/>
      <c r="EI601" s="6"/>
      <c r="EJ601" s="6"/>
      <c r="EK601" s="6"/>
      <c r="EL601" s="6"/>
      <c r="EM601" s="6"/>
      <c r="EN601" s="6"/>
      <c r="EO601" s="6"/>
      <c r="EP601" s="6"/>
      <c r="EQ601" s="6"/>
      <c r="ER601" s="6"/>
      <c r="ES601" s="6"/>
      <c r="ET601" s="6"/>
      <c r="EU601" s="6"/>
      <c r="EV601" s="6"/>
      <c r="EW601" s="6"/>
      <c r="EX601" s="6"/>
      <c r="EY601" s="6"/>
      <c r="EZ601" s="6"/>
      <c r="FA601" s="6"/>
      <c r="FB601" s="6"/>
      <c r="FC601" s="6"/>
      <c r="FD601" s="6"/>
      <c r="FE601" s="6"/>
      <c r="FF601" s="6"/>
      <c r="FG601" s="6"/>
    </row>
    <row r="602" spans="12:163" x14ac:dyDescent="0.3"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  <c r="CU602" s="6"/>
      <c r="CV602" s="6"/>
      <c r="CW602" s="6"/>
      <c r="CX602" s="6"/>
      <c r="CY602" s="6"/>
      <c r="CZ602" s="6"/>
      <c r="DA602" s="6"/>
      <c r="DB602" s="6"/>
      <c r="DC602" s="6"/>
      <c r="DD602" s="6"/>
      <c r="DE602" s="6"/>
      <c r="DF602" s="6"/>
      <c r="DG602" s="6"/>
      <c r="DH602" s="6"/>
      <c r="DI602" s="6"/>
      <c r="DJ602" s="6"/>
      <c r="DK602" s="6"/>
      <c r="DL602" s="6"/>
      <c r="DM602" s="6"/>
      <c r="DN602" s="6"/>
      <c r="DO602" s="6"/>
      <c r="DP602" s="6"/>
      <c r="DQ602" s="6"/>
      <c r="DR602" s="6"/>
      <c r="DS602" s="6"/>
      <c r="DT602" s="6"/>
      <c r="DU602" s="6"/>
      <c r="DV602" s="6"/>
      <c r="DW602" s="6"/>
      <c r="DX602" s="6"/>
      <c r="DY602" s="6"/>
      <c r="DZ602" s="6"/>
      <c r="EA602" s="6"/>
      <c r="EB602" s="6"/>
      <c r="EC602" s="6"/>
      <c r="ED602" s="6"/>
      <c r="EE602" s="6"/>
      <c r="EF602" s="6"/>
      <c r="EG602" s="6"/>
      <c r="EH602" s="6"/>
      <c r="EI602" s="6"/>
      <c r="EJ602" s="6"/>
      <c r="EK602" s="6"/>
      <c r="EL602" s="6"/>
      <c r="EM602" s="6"/>
      <c r="EN602" s="6"/>
      <c r="EO602" s="6"/>
      <c r="EP602" s="6"/>
      <c r="EQ602" s="6"/>
      <c r="ER602" s="6"/>
      <c r="ES602" s="6"/>
      <c r="ET602" s="6"/>
      <c r="EU602" s="6"/>
      <c r="EV602" s="6"/>
      <c r="EW602" s="6"/>
      <c r="EX602" s="6"/>
      <c r="EY602" s="6"/>
      <c r="EZ602" s="6"/>
      <c r="FA602" s="6"/>
      <c r="FB602" s="6"/>
      <c r="FC602" s="6"/>
      <c r="FD602" s="6"/>
      <c r="FE602" s="6"/>
      <c r="FF602" s="6"/>
      <c r="FG602" s="6"/>
    </row>
    <row r="603" spans="12:163" x14ac:dyDescent="0.3"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  <c r="CU603" s="6"/>
      <c r="CV603" s="6"/>
      <c r="CW603" s="6"/>
      <c r="CX603" s="6"/>
      <c r="CY603" s="6"/>
      <c r="CZ603" s="6"/>
      <c r="DA603" s="6"/>
      <c r="DB603" s="6"/>
      <c r="DC603" s="6"/>
      <c r="DD603" s="6"/>
      <c r="DE603" s="6"/>
      <c r="DF603" s="6"/>
      <c r="DG603" s="6"/>
      <c r="DH603" s="6"/>
      <c r="DI603" s="6"/>
      <c r="DJ603" s="6"/>
      <c r="DK603" s="6"/>
      <c r="DL603" s="6"/>
      <c r="DM603" s="6"/>
      <c r="DN603" s="6"/>
      <c r="DO603" s="6"/>
      <c r="DP603" s="6"/>
      <c r="DQ603" s="6"/>
      <c r="DR603" s="6"/>
      <c r="DS603" s="6"/>
      <c r="DT603" s="6"/>
      <c r="DU603" s="6"/>
      <c r="DV603" s="6"/>
      <c r="DW603" s="6"/>
      <c r="DX603" s="6"/>
      <c r="DY603" s="6"/>
      <c r="DZ603" s="6"/>
      <c r="EA603" s="6"/>
      <c r="EB603" s="6"/>
      <c r="EC603" s="6"/>
      <c r="ED603" s="6"/>
      <c r="EE603" s="6"/>
      <c r="EF603" s="6"/>
      <c r="EG603" s="6"/>
      <c r="EH603" s="6"/>
      <c r="EI603" s="6"/>
      <c r="EJ603" s="6"/>
      <c r="EK603" s="6"/>
      <c r="EL603" s="6"/>
      <c r="EM603" s="6"/>
      <c r="EN603" s="6"/>
      <c r="EO603" s="6"/>
      <c r="EP603" s="6"/>
      <c r="EQ603" s="6"/>
      <c r="ER603" s="6"/>
      <c r="ES603" s="6"/>
      <c r="ET603" s="6"/>
      <c r="EU603" s="6"/>
      <c r="EV603" s="6"/>
      <c r="EW603" s="6"/>
      <c r="EX603" s="6"/>
      <c r="EY603" s="6"/>
      <c r="EZ603" s="6"/>
      <c r="FA603" s="6"/>
      <c r="FB603" s="6"/>
      <c r="FC603" s="6"/>
      <c r="FD603" s="6"/>
      <c r="FE603" s="6"/>
      <c r="FF603" s="6"/>
      <c r="FG603" s="6"/>
    </row>
    <row r="604" spans="12:163" x14ac:dyDescent="0.3"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  <c r="CU604" s="6"/>
      <c r="CV604" s="6"/>
      <c r="CW604" s="6"/>
      <c r="CX604" s="6"/>
      <c r="CY604" s="6"/>
      <c r="CZ604" s="6"/>
      <c r="DA604" s="6"/>
      <c r="DB604" s="6"/>
      <c r="DC604" s="6"/>
      <c r="DD604" s="6"/>
      <c r="DE604" s="6"/>
      <c r="DF604" s="6"/>
      <c r="DG604" s="6"/>
      <c r="DH604" s="6"/>
      <c r="DI604" s="6"/>
      <c r="DJ604" s="6"/>
      <c r="DK604" s="6"/>
      <c r="DL604" s="6"/>
      <c r="DM604" s="6"/>
      <c r="DN604" s="6"/>
      <c r="DO604" s="6"/>
      <c r="DP604" s="6"/>
      <c r="DQ604" s="6"/>
      <c r="DR604" s="6"/>
      <c r="DS604" s="6"/>
      <c r="DT604" s="6"/>
      <c r="DU604" s="6"/>
      <c r="DV604" s="6"/>
      <c r="DW604" s="6"/>
      <c r="DX604" s="6"/>
      <c r="DY604" s="6"/>
      <c r="DZ604" s="6"/>
      <c r="EA604" s="6"/>
      <c r="EB604" s="6"/>
      <c r="EC604" s="6"/>
      <c r="ED604" s="6"/>
      <c r="EE604" s="6"/>
      <c r="EF604" s="6"/>
      <c r="EG604" s="6"/>
      <c r="EH604" s="6"/>
      <c r="EI604" s="6"/>
      <c r="EJ604" s="6"/>
      <c r="EK604" s="6"/>
      <c r="EL604" s="6"/>
      <c r="EM604" s="6"/>
      <c r="EN604" s="6"/>
      <c r="EO604" s="6"/>
      <c r="EP604" s="6"/>
      <c r="EQ604" s="6"/>
      <c r="ER604" s="6"/>
      <c r="ES604" s="6"/>
      <c r="ET604" s="6"/>
      <c r="EU604" s="6"/>
      <c r="EV604" s="6"/>
      <c r="EW604" s="6"/>
      <c r="EX604" s="6"/>
      <c r="EY604" s="6"/>
      <c r="EZ604" s="6"/>
      <c r="FA604" s="6"/>
      <c r="FB604" s="6"/>
      <c r="FC604" s="6"/>
      <c r="FD604" s="6"/>
      <c r="FE604" s="6"/>
      <c r="FF604" s="6"/>
      <c r="FG604" s="6"/>
    </row>
    <row r="605" spans="12:163" x14ac:dyDescent="0.3"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  <c r="CU605" s="6"/>
      <c r="CV605" s="6"/>
      <c r="CW605" s="6"/>
      <c r="CX605" s="6"/>
      <c r="CY605" s="6"/>
      <c r="CZ605" s="6"/>
      <c r="DA605" s="6"/>
      <c r="DB605" s="6"/>
      <c r="DC605" s="6"/>
      <c r="DD605" s="6"/>
      <c r="DE605" s="6"/>
      <c r="DF605" s="6"/>
      <c r="DG605" s="6"/>
      <c r="DH605" s="6"/>
      <c r="DI605" s="6"/>
      <c r="DJ605" s="6"/>
      <c r="DK605" s="6"/>
      <c r="DL605" s="6"/>
      <c r="DM605" s="6"/>
      <c r="DN605" s="6"/>
      <c r="DO605" s="6"/>
      <c r="DP605" s="6"/>
      <c r="DQ605" s="6"/>
      <c r="DR605" s="6"/>
      <c r="DS605" s="6"/>
      <c r="DT605" s="6"/>
      <c r="DU605" s="6"/>
      <c r="DV605" s="6"/>
      <c r="DW605" s="6"/>
      <c r="DX605" s="6"/>
      <c r="DY605" s="6"/>
      <c r="DZ605" s="6"/>
      <c r="EA605" s="6"/>
      <c r="EB605" s="6"/>
      <c r="EC605" s="6"/>
      <c r="ED605" s="6"/>
      <c r="EE605" s="6"/>
      <c r="EF605" s="6"/>
      <c r="EG605" s="6"/>
      <c r="EH605" s="6"/>
      <c r="EI605" s="6"/>
      <c r="EJ605" s="6"/>
      <c r="EK605" s="6"/>
      <c r="EL605" s="6"/>
      <c r="EM605" s="6"/>
      <c r="EN605" s="6"/>
      <c r="EO605" s="6"/>
      <c r="EP605" s="6"/>
      <c r="EQ605" s="6"/>
      <c r="ER605" s="6"/>
      <c r="ES605" s="6"/>
      <c r="ET605" s="6"/>
      <c r="EU605" s="6"/>
      <c r="EV605" s="6"/>
      <c r="EW605" s="6"/>
      <c r="EX605" s="6"/>
      <c r="EY605" s="6"/>
      <c r="EZ605" s="6"/>
      <c r="FA605" s="6"/>
      <c r="FB605" s="6"/>
      <c r="FC605" s="6"/>
      <c r="FD605" s="6"/>
      <c r="FE605" s="6"/>
      <c r="FF605" s="6"/>
      <c r="FG605" s="6"/>
    </row>
    <row r="606" spans="12:163" x14ac:dyDescent="0.3"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  <c r="CU606" s="6"/>
      <c r="CV606" s="6"/>
      <c r="CW606" s="6"/>
      <c r="CX606" s="6"/>
      <c r="CY606" s="6"/>
      <c r="CZ606" s="6"/>
      <c r="DA606" s="6"/>
      <c r="DB606" s="6"/>
      <c r="DC606" s="6"/>
      <c r="DD606" s="6"/>
      <c r="DE606" s="6"/>
      <c r="DF606" s="6"/>
      <c r="DG606" s="6"/>
      <c r="DH606" s="6"/>
      <c r="DI606" s="6"/>
      <c r="DJ606" s="6"/>
      <c r="DK606" s="6"/>
      <c r="DL606" s="6"/>
      <c r="DM606" s="6"/>
      <c r="DN606" s="6"/>
      <c r="DO606" s="6"/>
      <c r="DP606" s="6"/>
      <c r="DQ606" s="6"/>
      <c r="DR606" s="6"/>
      <c r="DS606" s="6"/>
      <c r="DT606" s="6"/>
      <c r="DU606" s="6"/>
      <c r="DV606" s="6"/>
      <c r="DW606" s="6"/>
      <c r="DX606" s="6"/>
      <c r="DY606" s="6"/>
      <c r="DZ606" s="6"/>
      <c r="EA606" s="6"/>
      <c r="EB606" s="6"/>
      <c r="EC606" s="6"/>
      <c r="ED606" s="6"/>
      <c r="EE606" s="6"/>
      <c r="EF606" s="6"/>
      <c r="EG606" s="6"/>
      <c r="EH606" s="6"/>
      <c r="EI606" s="6"/>
      <c r="EJ606" s="6"/>
      <c r="EK606" s="6"/>
      <c r="EL606" s="6"/>
      <c r="EM606" s="6"/>
      <c r="EN606" s="6"/>
      <c r="EO606" s="6"/>
      <c r="EP606" s="6"/>
      <c r="EQ606" s="6"/>
      <c r="ER606" s="6"/>
      <c r="ES606" s="6"/>
      <c r="ET606" s="6"/>
      <c r="EU606" s="6"/>
      <c r="EV606" s="6"/>
      <c r="EW606" s="6"/>
      <c r="EX606" s="6"/>
      <c r="EY606" s="6"/>
      <c r="EZ606" s="6"/>
      <c r="FA606" s="6"/>
      <c r="FB606" s="6"/>
      <c r="FC606" s="6"/>
      <c r="FD606" s="6"/>
      <c r="FE606" s="6"/>
      <c r="FF606" s="6"/>
      <c r="FG606" s="6"/>
    </row>
    <row r="607" spans="12:163" x14ac:dyDescent="0.3"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  <c r="CU607" s="6"/>
      <c r="CV607" s="6"/>
      <c r="CW607" s="6"/>
      <c r="CX607" s="6"/>
      <c r="CY607" s="6"/>
      <c r="CZ607" s="6"/>
      <c r="DA607" s="6"/>
      <c r="DB607" s="6"/>
      <c r="DC607" s="6"/>
      <c r="DD607" s="6"/>
      <c r="DE607" s="6"/>
      <c r="DF607" s="6"/>
      <c r="DG607" s="6"/>
      <c r="DH607" s="6"/>
      <c r="DI607" s="6"/>
      <c r="DJ607" s="6"/>
      <c r="DK607" s="6"/>
      <c r="DL607" s="6"/>
      <c r="DM607" s="6"/>
      <c r="DN607" s="6"/>
      <c r="DO607" s="6"/>
      <c r="DP607" s="6"/>
      <c r="DQ607" s="6"/>
      <c r="DR607" s="6"/>
      <c r="DS607" s="6"/>
      <c r="DT607" s="6"/>
      <c r="DU607" s="6"/>
      <c r="DV607" s="6"/>
      <c r="DW607" s="6"/>
      <c r="DX607" s="6"/>
      <c r="DY607" s="6"/>
      <c r="DZ607" s="6"/>
      <c r="EA607" s="6"/>
      <c r="EB607" s="6"/>
      <c r="EC607" s="6"/>
      <c r="ED607" s="6"/>
      <c r="EE607" s="6"/>
      <c r="EF607" s="6"/>
      <c r="EG607" s="6"/>
      <c r="EH607" s="6"/>
      <c r="EI607" s="6"/>
      <c r="EJ607" s="6"/>
      <c r="EK607" s="6"/>
      <c r="EL607" s="6"/>
      <c r="EM607" s="6"/>
      <c r="EN607" s="6"/>
      <c r="EO607" s="6"/>
      <c r="EP607" s="6"/>
      <c r="EQ607" s="6"/>
      <c r="ER607" s="6"/>
      <c r="ES607" s="6"/>
      <c r="ET607" s="6"/>
      <c r="EU607" s="6"/>
      <c r="EV607" s="6"/>
      <c r="EW607" s="6"/>
      <c r="EX607" s="6"/>
      <c r="EY607" s="6"/>
      <c r="EZ607" s="6"/>
      <c r="FA607" s="6"/>
      <c r="FB607" s="6"/>
      <c r="FC607" s="6"/>
      <c r="FD607" s="6"/>
      <c r="FE607" s="6"/>
      <c r="FF607" s="6"/>
      <c r="FG607" s="6"/>
    </row>
    <row r="608" spans="12:163" x14ac:dyDescent="0.3"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V608" s="6"/>
      <c r="CW608" s="6"/>
      <c r="CX608" s="6"/>
      <c r="CY608" s="6"/>
      <c r="CZ608" s="6"/>
      <c r="DA608" s="6"/>
      <c r="DB608" s="6"/>
      <c r="DC608" s="6"/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  <c r="DO608" s="6"/>
      <c r="DP608" s="6"/>
      <c r="DQ608" s="6"/>
      <c r="DR608" s="6"/>
      <c r="DS608" s="6"/>
      <c r="DT608" s="6"/>
      <c r="DU608" s="6"/>
      <c r="DV608" s="6"/>
      <c r="DW608" s="6"/>
      <c r="DX608" s="6"/>
      <c r="DY608" s="6"/>
      <c r="DZ608" s="6"/>
      <c r="EA608" s="6"/>
      <c r="EB608" s="6"/>
      <c r="EC608" s="6"/>
      <c r="ED608" s="6"/>
      <c r="EE608" s="6"/>
      <c r="EF608" s="6"/>
      <c r="EG608" s="6"/>
      <c r="EH608" s="6"/>
      <c r="EI608" s="6"/>
      <c r="EJ608" s="6"/>
      <c r="EK608" s="6"/>
      <c r="EL608" s="6"/>
      <c r="EM608" s="6"/>
      <c r="EN608" s="6"/>
      <c r="EO608" s="6"/>
      <c r="EP608" s="6"/>
      <c r="EQ608" s="6"/>
      <c r="ER608" s="6"/>
      <c r="ES608" s="6"/>
      <c r="ET608" s="6"/>
      <c r="EU608" s="6"/>
      <c r="EV608" s="6"/>
      <c r="EW608" s="6"/>
      <c r="EX608" s="6"/>
      <c r="EY608" s="6"/>
      <c r="EZ608" s="6"/>
      <c r="FA608" s="6"/>
      <c r="FB608" s="6"/>
      <c r="FC608" s="6"/>
      <c r="FD608" s="6"/>
      <c r="FE608" s="6"/>
      <c r="FF608" s="6"/>
      <c r="FG608" s="6"/>
    </row>
    <row r="609" spans="12:163" x14ac:dyDescent="0.3"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  <c r="CU609" s="6"/>
      <c r="CV609" s="6"/>
      <c r="CW609" s="6"/>
      <c r="CX609" s="6"/>
      <c r="CY609" s="6"/>
      <c r="CZ609" s="6"/>
      <c r="DA609" s="6"/>
      <c r="DB609" s="6"/>
      <c r="DC609" s="6"/>
      <c r="DD609" s="6"/>
      <c r="DE609" s="6"/>
      <c r="DF609" s="6"/>
      <c r="DG609" s="6"/>
      <c r="DH609" s="6"/>
      <c r="DI609" s="6"/>
      <c r="DJ609" s="6"/>
      <c r="DK609" s="6"/>
      <c r="DL609" s="6"/>
      <c r="DM609" s="6"/>
      <c r="DN609" s="6"/>
      <c r="DO609" s="6"/>
      <c r="DP609" s="6"/>
      <c r="DQ609" s="6"/>
      <c r="DR609" s="6"/>
      <c r="DS609" s="6"/>
      <c r="DT609" s="6"/>
      <c r="DU609" s="6"/>
      <c r="DV609" s="6"/>
      <c r="DW609" s="6"/>
      <c r="DX609" s="6"/>
      <c r="DY609" s="6"/>
      <c r="DZ609" s="6"/>
      <c r="EA609" s="6"/>
      <c r="EB609" s="6"/>
      <c r="EC609" s="6"/>
      <c r="ED609" s="6"/>
      <c r="EE609" s="6"/>
      <c r="EF609" s="6"/>
      <c r="EG609" s="6"/>
      <c r="EH609" s="6"/>
      <c r="EI609" s="6"/>
      <c r="EJ609" s="6"/>
      <c r="EK609" s="6"/>
      <c r="EL609" s="6"/>
      <c r="EM609" s="6"/>
      <c r="EN609" s="6"/>
      <c r="EO609" s="6"/>
      <c r="EP609" s="6"/>
      <c r="EQ609" s="6"/>
      <c r="ER609" s="6"/>
      <c r="ES609" s="6"/>
      <c r="ET609" s="6"/>
      <c r="EU609" s="6"/>
      <c r="EV609" s="6"/>
      <c r="EW609" s="6"/>
      <c r="EX609" s="6"/>
      <c r="EY609" s="6"/>
      <c r="EZ609" s="6"/>
      <c r="FA609" s="6"/>
      <c r="FB609" s="6"/>
      <c r="FC609" s="6"/>
      <c r="FD609" s="6"/>
      <c r="FE609" s="6"/>
      <c r="FF609" s="6"/>
      <c r="FG609" s="6"/>
    </row>
    <row r="610" spans="12:163" x14ac:dyDescent="0.3"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  <c r="CU610" s="6"/>
      <c r="CV610" s="6"/>
      <c r="CW610" s="6"/>
      <c r="CX610" s="6"/>
      <c r="CY610" s="6"/>
      <c r="CZ610" s="6"/>
      <c r="DA610" s="6"/>
      <c r="DB610" s="6"/>
      <c r="DC610" s="6"/>
      <c r="DD610" s="6"/>
      <c r="DE610" s="6"/>
      <c r="DF610" s="6"/>
      <c r="DG610" s="6"/>
      <c r="DH610" s="6"/>
      <c r="DI610" s="6"/>
      <c r="DJ610" s="6"/>
      <c r="DK610" s="6"/>
      <c r="DL610" s="6"/>
      <c r="DM610" s="6"/>
      <c r="DN610" s="6"/>
      <c r="DO610" s="6"/>
      <c r="DP610" s="6"/>
      <c r="DQ610" s="6"/>
      <c r="DR610" s="6"/>
      <c r="DS610" s="6"/>
      <c r="DT610" s="6"/>
      <c r="DU610" s="6"/>
      <c r="DV610" s="6"/>
      <c r="DW610" s="6"/>
      <c r="DX610" s="6"/>
      <c r="DY610" s="6"/>
      <c r="DZ610" s="6"/>
      <c r="EA610" s="6"/>
      <c r="EB610" s="6"/>
      <c r="EC610" s="6"/>
      <c r="ED610" s="6"/>
      <c r="EE610" s="6"/>
      <c r="EF610" s="6"/>
      <c r="EG610" s="6"/>
      <c r="EH610" s="6"/>
      <c r="EI610" s="6"/>
      <c r="EJ610" s="6"/>
      <c r="EK610" s="6"/>
      <c r="EL610" s="6"/>
      <c r="EM610" s="6"/>
      <c r="EN610" s="6"/>
      <c r="EO610" s="6"/>
      <c r="EP610" s="6"/>
      <c r="EQ610" s="6"/>
      <c r="ER610" s="6"/>
      <c r="ES610" s="6"/>
      <c r="ET610" s="6"/>
      <c r="EU610" s="6"/>
      <c r="EV610" s="6"/>
      <c r="EW610" s="6"/>
      <c r="EX610" s="6"/>
      <c r="EY610" s="6"/>
      <c r="EZ610" s="6"/>
      <c r="FA610" s="6"/>
      <c r="FB610" s="6"/>
      <c r="FC610" s="6"/>
      <c r="FD610" s="6"/>
      <c r="FE610" s="6"/>
      <c r="FF610" s="6"/>
      <c r="FG610" s="6"/>
    </row>
    <row r="611" spans="12:163" x14ac:dyDescent="0.3"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  <c r="CU611" s="6"/>
      <c r="CV611" s="6"/>
      <c r="CW611" s="6"/>
      <c r="CX611" s="6"/>
      <c r="CY611" s="6"/>
      <c r="CZ611" s="6"/>
      <c r="DA611" s="6"/>
      <c r="DB611" s="6"/>
      <c r="DC611" s="6"/>
      <c r="DD611" s="6"/>
      <c r="DE611" s="6"/>
      <c r="DF611" s="6"/>
      <c r="DG611" s="6"/>
      <c r="DH611" s="6"/>
      <c r="DI611" s="6"/>
      <c r="DJ611" s="6"/>
      <c r="DK611" s="6"/>
      <c r="DL611" s="6"/>
      <c r="DM611" s="6"/>
      <c r="DN611" s="6"/>
      <c r="DO611" s="6"/>
      <c r="DP611" s="6"/>
      <c r="DQ611" s="6"/>
      <c r="DR611" s="6"/>
      <c r="DS611" s="6"/>
      <c r="DT611" s="6"/>
      <c r="DU611" s="6"/>
      <c r="DV611" s="6"/>
      <c r="DW611" s="6"/>
      <c r="DX611" s="6"/>
      <c r="DY611" s="6"/>
      <c r="DZ611" s="6"/>
      <c r="EA611" s="6"/>
      <c r="EB611" s="6"/>
      <c r="EC611" s="6"/>
      <c r="ED611" s="6"/>
      <c r="EE611" s="6"/>
      <c r="EF611" s="6"/>
      <c r="EG611" s="6"/>
      <c r="EH611" s="6"/>
      <c r="EI611" s="6"/>
      <c r="EJ611" s="6"/>
      <c r="EK611" s="6"/>
      <c r="EL611" s="6"/>
      <c r="EM611" s="6"/>
      <c r="EN611" s="6"/>
      <c r="EO611" s="6"/>
      <c r="EP611" s="6"/>
      <c r="EQ611" s="6"/>
      <c r="ER611" s="6"/>
      <c r="ES611" s="6"/>
      <c r="ET611" s="6"/>
      <c r="EU611" s="6"/>
      <c r="EV611" s="6"/>
      <c r="EW611" s="6"/>
      <c r="EX611" s="6"/>
      <c r="EY611" s="6"/>
      <c r="EZ611" s="6"/>
      <c r="FA611" s="6"/>
      <c r="FB611" s="6"/>
      <c r="FC611" s="6"/>
      <c r="FD611" s="6"/>
      <c r="FE611" s="6"/>
      <c r="FF611" s="6"/>
      <c r="FG611" s="6"/>
    </row>
    <row r="612" spans="12:163" x14ac:dyDescent="0.3"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V612" s="6"/>
      <c r="CW612" s="6"/>
      <c r="CX612" s="6"/>
      <c r="CY612" s="6"/>
      <c r="CZ612" s="6"/>
      <c r="DA612" s="6"/>
      <c r="DB612" s="6"/>
      <c r="DC612" s="6"/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  <c r="DO612" s="6"/>
      <c r="DP612" s="6"/>
      <c r="DQ612" s="6"/>
      <c r="DR612" s="6"/>
      <c r="DS612" s="6"/>
      <c r="DT612" s="6"/>
      <c r="DU612" s="6"/>
      <c r="DV612" s="6"/>
      <c r="DW612" s="6"/>
      <c r="DX612" s="6"/>
      <c r="DY612" s="6"/>
      <c r="DZ612" s="6"/>
      <c r="EA612" s="6"/>
      <c r="EB612" s="6"/>
      <c r="EC612" s="6"/>
      <c r="ED612" s="6"/>
      <c r="EE612" s="6"/>
      <c r="EF612" s="6"/>
      <c r="EG612" s="6"/>
      <c r="EH612" s="6"/>
      <c r="EI612" s="6"/>
      <c r="EJ612" s="6"/>
      <c r="EK612" s="6"/>
      <c r="EL612" s="6"/>
      <c r="EM612" s="6"/>
      <c r="EN612" s="6"/>
      <c r="EO612" s="6"/>
      <c r="EP612" s="6"/>
      <c r="EQ612" s="6"/>
      <c r="ER612" s="6"/>
      <c r="ES612" s="6"/>
      <c r="ET612" s="6"/>
      <c r="EU612" s="6"/>
      <c r="EV612" s="6"/>
      <c r="EW612" s="6"/>
      <c r="EX612" s="6"/>
      <c r="EY612" s="6"/>
      <c r="EZ612" s="6"/>
      <c r="FA612" s="6"/>
      <c r="FB612" s="6"/>
      <c r="FC612" s="6"/>
      <c r="FD612" s="6"/>
      <c r="FE612" s="6"/>
      <c r="FF612" s="6"/>
      <c r="FG612" s="6"/>
    </row>
    <row r="613" spans="12:163" x14ac:dyDescent="0.3"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  <c r="CU613" s="6"/>
      <c r="CV613" s="6"/>
      <c r="CW613" s="6"/>
      <c r="CX613" s="6"/>
      <c r="CY613" s="6"/>
      <c r="CZ613" s="6"/>
      <c r="DA613" s="6"/>
      <c r="DB613" s="6"/>
      <c r="DC613" s="6"/>
      <c r="DD613" s="6"/>
      <c r="DE613" s="6"/>
      <c r="DF613" s="6"/>
      <c r="DG613" s="6"/>
      <c r="DH613" s="6"/>
      <c r="DI613" s="6"/>
      <c r="DJ613" s="6"/>
      <c r="DK613" s="6"/>
      <c r="DL613" s="6"/>
      <c r="DM613" s="6"/>
      <c r="DN613" s="6"/>
      <c r="DO613" s="6"/>
      <c r="DP613" s="6"/>
      <c r="DQ613" s="6"/>
      <c r="DR613" s="6"/>
      <c r="DS613" s="6"/>
      <c r="DT613" s="6"/>
      <c r="DU613" s="6"/>
      <c r="DV613" s="6"/>
      <c r="DW613" s="6"/>
      <c r="DX613" s="6"/>
      <c r="DY613" s="6"/>
      <c r="DZ613" s="6"/>
      <c r="EA613" s="6"/>
      <c r="EB613" s="6"/>
      <c r="EC613" s="6"/>
      <c r="ED613" s="6"/>
      <c r="EE613" s="6"/>
      <c r="EF613" s="6"/>
      <c r="EG613" s="6"/>
      <c r="EH613" s="6"/>
      <c r="EI613" s="6"/>
      <c r="EJ613" s="6"/>
      <c r="EK613" s="6"/>
      <c r="EL613" s="6"/>
      <c r="EM613" s="6"/>
      <c r="EN613" s="6"/>
      <c r="EO613" s="6"/>
      <c r="EP613" s="6"/>
      <c r="EQ613" s="6"/>
      <c r="ER613" s="6"/>
      <c r="ES613" s="6"/>
      <c r="ET613" s="6"/>
      <c r="EU613" s="6"/>
      <c r="EV613" s="6"/>
      <c r="EW613" s="6"/>
      <c r="EX613" s="6"/>
      <c r="EY613" s="6"/>
      <c r="EZ613" s="6"/>
      <c r="FA613" s="6"/>
      <c r="FB613" s="6"/>
      <c r="FC613" s="6"/>
      <c r="FD613" s="6"/>
      <c r="FE613" s="6"/>
      <c r="FF613" s="6"/>
      <c r="FG613" s="6"/>
    </row>
    <row r="614" spans="12:163" x14ac:dyDescent="0.3"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  <c r="CU614" s="6"/>
      <c r="CV614" s="6"/>
      <c r="CW614" s="6"/>
      <c r="CX614" s="6"/>
      <c r="CY614" s="6"/>
      <c r="CZ614" s="6"/>
      <c r="DA614" s="6"/>
      <c r="DB614" s="6"/>
      <c r="DC614" s="6"/>
      <c r="DD614" s="6"/>
      <c r="DE614" s="6"/>
      <c r="DF614" s="6"/>
      <c r="DG614" s="6"/>
      <c r="DH614" s="6"/>
      <c r="DI614" s="6"/>
      <c r="DJ614" s="6"/>
      <c r="DK614" s="6"/>
      <c r="DL614" s="6"/>
      <c r="DM614" s="6"/>
      <c r="DN614" s="6"/>
      <c r="DO614" s="6"/>
      <c r="DP614" s="6"/>
      <c r="DQ614" s="6"/>
      <c r="DR614" s="6"/>
      <c r="DS614" s="6"/>
      <c r="DT614" s="6"/>
      <c r="DU614" s="6"/>
      <c r="DV614" s="6"/>
      <c r="DW614" s="6"/>
      <c r="DX614" s="6"/>
      <c r="DY614" s="6"/>
      <c r="DZ614" s="6"/>
      <c r="EA614" s="6"/>
      <c r="EB614" s="6"/>
      <c r="EC614" s="6"/>
      <c r="ED614" s="6"/>
      <c r="EE614" s="6"/>
      <c r="EF614" s="6"/>
      <c r="EG614" s="6"/>
      <c r="EH614" s="6"/>
      <c r="EI614" s="6"/>
      <c r="EJ614" s="6"/>
      <c r="EK614" s="6"/>
      <c r="EL614" s="6"/>
      <c r="EM614" s="6"/>
      <c r="EN614" s="6"/>
      <c r="EO614" s="6"/>
      <c r="EP614" s="6"/>
      <c r="EQ614" s="6"/>
      <c r="ER614" s="6"/>
      <c r="ES614" s="6"/>
      <c r="ET614" s="6"/>
      <c r="EU614" s="6"/>
      <c r="EV614" s="6"/>
      <c r="EW614" s="6"/>
      <c r="EX614" s="6"/>
      <c r="EY614" s="6"/>
      <c r="EZ614" s="6"/>
      <c r="FA614" s="6"/>
      <c r="FB614" s="6"/>
      <c r="FC614" s="6"/>
      <c r="FD614" s="6"/>
      <c r="FE614" s="6"/>
      <c r="FF614" s="6"/>
      <c r="FG614" s="6"/>
    </row>
    <row r="615" spans="12:163" x14ac:dyDescent="0.3"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  <c r="CU615" s="6"/>
      <c r="CV615" s="6"/>
      <c r="CW615" s="6"/>
      <c r="CX615" s="6"/>
      <c r="CY615" s="6"/>
      <c r="CZ615" s="6"/>
      <c r="DA615" s="6"/>
      <c r="DB615" s="6"/>
      <c r="DC615" s="6"/>
      <c r="DD615" s="6"/>
      <c r="DE615" s="6"/>
      <c r="DF615" s="6"/>
      <c r="DG615" s="6"/>
      <c r="DH615" s="6"/>
      <c r="DI615" s="6"/>
      <c r="DJ615" s="6"/>
      <c r="DK615" s="6"/>
      <c r="DL615" s="6"/>
      <c r="DM615" s="6"/>
      <c r="DN615" s="6"/>
      <c r="DO615" s="6"/>
      <c r="DP615" s="6"/>
      <c r="DQ615" s="6"/>
      <c r="DR615" s="6"/>
      <c r="DS615" s="6"/>
      <c r="DT615" s="6"/>
      <c r="DU615" s="6"/>
      <c r="DV615" s="6"/>
      <c r="DW615" s="6"/>
      <c r="DX615" s="6"/>
      <c r="DY615" s="6"/>
      <c r="DZ615" s="6"/>
      <c r="EA615" s="6"/>
      <c r="EB615" s="6"/>
      <c r="EC615" s="6"/>
      <c r="ED615" s="6"/>
      <c r="EE615" s="6"/>
      <c r="EF615" s="6"/>
      <c r="EG615" s="6"/>
      <c r="EH615" s="6"/>
      <c r="EI615" s="6"/>
      <c r="EJ615" s="6"/>
      <c r="EK615" s="6"/>
      <c r="EL615" s="6"/>
      <c r="EM615" s="6"/>
      <c r="EN615" s="6"/>
      <c r="EO615" s="6"/>
      <c r="EP615" s="6"/>
      <c r="EQ615" s="6"/>
      <c r="ER615" s="6"/>
      <c r="ES615" s="6"/>
      <c r="ET615" s="6"/>
      <c r="EU615" s="6"/>
      <c r="EV615" s="6"/>
      <c r="EW615" s="6"/>
      <c r="EX615" s="6"/>
      <c r="EY615" s="6"/>
      <c r="EZ615" s="6"/>
      <c r="FA615" s="6"/>
      <c r="FB615" s="6"/>
      <c r="FC615" s="6"/>
      <c r="FD615" s="6"/>
      <c r="FE615" s="6"/>
      <c r="FF615" s="6"/>
      <c r="FG615" s="6"/>
    </row>
    <row r="616" spans="12:163" x14ac:dyDescent="0.3"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  <c r="CU616" s="6"/>
      <c r="CV616" s="6"/>
      <c r="CW616" s="6"/>
      <c r="CX616" s="6"/>
      <c r="CY616" s="6"/>
      <c r="CZ616" s="6"/>
      <c r="DA616" s="6"/>
      <c r="DB616" s="6"/>
      <c r="DC616" s="6"/>
      <c r="DD616" s="6"/>
      <c r="DE616" s="6"/>
      <c r="DF616" s="6"/>
      <c r="DG616" s="6"/>
      <c r="DH616" s="6"/>
      <c r="DI616" s="6"/>
      <c r="DJ616" s="6"/>
      <c r="DK616" s="6"/>
      <c r="DL616" s="6"/>
      <c r="DM616" s="6"/>
      <c r="DN616" s="6"/>
      <c r="DO616" s="6"/>
      <c r="DP616" s="6"/>
      <c r="DQ616" s="6"/>
      <c r="DR616" s="6"/>
      <c r="DS616" s="6"/>
      <c r="DT616" s="6"/>
      <c r="DU616" s="6"/>
      <c r="DV616" s="6"/>
      <c r="DW616" s="6"/>
      <c r="DX616" s="6"/>
      <c r="DY616" s="6"/>
      <c r="DZ616" s="6"/>
      <c r="EA616" s="6"/>
      <c r="EB616" s="6"/>
      <c r="EC616" s="6"/>
      <c r="ED616" s="6"/>
      <c r="EE616" s="6"/>
      <c r="EF616" s="6"/>
      <c r="EG616" s="6"/>
      <c r="EH616" s="6"/>
      <c r="EI616" s="6"/>
      <c r="EJ616" s="6"/>
      <c r="EK616" s="6"/>
      <c r="EL616" s="6"/>
      <c r="EM616" s="6"/>
      <c r="EN616" s="6"/>
      <c r="EO616" s="6"/>
      <c r="EP616" s="6"/>
      <c r="EQ616" s="6"/>
      <c r="ER616" s="6"/>
      <c r="ES616" s="6"/>
      <c r="ET616" s="6"/>
      <c r="EU616" s="6"/>
      <c r="EV616" s="6"/>
      <c r="EW616" s="6"/>
      <c r="EX616" s="6"/>
      <c r="EY616" s="6"/>
      <c r="EZ616" s="6"/>
      <c r="FA616" s="6"/>
      <c r="FB616" s="6"/>
      <c r="FC616" s="6"/>
      <c r="FD616" s="6"/>
      <c r="FE616" s="6"/>
      <c r="FF616" s="6"/>
      <c r="FG616" s="6"/>
    </row>
    <row r="617" spans="12:163" x14ac:dyDescent="0.3"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  <c r="CU617" s="6"/>
      <c r="CV617" s="6"/>
      <c r="CW617" s="6"/>
      <c r="CX617" s="6"/>
      <c r="CY617" s="6"/>
      <c r="CZ617" s="6"/>
      <c r="DA617" s="6"/>
      <c r="DB617" s="6"/>
      <c r="DC617" s="6"/>
      <c r="DD617" s="6"/>
      <c r="DE617" s="6"/>
      <c r="DF617" s="6"/>
      <c r="DG617" s="6"/>
      <c r="DH617" s="6"/>
      <c r="DI617" s="6"/>
      <c r="DJ617" s="6"/>
      <c r="DK617" s="6"/>
      <c r="DL617" s="6"/>
      <c r="DM617" s="6"/>
      <c r="DN617" s="6"/>
      <c r="DO617" s="6"/>
      <c r="DP617" s="6"/>
      <c r="DQ617" s="6"/>
      <c r="DR617" s="6"/>
      <c r="DS617" s="6"/>
      <c r="DT617" s="6"/>
      <c r="DU617" s="6"/>
      <c r="DV617" s="6"/>
      <c r="DW617" s="6"/>
      <c r="DX617" s="6"/>
      <c r="DY617" s="6"/>
      <c r="DZ617" s="6"/>
      <c r="EA617" s="6"/>
      <c r="EB617" s="6"/>
      <c r="EC617" s="6"/>
      <c r="ED617" s="6"/>
      <c r="EE617" s="6"/>
      <c r="EF617" s="6"/>
      <c r="EG617" s="6"/>
      <c r="EH617" s="6"/>
      <c r="EI617" s="6"/>
      <c r="EJ617" s="6"/>
      <c r="EK617" s="6"/>
      <c r="EL617" s="6"/>
      <c r="EM617" s="6"/>
      <c r="EN617" s="6"/>
      <c r="EO617" s="6"/>
      <c r="EP617" s="6"/>
      <c r="EQ617" s="6"/>
      <c r="ER617" s="6"/>
      <c r="ES617" s="6"/>
      <c r="ET617" s="6"/>
      <c r="EU617" s="6"/>
      <c r="EV617" s="6"/>
      <c r="EW617" s="6"/>
      <c r="EX617" s="6"/>
      <c r="EY617" s="6"/>
      <c r="EZ617" s="6"/>
      <c r="FA617" s="6"/>
      <c r="FB617" s="6"/>
      <c r="FC617" s="6"/>
      <c r="FD617" s="6"/>
      <c r="FE617" s="6"/>
      <c r="FF617" s="6"/>
      <c r="FG617" s="6"/>
    </row>
    <row r="618" spans="12:163" x14ac:dyDescent="0.3"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  <c r="CU618" s="6"/>
      <c r="CV618" s="6"/>
      <c r="CW618" s="6"/>
      <c r="CX618" s="6"/>
      <c r="CY618" s="6"/>
      <c r="CZ618" s="6"/>
      <c r="DA618" s="6"/>
      <c r="DB618" s="6"/>
      <c r="DC618" s="6"/>
      <c r="DD618" s="6"/>
      <c r="DE618" s="6"/>
      <c r="DF618" s="6"/>
      <c r="DG618" s="6"/>
      <c r="DH618" s="6"/>
      <c r="DI618" s="6"/>
      <c r="DJ618" s="6"/>
      <c r="DK618" s="6"/>
      <c r="DL618" s="6"/>
      <c r="DM618" s="6"/>
      <c r="DN618" s="6"/>
      <c r="DO618" s="6"/>
      <c r="DP618" s="6"/>
      <c r="DQ618" s="6"/>
      <c r="DR618" s="6"/>
      <c r="DS618" s="6"/>
      <c r="DT618" s="6"/>
      <c r="DU618" s="6"/>
      <c r="DV618" s="6"/>
      <c r="DW618" s="6"/>
      <c r="DX618" s="6"/>
      <c r="DY618" s="6"/>
      <c r="DZ618" s="6"/>
      <c r="EA618" s="6"/>
      <c r="EB618" s="6"/>
      <c r="EC618" s="6"/>
      <c r="ED618" s="6"/>
      <c r="EE618" s="6"/>
      <c r="EF618" s="6"/>
      <c r="EG618" s="6"/>
      <c r="EH618" s="6"/>
      <c r="EI618" s="6"/>
      <c r="EJ618" s="6"/>
      <c r="EK618" s="6"/>
      <c r="EL618" s="6"/>
      <c r="EM618" s="6"/>
      <c r="EN618" s="6"/>
      <c r="EO618" s="6"/>
      <c r="EP618" s="6"/>
      <c r="EQ618" s="6"/>
      <c r="ER618" s="6"/>
      <c r="ES618" s="6"/>
      <c r="ET618" s="6"/>
      <c r="EU618" s="6"/>
      <c r="EV618" s="6"/>
      <c r="EW618" s="6"/>
      <c r="EX618" s="6"/>
      <c r="EY618" s="6"/>
      <c r="EZ618" s="6"/>
      <c r="FA618" s="6"/>
      <c r="FB618" s="6"/>
      <c r="FC618" s="6"/>
      <c r="FD618" s="6"/>
      <c r="FE618" s="6"/>
      <c r="FF618" s="6"/>
      <c r="FG618" s="6"/>
    </row>
    <row r="619" spans="12:163" x14ac:dyDescent="0.3"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  <c r="CU619" s="6"/>
      <c r="CV619" s="6"/>
      <c r="CW619" s="6"/>
      <c r="CX619" s="6"/>
      <c r="CY619" s="6"/>
      <c r="CZ619" s="6"/>
      <c r="DA619" s="6"/>
      <c r="DB619" s="6"/>
      <c r="DC619" s="6"/>
      <c r="DD619" s="6"/>
      <c r="DE619" s="6"/>
      <c r="DF619" s="6"/>
      <c r="DG619" s="6"/>
      <c r="DH619" s="6"/>
      <c r="DI619" s="6"/>
      <c r="DJ619" s="6"/>
      <c r="DK619" s="6"/>
      <c r="DL619" s="6"/>
      <c r="DM619" s="6"/>
      <c r="DN619" s="6"/>
      <c r="DO619" s="6"/>
      <c r="DP619" s="6"/>
      <c r="DQ619" s="6"/>
      <c r="DR619" s="6"/>
      <c r="DS619" s="6"/>
      <c r="DT619" s="6"/>
      <c r="DU619" s="6"/>
      <c r="DV619" s="6"/>
      <c r="DW619" s="6"/>
      <c r="DX619" s="6"/>
      <c r="DY619" s="6"/>
      <c r="DZ619" s="6"/>
      <c r="EA619" s="6"/>
      <c r="EB619" s="6"/>
      <c r="EC619" s="6"/>
      <c r="ED619" s="6"/>
      <c r="EE619" s="6"/>
      <c r="EF619" s="6"/>
      <c r="EG619" s="6"/>
      <c r="EH619" s="6"/>
      <c r="EI619" s="6"/>
      <c r="EJ619" s="6"/>
      <c r="EK619" s="6"/>
      <c r="EL619" s="6"/>
      <c r="EM619" s="6"/>
      <c r="EN619" s="6"/>
      <c r="EO619" s="6"/>
      <c r="EP619" s="6"/>
      <c r="EQ619" s="6"/>
      <c r="ER619" s="6"/>
      <c r="ES619" s="6"/>
      <c r="ET619" s="6"/>
      <c r="EU619" s="6"/>
      <c r="EV619" s="6"/>
      <c r="EW619" s="6"/>
      <c r="EX619" s="6"/>
      <c r="EY619" s="6"/>
      <c r="EZ619" s="6"/>
      <c r="FA619" s="6"/>
      <c r="FB619" s="6"/>
      <c r="FC619" s="6"/>
      <c r="FD619" s="6"/>
      <c r="FE619" s="6"/>
      <c r="FF619" s="6"/>
      <c r="FG619" s="6"/>
    </row>
    <row r="620" spans="12:163" x14ac:dyDescent="0.3"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  <c r="CU620" s="6"/>
      <c r="CV620" s="6"/>
      <c r="CW620" s="6"/>
      <c r="CX620" s="6"/>
      <c r="CY620" s="6"/>
      <c r="CZ620" s="6"/>
      <c r="DA620" s="6"/>
      <c r="DB620" s="6"/>
      <c r="DC620" s="6"/>
      <c r="DD620" s="6"/>
      <c r="DE620" s="6"/>
      <c r="DF620" s="6"/>
      <c r="DG620" s="6"/>
      <c r="DH620" s="6"/>
      <c r="DI620" s="6"/>
      <c r="DJ620" s="6"/>
      <c r="DK620" s="6"/>
      <c r="DL620" s="6"/>
      <c r="DM620" s="6"/>
      <c r="DN620" s="6"/>
      <c r="DO620" s="6"/>
      <c r="DP620" s="6"/>
      <c r="DQ620" s="6"/>
      <c r="DR620" s="6"/>
      <c r="DS620" s="6"/>
      <c r="DT620" s="6"/>
      <c r="DU620" s="6"/>
      <c r="DV620" s="6"/>
      <c r="DW620" s="6"/>
      <c r="DX620" s="6"/>
      <c r="DY620" s="6"/>
      <c r="DZ620" s="6"/>
      <c r="EA620" s="6"/>
      <c r="EB620" s="6"/>
      <c r="EC620" s="6"/>
      <c r="ED620" s="6"/>
      <c r="EE620" s="6"/>
      <c r="EF620" s="6"/>
      <c r="EG620" s="6"/>
      <c r="EH620" s="6"/>
      <c r="EI620" s="6"/>
      <c r="EJ620" s="6"/>
      <c r="EK620" s="6"/>
      <c r="EL620" s="6"/>
      <c r="EM620" s="6"/>
      <c r="EN620" s="6"/>
      <c r="EO620" s="6"/>
      <c r="EP620" s="6"/>
      <c r="EQ620" s="6"/>
      <c r="ER620" s="6"/>
      <c r="ES620" s="6"/>
      <c r="ET620" s="6"/>
      <c r="EU620" s="6"/>
      <c r="EV620" s="6"/>
      <c r="EW620" s="6"/>
      <c r="EX620" s="6"/>
      <c r="EY620" s="6"/>
      <c r="EZ620" s="6"/>
      <c r="FA620" s="6"/>
      <c r="FB620" s="6"/>
      <c r="FC620" s="6"/>
      <c r="FD620" s="6"/>
      <c r="FE620" s="6"/>
      <c r="FF620" s="6"/>
      <c r="FG620" s="6"/>
    </row>
    <row r="621" spans="12:163" x14ac:dyDescent="0.3"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  <c r="CU621" s="6"/>
      <c r="CV621" s="6"/>
      <c r="CW621" s="6"/>
      <c r="CX621" s="6"/>
      <c r="CY621" s="6"/>
      <c r="CZ621" s="6"/>
      <c r="DA621" s="6"/>
      <c r="DB621" s="6"/>
      <c r="DC621" s="6"/>
      <c r="DD621" s="6"/>
      <c r="DE621" s="6"/>
      <c r="DF621" s="6"/>
      <c r="DG621" s="6"/>
      <c r="DH621" s="6"/>
      <c r="DI621" s="6"/>
      <c r="DJ621" s="6"/>
      <c r="DK621" s="6"/>
      <c r="DL621" s="6"/>
      <c r="DM621" s="6"/>
      <c r="DN621" s="6"/>
      <c r="DO621" s="6"/>
      <c r="DP621" s="6"/>
      <c r="DQ621" s="6"/>
      <c r="DR621" s="6"/>
      <c r="DS621" s="6"/>
      <c r="DT621" s="6"/>
      <c r="DU621" s="6"/>
      <c r="DV621" s="6"/>
      <c r="DW621" s="6"/>
      <c r="DX621" s="6"/>
      <c r="DY621" s="6"/>
      <c r="DZ621" s="6"/>
      <c r="EA621" s="6"/>
      <c r="EB621" s="6"/>
      <c r="EC621" s="6"/>
      <c r="ED621" s="6"/>
      <c r="EE621" s="6"/>
      <c r="EF621" s="6"/>
      <c r="EG621" s="6"/>
      <c r="EH621" s="6"/>
      <c r="EI621" s="6"/>
      <c r="EJ621" s="6"/>
      <c r="EK621" s="6"/>
      <c r="EL621" s="6"/>
      <c r="EM621" s="6"/>
      <c r="EN621" s="6"/>
      <c r="EO621" s="6"/>
      <c r="EP621" s="6"/>
      <c r="EQ621" s="6"/>
      <c r="ER621" s="6"/>
      <c r="ES621" s="6"/>
      <c r="ET621" s="6"/>
      <c r="EU621" s="6"/>
      <c r="EV621" s="6"/>
      <c r="EW621" s="6"/>
      <c r="EX621" s="6"/>
      <c r="EY621" s="6"/>
      <c r="EZ621" s="6"/>
      <c r="FA621" s="6"/>
      <c r="FB621" s="6"/>
      <c r="FC621" s="6"/>
      <c r="FD621" s="6"/>
      <c r="FE621" s="6"/>
      <c r="FF621" s="6"/>
      <c r="FG621" s="6"/>
    </row>
    <row r="622" spans="12:163" x14ac:dyDescent="0.3"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  <c r="CU622" s="6"/>
      <c r="CV622" s="6"/>
      <c r="CW622" s="6"/>
      <c r="CX622" s="6"/>
      <c r="CY622" s="6"/>
      <c r="CZ622" s="6"/>
      <c r="DA622" s="6"/>
      <c r="DB622" s="6"/>
      <c r="DC622" s="6"/>
      <c r="DD622" s="6"/>
      <c r="DE622" s="6"/>
      <c r="DF622" s="6"/>
      <c r="DG622" s="6"/>
      <c r="DH622" s="6"/>
      <c r="DI622" s="6"/>
      <c r="DJ622" s="6"/>
      <c r="DK622" s="6"/>
      <c r="DL622" s="6"/>
      <c r="DM622" s="6"/>
      <c r="DN622" s="6"/>
      <c r="DO622" s="6"/>
      <c r="DP622" s="6"/>
      <c r="DQ622" s="6"/>
      <c r="DR622" s="6"/>
      <c r="DS622" s="6"/>
      <c r="DT622" s="6"/>
      <c r="DU622" s="6"/>
      <c r="DV622" s="6"/>
      <c r="DW622" s="6"/>
      <c r="DX622" s="6"/>
      <c r="DY622" s="6"/>
      <c r="DZ622" s="6"/>
      <c r="EA622" s="6"/>
      <c r="EB622" s="6"/>
      <c r="EC622" s="6"/>
      <c r="ED622" s="6"/>
      <c r="EE622" s="6"/>
      <c r="EF622" s="6"/>
      <c r="EG622" s="6"/>
      <c r="EH622" s="6"/>
      <c r="EI622" s="6"/>
      <c r="EJ622" s="6"/>
      <c r="EK622" s="6"/>
      <c r="EL622" s="6"/>
      <c r="EM622" s="6"/>
      <c r="EN622" s="6"/>
      <c r="EO622" s="6"/>
      <c r="EP622" s="6"/>
      <c r="EQ622" s="6"/>
      <c r="ER622" s="6"/>
      <c r="ES622" s="6"/>
      <c r="ET622" s="6"/>
      <c r="EU622" s="6"/>
      <c r="EV622" s="6"/>
      <c r="EW622" s="6"/>
      <c r="EX622" s="6"/>
      <c r="EY622" s="6"/>
      <c r="EZ622" s="6"/>
      <c r="FA622" s="6"/>
      <c r="FB622" s="6"/>
      <c r="FC622" s="6"/>
      <c r="FD622" s="6"/>
      <c r="FE622" s="6"/>
      <c r="FF622" s="6"/>
      <c r="FG622" s="6"/>
    </row>
    <row r="623" spans="12:163" x14ac:dyDescent="0.3"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  <c r="CU623" s="6"/>
      <c r="CV623" s="6"/>
      <c r="CW623" s="6"/>
      <c r="CX623" s="6"/>
      <c r="CY623" s="6"/>
      <c r="CZ623" s="6"/>
      <c r="DA623" s="6"/>
      <c r="DB623" s="6"/>
      <c r="DC623" s="6"/>
      <c r="DD623" s="6"/>
      <c r="DE623" s="6"/>
      <c r="DF623" s="6"/>
      <c r="DG623" s="6"/>
      <c r="DH623" s="6"/>
      <c r="DI623" s="6"/>
      <c r="DJ623" s="6"/>
      <c r="DK623" s="6"/>
      <c r="DL623" s="6"/>
      <c r="DM623" s="6"/>
      <c r="DN623" s="6"/>
      <c r="DO623" s="6"/>
      <c r="DP623" s="6"/>
      <c r="DQ623" s="6"/>
      <c r="DR623" s="6"/>
      <c r="DS623" s="6"/>
      <c r="DT623" s="6"/>
      <c r="DU623" s="6"/>
      <c r="DV623" s="6"/>
      <c r="DW623" s="6"/>
      <c r="DX623" s="6"/>
      <c r="DY623" s="6"/>
      <c r="DZ623" s="6"/>
      <c r="EA623" s="6"/>
      <c r="EB623" s="6"/>
      <c r="EC623" s="6"/>
      <c r="ED623" s="6"/>
      <c r="EE623" s="6"/>
      <c r="EF623" s="6"/>
      <c r="EG623" s="6"/>
      <c r="EH623" s="6"/>
      <c r="EI623" s="6"/>
      <c r="EJ623" s="6"/>
      <c r="EK623" s="6"/>
      <c r="EL623" s="6"/>
      <c r="EM623" s="6"/>
      <c r="EN623" s="6"/>
      <c r="EO623" s="6"/>
      <c r="EP623" s="6"/>
      <c r="EQ623" s="6"/>
      <c r="ER623" s="6"/>
      <c r="ES623" s="6"/>
      <c r="ET623" s="6"/>
      <c r="EU623" s="6"/>
      <c r="EV623" s="6"/>
      <c r="EW623" s="6"/>
      <c r="EX623" s="6"/>
      <c r="EY623" s="6"/>
      <c r="EZ623" s="6"/>
      <c r="FA623" s="6"/>
      <c r="FB623" s="6"/>
      <c r="FC623" s="6"/>
      <c r="FD623" s="6"/>
      <c r="FE623" s="6"/>
      <c r="FF623" s="6"/>
      <c r="FG623" s="6"/>
    </row>
    <row r="624" spans="12:163" x14ac:dyDescent="0.3"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  <c r="CU624" s="6"/>
      <c r="CV624" s="6"/>
      <c r="CW624" s="6"/>
      <c r="CX624" s="6"/>
      <c r="CY624" s="6"/>
      <c r="CZ624" s="6"/>
      <c r="DA624" s="6"/>
      <c r="DB624" s="6"/>
      <c r="DC624" s="6"/>
      <c r="DD624" s="6"/>
      <c r="DE624" s="6"/>
      <c r="DF624" s="6"/>
      <c r="DG624" s="6"/>
      <c r="DH624" s="6"/>
      <c r="DI624" s="6"/>
      <c r="DJ624" s="6"/>
      <c r="DK624" s="6"/>
      <c r="DL624" s="6"/>
      <c r="DM624" s="6"/>
      <c r="DN624" s="6"/>
      <c r="DO624" s="6"/>
      <c r="DP624" s="6"/>
      <c r="DQ624" s="6"/>
      <c r="DR624" s="6"/>
      <c r="DS624" s="6"/>
      <c r="DT624" s="6"/>
      <c r="DU624" s="6"/>
      <c r="DV624" s="6"/>
      <c r="DW624" s="6"/>
      <c r="DX624" s="6"/>
      <c r="DY624" s="6"/>
      <c r="DZ624" s="6"/>
      <c r="EA624" s="6"/>
      <c r="EB624" s="6"/>
      <c r="EC624" s="6"/>
      <c r="ED624" s="6"/>
      <c r="EE624" s="6"/>
      <c r="EF624" s="6"/>
      <c r="EG624" s="6"/>
      <c r="EH624" s="6"/>
      <c r="EI624" s="6"/>
      <c r="EJ624" s="6"/>
      <c r="EK624" s="6"/>
      <c r="EL624" s="6"/>
      <c r="EM624" s="6"/>
      <c r="EN624" s="6"/>
      <c r="EO624" s="6"/>
      <c r="EP624" s="6"/>
      <c r="EQ624" s="6"/>
      <c r="ER624" s="6"/>
      <c r="ES624" s="6"/>
      <c r="ET624" s="6"/>
      <c r="EU624" s="6"/>
      <c r="EV624" s="6"/>
      <c r="EW624" s="6"/>
      <c r="EX624" s="6"/>
      <c r="EY624" s="6"/>
      <c r="EZ624" s="6"/>
      <c r="FA624" s="6"/>
      <c r="FB624" s="6"/>
      <c r="FC624" s="6"/>
      <c r="FD624" s="6"/>
      <c r="FE624" s="6"/>
      <c r="FF624" s="6"/>
      <c r="FG624" s="6"/>
    </row>
    <row r="625" spans="12:163" x14ac:dyDescent="0.3"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  <c r="CU625" s="6"/>
      <c r="CV625" s="6"/>
      <c r="CW625" s="6"/>
      <c r="CX625" s="6"/>
      <c r="CY625" s="6"/>
      <c r="CZ625" s="6"/>
      <c r="DA625" s="6"/>
      <c r="DB625" s="6"/>
      <c r="DC625" s="6"/>
      <c r="DD625" s="6"/>
      <c r="DE625" s="6"/>
      <c r="DF625" s="6"/>
      <c r="DG625" s="6"/>
      <c r="DH625" s="6"/>
      <c r="DI625" s="6"/>
      <c r="DJ625" s="6"/>
      <c r="DK625" s="6"/>
      <c r="DL625" s="6"/>
      <c r="DM625" s="6"/>
      <c r="DN625" s="6"/>
      <c r="DO625" s="6"/>
      <c r="DP625" s="6"/>
      <c r="DQ625" s="6"/>
      <c r="DR625" s="6"/>
      <c r="DS625" s="6"/>
      <c r="DT625" s="6"/>
      <c r="DU625" s="6"/>
      <c r="DV625" s="6"/>
      <c r="DW625" s="6"/>
      <c r="DX625" s="6"/>
      <c r="DY625" s="6"/>
      <c r="DZ625" s="6"/>
      <c r="EA625" s="6"/>
      <c r="EB625" s="6"/>
      <c r="EC625" s="6"/>
      <c r="ED625" s="6"/>
      <c r="EE625" s="6"/>
      <c r="EF625" s="6"/>
      <c r="EG625" s="6"/>
      <c r="EH625" s="6"/>
      <c r="EI625" s="6"/>
      <c r="EJ625" s="6"/>
      <c r="EK625" s="6"/>
      <c r="EL625" s="6"/>
      <c r="EM625" s="6"/>
      <c r="EN625" s="6"/>
      <c r="EO625" s="6"/>
      <c r="EP625" s="6"/>
      <c r="EQ625" s="6"/>
      <c r="ER625" s="6"/>
      <c r="ES625" s="6"/>
      <c r="ET625" s="6"/>
      <c r="EU625" s="6"/>
      <c r="EV625" s="6"/>
      <c r="EW625" s="6"/>
      <c r="EX625" s="6"/>
      <c r="EY625" s="6"/>
      <c r="EZ625" s="6"/>
      <c r="FA625" s="6"/>
      <c r="FB625" s="6"/>
      <c r="FC625" s="6"/>
      <c r="FD625" s="6"/>
      <c r="FE625" s="6"/>
      <c r="FF625" s="6"/>
      <c r="FG625" s="6"/>
    </row>
    <row r="626" spans="12:163" x14ac:dyDescent="0.3"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  <c r="CU626" s="6"/>
      <c r="CV626" s="6"/>
      <c r="CW626" s="6"/>
      <c r="CX626" s="6"/>
      <c r="CY626" s="6"/>
      <c r="CZ626" s="6"/>
      <c r="DA626" s="6"/>
      <c r="DB626" s="6"/>
      <c r="DC626" s="6"/>
      <c r="DD626" s="6"/>
      <c r="DE626" s="6"/>
      <c r="DF626" s="6"/>
      <c r="DG626" s="6"/>
      <c r="DH626" s="6"/>
      <c r="DI626" s="6"/>
      <c r="DJ626" s="6"/>
      <c r="DK626" s="6"/>
      <c r="DL626" s="6"/>
      <c r="DM626" s="6"/>
      <c r="DN626" s="6"/>
      <c r="DO626" s="6"/>
      <c r="DP626" s="6"/>
      <c r="DQ626" s="6"/>
      <c r="DR626" s="6"/>
      <c r="DS626" s="6"/>
      <c r="DT626" s="6"/>
      <c r="DU626" s="6"/>
      <c r="DV626" s="6"/>
      <c r="DW626" s="6"/>
      <c r="DX626" s="6"/>
      <c r="DY626" s="6"/>
      <c r="DZ626" s="6"/>
      <c r="EA626" s="6"/>
      <c r="EB626" s="6"/>
      <c r="EC626" s="6"/>
      <c r="ED626" s="6"/>
      <c r="EE626" s="6"/>
      <c r="EF626" s="6"/>
      <c r="EG626" s="6"/>
      <c r="EH626" s="6"/>
      <c r="EI626" s="6"/>
      <c r="EJ626" s="6"/>
      <c r="EK626" s="6"/>
      <c r="EL626" s="6"/>
      <c r="EM626" s="6"/>
      <c r="EN626" s="6"/>
      <c r="EO626" s="6"/>
      <c r="EP626" s="6"/>
      <c r="EQ626" s="6"/>
      <c r="ER626" s="6"/>
      <c r="ES626" s="6"/>
      <c r="ET626" s="6"/>
      <c r="EU626" s="6"/>
      <c r="EV626" s="6"/>
      <c r="EW626" s="6"/>
      <c r="EX626" s="6"/>
      <c r="EY626" s="6"/>
      <c r="EZ626" s="6"/>
      <c r="FA626" s="6"/>
      <c r="FB626" s="6"/>
      <c r="FC626" s="6"/>
      <c r="FD626" s="6"/>
      <c r="FE626" s="6"/>
      <c r="FF626" s="6"/>
      <c r="FG626" s="6"/>
    </row>
    <row r="627" spans="12:163" x14ac:dyDescent="0.3"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  <c r="CU627" s="6"/>
      <c r="CV627" s="6"/>
      <c r="CW627" s="6"/>
      <c r="CX627" s="6"/>
      <c r="CY627" s="6"/>
      <c r="CZ627" s="6"/>
      <c r="DA627" s="6"/>
      <c r="DB627" s="6"/>
      <c r="DC627" s="6"/>
      <c r="DD627" s="6"/>
      <c r="DE627" s="6"/>
      <c r="DF627" s="6"/>
      <c r="DG627" s="6"/>
      <c r="DH627" s="6"/>
      <c r="DI627" s="6"/>
      <c r="DJ627" s="6"/>
      <c r="DK627" s="6"/>
      <c r="DL627" s="6"/>
      <c r="DM627" s="6"/>
      <c r="DN627" s="6"/>
      <c r="DO627" s="6"/>
      <c r="DP627" s="6"/>
      <c r="DQ627" s="6"/>
      <c r="DR627" s="6"/>
      <c r="DS627" s="6"/>
      <c r="DT627" s="6"/>
      <c r="DU627" s="6"/>
      <c r="DV627" s="6"/>
      <c r="DW627" s="6"/>
      <c r="DX627" s="6"/>
      <c r="DY627" s="6"/>
      <c r="DZ627" s="6"/>
      <c r="EA627" s="6"/>
      <c r="EB627" s="6"/>
      <c r="EC627" s="6"/>
      <c r="ED627" s="6"/>
      <c r="EE627" s="6"/>
      <c r="EF627" s="6"/>
      <c r="EG627" s="6"/>
      <c r="EH627" s="6"/>
      <c r="EI627" s="6"/>
      <c r="EJ627" s="6"/>
      <c r="EK627" s="6"/>
      <c r="EL627" s="6"/>
      <c r="EM627" s="6"/>
      <c r="EN627" s="6"/>
      <c r="EO627" s="6"/>
      <c r="EP627" s="6"/>
      <c r="EQ627" s="6"/>
      <c r="ER627" s="6"/>
      <c r="ES627" s="6"/>
      <c r="ET627" s="6"/>
      <c r="EU627" s="6"/>
      <c r="EV627" s="6"/>
      <c r="EW627" s="6"/>
      <c r="EX627" s="6"/>
      <c r="EY627" s="6"/>
      <c r="EZ627" s="6"/>
      <c r="FA627" s="6"/>
      <c r="FB627" s="6"/>
      <c r="FC627" s="6"/>
      <c r="FD627" s="6"/>
      <c r="FE627" s="6"/>
      <c r="FF627" s="6"/>
      <c r="FG627" s="6"/>
    </row>
    <row r="628" spans="12:163" x14ac:dyDescent="0.3"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  <c r="CU628" s="6"/>
      <c r="CV628" s="6"/>
      <c r="CW628" s="6"/>
      <c r="CX628" s="6"/>
      <c r="CY628" s="6"/>
      <c r="CZ628" s="6"/>
      <c r="DA628" s="6"/>
      <c r="DB628" s="6"/>
      <c r="DC628" s="6"/>
      <c r="DD628" s="6"/>
      <c r="DE628" s="6"/>
      <c r="DF628" s="6"/>
      <c r="DG628" s="6"/>
      <c r="DH628" s="6"/>
      <c r="DI628" s="6"/>
      <c r="DJ628" s="6"/>
      <c r="DK628" s="6"/>
      <c r="DL628" s="6"/>
      <c r="DM628" s="6"/>
      <c r="DN628" s="6"/>
      <c r="DO628" s="6"/>
      <c r="DP628" s="6"/>
      <c r="DQ628" s="6"/>
      <c r="DR628" s="6"/>
      <c r="DS628" s="6"/>
      <c r="DT628" s="6"/>
      <c r="DU628" s="6"/>
      <c r="DV628" s="6"/>
      <c r="DW628" s="6"/>
      <c r="DX628" s="6"/>
      <c r="DY628" s="6"/>
      <c r="DZ628" s="6"/>
      <c r="EA628" s="6"/>
      <c r="EB628" s="6"/>
      <c r="EC628" s="6"/>
      <c r="ED628" s="6"/>
      <c r="EE628" s="6"/>
      <c r="EF628" s="6"/>
      <c r="EG628" s="6"/>
      <c r="EH628" s="6"/>
      <c r="EI628" s="6"/>
      <c r="EJ628" s="6"/>
      <c r="EK628" s="6"/>
      <c r="EL628" s="6"/>
      <c r="EM628" s="6"/>
      <c r="EN628" s="6"/>
      <c r="EO628" s="6"/>
      <c r="EP628" s="6"/>
      <c r="EQ628" s="6"/>
      <c r="ER628" s="6"/>
      <c r="ES628" s="6"/>
      <c r="ET628" s="6"/>
      <c r="EU628" s="6"/>
      <c r="EV628" s="6"/>
      <c r="EW628" s="6"/>
      <c r="EX628" s="6"/>
      <c r="EY628" s="6"/>
      <c r="EZ628" s="6"/>
      <c r="FA628" s="6"/>
      <c r="FB628" s="6"/>
      <c r="FC628" s="6"/>
      <c r="FD628" s="6"/>
      <c r="FE628" s="6"/>
      <c r="FF628" s="6"/>
      <c r="FG628" s="6"/>
    </row>
    <row r="629" spans="12:163" x14ac:dyDescent="0.3"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  <c r="CU629" s="6"/>
      <c r="CV629" s="6"/>
      <c r="CW629" s="6"/>
      <c r="CX629" s="6"/>
      <c r="CY629" s="6"/>
      <c r="CZ629" s="6"/>
      <c r="DA629" s="6"/>
      <c r="DB629" s="6"/>
      <c r="DC629" s="6"/>
      <c r="DD629" s="6"/>
      <c r="DE629" s="6"/>
      <c r="DF629" s="6"/>
      <c r="DG629" s="6"/>
      <c r="DH629" s="6"/>
      <c r="DI629" s="6"/>
      <c r="DJ629" s="6"/>
      <c r="DK629" s="6"/>
      <c r="DL629" s="6"/>
      <c r="DM629" s="6"/>
      <c r="DN629" s="6"/>
      <c r="DO629" s="6"/>
      <c r="DP629" s="6"/>
      <c r="DQ629" s="6"/>
      <c r="DR629" s="6"/>
      <c r="DS629" s="6"/>
      <c r="DT629" s="6"/>
      <c r="DU629" s="6"/>
      <c r="DV629" s="6"/>
      <c r="DW629" s="6"/>
      <c r="DX629" s="6"/>
      <c r="DY629" s="6"/>
      <c r="DZ629" s="6"/>
      <c r="EA629" s="6"/>
      <c r="EB629" s="6"/>
      <c r="EC629" s="6"/>
      <c r="ED629" s="6"/>
      <c r="EE629" s="6"/>
      <c r="EF629" s="6"/>
      <c r="EG629" s="6"/>
      <c r="EH629" s="6"/>
      <c r="EI629" s="6"/>
      <c r="EJ629" s="6"/>
      <c r="EK629" s="6"/>
      <c r="EL629" s="6"/>
      <c r="EM629" s="6"/>
      <c r="EN629" s="6"/>
      <c r="EO629" s="6"/>
      <c r="EP629" s="6"/>
      <c r="EQ629" s="6"/>
      <c r="ER629" s="6"/>
      <c r="ES629" s="6"/>
      <c r="ET629" s="6"/>
      <c r="EU629" s="6"/>
      <c r="EV629" s="6"/>
      <c r="EW629" s="6"/>
      <c r="EX629" s="6"/>
      <c r="EY629" s="6"/>
      <c r="EZ629" s="6"/>
      <c r="FA629" s="6"/>
      <c r="FB629" s="6"/>
      <c r="FC629" s="6"/>
      <c r="FD629" s="6"/>
      <c r="FE629" s="6"/>
      <c r="FF629" s="6"/>
      <c r="FG629" s="6"/>
    </row>
    <row r="630" spans="12:163" x14ac:dyDescent="0.3"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  <c r="CU630" s="6"/>
      <c r="CV630" s="6"/>
      <c r="CW630" s="6"/>
      <c r="CX630" s="6"/>
      <c r="CY630" s="6"/>
      <c r="CZ630" s="6"/>
      <c r="DA630" s="6"/>
      <c r="DB630" s="6"/>
      <c r="DC630" s="6"/>
      <c r="DD630" s="6"/>
      <c r="DE630" s="6"/>
      <c r="DF630" s="6"/>
      <c r="DG630" s="6"/>
      <c r="DH630" s="6"/>
      <c r="DI630" s="6"/>
      <c r="DJ630" s="6"/>
      <c r="DK630" s="6"/>
      <c r="DL630" s="6"/>
      <c r="DM630" s="6"/>
      <c r="DN630" s="6"/>
      <c r="DO630" s="6"/>
      <c r="DP630" s="6"/>
      <c r="DQ630" s="6"/>
      <c r="DR630" s="6"/>
      <c r="DS630" s="6"/>
      <c r="DT630" s="6"/>
      <c r="DU630" s="6"/>
      <c r="DV630" s="6"/>
      <c r="DW630" s="6"/>
      <c r="DX630" s="6"/>
      <c r="DY630" s="6"/>
      <c r="DZ630" s="6"/>
      <c r="EA630" s="6"/>
      <c r="EB630" s="6"/>
      <c r="EC630" s="6"/>
      <c r="ED630" s="6"/>
      <c r="EE630" s="6"/>
      <c r="EF630" s="6"/>
      <c r="EG630" s="6"/>
      <c r="EH630" s="6"/>
      <c r="EI630" s="6"/>
      <c r="EJ630" s="6"/>
      <c r="EK630" s="6"/>
      <c r="EL630" s="6"/>
      <c r="EM630" s="6"/>
      <c r="EN630" s="6"/>
      <c r="EO630" s="6"/>
      <c r="EP630" s="6"/>
      <c r="EQ630" s="6"/>
      <c r="ER630" s="6"/>
      <c r="ES630" s="6"/>
      <c r="ET630" s="6"/>
      <c r="EU630" s="6"/>
      <c r="EV630" s="6"/>
      <c r="EW630" s="6"/>
      <c r="EX630" s="6"/>
      <c r="EY630" s="6"/>
      <c r="EZ630" s="6"/>
      <c r="FA630" s="6"/>
      <c r="FB630" s="6"/>
      <c r="FC630" s="6"/>
      <c r="FD630" s="6"/>
      <c r="FE630" s="6"/>
      <c r="FF630" s="6"/>
      <c r="FG630" s="6"/>
    </row>
    <row r="631" spans="12:163" x14ac:dyDescent="0.3"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  <c r="CU631" s="6"/>
      <c r="CV631" s="6"/>
      <c r="CW631" s="6"/>
      <c r="CX631" s="6"/>
      <c r="CY631" s="6"/>
      <c r="CZ631" s="6"/>
      <c r="DA631" s="6"/>
      <c r="DB631" s="6"/>
      <c r="DC631" s="6"/>
      <c r="DD631" s="6"/>
      <c r="DE631" s="6"/>
      <c r="DF631" s="6"/>
      <c r="DG631" s="6"/>
      <c r="DH631" s="6"/>
      <c r="DI631" s="6"/>
      <c r="DJ631" s="6"/>
      <c r="DK631" s="6"/>
      <c r="DL631" s="6"/>
      <c r="DM631" s="6"/>
      <c r="DN631" s="6"/>
      <c r="DO631" s="6"/>
      <c r="DP631" s="6"/>
      <c r="DQ631" s="6"/>
      <c r="DR631" s="6"/>
      <c r="DS631" s="6"/>
      <c r="DT631" s="6"/>
      <c r="DU631" s="6"/>
      <c r="DV631" s="6"/>
      <c r="DW631" s="6"/>
      <c r="DX631" s="6"/>
      <c r="DY631" s="6"/>
      <c r="DZ631" s="6"/>
      <c r="EA631" s="6"/>
      <c r="EB631" s="6"/>
      <c r="EC631" s="6"/>
      <c r="ED631" s="6"/>
      <c r="EE631" s="6"/>
      <c r="EF631" s="6"/>
      <c r="EG631" s="6"/>
      <c r="EH631" s="6"/>
      <c r="EI631" s="6"/>
      <c r="EJ631" s="6"/>
      <c r="EK631" s="6"/>
      <c r="EL631" s="6"/>
      <c r="EM631" s="6"/>
      <c r="EN631" s="6"/>
      <c r="EO631" s="6"/>
      <c r="EP631" s="6"/>
      <c r="EQ631" s="6"/>
      <c r="ER631" s="6"/>
      <c r="ES631" s="6"/>
      <c r="ET631" s="6"/>
      <c r="EU631" s="6"/>
      <c r="EV631" s="6"/>
      <c r="EW631" s="6"/>
      <c r="EX631" s="6"/>
      <c r="EY631" s="6"/>
      <c r="EZ631" s="6"/>
      <c r="FA631" s="6"/>
      <c r="FB631" s="6"/>
      <c r="FC631" s="6"/>
      <c r="FD631" s="6"/>
      <c r="FE631" s="6"/>
      <c r="FF631" s="6"/>
      <c r="FG631" s="6"/>
    </row>
    <row r="632" spans="12:163" x14ac:dyDescent="0.3"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  <c r="CU632" s="6"/>
      <c r="CV632" s="6"/>
      <c r="CW632" s="6"/>
      <c r="CX632" s="6"/>
      <c r="CY632" s="6"/>
      <c r="CZ632" s="6"/>
      <c r="DA632" s="6"/>
      <c r="DB632" s="6"/>
      <c r="DC632" s="6"/>
      <c r="DD632" s="6"/>
      <c r="DE632" s="6"/>
      <c r="DF632" s="6"/>
      <c r="DG632" s="6"/>
      <c r="DH632" s="6"/>
      <c r="DI632" s="6"/>
      <c r="DJ632" s="6"/>
      <c r="DK632" s="6"/>
      <c r="DL632" s="6"/>
      <c r="DM632" s="6"/>
      <c r="DN632" s="6"/>
      <c r="DO632" s="6"/>
      <c r="DP632" s="6"/>
      <c r="DQ632" s="6"/>
      <c r="DR632" s="6"/>
      <c r="DS632" s="6"/>
      <c r="DT632" s="6"/>
      <c r="DU632" s="6"/>
      <c r="DV632" s="6"/>
      <c r="DW632" s="6"/>
      <c r="DX632" s="6"/>
      <c r="DY632" s="6"/>
      <c r="DZ632" s="6"/>
      <c r="EA632" s="6"/>
      <c r="EB632" s="6"/>
      <c r="EC632" s="6"/>
      <c r="ED632" s="6"/>
      <c r="EE632" s="6"/>
      <c r="EF632" s="6"/>
      <c r="EG632" s="6"/>
      <c r="EH632" s="6"/>
      <c r="EI632" s="6"/>
      <c r="EJ632" s="6"/>
      <c r="EK632" s="6"/>
      <c r="EL632" s="6"/>
      <c r="EM632" s="6"/>
      <c r="EN632" s="6"/>
      <c r="EO632" s="6"/>
      <c r="EP632" s="6"/>
      <c r="EQ632" s="6"/>
      <c r="ER632" s="6"/>
      <c r="ES632" s="6"/>
      <c r="ET632" s="6"/>
      <c r="EU632" s="6"/>
      <c r="EV632" s="6"/>
      <c r="EW632" s="6"/>
      <c r="EX632" s="6"/>
      <c r="EY632" s="6"/>
      <c r="EZ632" s="6"/>
      <c r="FA632" s="6"/>
      <c r="FB632" s="6"/>
      <c r="FC632" s="6"/>
      <c r="FD632" s="6"/>
      <c r="FE632" s="6"/>
      <c r="FF632" s="6"/>
      <c r="FG632" s="6"/>
    </row>
    <row r="633" spans="12:163" x14ac:dyDescent="0.3"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  <c r="CU633" s="6"/>
      <c r="CV633" s="6"/>
      <c r="CW633" s="6"/>
      <c r="CX633" s="6"/>
      <c r="CY633" s="6"/>
      <c r="CZ633" s="6"/>
      <c r="DA633" s="6"/>
      <c r="DB633" s="6"/>
      <c r="DC633" s="6"/>
      <c r="DD633" s="6"/>
      <c r="DE633" s="6"/>
      <c r="DF633" s="6"/>
      <c r="DG633" s="6"/>
      <c r="DH633" s="6"/>
      <c r="DI633" s="6"/>
      <c r="DJ633" s="6"/>
      <c r="DK633" s="6"/>
      <c r="DL633" s="6"/>
      <c r="DM633" s="6"/>
      <c r="DN633" s="6"/>
      <c r="DO633" s="6"/>
      <c r="DP633" s="6"/>
      <c r="DQ633" s="6"/>
      <c r="DR633" s="6"/>
      <c r="DS633" s="6"/>
      <c r="DT633" s="6"/>
      <c r="DU633" s="6"/>
      <c r="DV633" s="6"/>
      <c r="DW633" s="6"/>
      <c r="DX633" s="6"/>
      <c r="DY633" s="6"/>
      <c r="DZ633" s="6"/>
      <c r="EA633" s="6"/>
      <c r="EB633" s="6"/>
      <c r="EC633" s="6"/>
      <c r="ED633" s="6"/>
      <c r="EE633" s="6"/>
      <c r="EF633" s="6"/>
      <c r="EG633" s="6"/>
      <c r="EH633" s="6"/>
      <c r="EI633" s="6"/>
      <c r="EJ633" s="6"/>
      <c r="EK633" s="6"/>
      <c r="EL633" s="6"/>
      <c r="EM633" s="6"/>
      <c r="EN633" s="6"/>
      <c r="EO633" s="6"/>
      <c r="EP633" s="6"/>
      <c r="EQ633" s="6"/>
      <c r="ER633" s="6"/>
      <c r="ES633" s="6"/>
      <c r="ET633" s="6"/>
      <c r="EU633" s="6"/>
      <c r="EV633" s="6"/>
      <c r="EW633" s="6"/>
      <c r="EX633" s="6"/>
      <c r="EY633" s="6"/>
      <c r="EZ633" s="6"/>
      <c r="FA633" s="6"/>
      <c r="FB633" s="6"/>
      <c r="FC633" s="6"/>
      <c r="FD633" s="6"/>
      <c r="FE633" s="6"/>
      <c r="FF633" s="6"/>
      <c r="FG633" s="6"/>
    </row>
    <row r="634" spans="12:163" x14ac:dyDescent="0.3"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  <c r="CU634" s="6"/>
      <c r="CV634" s="6"/>
      <c r="CW634" s="6"/>
      <c r="CX634" s="6"/>
      <c r="CY634" s="6"/>
      <c r="CZ634" s="6"/>
      <c r="DA634" s="6"/>
      <c r="DB634" s="6"/>
      <c r="DC634" s="6"/>
      <c r="DD634" s="6"/>
      <c r="DE634" s="6"/>
      <c r="DF634" s="6"/>
      <c r="DG634" s="6"/>
      <c r="DH634" s="6"/>
      <c r="DI634" s="6"/>
      <c r="DJ634" s="6"/>
      <c r="DK634" s="6"/>
      <c r="DL634" s="6"/>
      <c r="DM634" s="6"/>
      <c r="DN634" s="6"/>
      <c r="DO634" s="6"/>
      <c r="DP634" s="6"/>
      <c r="DQ634" s="6"/>
      <c r="DR634" s="6"/>
      <c r="DS634" s="6"/>
      <c r="DT634" s="6"/>
      <c r="DU634" s="6"/>
      <c r="DV634" s="6"/>
      <c r="DW634" s="6"/>
      <c r="DX634" s="6"/>
      <c r="DY634" s="6"/>
      <c r="DZ634" s="6"/>
      <c r="EA634" s="6"/>
      <c r="EB634" s="6"/>
      <c r="EC634" s="6"/>
      <c r="ED634" s="6"/>
      <c r="EE634" s="6"/>
      <c r="EF634" s="6"/>
      <c r="EG634" s="6"/>
      <c r="EH634" s="6"/>
      <c r="EI634" s="6"/>
      <c r="EJ634" s="6"/>
      <c r="EK634" s="6"/>
      <c r="EL634" s="6"/>
      <c r="EM634" s="6"/>
      <c r="EN634" s="6"/>
      <c r="EO634" s="6"/>
      <c r="EP634" s="6"/>
      <c r="EQ634" s="6"/>
      <c r="ER634" s="6"/>
      <c r="ES634" s="6"/>
      <c r="ET634" s="6"/>
      <c r="EU634" s="6"/>
      <c r="EV634" s="6"/>
      <c r="EW634" s="6"/>
      <c r="EX634" s="6"/>
      <c r="EY634" s="6"/>
      <c r="EZ634" s="6"/>
      <c r="FA634" s="6"/>
      <c r="FB634" s="6"/>
      <c r="FC634" s="6"/>
      <c r="FD634" s="6"/>
      <c r="FE634" s="6"/>
      <c r="FF634" s="6"/>
      <c r="FG634" s="6"/>
    </row>
    <row r="635" spans="12:163" x14ac:dyDescent="0.3"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  <c r="CU635" s="6"/>
      <c r="CV635" s="6"/>
      <c r="CW635" s="6"/>
      <c r="CX635" s="6"/>
      <c r="CY635" s="6"/>
      <c r="CZ635" s="6"/>
      <c r="DA635" s="6"/>
      <c r="DB635" s="6"/>
      <c r="DC635" s="6"/>
      <c r="DD635" s="6"/>
      <c r="DE635" s="6"/>
      <c r="DF635" s="6"/>
      <c r="DG635" s="6"/>
      <c r="DH635" s="6"/>
      <c r="DI635" s="6"/>
      <c r="DJ635" s="6"/>
      <c r="DK635" s="6"/>
      <c r="DL635" s="6"/>
      <c r="DM635" s="6"/>
      <c r="DN635" s="6"/>
      <c r="DO635" s="6"/>
      <c r="DP635" s="6"/>
      <c r="DQ635" s="6"/>
      <c r="DR635" s="6"/>
      <c r="DS635" s="6"/>
      <c r="DT635" s="6"/>
      <c r="DU635" s="6"/>
      <c r="DV635" s="6"/>
      <c r="DW635" s="6"/>
      <c r="DX635" s="6"/>
      <c r="DY635" s="6"/>
      <c r="DZ635" s="6"/>
      <c r="EA635" s="6"/>
      <c r="EB635" s="6"/>
      <c r="EC635" s="6"/>
      <c r="ED635" s="6"/>
      <c r="EE635" s="6"/>
      <c r="EF635" s="6"/>
      <c r="EG635" s="6"/>
      <c r="EH635" s="6"/>
      <c r="EI635" s="6"/>
      <c r="EJ635" s="6"/>
      <c r="EK635" s="6"/>
      <c r="EL635" s="6"/>
      <c r="EM635" s="6"/>
      <c r="EN635" s="6"/>
      <c r="EO635" s="6"/>
      <c r="EP635" s="6"/>
      <c r="EQ635" s="6"/>
      <c r="ER635" s="6"/>
      <c r="ES635" s="6"/>
      <c r="ET635" s="6"/>
      <c r="EU635" s="6"/>
      <c r="EV635" s="6"/>
      <c r="EW635" s="6"/>
      <c r="EX635" s="6"/>
      <c r="EY635" s="6"/>
      <c r="EZ635" s="6"/>
      <c r="FA635" s="6"/>
      <c r="FB635" s="6"/>
      <c r="FC635" s="6"/>
      <c r="FD635" s="6"/>
      <c r="FE635" s="6"/>
      <c r="FF635" s="6"/>
      <c r="FG635" s="6"/>
    </row>
    <row r="636" spans="12:163" x14ac:dyDescent="0.3"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P636" s="6"/>
      <c r="CQ636" s="6"/>
      <c r="CR636" s="6"/>
      <c r="CS636" s="6"/>
      <c r="CT636" s="6"/>
      <c r="CU636" s="6"/>
      <c r="CV636" s="6"/>
      <c r="CW636" s="6"/>
      <c r="CX636" s="6"/>
      <c r="CY636" s="6"/>
      <c r="CZ636" s="6"/>
      <c r="DA636" s="6"/>
      <c r="DB636" s="6"/>
      <c r="DC636" s="6"/>
      <c r="DD636" s="6"/>
      <c r="DE636" s="6"/>
      <c r="DF636" s="6"/>
      <c r="DG636" s="6"/>
      <c r="DH636" s="6"/>
      <c r="DI636" s="6"/>
      <c r="DJ636" s="6"/>
      <c r="DK636" s="6"/>
      <c r="DL636" s="6"/>
      <c r="DM636" s="6"/>
      <c r="DN636" s="6"/>
      <c r="DO636" s="6"/>
      <c r="DP636" s="6"/>
      <c r="DQ636" s="6"/>
      <c r="DR636" s="6"/>
      <c r="DS636" s="6"/>
      <c r="DT636" s="6"/>
      <c r="DU636" s="6"/>
      <c r="DV636" s="6"/>
      <c r="DW636" s="6"/>
      <c r="DX636" s="6"/>
      <c r="DY636" s="6"/>
      <c r="DZ636" s="6"/>
      <c r="EA636" s="6"/>
      <c r="EB636" s="6"/>
      <c r="EC636" s="6"/>
      <c r="ED636" s="6"/>
      <c r="EE636" s="6"/>
      <c r="EF636" s="6"/>
      <c r="EG636" s="6"/>
      <c r="EH636" s="6"/>
      <c r="EI636" s="6"/>
      <c r="EJ636" s="6"/>
      <c r="EK636" s="6"/>
      <c r="EL636" s="6"/>
      <c r="EM636" s="6"/>
      <c r="EN636" s="6"/>
      <c r="EO636" s="6"/>
      <c r="EP636" s="6"/>
      <c r="EQ636" s="6"/>
      <c r="ER636" s="6"/>
      <c r="ES636" s="6"/>
      <c r="ET636" s="6"/>
      <c r="EU636" s="6"/>
      <c r="EV636" s="6"/>
      <c r="EW636" s="6"/>
      <c r="EX636" s="6"/>
      <c r="EY636" s="6"/>
      <c r="EZ636" s="6"/>
      <c r="FA636" s="6"/>
      <c r="FB636" s="6"/>
      <c r="FC636" s="6"/>
      <c r="FD636" s="6"/>
      <c r="FE636" s="6"/>
      <c r="FF636" s="6"/>
      <c r="FG636" s="6"/>
    </row>
    <row r="637" spans="12:163" x14ac:dyDescent="0.3"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  <c r="CI637" s="6"/>
      <c r="CJ637" s="6"/>
      <c r="CK637" s="6"/>
      <c r="CL637" s="6"/>
      <c r="CM637" s="6"/>
      <c r="CN637" s="6"/>
      <c r="CO637" s="6"/>
      <c r="CP637" s="6"/>
      <c r="CQ637" s="6"/>
      <c r="CR637" s="6"/>
      <c r="CS637" s="6"/>
      <c r="CT637" s="6"/>
      <c r="CU637" s="6"/>
      <c r="CV637" s="6"/>
      <c r="CW637" s="6"/>
      <c r="CX637" s="6"/>
      <c r="CY637" s="6"/>
      <c r="CZ637" s="6"/>
      <c r="DA637" s="6"/>
      <c r="DB637" s="6"/>
      <c r="DC637" s="6"/>
      <c r="DD637" s="6"/>
      <c r="DE637" s="6"/>
      <c r="DF637" s="6"/>
      <c r="DG637" s="6"/>
      <c r="DH637" s="6"/>
      <c r="DI637" s="6"/>
      <c r="DJ637" s="6"/>
      <c r="DK637" s="6"/>
      <c r="DL637" s="6"/>
      <c r="DM637" s="6"/>
      <c r="DN637" s="6"/>
      <c r="DO637" s="6"/>
      <c r="DP637" s="6"/>
      <c r="DQ637" s="6"/>
      <c r="DR637" s="6"/>
      <c r="DS637" s="6"/>
      <c r="DT637" s="6"/>
      <c r="DU637" s="6"/>
      <c r="DV637" s="6"/>
      <c r="DW637" s="6"/>
      <c r="DX637" s="6"/>
      <c r="DY637" s="6"/>
      <c r="DZ637" s="6"/>
      <c r="EA637" s="6"/>
      <c r="EB637" s="6"/>
      <c r="EC637" s="6"/>
      <c r="ED637" s="6"/>
      <c r="EE637" s="6"/>
      <c r="EF637" s="6"/>
      <c r="EG637" s="6"/>
      <c r="EH637" s="6"/>
      <c r="EI637" s="6"/>
      <c r="EJ637" s="6"/>
      <c r="EK637" s="6"/>
      <c r="EL637" s="6"/>
      <c r="EM637" s="6"/>
      <c r="EN637" s="6"/>
      <c r="EO637" s="6"/>
      <c r="EP637" s="6"/>
      <c r="EQ637" s="6"/>
      <c r="ER637" s="6"/>
      <c r="ES637" s="6"/>
      <c r="ET637" s="6"/>
      <c r="EU637" s="6"/>
      <c r="EV637" s="6"/>
      <c r="EW637" s="6"/>
      <c r="EX637" s="6"/>
      <c r="EY637" s="6"/>
      <c r="EZ637" s="6"/>
      <c r="FA637" s="6"/>
      <c r="FB637" s="6"/>
      <c r="FC637" s="6"/>
      <c r="FD637" s="6"/>
      <c r="FE637" s="6"/>
      <c r="FF637" s="6"/>
      <c r="FG637" s="6"/>
    </row>
    <row r="638" spans="12:163" x14ac:dyDescent="0.3"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  <c r="CI638" s="6"/>
      <c r="CJ638" s="6"/>
      <c r="CK638" s="6"/>
      <c r="CL638" s="6"/>
      <c r="CM638" s="6"/>
      <c r="CN638" s="6"/>
      <c r="CO638" s="6"/>
      <c r="CP638" s="6"/>
      <c r="CQ638" s="6"/>
      <c r="CR638" s="6"/>
      <c r="CS638" s="6"/>
      <c r="CT638" s="6"/>
      <c r="CU638" s="6"/>
      <c r="CV638" s="6"/>
      <c r="CW638" s="6"/>
      <c r="CX638" s="6"/>
      <c r="CY638" s="6"/>
      <c r="CZ638" s="6"/>
      <c r="DA638" s="6"/>
      <c r="DB638" s="6"/>
      <c r="DC638" s="6"/>
      <c r="DD638" s="6"/>
      <c r="DE638" s="6"/>
      <c r="DF638" s="6"/>
      <c r="DG638" s="6"/>
      <c r="DH638" s="6"/>
      <c r="DI638" s="6"/>
      <c r="DJ638" s="6"/>
      <c r="DK638" s="6"/>
      <c r="DL638" s="6"/>
      <c r="DM638" s="6"/>
      <c r="DN638" s="6"/>
      <c r="DO638" s="6"/>
      <c r="DP638" s="6"/>
      <c r="DQ638" s="6"/>
      <c r="DR638" s="6"/>
      <c r="DS638" s="6"/>
      <c r="DT638" s="6"/>
      <c r="DU638" s="6"/>
      <c r="DV638" s="6"/>
      <c r="DW638" s="6"/>
      <c r="DX638" s="6"/>
      <c r="DY638" s="6"/>
      <c r="DZ638" s="6"/>
      <c r="EA638" s="6"/>
      <c r="EB638" s="6"/>
      <c r="EC638" s="6"/>
      <c r="ED638" s="6"/>
      <c r="EE638" s="6"/>
      <c r="EF638" s="6"/>
      <c r="EG638" s="6"/>
      <c r="EH638" s="6"/>
      <c r="EI638" s="6"/>
      <c r="EJ638" s="6"/>
      <c r="EK638" s="6"/>
      <c r="EL638" s="6"/>
      <c r="EM638" s="6"/>
      <c r="EN638" s="6"/>
      <c r="EO638" s="6"/>
      <c r="EP638" s="6"/>
      <c r="EQ638" s="6"/>
      <c r="ER638" s="6"/>
      <c r="ES638" s="6"/>
      <c r="ET638" s="6"/>
      <c r="EU638" s="6"/>
      <c r="EV638" s="6"/>
      <c r="EW638" s="6"/>
      <c r="EX638" s="6"/>
      <c r="EY638" s="6"/>
      <c r="EZ638" s="6"/>
      <c r="FA638" s="6"/>
      <c r="FB638" s="6"/>
      <c r="FC638" s="6"/>
      <c r="FD638" s="6"/>
      <c r="FE638" s="6"/>
      <c r="FF638" s="6"/>
      <c r="FG638" s="6"/>
    </row>
    <row r="639" spans="12:163" x14ac:dyDescent="0.3"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  <c r="CP639" s="6"/>
      <c r="CQ639" s="6"/>
      <c r="CR639" s="6"/>
      <c r="CS639" s="6"/>
      <c r="CT639" s="6"/>
      <c r="CU639" s="6"/>
      <c r="CV639" s="6"/>
      <c r="CW639" s="6"/>
      <c r="CX639" s="6"/>
      <c r="CY639" s="6"/>
      <c r="CZ639" s="6"/>
      <c r="DA639" s="6"/>
      <c r="DB639" s="6"/>
      <c r="DC639" s="6"/>
      <c r="DD639" s="6"/>
      <c r="DE639" s="6"/>
      <c r="DF639" s="6"/>
      <c r="DG639" s="6"/>
      <c r="DH639" s="6"/>
      <c r="DI639" s="6"/>
      <c r="DJ639" s="6"/>
      <c r="DK639" s="6"/>
      <c r="DL639" s="6"/>
      <c r="DM639" s="6"/>
      <c r="DN639" s="6"/>
      <c r="DO639" s="6"/>
      <c r="DP639" s="6"/>
      <c r="DQ639" s="6"/>
      <c r="DR639" s="6"/>
      <c r="DS639" s="6"/>
      <c r="DT639" s="6"/>
      <c r="DU639" s="6"/>
      <c r="DV639" s="6"/>
      <c r="DW639" s="6"/>
      <c r="DX639" s="6"/>
      <c r="DY639" s="6"/>
      <c r="DZ639" s="6"/>
      <c r="EA639" s="6"/>
      <c r="EB639" s="6"/>
      <c r="EC639" s="6"/>
      <c r="ED639" s="6"/>
      <c r="EE639" s="6"/>
      <c r="EF639" s="6"/>
      <c r="EG639" s="6"/>
      <c r="EH639" s="6"/>
      <c r="EI639" s="6"/>
      <c r="EJ639" s="6"/>
      <c r="EK639" s="6"/>
      <c r="EL639" s="6"/>
      <c r="EM639" s="6"/>
      <c r="EN639" s="6"/>
      <c r="EO639" s="6"/>
      <c r="EP639" s="6"/>
      <c r="EQ639" s="6"/>
      <c r="ER639" s="6"/>
      <c r="ES639" s="6"/>
      <c r="ET639" s="6"/>
      <c r="EU639" s="6"/>
      <c r="EV639" s="6"/>
      <c r="EW639" s="6"/>
      <c r="EX639" s="6"/>
      <c r="EY639" s="6"/>
      <c r="EZ639" s="6"/>
      <c r="FA639" s="6"/>
      <c r="FB639" s="6"/>
      <c r="FC639" s="6"/>
      <c r="FD639" s="6"/>
      <c r="FE639" s="6"/>
      <c r="FF639" s="6"/>
      <c r="FG639" s="6"/>
    </row>
    <row r="640" spans="12:163" x14ac:dyDescent="0.3"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  <c r="CU640" s="6"/>
      <c r="CV640" s="6"/>
      <c r="CW640" s="6"/>
      <c r="CX640" s="6"/>
      <c r="CY640" s="6"/>
      <c r="CZ640" s="6"/>
      <c r="DA640" s="6"/>
      <c r="DB640" s="6"/>
      <c r="DC640" s="6"/>
      <c r="DD640" s="6"/>
      <c r="DE640" s="6"/>
      <c r="DF640" s="6"/>
      <c r="DG640" s="6"/>
      <c r="DH640" s="6"/>
      <c r="DI640" s="6"/>
      <c r="DJ640" s="6"/>
      <c r="DK640" s="6"/>
      <c r="DL640" s="6"/>
      <c r="DM640" s="6"/>
      <c r="DN640" s="6"/>
      <c r="DO640" s="6"/>
      <c r="DP640" s="6"/>
      <c r="DQ640" s="6"/>
      <c r="DR640" s="6"/>
      <c r="DS640" s="6"/>
      <c r="DT640" s="6"/>
      <c r="DU640" s="6"/>
      <c r="DV640" s="6"/>
      <c r="DW640" s="6"/>
      <c r="DX640" s="6"/>
      <c r="DY640" s="6"/>
      <c r="DZ640" s="6"/>
      <c r="EA640" s="6"/>
      <c r="EB640" s="6"/>
      <c r="EC640" s="6"/>
      <c r="ED640" s="6"/>
      <c r="EE640" s="6"/>
      <c r="EF640" s="6"/>
      <c r="EG640" s="6"/>
      <c r="EH640" s="6"/>
      <c r="EI640" s="6"/>
      <c r="EJ640" s="6"/>
      <c r="EK640" s="6"/>
      <c r="EL640" s="6"/>
      <c r="EM640" s="6"/>
      <c r="EN640" s="6"/>
      <c r="EO640" s="6"/>
      <c r="EP640" s="6"/>
      <c r="EQ640" s="6"/>
      <c r="ER640" s="6"/>
      <c r="ES640" s="6"/>
      <c r="ET640" s="6"/>
      <c r="EU640" s="6"/>
      <c r="EV640" s="6"/>
      <c r="EW640" s="6"/>
      <c r="EX640" s="6"/>
      <c r="EY640" s="6"/>
      <c r="EZ640" s="6"/>
      <c r="FA640" s="6"/>
      <c r="FB640" s="6"/>
      <c r="FC640" s="6"/>
      <c r="FD640" s="6"/>
      <c r="FE640" s="6"/>
      <c r="FF640" s="6"/>
      <c r="FG640" s="6"/>
    </row>
    <row r="641" spans="12:163" x14ac:dyDescent="0.3"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  <c r="CU641" s="6"/>
      <c r="CV641" s="6"/>
      <c r="CW641" s="6"/>
      <c r="CX641" s="6"/>
      <c r="CY641" s="6"/>
      <c r="CZ641" s="6"/>
      <c r="DA641" s="6"/>
      <c r="DB641" s="6"/>
      <c r="DC641" s="6"/>
      <c r="DD641" s="6"/>
      <c r="DE641" s="6"/>
      <c r="DF641" s="6"/>
      <c r="DG641" s="6"/>
      <c r="DH641" s="6"/>
      <c r="DI641" s="6"/>
      <c r="DJ641" s="6"/>
      <c r="DK641" s="6"/>
      <c r="DL641" s="6"/>
      <c r="DM641" s="6"/>
      <c r="DN641" s="6"/>
      <c r="DO641" s="6"/>
      <c r="DP641" s="6"/>
      <c r="DQ641" s="6"/>
      <c r="DR641" s="6"/>
      <c r="DS641" s="6"/>
      <c r="DT641" s="6"/>
      <c r="DU641" s="6"/>
      <c r="DV641" s="6"/>
      <c r="DW641" s="6"/>
      <c r="DX641" s="6"/>
      <c r="DY641" s="6"/>
      <c r="DZ641" s="6"/>
      <c r="EA641" s="6"/>
      <c r="EB641" s="6"/>
      <c r="EC641" s="6"/>
      <c r="ED641" s="6"/>
      <c r="EE641" s="6"/>
      <c r="EF641" s="6"/>
      <c r="EG641" s="6"/>
      <c r="EH641" s="6"/>
      <c r="EI641" s="6"/>
      <c r="EJ641" s="6"/>
      <c r="EK641" s="6"/>
      <c r="EL641" s="6"/>
      <c r="EM641" s="6"/>
      <c r="EN641" s="6"/>
      <c r="EO641" s="6"/>
      <c r="EP641" s="6"/>
      <c r="EQ641" s="6"/>
      <c r="ER641" s="6"/>
      <c r="ES641" s="6"/>
      <c r="ET641" s="6"/>
      <c r="EU641" s="6"/>
      <c r="EV641" s="6"/>
      <c r="EW641" s="6"/>
      <c r="EX641" s="6"/>
      <c r="EY641" s="6"/>
      <c r="EZ641" s="6"/>
      <c r="FA641" s="6"/>
      <c r="FB641" s="6"/>
      <c r="FC641" s="6"/>
      <c r="FD641" s="6"/>
      <c r="FE641" s="6"/>
      <c r="FF641" s="6"/>
      <c r="FG641" s="6"/>
    </row>
    <row r="642" spans="12:163" x14ac:dyDescent="0.3"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  <c r="CU642" s="6"/>
      <c r="CV642" s="6"/>
      <c r="CW642" s="6"/>
      <c r="CX642" s="6"/>
      <c r="CY642" s="6"/>
      <c r="CZ642" s="6"/>
      <c r="DA642" s="6"/>
      <c r="DB642" s="6"/>
      <c r="DC642" s="6"/>
      <c r="DD642" s="6"/>
      <c r="DE642" s="6"/>
      <c r="DF642" s="6"/>
      <c r="DG642" s="6"/>
      <c r="DH642" s="6"/>
      <c r="DI642" s="6"/>
      <c r="DJ642" s="6"/>
      <c r="DK642" s="6"/>
      <c r="DL642" s="6"/>
      <c r="DM642" s="6"/>
      <c r="DN642" s="6"/>
      <c r="DO642" s="6"/>
      <c r="DP642" s="6"/>
      <c r="DQ642" s="6"/>
      <c r="DR642" s="6"/>
      <c r="DS642" s="6"/>
      <c r="DT642" s="6"/>
      <c r="DU642" s="6"/>
      <c r="DV642" s="6"/>
      <c r="DW642" s="6"/>
      <c r="DX642" s="6"/>
      <c r="DY642" s="6"/>
      <c r="DZ642" s="6"/>
      <c r="EA642" s="6"/>
      <c r="EB642" s="6"/>
      <c r="EC642" s="6"/>
      <c r="ED642" s="6"/>
      <c r="EE642" s="6"/>
      <c r="EF642" s="6"/>
      <c r="EG642" s="6"/>
      <c r="EH642" s="6"/>
      <c r="EI642" s="6"/>
      <c r="EJ642" s="6"/>
      <c r="EK642" s="6"/>
      <c r="EL642" s="6"/>
      <c r="EM642" s="6"/>
      <c r="EN642" s="6"/>
      <c r="EO642" s="6"/>
      <c r="EP642" s="6"/>
      <c r="EQ642" s="6"/>
      <c r="ER642" s="6"/>
      <c r="ES642" s="6"/>
      <c r="ET642" s="6"/>
      <c r="EU642" s="6"/>
      <c r="EV642" s="6"/>
      <c r="EW642" s="6"/>
      <c r="EX642" s="6"/>
      <c r="EY642" s="6"/>
      <c r="EZ642" s="6"/>
      <c r="FA642" s="6"/>
      <c r="FB642" s="6"/>
      <c r="FC642" s="6"/>
      <c r="FD642" s="6"/>
      <c r="FE642" s="6"/>
      <c r="FF642" s="6"/>
      <c r="FG642" s="6"/>
    </row>
    <row r="643" spans="12:163" x14ac:dyDescent="0.3"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  <c r="CU643" s="6"/>
      <c r="CV643" s="6"/>
      <c r="CW643" s="6"/>
      <c r="CX643" s="6"/>
      <c r="CY643" s="6"/>
      <c r="CZ643" s="6"/>
      <c r="DA643" s="6"/>
      <c r="DB643" s="6"/>
      <c r="DC643" s="6"/>
      <c r="DD643" s="6"/>
      <c r="DE643" s="6"/>
      <c r="DF643" s="6"/>
      <c r="DG643" s="6"/>
      <c r="DH643" s="6"/>
      <c r="DI643" s="6"/>
      <c r="DJ643" s="6"/>
      <c r="DK643" s="6"/>
      <c r="DL643" s="6"/>
      <c r="DM643" s="6"/>
      <c r="DN643" s="6"/>
      <c r="DO643" s="6"/>
      <c r="DP643" s="6"/>
      <c r="DQ643" s="6"/>
      <c r="DR643" s="6"/>
      <c r="DS643" s="6"/>
      <c r="DT643" s="6"/>
      <c r="DU643" s="6"/>
      <c r="DV643" s="6"/>
      <c r="DW643" s="6"/>
      <c r="DX643" s="6"/>
      <c r="DY643" s="6"/>
      <c r="DZ643" s="6"/>
      <c r="EA643" s="6"/>
      <c r="EB643" s="6"/>
      <c r="EC643" s="6"/>
      <c r="ED643" s="6"/>
      <c r="EE643" s="6"/>
      <c r="EF643" s="6"/>
      <c r="EG643" s="6"/>
      <c r="EH643" s="6"/>
      <c r="EI643" s="6"/>
      <c r="EJ643" s="6"/>
      <c r="EK643" s="6"/>
      <c r="EL643" s="6"/>
      <c r="EM643" s="6"/>
      <c r="EN643" s="6"/>
      <c r="EO643" s="6"/>
      <c r="EP643" s="6"/>
      <c r="EQ643" s="6"/>
      <c r="ER643" s="6"/>
      <c r="ES643" s="6"/>
      <c r="ET643" s="6"/>
      <c r="EU643" s="6"/>
      <c r="EV643" s="6"/>
      <c r="EW643" s="6"/>
      <c r="EX643" s="6"/>
      <c r="EY643" s="6"/>
      <c r="EZ643" s="6"/>
      <c r="FA643" s="6"/>
      <c r="FB643" s="6"/>
      <c r="FC643" s="6"/>
      <c r="FD643" s="6"/>
      <c r="FE643" s="6"/>
      <c r="FF643" s="6"/>
      <c r="FG643" s="6"/>
    </row>
    <row r="644" spans="12:163" x14ac:dyDescent="0.3"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  <c r="CU644" s="6"/>
      <c r="CV644" s="6"/>
      <c r="CW644" s="6"/>
      <c r="CX644" s="6"/>
      <c r="CY644" s="6"/>
      <c r="CZ644" s="6"/>
      <c r="DA644" s="6"/>
      <c r="DB644" s="6"/>
      <c r="DC644" s="6"/>
      <c r="DD644" s="6"/>
      <c r="DE644" s="6"/>
      <c r="DF644" s="6"/>
      <c r="DG644" s="6"/>
      <c r="DH644" s="6"/>
      <c r="DI644" s="6"/>
      <c r="DJ644" s="6"/>
      <c r="DK644" s="6"/>
      <c r="DL644" s="6"/>
      <c r="DM644" s="6"/>
      <c r="DN644" s="6"/>
      <c r="DO644" s="6"/>
      <c r="DP644" s="6"/>
      <c r="DQ644" s="6"/>
      <c r="DR644" s="6"/>
      <c r="DS644" s="6"/>
      <c r="DT644" s="6"/>
      <c r="DU644" s="6"/>
      <c r="DV644" s="6"/>
      <c r="DW644" s="6"/>
      <c r="DX644" s="6"/>
      <c r="DY644" s="6"/>
      <c r="DZ644" s="6"/>
      <c r="EA644" s="6"/>
      <c r="EB644" s="6"/>
      <c r="EC644" s="6"/>
      <c r="ED644" s="6"/>
      <c r="EE644" s="6"/>
      <c r="EF644" s="6"/>
      <c r="EG644" s="6"/>
      <c r="EH644" s="6"/>
      <c r="EI644" s="6"/>
      <c r="EJ644" s="6"/>
      <c r="EK644" s="6"/>
      <c r="EL644" s="6"/>
      <c r="EM644" s="6"/>
      <c r="EN644" s="6"/>
      <c r="EO644" s="6"/>
      <c r="EP644" s="6"/>
      <c r="EQ644" s="6"/>
      <c r="ER644" s="6"/>
      <c r="ES644" s="6"/>
      <c r="ET644" s="6"/>
      <c r="EU644" s="6"/>
      <c r="EV644" s="6"/>
      <c r="EW644" s="6"/>
      <c r="EX644" s="6"/>
      <c r="EY644" s="6"/>
      <c r="EZ644" s="6"/>
      <c r="FA644" s="6"/>
      <c r="FB644" s="6"/>
      <c r="FC644" s="6"/>
      <c r="FD644" s="6"/>
      <c r="FE644" s="6"/>
      <c r="FF644" s="6"/>
      <c r="FG644" s="6"/>
    </row>
    <row r="645" spans="12:163" x14ac:dyDescent="0.3"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  <c r="CU645" s="6"/>
      <c r="CV645" s="6"/>
      <c r="CW645" s="6"/>
      <c r="CX645" s="6"/>
      <c r="CY645" s="6"/>
      <c r="CZ645" s="6"/>
      <c r="DA645" s="6"/>
      <c r="DB645" s="6"/>
      <c r="DC645" s="6"/>
      <c r="DD645" s="6"/>
      <c r="DE645" s="6"/>
      <c r="DF645" s="6"/>
      <c r="DG645" s="6"/>
      <c r="DH645" s="6"/>
      <c r="DI645" s="6"/>
      <c r="DJ645" s="6"/>
      <c r="DK645" s="6"/>
      <c r="DL645" s="6"/>
      <c r="DM645" s="6"/>
      <c r="DN645" s="6"/>
      <c r="DO645" s="6"/>
      <c r="DP645" s="6"/>
      <c r="DQ645" s="6"/>
      <c r="DR645" s="6"/>
      <c r="DS645" s="6"/>
      <c r="DT645" s="6"/>
      <c r="DU645" s="6"/>
      <c r="DV645" s="6"/>
      <c r="DW645" s="6"/>
      <c r="DX645" s="6"/>
      <c r="DY645" s="6"/>
      <c r="DZ645" s="6"/>
      <c r="EA645" s="6"/>
      <c r="EB645" s="6"/>
      <c r="EC645" s="6"/>
      <c r="ED645" s="6"/>
      <c r="EE645" s="6"/>
      <c r="EF645" s="6"/>
      <c r="EG645" s="6"/>
      <c r="EH645" s="6"/>
      <c r="EI645" s="6"/>
      <c r="EJ645" s="6"/>
      <c r="EK645" s="6"/>
      <c r="EL645" s="6"/>
      <c r="EM645" s="6"/>
      <c r="EN645" s="6"/>
      <c r="EO645" s="6"/>
      <c r="EP645" s="6"/>
      <c r="EQ645" s="6"/>
      <c r="ER645" s="6"/>
      <c r="ES645" s="6"/>
      <c r="ET645" s="6"/>
      <c r="EU645" s="6"/>
      <c r="EV645" s="6"/>
      <c r="EW645" s="6"/>
      <c r="EX645" s="6"/>
      <c r="EY645" s="6"/>
      <c r="EZ645" s="6"/>
      <c r="FA645" s="6"/>
      <c r="FB645" s="6"/>
      <c r="FC645" s="6"/>
      <c r="FD645" s="6"/>
      <c r="FE645" s="6"/>
      <c r="FF645" s="6"/>
      <c r="FG645" s="6"/>
    </row>
    <row r="646" spans="12:163" x14ac:dyDescent="0.3"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  <c r="CU646" s="6"/>
      <c r="CV646" s="6"/>
      <c r="CW646" s="6"/>
      <c r="CX646" s="6"/>
      <c r="CY646" s="6"/>
      <c r="CZ646" s="6"/>
      <c r="DA646" s="6"/>
      <c r="DB646" s="6"/>
      <c r="DC646" s="6"/>
      <c r="DD646" s="6"/>
      <c r="DE646" s="6"/>
      <c r="DF646" s="6"/>
      <c r="DG646" s="6"/>
      <c r="DH646" s="6"/>
      <c r="DI646" s="6"/>
      <c r="DJ646" s="6"/>
      <c r="DK646" s="6"/>
      <c r="DL646" s="6"/>
      <c r="DM646" s="6"/>
      <c r="DN646" s="6"/>
      <c r="DO646" s="6"/>
      <c r="DP646" s="6"/>
      <c r="DQ646" s="6"/>
      <c r="DR646" s="6"/>
      <c r="DS646" s="6"/>
      <c r="DT646" s="6"/>
      <c r="DU646" s="6"/>
      <c r="DV646" s="6"/>
      <c r="DW646" s="6"/>
      <c r="DX646" s="6"/>
      <c r="DY646" s="6"/>
      <c r="DZ646" s="6"/>
      <c r="EA646" s="6"/>
      <c r="EB646" s="6"/>
      <c r="EC646" s="6"/>
      <c r="ED646" s="6"/>
      <c r="EE646" s="6"/>
      <c r="EF646" s="6"/>
      <c r="EG646" s="6"/>
      <c r="EH646" s="6"/>
      <c r="EI646" s="6"/>
      <c r="EJ646" s="6"/>
      <c r="EK646" s="6"/>
      <c r="EL646" s="6"/>
      <c r="EM646" s="6"/>
      <c r="EN646" s="6"/>
      <c r="EO646" s="6"/>
      <c r="EP646" s="6"/>
      <c r="EQ646" s="6"/>
      <c r="ER646" s="6"/>
      <c r="ES646" s="6"/>
      <c r="ET646" s="6"/>
      <c r="EU646" s="6"/>
      <c r="EV646" s="6"/>
      <c r="EW646" s="6"/>
      <c r="EX646" s="6"/>
      <c r="EY646" s="6"/>
      <c r="EZ646" s="6"/>
      <c r="FA646" s="6"/>
      <c r="FB646" s="6"/>
      <c r="FC646" s="6"/>
      <c r="FD646" s="6"/>
      <c r="FE646" s="6"/>
      <c r="FF646" s="6"/>
      <c r="FG646" s="6"/>
    </row>
    <row r="647" spans="12:163" x14ac:dyDescent="0.3"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  <c r="CU647" s="6"/>
      <c r="CV647" s="6"/>
      <c r="CW647" s="6"/>
      <c r="CX647" s="6"/>
      <c r="CY647" s="6"/>
      <c r="CZ647" s="6"/>
      <c r="DA647" s="6"/>
      <c r="DB647" s="6"/>
      <c r="DC647" s="6"/>
      <c r="DD647" s="6"/>
      <c r="DE647" s="6"/>
      <c r="DF647" s="6"/>
      <c r="DG647" s="6"/>
      <c r="DH647" s="6"/>
      <c r="DI647" s="6"/>
      <c r="DJ647" s="6"/>
      <c r="DK647" s="6"/>
      <c r="DL647" s="6"/>
      <c r="DM647" s="6"/>
      <c r="DN647" s="6"/>
      <c r="DO647" s="6"/>
      <c r="DP647" s="6"/>
      <c r="DQ647" s="6"/>
      <c r="DR647" s="6"/>
      <c r="DS647" s="6"/>
      <c r="DT647" s="6"/>
      <c r="DU647" s="6"/>
      <c r="DV647" s="6"/>
      <c r="DW647" s="6"/>
      <c r="DX647" s="6"/>
      <c r="DY647" s="6"/>
      <c r="DZ647" s="6"/>
      <c r="EA647" s="6"/>
      <c r="EB647" s="6"/>
      <c r="EC647" s="6"/>
      <c r="ED647" s="6"/>
      <c r="EE647" s="6"/>
      <c r="EF647" s="6"/>
      <c r="EG647" s="6"/>
      <c r="EH647" s="6"/>
      <c r="EI647" s="6"/>
      <c r="EJ647" s="6"/>
      <c r="EK647" s="6"/>
      <c r="EL647" s="6"/>
      <c r="EM647" s="6"/>
      <c r="EN647" s="6"/>
      <c r="EO647" s="6"/>
      <c r="EP647" s="6"/>
      <c r="EQ647" s="6"/>
      <c r="ER647" s="6"/>
      <c r="ES647" s="6"/>
      <c r="ET647" s="6"/>
      <c r="EU647" s="6"/>
      <c r="EV647" s="6"/>
      <c r="EW647" s="6"/>
      <c r="EX647" s="6"/>
      <c r="EY647" s="6"/>
      <c r="EZ647" s="6"/>
      <c r="FA647" s="6"/>
      <c r="FB647" s="6"/>
      <c r="FC647" s="6"/>
      <c r="FD647" s="6"/>
      <c r="FE647" s="6"/>
      <c r="FF647" s="6"/>
      <c r="FG647" s="6"/>
    </row>
    <row r="648" spans="12:163" x14ac:dyDescent="0.3"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  <c r="CU648" s="6"/>
      <c r="CV648" s="6"/>
      <c r="CW648" s="6"/>
      <c r="CX648" s="6"/>
      <c r="CY648" s="6"/>
      <c r="CZ648" s="6"/>
      <c r="DA648" s="6"/>
      <c r="DB648" s="6"/>
      <c r="DC648" s="6"/>
      <c r="DD648" s="6"/>
      <c r="DE648" s="6"/>
      <c r="DF648" s="6"/>
      <c r="DG648" s="6"/>
      <c r="DH648" s="6"/>
      <c r="DI648" s="6"/>
      <c r="DJ648" s="6"/>
      <c r="DK648" s="6"/>
      <c r="DL648" s="6"/>
      <c r="DM648" s="6"/>
      <c r="DN648" s="6"/>
      <c r="DO648" s="6"/>
      <c r="DP648" s="6"/>
      <c r="DQ648" s="6"/>
      <c r="DR648" s="6"/>
      <c r="DS648" s="6"/>
      <c r="DT648" s="6"/>
      <c r="DU648" s="6"/>
      <c r="DV648" s="6"/>
      <c r="DW648" s="6"/>
      <c r="DX648" s="6"/>
      <c r="DY648" s="6"/>
      <c r="DZ648" s="6"/>
      <c r="EA648" s="6"/>
      <c r="EB648" s="6"/>
      <c r="EC648" s="6"/>
      <c r="ED648" s="6"/>
      <c r="EE648" s="6"/>
      <c r="EF648" s="6"/>
      <c r="EG648" s="6"/>
      <c r="EH648" s="6"/>
      <c r="EI648" s="6"/>
      <c r="EJ648" s="6"/>
      <c r="EK648" s="6"/>
      <c r="EL648" s="6"/>
      <c r="EM648" s="6"/>
      <c r="EN648" s="6"/>
      <c r="EO648" s="6"/>
      <c r="EP648" s="6"/>
      <c r="EQ648" s="6"/>
      <c r="ER648" s="6"/>
      <c r="ES648" s="6"/>
      <c r="ET648" s="6"/>
      <c r="EU648" s="6"/>
      <c r="EV648" s="6"/>
      <c r="EW648" s="6"/>
      <c r="EX648" s="6"/>
      <c r="EY648" s="6"/>
      <c r="EZ648" s="6"/>
      <c r="FA648" s="6"/>
      <c r="FB648" s="6"/>
      <c r="FC648" s="6"/>
      <c r="FD648" s="6"/>
      <c r="FE648" s="6"/>
      <c r="FF648" s="6"/>
      <c r="FG648" s="6"/>
    </row>
    <row r="649" spans="12:163" x14ac:dyDescent="0.3"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  <c r="CU649" s="6"/>
      <c r="CV649" s="6"/>
      <c r="CW649" s="6"/>
      <c r="CX649" s="6"/>
      <c r="CY649" s="6"/>
      <c r="CZ649" s="6"/>
      <c r="DA649" s="6"/>
      <c r="DB649" s="6"/>
      <c r="DC649" s="6"/>
      <c r="DD649" s="6"/>
      <c r="DE649" s="6"/>
      <c r="DF649" s="6"/>
      <c r="DG649" s="6"/>
      <c r="DH649" s="6"/>
      <c r="DI649" s="6"/>
      <c r="DJ649" s="6"/>
      <c r="DK649" s="6"/>
      <c r="DL649" s="6"/>
      <c r="DM649" s="6"/>
      <c r="DN649" s="6"/>
      <c r="DO649" s="6"/>
      <c r="DP649" s="6"/>
      <c r="DQ649" s="6"/>
      <c r="DR649" s="6"/>
      <c r="DS649" s="6"/>
      <c r="DT649" s="6"/>
      <c r="DU649" s="6"/>
      <c r="DV649" s="6"/>
      <c r="DW649" s="6"/>
      <c r="DX649" s="6"/>
      <c r="DY649" s="6"/>
      <c r="DZ649" s="6"/>
      <c r="EA649" s="6"/>
      <c r="EB649" s="6"/>
      <c r="EC649" s="6"/>
      <c r="ED649" s="6"/>
      <c r="EE649" s="6"/>
      <c r="EF649" s="6"/>
      <c r="EG649" s="6"/>
      <c r="EH649" s="6"/>
      <c r="EI649" s="6"/>
      <c r="EJ649" s="6"/>
      <c r="EK649" s="6"/>
      <c r="EL649" s="6"/>
      <c r="EM649" s="6"/>
      <c r="EN649" s="6"/>
      <c r="EO649" s="6"/>
      <c r="EP649" s="6"/>
      <c r="EQ649" s="6"/>
      <c r="ER649" s="6"/>
      <c r="ES649" s="6"/>
      <c r="ET649" s="6"/>
      <c r="EU649" s="6"/>
      <c r="EV649" s="6"/>
      <c r="EW649" s="6"/>
      <c r="EX649" s="6"/>
      <c r="EY649" s="6"/>
      <c r="EZ649" s="6"/>
      <c r="FA649" s="6"/>
      <c r="FB649" s="6"/>
      <c r="FC649" s="6"/>
      <c r="FD649" s="6"/>
      <c r="FE649" s="6"/>
      <c r="FF649" s="6"/>
      <c r="FG649" s="6"/>
    </row>
    <row r="650" spans="12:163" x14ac:dyDescent="0.3"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  <c r="CU650" s="6"/>
      <c r="CV650" s="6"/>
      <c r="CW650" s="6"/>
      <c r="CX650" s="6"/>
      <c r="CY650" s="6"/>
      <c r="CZ650" s="6"/>
      <c r="DA650" s="6"/>
      <c r="DB650" s="6"/>
      <c r="DC650" s="6"/>
      <c r="DD650" s="6"/>
      <c r="DE650" s="6"/>
      <c r="DF650" s="6"/>
      <c r="DG650" s="6"/>
      <c r="DH650" s="6"/>
      <c r="DI650" s="6"/>
      <c r="DJ650" s="6"/>
      <c r="DK650" s="6"/>
      <c r="DL650" s="6"/>
      <c r="DM650" s="6"/>
      <c r="DN650" s="6"/>
      <c r="DO650" s="6"/>
      <c r="DP650" s="6"/>
      <c r="DQ650" s="6"/>
      <c r="DR650" s="6"/>
      <c r="DS650" s="6"/>
      <c r="DT650" s="6"/>
      <c r="DU650" s="6"/>
      <c r="DV650" s="6"/>
      <c r="DW650" s="6"/>
      <c r="DX650" s="6"/>
      <c r="DY650" s="6"/>
      <c r="DZ650" s="6"/>
      <c r="EA650" s="6"/>
      <c r="EB650" s="6"/>
      <c r="EC650" s="6"/>
      <c r="ED650" s="6"/>
      <c r="EE650" s="6"/>
      <c r="EF650" s="6"/>
      <c r="EG650" s="6"/>
      <c r="EH650" s="6"/>
      <c r="EI650" s="6"/>
      <c r="EJ650" s="6"/>
      <c r="EK650" s="6"/>
      <c r="EL650" s="6"/>
      <c r="EM650" s="6"/>
      <c r="EN650" s="6"/>
      <c r="EO650" s="6"/>
      <c r="EP650" s="6"/>
      <c r="EQ650" s="6"/>
      <c r="ER650" s="6"/>
      <c r="ES650" s="6"/>
      <c r="ET650" s="6"/>
      <c r="EU650" s="6"/>
      <c r="EV650" s="6"/>
      <c r="EW650" s="6"/>
      <c r="EX650" s="6"/>
      <c r="EY650" s="6"/>
      <c r="EZ650" s="6"/>
      <c r="FA650" s="6"/>
      <c r="FB650" s="6"/>
      <c r="FC650" s="6"/>
      <c r="FD650" s="6"/>
      <c r="FE650" s="6"/>
      <c r="FF650" s="6"/>
      <c r="FG650" s="6"/>
    </row>
    <row r="651" spans="12:163" x14ac:dyDescent="0.3"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  <c r="CU651" s="6"/>
      <c r="CV651" s="6"/>
      <c r="CW651" s="6"/>
      <c r="CX651" s="6"/>
      <c r="CY651" s="6"/>
      <c r="CZ651" s="6"/>
      <c r="DA651" s="6"/>
      <c r="DB651" s="6"/>
      <c r="DC651" s="6"/>
      <c r="DD651" s="6"/>
      <c r="DE651" s="6"/>
      <c r="DF651" s="6"/>
      <c r="DG651" s="6"/>
      <c r="DH651" s="6"/>
      <c r="DI651" s="6"/>
      <c r="DJ651" s="6"/>
      <c r="DK651" s="6"/>
      <c r="DL651" s="6"/>
      <c r="DM651" s="6"/>
      <c r="DN651" s="6"/>
      <c r="DO651" s="6"/>
      <c r="DP651" s="6"/>
      <c r="DQ651" s="6"/>
      <c r="DR651" s="6"/>
      <c r="DS651" s="6"/>
      <c r="DT651" s="6"/>
      <c r="DU651" s="6"/>
      <c r="DV651" s="6"/>
      <c r="DW651" s="6"/>
      <c r="DX651" s="6"/>
      <c r="DY651" s="6"/>
      <c r="DZ651" s="6"/>
      <c r="EA651" s="6"/>
      <c r="EB651" s="6"/>
      <c r="EC651" s="6"/>
      <c r="ED651" s="6"/>
      <c r="EE651" s="6"/>
      <c r="EF651" s="6"/>
      <c r="EG651" s="6"/>
      <c r="EH651" s="6"/>
      <c r="EI651" s="6"/>
      <c r="EJ651" s="6"/>
      <c r="EK651" s="6"/>
      <c r="EL651" s="6"/>
      <c r="EM651" s="6"/>
      <c r="EN651" s="6"/>
      <c r="EO651" s="6"/>
      <c r="EP651" s="6"/>
      <c r="EQ651" s="6"/>
      <c r="ER651" s="6"/>
      <c r="ES651" s="6"/>
      <c r="ET651" s="6"/>
      <c r="EU651" s="6"/>
      <c r="EV651" s="6"/>
      <c r="EW651" s="6"/>
      <c r="EX651" s="6"/>
      <c r="EY651" s="6"/>
      <c r="EZ651" s="6"/>
      <c r="FA651" s="6"/>
      <c r="FB651" s="6"/>
      <c r="FC651" s="6"/>
      <c r="FD651" s="6"/>
      <c r="FE651" s="6"/>
      <c r="FF651" s="6"/>
      <c r="FG651" s="6"/>
    </row>
    <row r="652" spans="12:163" x14ac:dyDescent="0.3"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  <c r="CU652" s="6"/>
      <c r="CV652" s="6"/>
      <c r="CW652" s="6"/>
      <c r="CX652" s="6"/>
      <c r="CY652" s="6"/>
      <c r="CZ652" s="6"/>
      <c r="DA652" s="6"/>
      <c r="DB652" s="6"/>
      <c r="DC652" s="6"/>
      <c r="DD652" s="6"/>
      <c r="DE652" s="6"/>
      <c r="DF652" s="6"/>
      <c r="DG652" s="6"/>
      <c r="DH652" s="6"/>
      <c r="DI652" s="6"/>
      <c r="DJ652" s="6"/>
      <c r="DK652" s="6"/>
      <c r="DL652" s="6"/>
      <c r="DM652" s="6"/>
      <c r="DN652" s="6"/>
      <c r="DO652" s="6"/>
      <c r="DP652" s="6"/>
      <c r="DQ652" s="6"/>
      <c r="DR652" s="6"/>
      <c r="DS652" s="6"/>
      <c r="DT652" s="6"/>
      <c r="DU652" s="6"/>
      <c r="DV652" s="6"/>
      <c r="DW652" s="6"/>
      <c r="DX652" s="6"/>
      <c r="DY652" s="6"/>
      <c r="DZ652" s="6"/>
      <c r="EA652" s="6"/>
      <c r="EB652" s="6"/>
      <c r="EC652" s="6"/>
      <c r="ED652" s="6"/>
      <c r="EE652" s="6"/>
      <c r="EF652" s="6"/>
      <c r="EG652" s="6"/>
      <c r="EH652" s="6"/>
      <c r="EI652" s="6"/>
      <c r="EJ652" s="6"/>
      <c r="EK652" s="6"/>
      <c r="EL652" s="6"/>
      <c r="EM652" s="6"/>
      <c r="EN652" s="6"/>
      <c r="EO652" s="6"/>
      <c r="EP652" s="6"/>
      <c r="EQ652" s="6"/>
      <c r="ER652" s="6"/>
      <c r="ES652" s="6"/>
      <c r="ET652" s="6"/>
      <c r="EU652" s="6"/>
      <c r="EV652" s="6"/>
      <c r="EW652" s="6"/>
      <c r="EX652" s="6"/>
      <c r="EY652" s="6"/>
      <c r="EZ652" s="6"/>
      <c r="FA652" s="6"/>
      <c r="FB652" s="6"/>
      <c r="FC652" s="6"/>
      <c r="FD652" s="6"/>
      <c r="FE652" s="6"/>
      <c r="FF652" s="6"/>
      <c r="FG652" s="6"/>
    </row>
    <row r="653" spans="12:163" x14ac:dyDescent="0.3"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  <c r="CU653" s="6"/>
      <c r="CV653" s="6"/>
      <c r="CW653" s="6"/>
      <c r="CX653" s="6"/>
      <c r="CY653" s="6"/>
      <c r="CZ653" s="6"/>
      <c r="DA653" s="6"/>
      <c r="DB653" s="6"/>
      <c r="DC653" s="6"/>
      <c r="DD653" s="6"/>
      <c r="DE653" s="6"/>
      <c r="DF653" s="6"/>
      <c r="DG653" s="6"/>
      <c r="DH653" s="6"/>
      <c r="DI653" s="6"/>
      <c r="DJ653" s="6"/>
      <c r="DK653" s="6"/>
      <c r="DL653" s="6"/>
      <c r="DM653" s="6"/>
      <c r="DN653" s="6"/>
      <c r="DO653" s="6"/>
      <c r="DP653" s="6"/>
      <c r="DQ653" s="6"/>
      <c r="DR653" s="6"/>
      <c r="DS653" s="6"/>
      <c r="DT653" s="6"/>
      <c r="DU653" s="6"/>
      <c r="DV653" s="6"/>
      <c r="DW653" s="6"/>
      <c r="DX653" s="6"/>
      <c r="DY653" s="6"/>
      <c r="DZ653" s="6"/>
      <c r="EA653" s="6"/>
      <c r="EB653" s="6"/>
      <c r="EC653" s="6"/>
      <c r="ED653" s="6"/>
      <c r="EE653" s="6"/>
      <c r="EF653" s="6"/>
      <c r="EG653" s="6"/>
      <c r="EH653" s="6"/>
      <c r="EI653" s="6"/>
      <c r="EJ653" s="6"/>
      <c r="EK653" s="6"/>
      <c r="EL653" s="6"/>
      <c r="EM653" s="6"/>
      <c r="EN653" s="6"/>
      <c r="EO653" s="6"/>
      <c r="EP653" s="6"/>
      <c r="EQ653" s="6"/>
      <c r="ER653" s="6"/>
      <c r="ES653" s="6"/>
      <c r="ET653" s="6"/>
      <c r="EU653" s="6"/>
      <c r="EV653" s="6"/>
      <c r="EW653" s="6"/>
      <c r="EX653" s="6"/>
      <c r="EY653" s="6"/>
      <c r="EZ653" s="6"/>
      <c r="FA653" s="6"/>
      <c r="FB653" s="6"/>
      <c r="FC653" s="6"/>
      <c r="FD653" s="6"/>
      <c r="FE653" s="6"/>
      <c r="FF653" s="6"/>
      <c r="FG653" s="6"/>
    </row>
    <row r="654" spans="12:163" x14ac:dyDescent="0.3"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  <c r="CU654" s="6"/>
      <c r="CV654" s="6"/>
      <c r="CW654" s="6"/>
      <c r="CX654" s="6"/>
      <c r="CY654" s="6"/>
      <c r="CZ654" s="6"/>
      <c r="DA654" s="6"/>
      <c r="DB654" s="6"/>
      <c r="DC654" s="6"/>
      <c r="DD654" s="6"/>
      <c r="DE654" s="6"/>
      <c r="DF654" s="6"/>
      <c r="DG654" s="6"/>
      <c r="DH654" s="6"/>
      <c r="DI654" s="6"/>
      <c r="DJ654" s="6"/>
      <c r="DK654" s="6"/>
      <c r="DL654" s="6"/>
      <c r="DM654" s="6"/>
      <c r="DN654" s="6"/>
      <c r="DO654" s="6"/>
      <c r="DP654" s="6"/>
      <c r="DQ654" s="6"/>
      <c r="DR654" s="6"/>
      <c r="DS654" s="6"/>
      <c r="DT654" s="6"/>
      <c r="DU654" s="6"/>
      <c r="DV654" s="6"/>
      <c r="DW654" s="6"/>
      <c r="DX654" s="6"/>
      <c r="DY654" s="6"/>
      <c r="DZ654" s="6"/>
      <c r="EA654" s="6"/>
      <c r="EB654" s="6"/>
      <c r="EC654" s="6"/>
      <c r="ED654" s="6"/>
      <c r="EE654" s="6"/>
      <c r="EF654" s="6"/>
      <c r="EG654" s="6"/>
      <c r="EH654" s="6"/>
      <c r="EI654" s="6"/>
      <c r="EJ654" s="6"/>
      <c r="EK654" s="6"/>
      <c r="EL654" s="6"/>
      <c r="EM654" s="6"/>
      <c r="EN654" s="6"/>
      <c r="EO654" s="6"/>
      <c r="EP654" s="6"/>
      <c r="EQ654" s="6"/>
      <c r="ER654" s="6"/>
      <c r="ES654" s="6"/>
      <c r="ET654" s="6"/>
      <c r="EU654" s="6"/>
      <c r="EV654" s="6"/>
      <c r="EW654" s="6"/>
      <c r="EX654" s="6"/>
      <c r="EY654" s="6"/>
      <c r="EZ654" s="6"/>
      <c r="FA654" s="6"/>
      <c r="FB654" s="6"/>
      <c r="FC654" s="6"/>
      <c r="FD654" s="6"/>
      <c r="FE654" s="6"/>
      <c r="FF654" s="6"/>
      <c r="FG654" s="6"/>
    </row>
    <row r="655" spans="12:163" x14ac:dyDescent="0.3"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  <c r="CU655" s="6"/>
      <c r="CV655" s="6"/>
      <c r="CW655" s="6"/>
      <c r="CX655" s="6"/>
      <c r="CY655" s="6"/>
      <c r="CZ655" s="6"/>
      <c r="DA655" s="6"/>
      <c r="DB655" s="6"/>
      <c r="DC655" s="6"/>
      <c r="DD655" s="6"/>
      <c r="DE655" s="6"/>
      <c r="DF655" s="6"/>
      <c r="DG655" s="6"/>
      <c r="DH655" s="6"/>
      <c r="DI655" s="6"/>
      <c r="DJ655" s="6"/>
      <c r="DK655" s="6"/>
      <c r="DL655" s="6"/>
      <c r="DM655" s="6"/>
      <c r="DN655" s="6"/>
      <c r="DO655" s="6"/>
      <c r="DP655" s="6"/>
      <c r="DQ655" s="6"/>
      <c r="DR655" s="6"/>
      <c r="DS655" s="6"/>
      <c r="DT655" s="6"/>
      <c r="DU655" s="6"/>
      <c r="DV655" s="6"/>
      <c r="DW655" s="6"/>
      <c r="DX655" s="6"/>
      <c r="DY655" s="6"/>
      <c r="DZ655" s="6"/>
      <c r="EA655" s="6"/>
      <c r="EB655" s="6"/>
      <c r="EC655" s="6"/>
      <c r="ED655" s="6"/>
      <c r="EE655" s="6"/>
      <c r="EF655" s="6"/>
      <c r="EG655" s="6"/>
      <c r="EH655" s="6"/>
      <c r="EI655" s="6"/>
      <c r="EJ655" s="6"/>
      <c r="EK655" s="6"/>
      <c r="EL655" s="6"/>
      <c r="EM655" s="6"/>
      <c r="EN655" s="6"/>
      <c r="EO655" s="6"/>
      <c r="EP655" s="6"/>
      <c r="EQ655" s="6"/>
      <c r="ER655" s="6"/>
      <c r="ES655" s="6"/>
      <c r="ET655" s="6"/>
      <c r="EU655" s="6"/>
      <c r="EV655" s="6"/>
      <c r="EW655" s="6"/>
      <c r="EX655" s="6"/>
      <c r="EY655" s="6"/>
      <c r="EZ655" s="6"/>
      <c r="FA655" s="6"/>
      <c r="FB655" s="6"/>
      <c r="FC655" s="6"/>
      <c r="FD655" s="6"/>
      <c r="FE655" s="6"/>
      <c r="FF655" s="6"/>
      <c r="FG655" s="6"/>
    </row>
    <row r="656" spans="12:163" x14ac:dyDescent="0.3"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  <c r="CU656" s="6"/>
      <c r="CV656" s="6"/>
      <c r="CW656" s="6"/>
      <c r="CX656" s="6"/>
      <c r="CY656" s="6"/>
      <c r="CZ656" s="6"/>
      <c r="DA656" s="6"/>
      <c r="DB656" s="6"/>
      <c r="DC656" s="6"/>
      <c r="DD656" s="6"/>
      <c r="DE656" s="6"/>
      <c r="DF656" s="6"/>
      <c r="DG656" s="6"/>
      <c r="DH656" s="6"/>
      <c r="DI656" s="6"/>
      <c r="DJ656" s="6"/>
      <c r="DK656" s="6"/>
      <c r="DL656" s="6"/>
      <c r="DM656" s="6"/>
      <c r="DN656" s="6"/>
      <c r="DO656" s="6"/>
      <c r="DP656" s="6"/>
      <c r="DQ656" s="6"/>
      <c r="DR656" s="6"/>
      <c r="DS656" s="6"/>
      <c r="DT656" s="6"/>
      <c r="DU656" s="6"/>
      <c r="DV656" s="6"/>
      <c r="DW656" s="6"/>
      <c r="DX656" s="6"/>
      <c r="DY656" s="6"/>
      <c r="DZ656" s="6"/>
      <c r="EA656" s="6"/>
      <c r="EB656" s="6"/>
      <c r="EC656" s="6"/>
      <c r="ED656" s="6"/>
      <c r="EE656" s="6"/>
      <c r="EF656" s="6"/>
      <c r="EG656" s="6"/>
      <c r="EH656" s="6"/>
      <c r="EI656" s="6"/>
      <c r="EJ656" s="6"/>
      <c r="EK656" s="6"/>
      <c r="EL656" s="6"/>
      <c r="EM656" s="6"/>
      <c r="EN656" s="6"/>
      <c r="EO656" s="6"/>
      <c r="EP656" s="6"/>
      <c r="EQ656" s="6"/>
      <c r="ER656" s="6"/>
      <c r="ES656" s="6"/>
      <c r="ET656" s="6"/>
      <c r="EU656" s="6"/>
      <c r="EV656" s="6"/>
      <c r="EW656" s="6"/>
      <c r="EX656" s="6"/>
      <c r="EY656" s="6"/>
      <c r="EZ656" s="6"/>
      <c r="FA656" s="6"/>
      <c r="FB656" s="6"/>
      <c r="FC656" s="6"/>
      <c r="FD656" s="6"/>
      <c r="FE656" s="6"/>
      <c r="FF656" s="6"/>
      <c r="FG656" s="6"/>
    </row>
    <row r="657" spans="12:163" x14ac:dyDescent="0.3"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  <c r="CU657" s="6"/>
      <c r="CV657" s="6"/>
      <c r="CW657" s="6"/>
      <c r="CX657" s="6"/>
      <c r="CY657" s="6"/>
      <c r="CZ657" s="6"/>
      <c r="DA657" s="6"/>
      <c r="DB657" s="6"/>
      <c r="DC657" s="6"/>
      <c r="DD657" s="6"/>
      <c r="DE657" s="6"/>
      <c r="DF657" s="6"/>
      <c r="DG657" s="6"/>
      <c r="DH657" s="6"/>
      <c r="DI657" s="6"/>
      <c r="DJ657" s="6"/>
      <c r="DK657" s="6"/>
      <c r="DL657" s="6"/>
      <c r="DM657" s="6"/>
      <c r="DN657" s="6"/>
      <c r="DO657" s="6"/>
      <c r="DP657" s="6"/>
      <c r="DQ657" s="6"/>
      <c r="DR657" s="6"/>
      <c r="DS657" s="6"/>
      <c r="DT657" s="6"/>
      <c r="DU657" s="6"/>
      <c r="DV657" s="6"/>
      <c r="DW657" s="6"/>
      <c r="DX657" s="6"/>
      <c r="DY657" s="6"/>
      <c r="DZ657" s="6"/>
      <c r="EA657" s="6"/>
      <c r="EB657" s="6"/>
      <c r="EC657" s="6"/>
      <c r="ED657" s="6"/>
      <c r="EE657" s="6"/>
      <c r="EF657" s="6"/>
      <c r="EG657" s="6"/>
      <c r="EH657" s="6"/>
      <c r="EI657" s="6"/>
      <c r="EJ657" s="6"/>
      <c r="EK657" s="6"/>
      <c r="EL657" s="6"/>
      <c r="EM657" s="6"/>
      <c r="EN657" s="6"/>
      <c r="EO657" s="6"/>
      <c r="EP657" s="6"/>
      <c r="EQ657" s="6"/>
      <c r="ER657" s="6"/>
      <c r="ES657" s="6"/>
      <c r="ET657" s="6"/>
      <c r="EU657" s="6"/>
      <c r="EV657" s="6"/>
      <c r="EW657" s="6"/>
      <c r="EX657" s="6"/>
      <c r="EY657" s="6"/>
      <c r="EZ657" s="6"/>
      <c r="FA657" s="6"/>
      <c r="FB657" s="6"/>
      <c r="FC657" s="6"/>
      <c r="FD657" s="6"/>
      <c r="FE657" s="6"/>
      <c r="FF657" s="6"/>
      <c r="FG657" s="6"/>
    </row>
    <row r="658" spans="12:163" x14ac:dyDescent="0.3"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  <c r="CU658" s="6"/>
      <c r="CV658" s="6"/>
      <c r="CW658" s="6"/>
      <c r="CX658" s="6"/>
      <c r="CY658" s="6"/>
      <c r="CZ658" s="6"/>
      <c r="DA658" s="6"/>
      <c r="DB658" s="6"/>
      <c r="DC658" s="6"/>
      <c r="DD658" s="6"/>
      <c r="DE658" s="6"/>
      <c r="DF658" s="6"/>
      <c r="DG658" s="6"/>
      <c r="DH658" s="6"/>
      <c r="DI658" s="6"/>
      <c r="DJ658" s="6"/>
      <c r="DK658" s="6"/>
      <c r="DL658" s="6"/>
      <c r="DM658" s="6"/>
      <c r="DN658" s="6"/>
      <c r="DO658" s="6"/>
      <c r="DP658" s="6"/>
      <c r="DQ658" s="6"/>
      <c r="DR658" s="6"/>
      <c r="DS658" s="6"/>
      <c r="DT658" s="6"/>
      <c r="DU658" s="6"/>
      <c r="DV658" s="6"/>
      <c r="DW658" s="6"/>
      <c r="DX658" s="6"/>
      <c r="DY658" s="6"/>
      <c r="DZ658" s="6"/>
      <c r="EA658" s="6"/>
      <c r="EB658" s="6"/>
      <c r="EC658" s="6"/>
      <c r="ED658" s="6"/>
      <c r="EE658" s="6"/>
      <c r="EF658" s="6"/>
      <c r="EG658" s="6"/>
      <c r="EH658" s="6"/>
      <c r="EI658" s="6"/>
      <c r="EJ658" s="6"/>
      <c r="EK658" s="6"/>
      <c r="EL658" s="6"/>
      <c r="EM658" s="6"/>
      <c r="EN658" s="6"/>
      <c r="EO658" s="6"/>
      <c r="EP658" s="6"/>
      <c r="EQ658" s="6"/>
      <c r="ER658" s="6"/>
      <c r="ES658" s="6"/>
      <c r="ET658" s="6"/>
      <c r="EU658" s="6"/>
      <c r="EV658" s="6"/>
      <c r="EW658" s="6"/>
      <c r="EX658" s="6"/>
      <c r="EY658" s="6"/>
      <c r="EZ658" s="6"/>
      <c r="FA658" s="6"/>
      <c r="FB658" s="6"/>
      <c r="FC658" s="6"/>
      <c r="FD658" s="6"/>
      <c r="FE658" s="6"/>
      <c r="FF658" s="6"/>
      <c r="FG658" s="6"/>
    </row>
    <row r="659" spans="12:163" x14ac:dyDescent="0.3"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  <c r="CU659" s="6"/>
      <c r="CV659" s="6"/>
      <c r="CW659" s="6"/>
      <c r="CX659" s="6"/>
      <c r="CY659" s="6"/>
      <c r="CZ659" s="6"/>
      <c r="DA659" s="6"/>
      <c r="DB659" s="6"/>
      <c r="DC659" s="6"/>
      <c r="DD659" s="6"/>
      <c r="DE659" s="6"/>
      <c r="DF659" s="6"/>
      <c r="DG659" s="6"/>
      <c r="DH659" s="6"/>
      <c r="DI659" s="6"/>
      <c r="DJ659" s="6"/>
      <c r="DK659" s="6"/>
      <c r="DL659" s="6"/>
      <c r="DM659" s="6"/>
      <c r="DN659" s="6"/>
      <c r="DO659" s="6"/>
      <c r="DP659" s="6"/>
      <c r="DQ659" s="6"/>
      <c r="DR659" s="6"/>
      <c r="DS659" s="6"/>
      <c r="DT659" s="6"/>
      <c r="DU659" s="6"/>
      <c r="DV659" s="6"/>
      <c r="DW659" s="6"/>
      <c r="DX659" s="6"/>
      <c r="DY659" s="6"/>
      <c r="DZ659" s="6"/>
      <c r="EA659" s="6"/>
      <c r="EB659" s="6"/>
      <c r="EC659" s="6"/>
      <c r="ED659" s="6"/>
      <c r="EE659" s="6"/>
      <c r="EF659" s="6"/>
      <c r="EG659" s="6"/>
      <c r="EH659" s="6"/>
      <c r="EI659" s="6"/>
      <c r="EJ659" s="6"/>
      <c r="EK659" s="6"/>
      <c r="EL659" s="6"/>
      <c r="EM659" s="6"/>
      <c r="EN659" s="6"/>
      <c r="EO659" s="6"/>
      <c r="EP659" s="6"/>
      <c r="EQ659" s="6"/>
      <c r="ER659" s="6"/>
      <c r="ES659" s="6"/>
      <c r="ET659" s="6"/>
      <c r="EU659" s="6"/>
      <c r="EV659" s="6"/>
      <c r="EW659" s="6"/>
      <c r="EX659" s="6"/>
      <c r="EY659" s="6"/>
      <c r="EZ659" s="6"/>
      <c r="FA659" s="6"/>
      <c r="FB659" s="6"/>
      <c r="FC659" s="6"/>
      <c r="FD659" s="6"/>
      <c r="FE659" s="6"/>
      <c r="FF659" s="6"/>
      <c r="FG659" s="6"/>
    </row>
    <row r="660" spans="12:163" x14ac:dyDescent="0.3"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  <c r="CU660" s="6"/>
      <c r="CV660" s="6"/>
      <c r="CW660" s="6"/>
      <c r="CX660" s="6"/>
      <c r="CY660" s="6"/>
      <c r="CZ660" s="6"/>
      <c r="DA660" s="6"/>
      <c r="DB660" s="6"/>
      <c r="DC660" s="6"/>
      <c r="DD660" s="6"/>
      <c r="DE660" s="6"/>
      <c r="DF660" s="6"/>
      <c r="DG660" s="6"/>
      <c r="DH660" s="6"/>
      <c r="DI660" s="6"/>
      <c r="DJ660" s="6"/>
      <c r="DK660" s="6"/>
      <c r="DL660" s="6"/>
      <c r="DM660" s="6"/>
      <c r="DN660" s="6"/>
      <c r="DO660" s="6"/>
      <c r="DP660" s="6"/>
      <c r="DQ660" s="6"/>
      <c r="DR660" s="6"/>
      <c r="DS660" s="6"/>
      <c r="DT660" s="6"/>
      <c r="DU660" s="6"/>
      <c r="DV660" s="6"/>
      <c r="DW660" s="6"/>
      <c r="DX660" s="6"/>
      <c r="DY660" s="6"/>
      <c r="DZ660" s="6"/>
      <c r="EA660" s="6"/>
      <c r="EB660" s="6"/>
      <c r="EC660" s="6"/>
      <c r="ED660" s="6"/>
      <c r="EE660" s="6"/>
      <c r="EF660" s="6"/>
      <c r="EG660" s="6"/>
      <c r="EH660" s="6"/>
      <c r="EI660" s="6"/>
      <c r="EJ660" s="6"/>
      <c r="EK660" s="6"/>
      <c r="EL660" s="6"/>
      <c r="EM660" s="6"/>
      <c r="EN660" s="6"/>
      <c r="EO660" s="6"/>
      <c r="EP660" s="6"/>
      <c r="EQ660" s="6"/>
      <c r="ER660" s="6"/>
      <c r="ES660" s="6"/>
      <c r="ET660" s="6"/>
      <c r="EU660" s="6"/>
      <c r="EV660" s="6"/>
      <c r="EW660" s="6"/>
      <c r="EX660" s="6"/>
      <c r="EY660" s="6"/>
      <c r="EZ660" s="6"/>
      <c r="FA660" s="6"/>
      <c r="FB660" s="6"/>
      <c r="FC660" s="6"/>
      <c r="FD660" s="6"/>
      <c r="FE660" s="6"/>
      <c r="FF660" s="6"/>
      <c r="FG660" s="6"/>
    </row>
    <row r="661" spans="12:163" x14ac:dyDescent="0.3"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  <c r="CU661" s="6"/>
      <c r="CV661" s="6"/>
      <c r="CW661" s="6"/>
      <c r="CX661" s="6"/>
      <c r="CY661" s="6"/>
      <c r="CZ661" s="6"/>
      <c r="DA661" s="6"/>
      <c r="DB661" s="6"/>
      <c r="DC661" s="6"/>
      <c r="DD661" s="6"/>
      <c r="DE661" s="6"/>
      <c r="DF661" s="6"/>
      <c r="DG661" s="6"/>
      <c r="DH661" s="6"/>
      <c r="DI661" s="6"/>
      <c r="DJ661" s="6"/>
      <c r="DK661" s="6"/>
      <c r="DL661" s="6"/>
      <c r="DM661" s="6"/>
      <c r="DN661" s="6"/>
      <c r="DO661" s="6"/>
      <c r="DP661" s="6"/>
      <c r="DQ661" s="6"/>
      <c r="DR661" s="6"/>
      <c r="DS661" s="6"/>
      <c r="DT661" s="6"/>
      <c r="DU661" s="6"/>
      <c r="DV661" s="6"/>
      <c r="DW661" s="6"/>
      <c r="DX661" s="6"/>
      <c r="DY661" s="6"/>
      <c r="DZ661" s="6"/>
      <c r="EA661" s="6"/>
      <c r="EB661" s="6"/>
      <c r="EC661" s="6"/>
      <c r="ED661" s="6"/>
      <c r="EE661" s="6"/>
      <c r="EF661" s="6"/>
      <c r="EG661" s="6"/>
      <c r="EH661" s="6"/>
      <c r="EI661" s="6"/>
      <c r="EJ661" s="6"/>
      <c r="EK661" s="6"/>
      <c r="EL661" s="6"/>
      <c r="EM661" s="6"/>
      <c r="EN661" s="6"/>
      <c r="EO661" s="6"/>
      <c r="EP661" s="6"/>
      <c r="EQ661" s="6"/>
      <c r="ER661" s="6"/>
      <c r="ES661" s="6"/>
      <c r="ET661" s="6"/>
      <c r="EU661" s="6"/>
      <c r="EV661" s="6"/>
      <c r="EW661" s="6"/>
      <c r="EX661" s="6"/>
      <c r="EY661" s="6"/>
      <c r="EZ661" s="6"/>
      <c r="FA661" s="6"/>
      <c r="FB661" s="6"/>
      <c r="FC661" s="6"/>
      <c r="FD661" s="6"/>
      <c r="FE661" s="6"/>
      <c r="FF661" s="6"/>
      <c r="FG661" s="6"/>
    </row>
    <row r="662" spans="12:163" x14ac:dyDescent="0.3"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  <c r="CU662" s="6"/>
      <c r="CV662" s="6"/>
      <c r="CW662" s="6"/>
      <c r="CX662" s="6"/>
      <c r="CY662" s="6"/>
      <c r="CZ662" s="6"/>
      <c r="DA662" s="6"/>
      <c r="DB662" s="6"/>
      <c r="DC662" s="6"/>
      <c r="DD662" s="6"/>
      <c r="DE662" s="6"/>
      <c r="DF662" s="6"/>
      <c r="DG662" s="6"/>
      <c r="DH662" s="6"/>
      <c r="DI662" s="6"/>
      <c r="DJ662" s="6"/>
      <c r="DK662" s="6"/>
      <c r="DL662" s="6"/>
      <c r="DM662" s="6"/>
      <c r="DN662" s="6"/>
      <c r="DO662" s="6"/>
      <c r="DP662" s="6"/>
      <c r="DQ662" s="6"/>
      <c r="DR662" s="6"/>
      <c r="DS662" s="6"/>
      <c r="DT662" s="6"/>
      <c r="DU662" s="6"/>
      <c r="DV662" s="6"/>
      <c r="DW662" s="6"/>
      <c r="DX662" s="6"/>
      <c r="DY662" s="6"/>
      <c r="DZ662" s="6"/>
      <c r="EA662" s="6"/>
      <c r="EB662" s="6"/>
      <c r="EC662" s="6"/>
      <c r="ED662" s="6"/>
      <c r="EE662" s="6"/>
      <c r="EF662" s="6"/>
      <c r="EG662" s="6"/>
      <c r="EH662" s="6"/>
      <c r="EI662" s="6"/>
      <c r="EJ662" s="6"/>
      <c r="EK662" s="6"/>
      <c r="EL662" s="6"/>
      <c r="EM662" s="6"/>
      <c r="EN662" s="6"/>
      <c r="EO662" s="6"/>
      <c r="EP662" s="6"/>
      <c r="EQ662" s="6"/>
      <c r="ER662" s="6"/>
      <c r="ES662" s="6"/>
      <c r="ET662" s="6"/>
      <c r="EU662" s="6"/>
      <c r="EV662" s="6"/>
      <c r="EW662" s="6"/>
      <c r="EX662" s="6"/>
      <c r="EY662" s="6"/>
      <c r="EZ662" s="6"/>
      <c r="FA662" s="6"/>
      <c r="FB662" s="6"/>
      <c r="FC662" s="6"/>
      <c r="FD662" s="6"/>
      <c r="FE662" s="6"/>
      <c r="FF662" s="6"/>
      <c r="FG662" s="6"/>
    </row>
    <row r="663" spans="12:163" x14ac:dyDescent="0.3"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  <c r="CU663" s="6"/>
      <c r="CV663" s="6"/>
      <c r="CW663" s="6"/>
      <c r="CX663" s="6"/>
      <c r="CY663" s="6"/>
      <c r="CZ663" s="6"/>
      <c r="DA663" s="6"/>
      <c r="DB663" s="6"/>
      <c r="DC663" s="6"/>
      <c r="DD663" s="6"/>
      <c r="DE663" s="6"/>
      <c r="DF663" s="6"/>
      <c r="DG663" s="6"/>
      <c r="DH663" s="6"/>
      <c r="DI663" s="6"/>
      <c r="DJ663" s="6"/>
      <c r="DK663" s="6"/>
      <c r="DL663" s="6"/>
      <c r="DM663" s="6"/>
      <c r="DN663" s="6"/>
      <c r="DO663" s="6"/>
      <c r="DP663" s="6"/>
      <c r="DQ663" s="6"/>
      <c r="DR663" s="6"/>
      <c r="DS663" s="6"/>
      <c r="DT663" s="6"/>
      <c r="DU663" s="6"/>
      <c r="DV663" s="6"/>
      <c r="DW663" s="6"/>
      <c r="DX663" s="6"/>
      <c r="DY663" s="6"/>
      <c r="DZ663" s="6"/>
      <c r="EA663" s="6"/>
      <c r="EB663" s="6"/>
      <c r="EC663" s="6"/>
      <c r="ED663" s="6"/>
      <c r="EE663" s="6"/>
      <c r="EF663" s="6"/>
      <c r="EG663" s="6"/>
      <c r="EH663" s="6"/>
      <c r="EI663" s="6"/>
      <c r="EJ663" s="6"/>
      <c r="EK663" s="6"/>
      <c r="EL663" s="6"/>
      <c r="EM663" s="6"/>
      <c r="EN663" s="6"/>
      <c r="EO663" s="6"/>
      <c r="EP663" s="6"/>
      <c r="EQ663" s="6"/>
      <c r="ER663" s="6"/>
      <c r="ES663" s="6"/>
      <c r="ET663" s="6"/>
      <c r="EU663" s="6"/>
      <c r="EV663" s="6"/>
      <c r="EW663" s="6"/>
      <c r="EX663" s="6"/>
      <c r="EY663" s="6"/>
      <c r="EZ663" s="6"/>
      <c r="FA663" s="6"/>
      <c r="FB663" s="6"/>
      <c r="FC663" s="6"/>
      <c r="FD663" s="6"/>
      <c r="FE663" s="6"/>
      <c r="FF663" s="6"/>
      <c r="FG663" s="6"/>
    </row>
    <row r="664" spans="12:163" x14ac:dyDescent="0.3"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  <c r="CU664" s="6"/>
      <c r="CV664" s="6"/>
      <c r="CW664" s="6"/>
      <c r="CX664" s="6"/>
      <c r="CY664" s="6"/>
      <c r="CZ664" s="6"/>
      <c r="DA664" s="6"/>
      <c r="DB664" s="6"/>
      <c r="DC664" s="6"/>
      <c r="DD664" s="6"/>
      <c r="DE664" s="6"/>
      <c r="DF664" s="6"/>
      <c r="DG664" s="6"/>
      <c r="DH664" s="6"/>
      <c r="DI664" s="6"/>
      <c r="DJ664" s="6"/>
      <c r="DK664" s="6"/>
      <c r="DL664" s="6"/>
      <c r="DM664" s="6"/>
      <c r="DN664" s="6"/>
      <c r="DO664" s="6"/>
      <c r="DP664" s="6"/>
      <c r="DQ664" s="6"/>
      <c r="DR664" s="6"/>
      <c r="DS664" s="6"/>
      <c r="DT664" s="6"/>
      <c r="DU664" s="6"/>
      <c r="DV664" s="6"/>
      <c r="DW664" s="6"/>
      <c r="DX664" s="6"/>
      <c r="DY664" s="6"/>
      <c r="DZ664" s="6"/>
      <c r="EA664" s="6"/>
      <c r="EB664" s="6"/>
      <c r="EC664" s="6"/>
      <c r="ED664" s="6"/>
      <c r="EE664" s="6"/>
      <c r="EF664" s="6"/>
      <c r="EG664" s="6"/>
      <c r="EH664" s="6"/>
      <c r="EI664" s="6"/>
      <c r="EJ664" s="6"/>
      <c r="EK664" s="6"/>
      <c r="EL664" s="6"/>
      <c r="EM664" s="6"/>
      <c r="EN664" s="6"/>
      <c r="EO664" s="6"/>
      <c r="EP664" s="6"/>
      <c r="EQ664" s="6"/>
      <c r="ER664" s="6"/>
      <c r="ES664" s="6"/>
      <c r="ET664" s="6"/>
      <c r="EU664" s="6"/>
      <c r="EV664" s="6"/>
      <c r="EW664" s="6"/>
      <c r="EX664" s="6"/>
      <c r="EY664" s="6"/>
      <c r="EZ664" s="6"/>
      <c r="FA664" s="6"/>
      <c r="FB664" s="6"/>
      <c r="FC664" s="6"/>
      <c r="FD664" s="6"/>
      <c r="FE664" s="6"/>
      <c r="FF664" s="6"/>
      <c r="FG664" s="6"/>
    </row>
    <row r="665" spans="12:163" x14ac:dyDescent="0.3"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  <c r="CU665" s="6"/>
      <c r="CV665" s="6"/>
      <c r="CW665" s="6"/>
      <c r="CX665" s="6"/>
      <c r="CY665" s="6"/>
      <c r="CZ665" s="6"/>
      <c r="DA665" s="6"/>
      <c r="DB665" s="6"/>
      <c r="DC665" s="6"/>
      <c r="DD665" s="6"/>
      <c r="DE665" s="6"/>
      <c r="DF665" s="6"/>
      <c r="DG665" s="6"/>
      <c r="DH665" s="6"/>
      <c r="DI665" s="6"/>
      <c r="DJ665" s="6"/>
      <c r="DK665" s="6"/>
      <c r="DL665" s="6"/>
      <c r="DM665" s="6"/>
      <c r="DN665" s="6"/>
      <c r="DO665" s="6"/>
      <c r="DP665" s="6"/>
      <c r="DQ665" s="6"/>
      <c r="DR665" s="6"/>
      <c r="DS665" s="6"/>
      <c r="DT665" s="6"/>
      <c r="DU665" s="6"/>
      <c r="DV665" s="6"/>
      <c r="DW665" s="6"/>
      <c r="DX665" s="6"/>
      <c r="DY665" s="6"/>
      <c r="DZ665" s="6"/>
      <c r="EA665" s="6"/>
      <c r="EB665" s="6"/>
      <c r="EC665" s="6"/>
      <c r="ED665" s="6"/>
      <c r="EE665" s="6"/>
      <c r="EF665" s="6"/>
      <c r="EG665" s="6"/>
      <c r="EH665" s="6"/>
      <c r="EI665" s="6"/>
      <c r="EJ665" s="6"/>
      <c r="EK665" s="6"/>
      <c r="EL665" s="6"/>
      <c r="EM665" s="6"/>
      <c r="EN665" s="6"/>
      <c r="EO665" s="6"/>
      <c r="EP665" s="6"/>
      <c r="EQ665" s="6"/>
      <c r="ER665" s="6"/>
      <c r="ES665" s="6"/>
      <c r="ET665" s="6"/>
      <c r="EU665" s="6"/>
      <c r="EV665" s="6"/>
      <c r="EW665" s="6"/>
      <c r="EX665" s="6"/>
      <c r="EY665" s="6"/>
      <c r="EZ665" s="6"/>
      <c r="FA665" s="6"/>
      <c r="FB665" s="6"/>
      <c r="FC665" s="6"/>
      <c r="FD665" s="6"/>
      <c r="FE665" s="6"/>
      <c r="FF665" s="6"/>
      <c r="FG665" s="6"/>
    </row>
    <row r="666" spans="12:163" x14ac:dyDescent="0.3"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  <c r="CU666" s="6"/>
      <c r="CV666" s="6"/>
      <c r="CW666" s="6"/>
      <c r="CX666" s="6"/>
      <c r="CY666" s="6"/>
      <c r="CZ666" s="6"/>
      <c r="DA666" s="6"/>
      <c r="DB666" s="6"/>
      <c r="DC666" s="6"/>
      <c r="DD666" s="6"/>
      <c r="DE666" s="6"/>
      <c r="DF666" s="6"/>
      <c r="DG666" s="6"/>
      <c r="DH666" s="6"/>
      <c r="DI666" s="6"/>
      <c r="DJ666" s="6"/>
      <c r="DK666" s="6"/>
      <c r="DL666" s="6"/>
      <c r="DM666" s="6"/>
      <c r="DN666" s="6"/>
      <c r="DO666" s="6"/>
      <c r="DP666" s="6"/>
      <c r="DQ666" s="6"/>
      <c r="DR666" s="6"/>
      <c r="DS666" s="6"/>
      <c r="DT666" s="6"/>
      <c r="DU666" s="6"/>
      <c r="DV666" s="6"/>
      <c r="DW666" s="6"/>
      <c r="DX666" s="6"/>
      <c r="DY666" s="6"/>
      <c r="DZ666" s="6"/>
      <c r="EA666" s="6"/>
      <c r="EB666" s="6"/>
      <c r="EC666" s="6"/>
      <c r="ED666" s="6"/>
      <c r="EE666" s="6"/>
      <c r="EF666" s="6"/>
      <c r="EG666" s="6"/>
      <c r="EH666" s="6"/>
      <c r="EI666" s="6"/>
      <c r="EJ666" s="6"/>
      <c r="EK666" s="6"/>
      <c r="EL666" s="6"/>
      <c r="EM666" s="6"/>
      <c r="EN666" s="6"/>
      <c r="EO666" s="6"/>
      <c r="EP666" s="6"/>
      <c r="EQ666" s="6"/>
      <c r="ER666" s="6"/>
      <c r="ES666" s="6"/>
      <c r="ET666" s="6"/>
      <c r="EU666" s="6"/>
      <c r="EV666" s="6"/>
      <c r="EW666" s="6"/>
      <c r="EX666" s="6"/>
      <c r="EY666" s="6"/>
      <c r="EZ666" s="6"/>
      <c r="FA666" s="6"/>
      <c r="FB666" s="6"/>
      <c r="FC666" s="6"/>
      <c r="FD666" s="6"/>
      <c r="FE666" s="6"/>
      <c r="FF666" s="6"/>
      <c r="FG666" s="6"/>
    </row>
    <row r="667" spans="12:163" x14ac:dyDescent="0.3"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  <c r="CU667" s="6"/>
      <c r="CV667" s="6"/>
      <c r="CW667" s="6"/>
      <c r="CX667" s="6"/>
      <c r="CY667" s="6"/>
      <c r="CZ667" s="6"/>
      <c r="DA667" s="6"/>
      <c r="DB667" s="6"/>
      <c r="DC667" s="6"/>
      <c r="DD667" s="6"/>
      <c r="DE667" s="6"/>
      <c r="DF667" s="6"/>
      <c r="DG667" s="6"/>
      <c r="DH667" s="6"/>
      <c r="DI667" s="6"/>
      <c r="DJ667" s="6"/>
      <c r="DK667" s="6"/>
      <c r="DL667" s="6"/>
      <c r="DM667" s="6"/>
      <c r="DN667" s="6"/>
      <c r="DO667" s="6"/>
      <c r="DP667" s="6"/>
      <c r="DQ667" s="6"/>
      <c r="DR667" s="6"/>
      <c r="DS667" s="6"/>
      <c r="DT667" s="6"/>
      <c r="DU667" s="6"/>
      <c r="DV667" s="6"/>
      <c r="DW667" s="6"/>
      <c r="DX667" s="6"/>
      <c r="DY667" s="6"/>
      <c r="DZ667" s="6"/>
      <c r="EA667" s="6"/>
      <c r="EB667" s="6"/>
      <c r="EC667" s="6"/>
      <c r="ED667" s="6"/>
      <c r="EE667" s="6"/>
      <c r="EF667" s="6"/>
      <c r="EG667" s="6"/>
      <c r="EH667" s="6"/>
      <c r="EI667" s="6"/>
      <c r="EJ667" s="6"/>
      <c r="EK667" s="6"/>
      <c r="EL667" s="6"/>
      <c r="EM667" s="6"/>
      <c r="EN667" s="6"/>
      <c r="EO667" s="6"/>
      <c r="EP667" s="6"/>
      <c r="EQ667" s="6"/>
      <c r="ER667" s="6"/>
      <c r="ES667" s="6"/>
      <c r="ET667" s="6"/>
      <c r="EU667" s="6"/>
      <c r="EV667" s="6"/>
      <c r="EW667" s="6"/>
      <c r="EX667" s="6"/>
      <c r="EY667" s="6"/>
      <c r="EZ667" s="6"/>
      <c r="FA667" s="6"/>
      <c r="FB667" s="6"/>
      <c r="FC667" s="6"/>
      <c r="FD667" s="6"/>
      <c r="FE667" s="6"/>
      <c r="FF667" s="6"/>
      <c r="FG667" s="6"/>
    </row>
    <row r="668" spans="12:163" x14ac:dyDescent="0.3"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  <c r="CU668" s="6"/>
      <c r="CV668" s="6"/>
      <c r="CW668" s="6"/>
      <c r="CX668" s="6"/>
      <c r="CY668" s="6"/>
      <c r="CZ668" s="6"/>
      <c r="DA668" s="6"/>
      <c r="DB668" s="6"/>
      <c r="DC668" s="6"/>
      <c r="DD668" s="6"/>
      <c r="DE668" s="6"/>
      <c r="DF668" s="6"/>
      <c r="DG668" s="6"/>
      <c r="DH668" s="6"/>
      <c r="DI668" s="6"/>
      <c r="DJ668" s="6"/>
      <c r="DK668" s="6"/>
      <c r="DL668" s="6"/>
      <c r="DM668" s="6"/>
      <c r="DN668" s="6"/>
      <c r="DO668" s="6"/>
      <c r="DP668" s="6"/>
      <c r="DQ668" s="6"/>
      <c r="DR668" s="6"/>
      <c r="DS668" s="6"/>
      <c r="DT668" s="6"/>
      <c r="DU668" s="6"/>
      <c r="DV668" s="6"/>
      <c r="DW668" s="6"/>
      <c r="DX668" s="6"/>
      <c r="DY668" s="6"/>
      <c r="DZ668" s="6"/>
      <c r="EA668" s="6"/>
      <c r="EB668" s="6"/>
      <c r="EC668" s="6"/>
      <c r="ED668" s="6"/>
      <c r="EE668" s="6"/>
      <c r="EF668" s="6"/>
      <c r="EG668" s="6"/>
      <c r="EH668" s="6"/>
      <c r="EI668" s="6"/>
      <c r="EJ668" s="6"/>
      <c r="EK668" s="6"/>
      <c r="EL668" s="6"/>
      <c r="EM668" s="6"/>
      <c r="EN668" s="6"/>
      <c r="EO668" s="6"/>
      <c r="EP668" s="6"/>
      <c r="EQ668" s="6"/>
      <c r="ER668" s="6"/>
      <c r="ES668" s="6"/>
      <c r="ET668" s="6"/>
      <c r="EU668" s="6"/>
      <c r="EV668" s="6"/>
      <c r="EW668" s="6"/>
      <c r="EX668" s="6"/>
      <c r="EY668" s="6"/>
      <c r="EZ668" s="6"/>
      <c r="FA668" s="6"/>
      <c r="FB668" s="6"/>
      <c r="FC668" s="6"/>
      <c r="FD668" s="6"/>
      <c r="FE668" s="6"/>
      <c r="FF668" s="6"/>
      <c r="FG668" s="6"/>
    </row>
    <row r="669" spans="12:163" x14ac:dyDescent="0.3"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  <c r="CU669" s="6"/>
      <c r="CV669" s="6"/>
      <c r="CW669" s="6"/>
      <c r="CX669" s="6"/>
      <c r="CY669" s="6"/>
      <c r="CZ669" s="6"/>
      <c r="DA669" s="6"/>
      <c r="DB669" s="6"/>
      <c r="DC669" s="6"/>
      <c r="DD669" s="6"/>
      <c r="DE669" s="6"/>
      <c r="DF669" s="6"/>
      <c r="DG669" s="6"/>
      <c r="DH669" s="6"/>
      <c r="DI669" s="6"/>
      <c r="DJ669" s="6"/>
      <c r="DK669" s="6"/>
      <c r="DL669" s="6"/>
      <c r="DM669" s="6"/>
      <c r="DN669" s="6"/>
      <c r="DO669" s="6"/>
      <c r="DP669" s="6"/>
      <c r="DQ669" s="6"/>
      <c r="DR669" s="6"/>
      <c r="DS669" s="6"/>
      <c r="DT669" s="6"/>
      <c r="DU669" s="6"/>
      <c r="DV669" s="6"/>
      <c r="DW669" s="6"/>
      <c r="DX669" s="6"/>
      <c r="DY669" s="6"/>
      <c r="DZ669" s="6"/>
      <c r="EA669" s="6"/>
      <c r="EB669" s="6"/>
      <c r="EC669" s="6"/>
      <c r="ED669" s="6"/>
      <c r="EE669" s="6"/>
      <c r="EF669" s="6"/>
      <c r="EG669" s="6"/>
      <c r="EH669" s="6"/>
      <c r="EI669" s="6"/>
      <c r="EJ669" s="6"/>
      <c r="EK669" s="6"/>
      <c r="EL669" s="6"/>
      <c r="EM669" s="6"/>
      <c r="EN669" s="6"/>
      <c r="EO669" s="6"/>
      <c r="EP669" s="6"/>
      <c r="EQ669" s="6"/>
      <c r="ER669" s="6"/>
      <c r="ES669" s="6"/>
      <c r="ET669" s="6"/>
      <c r="EU669" s="6"/>
      <c r="EV669" s="6"/>
      <c r="EW669" s="6"/>
      <c r="EX669" s="6"/>
      <c r="EY669" s="6"/>
      <c r="EZ669" s="6"/>
      <c r="FA669" s="6"/>
      <c r="FB669" s="6"/>
      <c r="FC669" s="6"/>
      <c r="FD669" s="6"/>
      <c r="FE669" s="6"/>
      <c r="FF669" s="6"/>
      <c r="FG669" s="6"/>
    </row>
    <row r="670" spans="12:163" x14ac:dyDescent="0.3"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  <c r="CU670" s="6"/>
      <c r="CV670" s="6"/>
      <c r="CW670" s="6"/>
      <c r="CX670" s="6"/>
      <c r="CY670" s="6"/>
      <c r="CZ670" s="6"/>
      <c r="DA670" s="6"/>
      <c r="DB670" s="6"/>
      <c r="DC670" s="6"/>
      <c r="DD670" s="6"/>
      <c r="DE670" s="6"/>
      <c r="DF670" s="6"/>
      <c r="DG670" s="6"/>
      <c r="DH670" s="6"/>
      <c r="DI670" s="6"/>
      <c r="DJ670" s="6"/>
      <c r="DK670" s="6"/>
      <c r="DL670" s="6"/>
      <c r="DM670" s="6"/>
      <c r="DN670" s="6"/>
      <c r="DO670" s="6"/>
      <c r="DP670" s="6"/>
      <c r="DQ670" s="6"/>
      <c r="DR670" s="6"/>
      <c r="DS670" s="6"/>
      <c r="DT670" s="6"/>
      <c r="DU670" s="6"/>
      <c r="DV670" s="6"/>
      <c r="DW670" s="6"/>
      <c r="DX670" s="6"/>
      <c r="DY670" s="6"/>
      <c r="DZ670" s="6"/>
      <c r="EA670" s="6"/>
      <c r="EB670" s="6"/>
      <c r="EC670" s="6"/>
      <c r="ED670" s="6"/>
      <c r="EE670" s="6"/>
      <c r="EF670" s="6"/>
      <c r="EG670" s="6"/>
      <c r="EH670" s="6"/>
      <c r="EI670" s="6"/>
      <c r="EJ670" s="6"/>
      <c r="EK670" s="6"/>
      <c r="EL670" s="6"/>
      <c r="EM670" s="6"/>
      <c r="EN670" s="6"/>
      <c r="EO670" s="6"/>
      <c r="EP670" s="6"/>
      <c r="EQ670" s="6"/>
      <c r="ER670" s="6"/>
      <c r="ES670" s="6"/>
      <c r="ET670" s="6"/>
      <c r="EU670" s="6"/>
      <c r="EV670" s="6"/>
      <c r="EW670" s="6"/>
      <c r="EX670" s="6"/>
      <c r="EY670" s="6"/>
      <c r="EZ670" s="6"/>
      <c r="FA670" s="6"/>
      <c r="FB670" s="6"/>
      <c r="FC670" s="6"/>
      <c r="FD670" s="6"/>
      <c r="FE670" s="6"/>
      <c r="FF670" s="6"/>
      <c r="FG670" s="6"/>
    </row>
  </sheetData>
  <mergeCells count="1">
    <mergeCell ref="B17:K17"/>
  </mergeCells>
  <pageMargins left="0.25" right="0.25" top="0.25" bottom="0.25" header="0" footer="0"/>
  <pageSetup scale="7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4A94-524B-426B-87AC-789A597F8497}">
  <dimension ref="A1:AD38"/>
  <sheetViews>
    <sheetView showGridLines="0" tabSelected="1" zoomScale="80" zoomScaleNormal="80" workbookViewId="0">
      <selection activeCell="AB15" sqref="AB14:AB15"/>
    </sheetView>
  </sheetViews>
  <sheetFormatPr defaultRowHeight="14.4" x14ac:dyDescent="0.3"/>
  <cols>
    <col min="1" max="16384" width="8.88671875" style="186"/>
  </cols>
  <sheetData>
    <row r="1" spans="1:30" x14ac:dyDescent="0.3">
      <c r="A1" s="185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</row>
    <row r="2" spans="1:30" x14ac:dyDescent="0.3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</row>
    <row r="3" spans="1:30" x14ac:dyDescent="0.3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</row>
    <row r="4" spans="1:30" x14ac:dyDescent="0.3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</row>
    <row r="5" spans="1:30" x14ac:dyDescent="0.3">
      <c r="A5" s="185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</row>
    <row r="6" spans="1:30" x14ac:dyDescent="0.3">
      <c r="A6" s="185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</row>
    <row r="7" spans="1:30" x14ac:dyDescent="0.3">
      <c r="A7" s="185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</row>
    <row r="8" spans="1:30" x14ac:dyDescent="0.3">
      <c r="A8" s="185"/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</row>
    <row r="9" spans="1:30" x14ac:dyDescent="0.3">
      <c r="A9" s="185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</row>
    <row r="10" spans="1:30" x14ac:dyDescent="0.3">
      <c r="A10" s="185"/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</row>
    <row r="11" spans="1:30" x14ac:dyDescent="0.3">
      <c r="A11" s="185"/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</row>
    <row r="12" spans="1:30" x14ac:dyDescent="0.3">
      <c r="A12" s="185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</row>
    <row r="13" spans="1:30" x14ac:dyDescent="0.3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</row>
    <row r="14" spans="1:30" x14ac:dyDescent="0.3">
      <c r="A14" s="185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</row>
    <row r="15" spans="1:30" x14ac:dyDescent="0.3">
      <c r="A15" s="185"/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</row>
    <row r="16" spans="1:30" x14ac:dyDescent="0.3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</row>
    <row r="17" spans="1:30" x14ac:dyDescent="0.3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</row>
    <row r="18" spans="1:30" x14ac:dyDescent="0.3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</row>
    <row r="19" spans="1:30" x14ac:dyDescent="0.3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</row>
    <row r="20" spans="1:30" x14ac:dyDescent="0.3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</row>
    <row r="21" spans="1:30" x14ac:dyDescent="0.3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</row>
    <row r="22" spans="1:30" x14ac:dyDescent="0.3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</row>
    <row r="23" spans="1:30" x14ac:dyDescent="0.3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</row>
    <row r="24" spans="1:30" x14ac:dyDescent="0.3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</row>
    <row r="25" spans="1:30" x14ac:dyDescent="0.3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</row>
    <row r="26" spans="1:30" x14ac:dyDescent="0.3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</row>
    <row r="27" spans="1:30" x14ac:dyDescent="0.3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</row>
    <row r="28" spans="1:30" x14ac:dyDescent="0.3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</row>
    <row r="29" spans="1:30" x14ac:dyDescent="0.3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</row>
    <row r="30" spans="1:30" x14ac:dyDescent="0.3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</row>
    <row r="31" spans="1:30" x14ac:dyDescent="0.3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</row>
    <row r="32" spans="1:30" x14ac:dyDescent="0.3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</row>
    <row r="33" spans="1:30" x14ac:dyDescent="0.3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</row>
    <row r="34" spans="1:30" x14ac:dyDescent="0.3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</row>
    <row r="35" spans="1:30" x14ac:dyDescent="0.3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</row>
    <row r="36" spans="1:30" x14ac:dyDescent="0.3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</row>
    <row r="37" spans="1:30" x14ac:dyDescent="0.3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</row>
    <row r="38" spans="1:30" x14ac:dyDescent="0.3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E99F7-11ED-41ED-BC2B-4A7C6FECCC54}">
  <dimension ref="B1:P15"/>
  <sheetViews>
    <sheetView showGridLines="0" workbookViewId="0">
      <selection activeCell="O18" sqref="O18"/>
    </sheetView>
  </sheetViews>
  <sheetFormatPr defaultRowHeight="14.4" x14ac:dyDescent="0.3"/>
  <cols>
    <col min="1" max="1" width="5" customWidth="1"/>
    <col min="2" max="2" width="8.109375" bestFit="1" customWidth="1"/>
    <col min="3" max="3" width="11.5546875" customWidth="1"/>
    <col min="4" max="4" width="13" customWidth="1"/>
    <col min="5" max="5" width="11.33203125" customWidth="1"/>
    <col min="6" max="6" width="12.109375" customWidth="1"/>
    <col min="7" max="7" width="11.109375" customWidth="1"/>
    <col min="8" max="8" width="16.5546875" customWidth="1"/>
    <col min="10" max="10" width="7.5546875" bestFit="1" customWidth="1"/>
    <col min="11" max="11" width="10.44140625" bestFit="1" customWidth="1"/>
    <col min="12" max="12" width="14.77734375" bestFit="1" customWidth="1"/>
    <col min="13" max="13" width="9.21875" bestFit="1" customWidth="1"/>
    <col min="14" max="14" width="11.5546875" bestFit="1" customWidth="1"/>
    <col min="15" max="15" width="9.88671875" bestFit="1" customWidth="1"/>
    <col min="16" max="16" width="10.6640625" bestFit="1" customWidth="1"/>
  </cols>
  <sheetData>
    <row r="1" spans="2:16" ht="15" thickBot="1" x14ac:dyDescent="0.35"/>
    <row r="2" spans="2:16" ht="15" thickBot="1" x14ac:dyDescent="0.35">
      <c r="B2" t="s">
        <v>106</v>
      </c>
      <c r="C2" t="s">
        <v>56</v>
      </c>
      <c r="D2" t="s">
        <v>43</v>
      </c>
      <c r="E2" t="s">
        <v>42</v>
      </c>
      <c r="F2" t="s">
        <v>57</v>
      </c>
      <c r="G2" t="s">
        <v>107</v>
      </c>
      <c r="H2" t="s">
        <v>108</v>
      </c>
      <c r="J2" s="193" t="s">
        <v>115</v>
      </c>
      <c r="K2" s="197" t="s">
        <v>109</v>
      </c>
      <c r="L2" s="187" t="s">
        <v>110</v>
      </c>
      <c r="M2" s="188" t="s">
        <v>111</v>
      </c>
      <c r="N2" s="197" t="s">
        <v>112</v>
      </c>
      <c r="O2" s="197" t="s">
        <v>113</v>
      </c>
      <c r="P2" s="187" t="s">
        <v>114</v>
      </c>
    </row>
    <row r="3" spans="2:16" x14ac:dyDescent="0.3">
      <c r="B3" t="s">
        <v>44</v>
      </c>
      <c r="C3" s="184">
        <f>'Përmbledhja Vjetore'!G3</f>
        <v>1256945.4545454544</v>
      </c>
      <c r="D3" s="184">
        <f>'Përmbledhja Vjetore'!F3</f>
        <v>104</v>
      </c>
      <c r="E3" s="184">
        <f>'Përmbledhja Vjetore'!E3</f>
        <v>26</v>
      </c>
      <c r="F3" s="184">
        <f>'Përmbledhja Vjetore'!K3</f>
        <v>60000</v>
      </c>
      <c r="G3" s="184">
        <f>'Përmbledhja Vjetore'!D3</f>
        <v>1598</v>
      </c>
      <c r="H3" s="184">
        <f>'Përmbledhja Vjetore'!C3</f>
        <v>10</v>
      </c>
      <c r="J3" s="194" t="s">
        <v>44</v>
      </c>
      <c r="K3" s="190">
        <v>1256945.4545454544</v>
      </c>
      <c r="L3" s="204">
        <v>10</v>
      </c>
      <c r="M3" s="191">
        <v>1598</v>
      </c>
      <c r="N3" s="190">
        <v>104</v>
      </c>
      <c r="O3" s="190">
        <v>26</v>
      </c>
      <c r="P3" s="198">
        <v>60000</v>
      </c>
    </row>
    <row r="4" spans="2:16" x14ac:dyDescent="0.3">
      <c r="B4" t="s">
        <v>45</v>
      </c>
      <c r="C4" s="184">
        <f>'Përmbledhja Vjetore'!G4</f>
        <v>237490.90909090912</v>
      </c>
      <c r="D4" s="184">
        <f>'Përmbledhja Vjetore'!F4</f>
        <v>61</v>
      </c>
      <c r="E4" s="184">
        <f>'Përmbledhja Vjetore'!E4</f>
        <v>16</v>
      </c>
      <c r="F4" s="184">
        <f>'Përmbledhja Vjetore'!K4</f>
        <v>80000</v>
      </c>
      <c r="G4" s="184">
        <f>'Përmbledhja Vjetore'!D4</f>
        <v>213</v>
      </c>
      <c r="H4" s="184">
        <f>'Përmbledhja Vjetore'!C4</f>
        <v>10</v>
      </c>
      <c r="J4" s="195" t="s">
        <v>45</v>
      </c>
      <c r="K4" s="192">
        <v>237490.90909090912</v>
      </c>
      <c r="L4" s="205">
        <v>10</v>
      </c>
      <c r="M4" s="189">
        <v>213</v>
      </c>
      <c r="N4" s="192">
        <v>61</v>
      </c>
      <c r="O4" s="192">
        <v>16</v>
      </c>
      <c r="P4" s="199">
        <v>80000</v>
      </c>
    </row>
    <row r="5" spans="2:16" x14ac:dyDescent="0.3">
      <c r="B5" t="s">
        <v>46</v>
      </c>
      <c r="C5" s="184">
        <f>'Përmbledhja Vjetore'!G5</f>
        <v>310290.90909090906</v>
      </c>
      <c r="D5" s="184">
        <f>'Përmbledhja Vjetore'!F5</f>
        <v>58</v>
      </c>
      <c r="E5" s="184">
        <f>'Përmbledhja Vjetore'!E5</f>
        <v>30</v>
      </c>
      <c r="F5" s="184">
        <f>'Përmbledhja Vjetore'!K5</f>
        <v>150000</v>
      </c>
      <c r="G5" s="184">
        <f>'Përmbledhja Vjetore'!D5</f>
        <v>395</v>
      </c>
      <c r="H5" s="184">
        <f>'Përmbledhja Vjetore'!C5</f>
        <v>10</v>
      </c>
      <c r="J5" s="195" t="s">
        <v>46</v>
      </c>
      <c r="K5" s="192">
        <v>310290.90909090906</v>
      </c>
      <c r="L5" s="205">
        <v>10</v>
      </c>
      <c r="M5" s="189">
        <v>395</v>
      </c>
      <c r="N5" s="192">
        <v>58</v>
      </c>
      <c r="O5" s="192">
        <v>30</v>
      </c>
      <c r="P5" s="199">
        <v>150000</v>
      </c>
    </row>
    <row r="6" spans="2:16" x14ac:dyDescent="0.3">
      <c r="B6" t="s">
        <v>47</v>
      </c>
      <c r="C6" s="184">
        <f>'Përmbledhja Vjetore'!G6</f>
        <v>258290.90909090912</v>
      </c>
      <c r="D6" s="184">
        <f>'Përmbledhja Vjetore'!F6</f>
        <v>68</v>
      </c>
      <c r="E6" s="184">
        <f>'Përmbledhja Vjetore'!E6</f>
        <v>31</v>
      </c>
      <c r="F6" s="184">
        <f>'Përmbledhja Vjetore'!K6</f>
        <v>200000</v>
      </c>
      <c r="G6" s="184">
        <f>'Përmbledhja Vjetore'!D6</f>
        <v>265</v>
      </c>
      <c r="H6" s="184">
        <f>'Përmbledhja Vjetore'!C6</f>
        <v>10</v>
      </c>
      <c r="J6" s="195" t="s">
        <v>47</v>
      </c>
      <c r="K6" s="192">
        <v>258290.90909090912</v>
      </c>
      <c r="L6" s="205">
        <v>10</v>
      </c>
      <c r="M6" s="189">
        <v>265</v>
      </c>
      <c r="N6" s="192">
        <v>68</v>
      </c>
      <c r="O6" s="192">
        <v>31</v>
      </c>
      <c r="P6" s="199">
        <v>200000</v>
      </c>
    </row>
    <row r="7" spans="2:16" x14ac:dyDescent="0.3">
      <c r="B7" t="s">
        <v>48</v>
      </c>
      <c r="C7" s="184">
        <f>'Përmbledhja Vjetore'!G7</f>
        <v>199090.90909090912</v>
      </c>
      <c r="D7" s="184">
        <f>'Përmbledhja Vjetore'!F7</f>
        <v>64</v>
      </c>
      <c r="E7" s="184">
        <f>'Përmbledhja Vjetore'!E7</f>
        <v>18</v>
      </c>
      <c r="F7" s="184">
        <f>'Përmbledhja Vjetore'!K7</f>
        <v>300000</v>
      </c>
      <c r="G7" s="184">
        <f>'Përmbledhja Vjetore'!D7</f>
        <v>117</v>
      </c>
      <c r="H7" s="184">
        <f>'Përmbledhja Vjetore'!C7</f>
        <v>10</v>
      </c>
      <c r="J7" s="195" t="s">
        <v>48</v>
      </c>
      <c r="K7" s="192">
        <v>199090.90909090912</v>
      </c>
      <c r="L7" s="205">
        <v>10</v>
      </c>
      <c r="M7" s="189">
        <v>117</v>
      </c>
      <c r="N7" s="192">
        <v>64</v>
      </c>
      <c r="O7" s="192">
        <v>18</v>
      </c>
      <c r="P7" s="199">
        <v>300000</v>
      </c>
    </row>
    <row r="8" spans="2:16" x14ac:dyDescent="0.3">
      <c r="B8" t="s">
        <v>49</v>
      </c>
      <c r="C8" s="184">
        <f>'Përmbledhja Vjetore'!G8</f>
        <v>214690.90909090912</v>
      </c>
      <c r="D8" s="184">
        <f>'Përmbledhja Vjetore'!F8</f>
        <v>52</v>
      </c>
      <c r="E8" s="184">
        <f>'Përmbledhja Vjetore'!E8</f>
        <v>23</v>
      </c>
      <c r="F8" s="184">
        <f>'Përmbledhja Vjetore'!K8</f>
        <v>60000</v>
      </c>
      <c r="G8" s="184">
        <f>'Përmbledhja Vjetore'!D8</f>
        <v>156</v>
      </c>
      <c r="H8" s="184">
        <f>'Përmbledhja Vjetore'!C8</f>
        <v>10</v>
      </c>
      <c r="J8" s="195" t="s">
        <v>49</v>
      </c>
      <c r="K8" s="192">
        <v>214690.90909090912</v>
      </c>
      <c r="L8" s="205">
        <v>10</v>
      </c>
      <c r="M8" s="189">
        <v>156</v>
      </c>
      <c r="N8" s="192">
        <v>52</v>
      </c>
      <c r="O8" s="192">
        <v>23</v>
      </c>
      <c r="P8" s="199">
        <v>60000</v>
      </c>
    </row>
    <row r="9" spans="2:16" x14ac:dyDescent="0.3">
      <c r="B9" t="s">
        <v>50</v>
      </c>
      <c r="C9" s="184">
        <f>'Përmbledhja Vjetore'!G9</f>
        <v>216690.90909090912</v>
      </c>
      <c r="D9" s="184">
        <f>'Përmbledhja Vjetore'!F9</f>
        <v>37</v>
      </c>
      <c r="E9" s="184">
        <f>'Përmbledhja Vjetore'!E9</f>
        <v>23</v>
      </c>
      <c r="F9" s="184">
        <f>'Përmbledhja Vjetore'!K9</f>
        <v>60000</v>
      </c>
      <c r="G9" s="184">
        <f>'Përmbledhja Vjetore'!D9</f>
        <v>161</v>
      </c>
      <c r="H9" s="184">
        <f>'Përmbledhja Vjetore'!C9</f>
        <v>10</v>
      </c>
      <c r="J9" s="195" t="s">
        <v>50</v>
      </c>
      <c r="K9" s="192">
        <v>216690.90909090912</v>
      </c>
      <c r="L9" s="205">
        <v>10</v>
      </c>
      <c r="M9" s="189">
        <v>161</v>
      </c>
      <c r="N9" s="192">
        <v>37</v>
      </c>
      <c r="O9" s="192">
        <v>23</v>
      </c>
      <c r="P9" s="199">
        <v>60000</v>
      </c>
    </row>
    <row r="10" spans="2:16" x14ac:dyDescent="0.3">
      <c r="B10" t="s">
        <v>51</v>
      </c>
      <c r="C10" s="184">
        <f>'Përmbledhja Vjetore'!G10</f>
        <v>213890.90909090912</v>
      </c>
      <c r="D10" s="184">
        <f>'Përmbledhja Vjetore'!F10</f>
        <v>51</v>
      </c>
      <c r="E10" s="184">
        <f>'Përmbledhja Vjetore'!E10</f>
        <v>36</v>
      </c>
      <c r="F10" s="184">
        <f>'Përmbledhja Vjetore'!K10</f>
        <v>60000</v>
      </c>
      <c r="G10" s="184">
        <f>'Përmbledhja Vjetore'!D10</f>
        <v>154</v>
      </c>
      <c r="H10" s="184">
        <f>'Përmbledhja Vjetore'!C10</f>
        <v>10</v>
      </c>
      <c r="J10" s="195" t="s">
        <v>51</v>
      </c>
      <c r="K10" s="192">
        <v>213890.90909090912</v>
      </c>
      <c r="L10" s="205">
        <v>10</v>
      </c>
      <c r="M10" s="189">
        <v>154</v>
      </c>
      <c r="N10" s="192">
        <v>51</v>
      </c>
      <c r="O10" s="192">
        <v>36</v>
      </c>
      <c r="P10" s="199">
        <v>60000</v>
      </c>
    </row>
    <row r="11" spans="2:16" x14ac:dyDescent="0.3">
      <c r="B11" t="s">
        <v>52</v>
      </c>
      <c r="C11" s="184">
        <f>'Përmbledhja Vjetore'!G11</f>
        <v>233490.90909090912</v>
      </c>
      <c r="D11" s="184">
        <f>'Përmbledhja Vjetore'!F11</f>
        <v>49</v>
      </c>
      <c r="E11" s="184">
        <f>'Përmbledhja Vjetore'!E11</f>
        <v>24</v>
      </c>
      <c r="F11" s="184">
        <f>'Përmbledhja Vjetore'!K11</f>
        <v>60000</v>
      </c>
      <c r="G11" s="184">
        <f>'Përmbledhja Vjetore'!D11</f>
        <v>203</v>
      </c>
      <c r="H11" s="184">
        <f>'Përmbledhja Vjetore'!C11</f>
        <v>10</v>
      </c>
      <c r="J11" s="195" t="s">
        <v>52</v>
      </c>
      <c r="K11" s="192">
        <v>233490.90909090912</v>
      </c>
      <c r="L11" s="205">
        <v>10</v>
      </c>
      <c r="M11" s="189">
        <v>203</v>
      </c>
      <c r="N11" s="192">
        <v>49</v>
      </c>
      <c r="O11" s="192">
        <v>24</v>
      </c>
      <c r="P11" s="199">
        <v>60000</v>
      </c>
    </row>
    <row r="12" spans="2:16" x14ac:dyDescent="0.3">
      <c r="B12" t="s">
        <v>53</v>
      </c>
      <c r="C12" s="184">
        <f>'Përmbledhja Vjetore'!G12</f>
        <v>211490.90909090912</v>
      </c>
      <c r="D12" s="184">
        <f>'Përmbledhja Vjetore'!F12</f>
        <v>41</v>
      </c>
      <c r="E12" s="184">
        <f>'Përmbledhja Vjetore'!E12</f>
        <v>18</v>
      </c>
      <c r="F12" s="184">
        <f>'Përmbledhja Vjetore'!K12</f>
        <v>60000</v>
      </c>
      <c r="G12" s="184">
        <f>'Përmbledhja Vjetore'!D12</f>
        <v>148</v>
      </c>
      <c r="H12" s="184">
        <f>'Përmbledhja Vjetore'!C12</f>
        <v>10</v>
      </c>
      <c r="J12" s="195" t="s">
        <v>53</v>
      </c>
      <c r="K12" s="192">
        <v>211490.90909090912</v>
      </c>
      <c r="L12" s="205">
        <v>10</v>
      </c>
      <c r="M12" s="189">
        <v>148</v>
      </c>
      <c r="N12" s="192">
        <v>41</v>
      </c>
      <c r="O12" s="192">
        <v>18</v>
      </c>
      <c r="P12" s="199">
        <v>60000</v>
      </c>
    </row>
    <row r="13" spans="2:16" x14ac:dyDescent="0.3">
      <c r="B13" t="s">
        <v>54</v>
      </c>
      <c r="C13" s="184">
        <f>'Përmbledhja Vjetore'!G13</f>
        <v>193890.90909090912</v>
      </c>
      <c r="D13" s="184">
        <f>'Përmbledhja Vjetore'!F13</f>
        <v>34</v>
      </c>
      <c r="E13" s="184">
        <f>'Përmbledhja Vjetore'!E13</f>
        <v>27</v>
      </c>
      <c r="F13" s="184">
        <f>'Përmbledhja Vjetore'!K13</f>
        <v>60000</v>
      </c>
      <c r="G13" s="184">
        <f>'Përmbledhja Vjetore'!D13</f>
        <v>104</v>
      </c>
      <c r="H13" s="184">
        <f>'Përmbledhja Vjetore'!C13</f>
        <v>10</v>
      </c>
      <c r="J13" s="195" t="s">
        <v>54</v>
      </c>
      <c r="K13" s="192">
        <v>193890.90909090912</v>
      </c>
      <c r="L13" s="205">
        <v>10</v>
      </c>
      <c r="M13" s="189">
        <v>104</v>
      </c>
      <c r="N13" s="192">
        <v>34</v>
      </c>
      <c r="O13" s="192">
        <v>27</v>
      </c>
      <c r="P13" s="199">
        <v>60000</v>
      </c>
    </row>
    <row r="14" spans="2:16" ht="15" thickBot="1" x14ac:dyDescent="0.35">
      <c r="B14" t="s">
        <v>55</v>
      </c>
      <c r="C14" s="184">
        <f>'Përmbledhja Vjetore'!G14</f>
        <v>205490.90909090912</v>
      </c>
      <c r="D14" s="184">
        <f>'Përmbledhja Vjetore'!F14</f>
        <v>5</v>
      </c>
      <c r="E14" s="184">
        <f>'Përmbledhja Vjetore'!E14</f>
        <v>24</v>
      </c>
      <c r="F14" s="184">
        <f>'Përmbledhja Vjetore'!K14</f>
        <v>60000</v>
      </c>
      <c r="G14" s="184">
        <f>'Përmbledhja Vjetore'!D14</f>
        <v>133</v>
      </c>
      <c r="H14" s="184">
        <f>'Përmbledhja Vjetore'!C14</f>
        <v>10</v>
      </c>
      <c r="J14" s="196" t="s">
        <v>55</v>
      </c>
      <c r="K14" s="192">
        <v>205490.90909090912</v>
      </c>
      <c r="L14" s="205">
        <v>10</v>
      </c>
      <c r="M14" s="189">
        <v>133</v>
      </c>
      <c r="N14" s="192">
        <v>5</v>
      </c>
      <c r="O14" s="192">
        <v>24</v>
      </c>
      <c r="P14" s="199">
        <v>60000</v>
      </c>
    </row>
    <row r="15" spans="2:16" ht="15" thickBot="1" x14ac:dyDescent="0.35">
      <c r="J15" s="203" t="s">
        <v>116</v>
      </c>
      <c r="K15" s="200">
        <v>3751745.4545454551</v>
      </c>
      <c r="L15" s="201">
        <v>120</v>
      </c>
      <c r="M15" s="202">
        <v>3647</v>
      </c>
      <c r="N15" s="200">
        <v>624</v>
      </c>
      <c r="O15" s="200">
        <v>296</v>
      </c>
      <c r="P15" s="201">
        <v>1210000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Të dhëna të Përgjithshme</vt:lpstr>
      <vt:lpstr>Orët e Punës Mujore</vt:lpstr>
      <vt:lpstr>Lejet Vjetore</vt:lpstr>
      <vt:lpstr>Të dhenat mujore Analitike</vt:lpstr>
      <vt:lpstr>Përmbledhja Vjetore</vt:lpstr>
      <vt:lpstr>Paraqitja Grafike</vt:lpstr>
      <vt:lpstr>Të Dhëna</vt:lpstr>
      <vt:lpstr>'Përmbledhja Vjetore'!Print_Area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2024-10-31T12:36:05Z</dcterms:modified>
</cp:coreProperties>
</file>