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Kuesioner\"/>
    </mc:Choice>
  </mc:AlternateContent>
  <xr:revisionPtr revIDLastSave="0" documentId="13_ncr:1_{00ECF95C-8083-4566-9518-258DD91F37A1}" xr6:coauthVersionLast="47" xr6:coauthVersionMax="47" xr10:uidLastSave="{00000000-0000-0000-0000-000000000000}"/>
  <bookViews>
    <workbookView xWindow="-110" yWindow="-110" windowWidth="19420" windowHeight="10300" xr2:uid="{DEF8FC35-7072-438C-A63C-566F055DF3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1" l="1"/>
  <c r="C115" i="1"/>
  <c r="C139" i="1"/>
  <c r="C148" i="1"/>
  <c r="C147" i="1"/>
  <c r="C146" i="1"/>
  <c r="C145" i="1"/>
  <c r="C144" i="1"/>
  <c r="C160" i="1"/>
  <c r="C159" i="1"/>
  <c r="C158" i="1"/>
  <c r="C157" i="1"/>
  <c r="C156" i="1"/>
  <c r="B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H134" i="1"/>
  <c r="H133" i="1"/>
  <c r="H12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8" i="1"/>
  <c r="O79" i="1"/>
  <c r="O77" i="1"/>
  <c r="O76" i="1"/>
  <c r="O75" i="1"/>
  <c r="O74" i="1"/>
  <c r="O72" i="1"/>
  <c r="O73" i="1"/>
  <c r="O71" i="1"/>
  <c r="O70" i="1"/>
  <c r="O69" i="1"/>
  <c r="O68" i="1"/>
  <c r="O67" i="1"/>
  <c r="O66" i="1"/>
  <c r="O63" i="1"/>
  <c r="O64" i="1"/>
  <c r="O6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B110" i="1"/>
  <c r="B109" i="1"/>
  <c r="B108" i="1"/>
  <c r="B107" i="1"/>
  <c r="B106" i="1"/>
  <c r="C190" i="1"/>
  <c r="C189" i="1"/>
  <c r="C188" i="1"/>
  <c r="C187" i="1"/>
  <c r="C186" i="1"/>
  <c r="C184" i="1"/>
  <c r="C183" i="1"/>
  <c r="C182" i="1"/>
  <c r="C181" i="1"/>
  <c r="C174" i="1"/>
  <c r="C175" i="1"/>
  <c r="C176" i="1"/>
  <c r="C177" i="1"/>
  <c r="C178" i="1"/>
  <c r="C180" i="1"/>
  <c r="C172" i="1"/>
  <c r="C171" i="1"/>
  <c r="C170" i="1"/>
  <c r="C169" i="1"/>
  <c r="C168" i="1"/>
  <c r="C166" i="1"/>
  <c r="C165" i="1"/>
  <c r="C164" i="1"/>
  <c r="C163" i="1"/>
  <c r="C162" i="1"/>
  <c r="C154" i="1"/>
  <c r="C153" i="1"/>
  <c r="C152" i="1"/>
  <c r="C151" i="1"/>
  <c r="C150" i="1"/>
  <c r="C142" i="1"/>
  <c r="C141" i="1"/>
  <c r="C140" i="1"/>
  <c r="C132" i="1"/>
  <c r="C138" i="1"/>
  <c r="C136" i="1"/>
  <c r="C135" i="1"/>
  <c r="C134" i="1"/>
  <c r="C133" i="1"/>
  <c r="C130" i="1"/>
  <c r="C129" i="1"/>
  <c r="C128" i="1"/>
  <c r="C127" i="1"/>
  <c r="C126" i="1"/>
  <c r="C124" i="1"/>
  <c r="C123" i="1"/>
  <c r="C122" i="1"/>
  <c r="C121" i="1"/>
  <c r="C120" i="1"/>
  <c r="C118" i="1"/>
  <c r="C117" i="1"/>
  <c r="C116" i="1"/>
  <c r="H132" i="1"/>
  <c r="H131" i="1"/>
  <c r="H130" i="1"/>
  <c r="H129" i="1"/>
  <c r="H128" i="1"/>
  <c r="H127" i="1"/>
  <c r="H126" i="1"/>
  <c r="H125" i="1"/>
  <c r="H124" i="1"/>
  <c r="H123" i="1"/>
  <c r="O102" i="1" l="1"/>
  <c r="D161" i="1"/>
  <c r="D185" i="1"/>
  <c r="D179" i="1"/>
  <c r="D173" i="1"/>
  <c r="D167" i="1"/>
  <c r="D155" i="1"/>
  <c r="D149" i="1"/>
  <c r="D143" i="1"/>
  <c r="D137" i="1"/>
  <c r="D131" i="1"/>
  <c r="D125" i="1"/>
  <c r="D191" i="1"/>
  <c r="D119" i="1"/>
  <c r="B111" i="1"/>
  <c r="C107" i="1" s="1"/>
  <c r="C111" i="1" l="1"/>
  <c r="C106" i="1"/>
  <c r="C110" i="1"/>
  <c r="C109" i="1"/>
  <c r="C108" i="1"/>
</calcChain>
</file>

<file path=xl/sharedStrings.xml><?xml version="1.0" encoding="utf-8"?>
<sst xmlns="http://schemas.openxmlformats.org/spreadsheetml/2006/main" count="172" uniqueCount="42">
  <si>
    <t>Berapa Kali Akses</t>
  </si>
  <si>
    <t>1. Menu yang ditampilkan pada aplikasi myUMM Student sudah lengkap, jelas, dan mudah digunakan oleh pengguna.</t>
  </si>
  <si>
    <t>2. Semua menu yang ada pada myUMM Student dapat berfungsi dengan baik</t>
  </si>
  <si>
    <t>3. Bahasa yang digunakan pada aplikasi sudah konsisten.</t>
  </si>
  <si>
    <t>4. myUMM Student menyediakan layanan bantuan online atau layanan kontak admin.</t>
  </si>
  <si>
    <t>5. myUmm Student dapat menampilkan hasil data dan informasi yang benar dan akurat.</t>
  </si>
  <si>
    <t>6.  myUMM Student dapat berfungsi kembali setelah mengalami kegagalan.</t>
  </si>
  <si>
    <t>7. Menu yang ada pada myUMM Student dapat digunakan dengan mudah.</t>
  </si>
  <si>
    <t>8. myUMM Student dapat menanggapi, memproses, dan menampilkan permintaan dari pengguna secara tepat waktu.</t>
  </si>
  <si>
    <t>9. myUMM Student mudah digunakan.</t>
  </si>
  <si>
    <t>10. Pengguna baru dapat dengan mudah mempelajari/menggunakan myUMM Student.</t>
  </si>
  <si>
    <t>11. myUMM Student memiliki tampilan aplikasi yang menarik, rapi, dan tidak berlebihan (user friendly).</t>
  </si>
  <si>
    <t>12. Proses login maupun logout berjalan dengan lancar sesuai dengan harapan pengguna.</t>
  </si>
  <si>
    <t>13. Pengguna dapat menggunakan fitur yang tersedia sesuai dengan hak akses yang diberikan.</t>
  </si>
  <si>
    <t>Total</t>
  </si>
  <si>
    <t>3 bulan</t>
  </si>
  <si>
    <t>6 bulan / semester</t>
  </si>
  <si>
    <t>1 minggu sekali</t>
  </si>
  <si>
    <t>1 hari sekali</t>
  </si>
  <si>
    <t>1 bulan</t>
  </si>
  <si>
    <t>Jumlah</t>
  </si>
  <si>
    <t>Presentase</t>
  </si>
  <si>
    <t>Skala</t>
  </si>
  <si>
    <t>Soal</t>
  </si>
  <si>
    <t>Pertanyaan</t>
  </si>
  <si>
    <t>Nilai r hitung</t>
  </si>
  <si>
    <t>Keterangan</t>
  </si>
  <si>
    <t>Pertanyaan 1</t>
  </si>
  <si>
    <t>Pertanyaan 2</t>
  </si>
  <si>
    <t>Pertanyaan 3</t>
  </si>
  <si>
    <t>Pertanyaan 4</t>
  </si>
  <si>
    <t>Pertanyaan 5</t>
  </si>
  <si>
    <t>Pertanyaan 6</t>
  </si>
  <si>
    <t>Pertanyaan 7</t>
  </si>
  <si>
    <t>Pertanyaan 8</t>
  </si>
  <si>
    <t>Pertanyaan 9</t>
  </si>
  <si>
    <t>Pertanyaan 10</t>
  </si>
  <si>
    <t>Pertanyaan 11</t>
  </si>
  <si>
    <t>Pertanyaan 12</t>
  </si>
  <si>
    <t>Pertanyaan 13</t>
  </si>
  <si>
    <t xml:space="preserve">r tabel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</si>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</sst>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/>
    <xf numFmtId="0" fontId="2" fillId="0" borderId="3" xfId="0" applyFont="1" applyBorder="1"/>
    <xf numFmtId="0" fontId="2" fillId="0" borderId="0" xfId="0" applyFont="1"/>
    <xf numFmtId="9" fontId="2" fillId="0" borderId="1" xfId="1" applyFont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0" borderId="2" xfId="0" applyFont="1" applyBorder="1"/>
    <xf numFmtId="0" fontId="2" fillId="3" borderId="4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5" xfId="0" applyFont="1" applyBorder="1"/>
    <xf numFmtId="0" fontId="2" fillId="5" borderId="0" xfId="0" applyFont="1" applyFill="1"/>
    <xf numFmtId="0" fontId="2" fillId="5" borderId="6" xfId="0" applyFont="1" applyFill="1" applyBorder="1"/>
    <xf numFmtId="0" fontId="2" fillId="5" borderId="5" xfId="0" applyFont="1" applyFill="1" applyBorder="1"/>
    <xf numFmtId="0" fontId="3" fillId="3" borderId="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Akses myUMM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Sheet1!$A$106:$A$111</c:f>
              <c:strCache>
                <c:ptCount val="6"/>
                <c:pt idx="0">
                  <c:v>1 hari sekali</c:v>
                </c:pt>
                <c:pt idx="1">
                  <c:v>1 minggu sekali</c:v>
                </c:pt>
                <c:pt idx="2">
                  <c:v>1 bulan</c:v>
                </c:pt>
                <c:pt idx="3">
                  <c:v>3 bulan</c:v>
                </c:pt>
                <c:pt idx="4">
                  <c:v>6 bulan / semester</c:v>
                </c:pt>
                <c:pt idx="5">
                  <c:v>Total</c:v>
                </c:pt>
              </c:strCache>
            </c:strRef>
          </c:cat>
          <c:val>
            <c:numRef>
              <c:f>Sheet1!$B$106:$B$111</c:f>
              <c:numCache>
                <c:formatCode>General</c:formatCode>
                <c:ptCount val="6"/>
                <c:pt idx="0">
                  <c:v>3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37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98F-8C14-50392326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647232"/>
        <c:axId val="1778658272"/>
      </c:barChart>
      <c:catAx>
        <c:axId val="177864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Berapa lama akses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8272"/>
        <c:crosses val="autoZero"/>
        <c:auto val="1"/>
        <c:lblAlgn val="ctr"/>
        <c:lblOffset val="100"/>
        <c:noMultiLvlLbl val="0"/>
      </c:catAx>
      <c:valAx>
        <c:axId val="17786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Karakteristik Skala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Sheet1!$A$114</c:f>
              <c:strCache>
                <c:ptCount val="1"/>
                <c:pt idx="0">
                  <c:v>Pertanyaan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19</c:v>
                </c:pt>
                <c:pt idx="3">
                  <c:v>53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8-4A8F-86F2-8F4D2150BFC9}"/>
            </c:ext>
          </c:extLst>
        </c:ser>
        <c:ser>
          <c:idx val="1"/>
          <c:order val="1"/>
          <c:tx>
            <c:strRef>
              <c:f>Sheet1!$A$120</c:f>
              <c:strCache>
                <c:ptCount val="1"/>
                <c:pt idx="0">
                  <c:v>Pertanyaan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Sheet1!$C$120:$C$124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19</c:v>
                </c:pt>
                <c:pt idx="3">
                  <c:v>49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A8F-86F2-8F4D2150BFC9}"/>
            </c:ext>
          </c:extLst>
        </c:ser>
        <c:ser>
          <c:idx val="2"/>
          <c:order val="2"/>
          <c:tx>
            <c:strRef>
              <c:f>Sheet1!$A$126</c:f>
              <c:strCache>
                <c:ptCount val="1"/>
                <c:pt idx="0">
                  <c:v>Pertanyaan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Sheet1!$C$126:$C$130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11</c:v>
                </c:pt>
                <c:pt idx="3">
                  <c:v>45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A8F-86F2-8F4D2150BFC9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Pertanyaan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Sheet1!$C$132:$C$136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19</c:v>
                </c:pt>
                <c:pt idx="3">
                  <c:v>46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8-4A8F-86F2-8F4D2150BFC9}"/>
            </c:ext>
          </c:extLst>
        </c:ser>
        <c:ser>
          <c:idx val="4"/>
          <c:order val="4"/>
          <c:tx>
            <c:strRef>
              <c:f>Sheet1!$A$138</c:f>
              <c:strCache>
                <c:ptCount val="1"/>
                <c:pt idx="0">
                  <c:v>Pertanyaan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Sheet1!$C$138:$C$142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33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8-4A8F-86F2-8F4D2150BFC9}"/>
            </c:ext>
          </c:extLst>
        </c:ser>
        <c:ser>
          <c:idx val="5"/>
          <c:order val="5"/>
          <c:tx>
            <c:strRef>
              <c:f>Sheet1!$A$144</c:f>
              <c:strCache>
                <c:ptCount val="1"/>
                <c:pt idx="0">
                  <c:v>Pertanyaan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Sheet1!$C$144:$C$148</c:f>
              <c:numCache>
                <c:formatCode>General</c:formatCode>
                <c:ptCount val="5"/>
                <c:pt idx="0">
                  <c:v>1</c:v>
                </c:pt>
                <c:pt idx="1">
                  <c:v>19</c:v>
                </c:pt>
                <c:pt idx="2">
                  <c:v>30</c:v>
                </c:pt>
                <c:pt idx="3">
                  <c:v>35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88-4A8F-86F2-8F4D2150BFC9}"/>
            </c:ext>
          </c:extLst>
        </c:ser>
        <c:ser>
          <c:idx val="6"/>
          <c:order val="6"/>
          <c:tx>
            <c:strRef>
              <c:f>Sheet1!$A$150</c:f>
              <c:strCache>
                <c:ptCount val="1"/>
                <c:pt idx="0">
                  <c:v>Pertanyaan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Sheet1!$C$150:$C$154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47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88-4A8F-86F2-8F4D2150BFC9}"/>
            </c:ext>
          </c:extLst>
        </c:ser>
        <c:ser>
          <c:idx val="7"/>
          <c:order val="7"/>
          <c:tx>
            <c:strRef>
              <c:f>Sheet1!$A$156</c:f>
              <c:strCache>
                <c:ptCount val="1"/>
                <c:pt idx="0">
                  <c:v>Pertanyaan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Sheet1!$C$156:$C$160</c:f>
              <c:numCache>
                <c:formatCode>General</c:formatCode>
                <c:ptCount val="5"/>
                <c:pt idx="0">
                  <c:v>2</c:v>
                </c:pt>
                <c:pt idx="1">
                  <c:v>19</c:v>
                </c:pt>
                <c:pt idx="2">
                  <c:v>23</c:v>
                </c:pt>
                <c:pt idx="3">
                  <c:v>34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88-4A8F-86F2-8F4D2150BFC9}"/>
            </c:ext>
          </c:extLst>
        </c:ser>
        <c:ser>
          <c:idx val="8"/>
          <c:order val="8"/>
          <c:tx>
            <c:strRef>
              <c:f>Sheet1!$A$162</c:f>
              <c:strCache>
                <c:ptCount val="1"/>
                <c:pt idx="0">
                  <c:v>Pertanyaan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Sheet1!$C$162:$C$166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88-4A8F-86F2-8F4D2150BFC9}"/>
            </c:ext>
          </c:extLst>
        </c:ser>
        <c:ser>
          <c:idx val="9"/>
          <c:order val="9"/>
          <c:tx>
            <c:strRef>
              <c:f>Sheet1!$A$168</c:f>
              <c:strCache>
                <c:ptCount val="1"/>
                <c:pt idx="0">
                  <c:v>Pertanyaan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Sheet1!$C$168:$C$172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37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88-4A8F-86F2-8F4D2150BFC9}"/>
            </c:ext>
          </c:extLst>
        </c:ser>
        <c:ser>
          <c:idx val="10"/>
          <c:order val="10"/>
          <c:tx>
            <c:strRef>
              <c:f>Sheet1!$A$174</c:f>
              <c:strCache>
                <c:ptCount val="1"/>
                <c:pt idx="0">
                  <c:v>Pertanyaan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Sheet1!$C$174:$C$178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32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88-4A8F-86F2-8F4D2150BFC9}"/>
            </c:ext>
          </c:extLst>
        </c:ser>
        <c:ser>
          <c:idx val="11"/>
          <c:order val="11"/>
          <c:tx>
            <c:strRef>
              <c:f>Sheet1!$A$180</c:f>
              <c:strCache>
                <c:ptCount val="1"/>
                <c:pt idx="0">
                  <c:v>Pertanyaan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Sheet1!$C$180:$C$184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40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88-4A8F-86F2-8F4D2150BFC9}"/>
            </c:ext>
          </c:extLst>
        </c:ser>
        <c:ser>
          <c:idx val="12"/>
          <c:order val="12"/>
          <c:tx>
            <c:strRef>
              <c:f>Sheet1!$A$186</c:f>
              <c:strCache>
                <c:ptCount val="1"/>
                <c:pt idx="0">
                  <c:v>Pertanyaan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Sheet1!$C$186:$C$190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52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88-4A8F-86F2-8F4D2150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666624"/>
        <c:axId val="1583667584"/>
      </c:lineChart>
      <c:catAx>
        <c:axId val="15836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67584"/>
        <c:crosses val="autoZero"/>
        <c:auto val="1"/>
        <c:lblAlgn val="ctr"/>
        <c:lblOffset val="100"/>
        <c:noMultiLvlLbl val="0"/>
      </c:catAx>
      <c:valAx>
        <c:axId val="15836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Responden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20441367018252"/>
          <c:y val="0.14770902743235761"/>
          <c:w val="0.24692514701485099"/>
          <c:h val="0.7860598950756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104</xdr:row>
      <xdr:rowOff>6350</xdr:rowOff>
    </xdr:from>
    <xdr:to>
      <xdr:col>12</xdr:col>
      <xdr:colOff>361950</xdr:colOff>
      <xdr:row>118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B41CAA-E231-43B8-8DB9-C3AEA11CA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82550</xdr:colOff>
      <xdr:row>119</xdr:row>
      <xdr:rowOff>133350</xdr:rowOff>
    </xdr:from>
    <xdr:to>
      <xdr:col>18</xdr:col>
      <xdr:colOff>228861</xdr:colOff>
      <xdr:row>141</xdr:row>
      <xdr:rowOff>171660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004A49-DCAB-E6BA-FFA6-4C89F0BE92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25"/>
        <a:stretch/>
      </xdr:blipFill>
      <xdr:spPr>
        <a:xfrm>
          <a:off x="7804150" y="22047200"/>
          <a:ext cx="5023111" cy="408961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135</xdr:row>
      <xdr:rowOff>152399</xdr:rowOff>
    </xdr:from>
    <xdr:to>
      <xdr:col>10</xdr:col>
      <xdr:colOff>44450</xdr:colOff>
      <xdr:row>150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BA20F-768A-E095-BA25-FC51D02D0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E85B-5F65-4ECD-B084-43E3B8C1ADB5}">
  <dimension ref="A1:Q191"/>
  <sheetViews>
    <sheetView tabSelected="1" topLeftCell="A133" workbookViewId="0">
      <selection activeCell="M145" sqref="M145"/>
    </sheetView>
  </sheetViews>
  <sheetFormatPr defaultRowHeight="14.5" x14ac:dyDescent="0.35"/>
  <cols>
    <col min="1" max="1" width="17.36328125" style="8" customWidth="1"/>
    <col min="2" max="2" width="8.7265625" style="8"/>
    <col min="3" max="3" width="10.26953125" style="8" customWidth="1"/>
    <col min="4" max="5" width="8.7265625" style="8"/>
    <col min="6" max="6" width="13.36328125" style="8" customWidth="1"/>
    <col min="7" max="7" width="13" style="8" customWidth="1"/>
    <col min="8" max="8" width="12.90625" style="8" customWidth="1"/>
    <col min="9" max="17" width="8.7265625" style="8"/>
  </cols>
  <sheetData>
    <row r="1" spans="1:15" s="3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" t="s">
        <v>14</v>
      </c>
    </row>
    <row r="2" spans="1:15" s="3" customFormat="1" x14ac:dyDescent="0.35">
      <c r="A2" s="1" t="s">
        <v>15</v>
      </c>
      <c r="B2" s="1">
        <v>5</v>
      </c>
      <c r="C2" s="1">
        <v>4</v>
      </c>
      <c r="D2" s="1">
        <v>5</v>
      </c>
      <c r="E2" s="1">
        <v>4</v>
      </c>
      <c r="F2" s="1">
        <v>5</v>
      </c>
      <c r="G2" s="1">
        <v>3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3">
        <f>SUM(B2:N2)</f>
        <v>61</v>
      </c>
    </row>
    <row r="3" spans="1:15" s="3" customFormat="1" x14ac:dyDescent="0.35">
      <c r="A3" s="1" t="s">
        <v>15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3">
        <f t="shared" ref="O3:O62" si="0">SUM(B3:N3)</f>
        <v>65</v>
      </c>
    </row>
    <row r="4" spans="1:15" s="3" customFormat="1" x14ac:dyDescent="0.35">
      <c r="A4" s="1" t="s">
        <v>15</v>
      </c>
      <c r="B4" s="1">
        <v>5</v>
      </c>
      <c r="C4" s="1">
        <v>5</v>
      </c>
      <c r="D4" s="1">
        <v>5</v>
      </c>
      <c r="E4" s="1">
        <v>1</v>
      </c>
      <c r="F4" s="1">
        <v>5</v>
      </c>
      <c r="G4" s="1">
        <v>3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3">
        <f t="shared" si="0"/>
        <v>59</v>
      </c>
    </row>
    <row r="5" spans="1:15" s="3" customFormat="1" x14ac:dyDescent="0.35">
      <c r="A5" s="1" t="s">
        <v>15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3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3">
        <f t="shared" si="0"/>
        <v>63</v>
      </c>
    </row>
    <row r="6" spans="1:15" s="3" customFormat="1" x14ac:dyDescent="0.35">
      <c r="A6" s="1" t="s">
        <v>16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3">
        <f t="shared" si="0"/>
        <v>65</v>
      </c>
    </row>
    <row r="7" spans="1:15" s="3" customFormat="1" x14ac:dyDescent="0.35">
      <c r="A7" s="1" t="s">
        <v>15</v>
      </c>
      <c r="B7" s="1">
        <v>5</v>
      </c>
      <c r="C7" s="1">
        <v>5</v>
      </c>
      <c r="D7" s="1">
        <v>5</v>
      </c>
      <c r="E7" s="1">
        <v>2</v>
      </c>
      <c r="F7" s="1">
        <v>5</v>
      </c>
      <c r="G7" s="1">
        <v>4</v>
      </c>
      <c r="H7" s="1">
        <v>5</v>
      </c>
      <c r="I7" s="1">
        <v>5</v>
      </c>
      <c r="J7" s="1">
        <v>5</v>
      </c>
      <c r="K7" s="1">
        <v>5</v>
      </c>
      <c r="L7" s="1">
        <v>4</v>
      </c>
      <c r="M7" s="1">
        <v>5</v>
      </c>
      <c r="N7" s="1">
        <v>5</v>
      </c>
      <c r="O7" s="3">
        <f t="shared" si="0"/>
        <v>60</v>
      </c>
    </row>
    <row r="8" spans="1:15" s="3" customFormat="1" x14ac:dyDescent="0.35">
      <c r="A8" s="1" t="s">
        <v>16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3">
        <f t="shared" si="0"/>
        <v>65</v>
      </c>
    </row>
    <row r="9" spans="1:15" s="3" customFormat="1" x14ac:dyDescent="0.35">
      <c r="A9" s="1" t="s">
        <v>16</v>
      </c>
      <c r="B9" s="1">
        <v>4</v>
      </c>
      <c r="C9" s="1">
        <v>4</v>
      </c>
      <c r="D9" s="1">
        <v>4</v>
      </c>
      <c r="E9" s="1">
        <v>5</v>
      </c>
      <c r="F9" s="1">
        <v>5</v>
      </c>
      <c r="G9" s="1">
        <v>4</v>
      </c>
      <c r="H9" s="1">
        <v>4</v>
      </c>
      <c r="I9" s="1">
        <v>2</v>
      </c>
      <c r="J9" s="1">
        <v>4</v>
      </c>
      <c r="K9" s="1">
        <v>5</v>
      </c>
      <c r="L9" s="1">
        <v>5</v>
      </c>
      <c r="M9" s="1">
        <v>1</v>
      </c>
      <c r="N9" s="1">
        <v>5</v>
      </c>
      <c r="O9" s="3">
        <f t="shared" si="0"/>
        <v>52</v>
      </c>
    </row>
    <row r="10" spans="1:15" s="3" customFormat="1" x14ac:dyDescent="0.35">
      <c r="A10" s="1" t="s">
        <v>16</v>
      </c>
      <c r="B10" s="1">
        <v>4</v>
      </c>
      <c r="C10" s="1">
        <v>4</v>
      </c>
      <c r="D10" s="1">
        <v>4</v>
      </c>
      <c r="E10" s="1">
        <v>4</v>
      </c>
      <c r="F10" s="1">
        <v>5</v>
      </c>
      <c r="G10" s="1">
        <v>3</v>
      </c>
      <c r="H10" s="1">
        <v>4</v>
      </c>
      <c r="I10" s="1">
        <v>4</v>
      </c>
      <c r="J10" s="1">
        <v>5</v>
      </c>
      <c r="K10" s="1">
        <v>5</v>
      </c>
      <c r="L10" s="1">
        <v>4</v>
      </c>
      <c r="M10" s="1">
        <v>4</v>
      </c>
      <c r="N10" s="1">
        <v>5</v>
      </c>
      <c r="O10" s="3">
        <f t="shared" si="0"/>
        <v>55</v>
      </c>
    </row>
    <row r="11" spans="1:15" s="3" customFormat="1" x14ac:dyDescent="0.35">
      <c r="A11" s="1" t="s">
        <v>17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3">
        <f t="shared" si="0"/>
        <v>65</v>
      </c>
    </row>
    <row r="12" spans="1:15" s="3" customFormat="1" x14ac:dyDescent="0.35">
      <c r="A12" s="1" t="s">
        <v>17</v>
      </c>
      <c r="B12" s="1">
        <v>4</v>
      </c>
      <c r="C12" s="1">
        <v>4</v>
      </c>
      <c r="D12" s="1">
        <v>5</v>
      </c>
      <c r="E12" s="1">
        <v>4</v>
      </c>
      <c r="F12" s="1">
        <v>5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3">
        <f t="shared" si="0"/>
        <v>54</v>
      </c>
    </row>
    <row r="13" spans="1:15" s="3" customFormat="1" x14ac:dyDescent="0.35">
      <c r="A13" s="1" t="s">
        <v>16</v>
      </c>
      <c r="B13" s="1">
        <v>4</v>
      </c>
      <c r="C13" s="1">
        <v>3</v>
      </c>
      <c r="D13" s="1">
        <v>4</v>
      </c>
      <c r="E13" s="1">
        <v>4</v>
      </c>
      <c r="F13" s="1">
        <v>4</v>
      </c>
      <c r="G13" s="1">
        <v>2</v>
      </c>
      <c r="H13" s="1">
        <v>4</v>
      </c>
      <c r="I13" s="1">
        <v>3</v>
      </c>
      <c r="J13" s="1">
        <v>5</v>
      </c>
      <c r="K13" s="1">
        <v>4</v>
      </c>
      <c r="L13" s="1">
        <v>3</v>
      </c>
      <c r="M13" s="1">
        <v>4</v>
      </c>
      <c r="N13" s="1">
        <v>4</v>
      </c>
      <c r="O13" s="3">
        <f t="shared" si="0"/>
        <v>48</v>
      </c>
    </row>
    <row r="14" spans="1:15" s="3" customFormat="1" x14ac:dyDescent="0.35">
      <c r="A14" s="1" t="s">
        <v>18</v>
      </c>
      <c r="B14" s="1">
        <v>4</v>
      </c>
      <c r="C14" s="1">
        <v>4</v>
      </c>
      <c r="D14" s="1">
        <v>4</v>
      </c>
      <c r="E14" s="1">
        <v>4</v>
      </c>
      <c r="F14" s="1">
        <v>5</v>
      </c>
      <c r="G14" s="1">
        <v>2</v>
      </c>
      <c r="H14" s="1">
        <v>4</v>
      </c>
      <c r="I14" s="1">
        <v>3</v>
      </c>
      <c r="J14" s="1">
        <v>5</v>
      </c>
      <c r="K14" s="1">
        <v>4</v>
      </c>
      <c r="L14" s="1">
        <v>4</v>
      </c>
      <c r="M14" s="1">
        <v>4</v>
      </c>
      <c r="N14" s="1">
        <v>4</v>
      </c>
      <c r="O14" s="3">
        <f t="shared" si="0"/>
        <v>51</v>
      </c>
    </row>
    <row r="15" spans="1:15" s="3" customFormat="1" x14ac:dyDescent="0.35">
      <c r="A15" s="1" t="s">
        <v>16</v>
      </c>
      <c r="B15" s="1">
        <v>5</v>
      </c>
      <c r="C15" s="1">
        <v>5</v>
      </c>
      <c r="D15" s="1">
        <v>5</v>
      </c>
      <c r="E15" s="1">
        <v>3</v>
      </c>
      <c r="F15" s="1">
        <v>5</v>
      </c>
      <c r="G15" s="1">
        <v>3</v>
      </c>
      <c r="H15" s="1">
        <v>5</v>
      </c>
      <c r="I15" s="1">
        <v>3</v>
      </c>
      <c r="J15" s="1">
        <v>5</v>
      </c>
      <c r="K15" s="1">
        <v>5</v>
      </c>
      <c r="L15" s="1">
        <v>5</v>
      </c>
      <c r="M15" s="1">
        <v>5</v>
      </c>
      <c r="N15" s="1">
        <v>5</v>
      </c>
      <c r="O15" s="3">
        <f t="shared" si="0"/>
        <v>59</v>
      </c>
    </row>
    <row r="16" spans="1:15" s="3" customFormat="1" x14ac:dyDescent="0.35">
      <c r="A16" s="1" t="s">
        <v>19</v>
      </c>
      <c r="B16" s="1">
        <v>4</v>
      </c>
      <c r="C16" s="1">
        <v>5</v>
      </c>
      <c r="D16" s="1">
        <v>4</v>
      </c>
      <c r="E16" s="1">
        <v>4</v>
      </c>
      <c r="F16" s="1">
        <v>5</v>
      </c>
      <c r="G16" s="1">
        <v>4</v>
      </c>
      <c r="H16" s="1">
        <v>4</v>
      </c>
      <c r="I16" s="1">
        <v>4</v>
      </c>
      <c r="J16" s="1">
        <v>5</v>
      </c>
      <c r="K16" s="1">
        <v>5</v>
      </c>
      <c r="L16" s="1">
        <v>4</v>
      </c>
      <c r="M16" s="1">
        <v>5</v>
      </c>
      <c r="N16" s="1">
        <v>5</v>
      </c>
      <c r="O16" s="3">
        <f t="shared" si="0"/>
        <v>58</v>
      </c>
    </row>
    <row r="17" spans="1:15" s="3" customFormat="1" x14ac:dyDescent="0.35">
      <c r="A17" s="1" t="s">
        <v>17</v>
      </c>
      <c r="B17" s="1">
        <v>4</v>
      </c>
      <c r="C17" s="1">
        <v>3</v>
      </c>
      <c r="D17" s="1">
        <v>4</v>
      </c>
      <c r="E17" s="1">
        <v>4</v>
      </c>
      <c r="F17" s="1">
        <v>2</v>
      </c>
      <c r="G17" s="1">
        <v>4</v>
      </c>
      <c r="H17" s="1">
        <v>5</v>
      </c>
      <c r="I17" s="1">
        <v>4</v>
      </c>
      <c r="J17" s="1">
        <v>3</v>
      </c>
      <c r="K17" s="1">
        <v>3</v>
      </c>
      <c r="L17" s="1">
        <v>4</v>
      </c>
      <c r="M17" s="1">
        <v>4</v>
      </c>
      <c r="N17" s="1">
        <v>4</v>
      </c>
      <c r="O17" s="3">
        <f t="shared" si="0"/>
        <v>48</v>
      </c>
    </row>
    <row r="18" spans="1:15" s="3" customFormat="1" x14ac:dyDescent="0.35">
      <c r="A18" s="1" t="s">
        <v>16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5</v>
      </c>
      <c r="I18" s="1">
        <v>5</v>
      </c>
      <c r="J18" s="1">
        <v>5</v>
      </c>
      <c r="K18" s="1">
        <v>4</v>
      </c>
      <c r="L18" s="1">
        <v>3</v>
      </c>
      <c r="M18" s="1">
        <v>3</v>
      </c>
      <c r="N18" s="1">
        <v>4</v>
      </c>
      <c r="O18" s="3">
        <f t="shared" si="0"/>
        <v>53</v>
      </c>
    </row>
    <row r="19" spans="1:15" s="3" customFormat="1" x14ac:dyDescent="0.35">
      <c r="A19" s="1" t="s">
        <v>16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2</v>
      </c>
      <c r="L19" s="1">
        <v>4</v>
      </c>
      <c r="M19" s="1">
        <v>2</v>
      </c>
      <c r="N19" s="1">
        <v>4</v>
      </c>
      <c r="O19" s="3">
        <f t="shared" si="0"/>
        <v>48</v>
      </c>
    </row>
    <row r="20" spans="1:15" s="3" customFormat="1" x14ac:dyDescent="0.35">
      <c r="A20" s="1" t="s">
        <v>17</v>
      </c>
      <c r="B20" s="1">
        <v>4</v>
      </c>
      <c r="C20" s="1">
        <v>4</v>
      </c>
      <c r="D20" s="1">
        <v>5</v>
      </c>
      <c r="E20" s="1">
        <v>3</v>
      </c>
      <c r="F20" s="1">
        <v>2</v>
      </c>
      <c r="G20" s="1">
        <v>4</v>
      </c>
      <c r="H20" s="1">
        <v>4</v>
      </c>
      <c r="I20" s="1">
        <v>3</v>
      </c>
      <c r="J20" s="1">
        <v>4</v>
      </c>
      <c r="K20" s="1">
        <v>2</v>
      </c>
      <c r="L20" s="1">
        <v>1</v>
      </c>
      <c r="M20" s="1">
        <v>3</v>
      </c>
      <c r="N20" s="1">
        <v>5</v>
      </c>
      <c r="O20" s="3">
        <f t="shared" si="0"/>
        <v>44</v>
      </c>
    </row>
    <row r="21" spans="1:15" s="3" customFormat="1" x14ac:dyDescent="0.35">
      <c r="A21" s="1" t="s">
        <v>16</v>
      </c>
      <c r="B21" s="1">
        <v>5</v>
      </c>
      <c r="C21" s="1">
        <v>4</v>
      </c>
      <c r="D21" s="1">
        <v>5</v>
      </c>
      <c r="E21" s="1">
        <v>4</v>
      </c>
      <c r="F21" s="1">
        <v>5</v>
      </c>
      <c r="G21" s="1">
        <v>4</v>
      </c>
      <c r="H21" s="1">
        <v>5</v>
      </c>
      <c r="I21" s="1">
        <v>2</v>
      </c>
      <c r="J21" s="1">
        <v>5</v>
      </c>
      <c r="K21" s="1">
        <v>5</v>
      </c>
      <c r="L21" s="1">
        <v>4</v>
      </c>
      <c r="M21" s="1">
        <v>4</v>
      </c>
      <c r="N21" s="1">
        <v>5</v>
      </c>
      <c r="O21" s="3">
        <f t="shared" si="0"/>
        <v>57</v>
      </c>
    </row>
    <row r="22" spans="1:15" s="3" customFormat="1" x14ac:dyDescent="0.35">
      <c r="A22" s="1" t="s">
        <v>15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3</v>
      </c>
      <c r="H22" s="1">
        <v>3</v>
      </c>
      <c r="I22" s="1">
        <v>3</v>
      </c>
      <c r="J22" s="1">
        <v>2</v>
      </c>
      <c r="K22" s="1">
        <v>2</v>
      </c>
      <c r="L22" s="1">
        <v>2</v>
      </c>
      <c r="M22" s="1">
        <v>4</v>
      </c>
      <c r="N22" s="1">
        <v>4</v>
      </c>
      <c r="O22" s="3">
        <f t="shared" si="0"/>
        <v>43</v>
      </c>
    </row>
    <row r="23" spans="1:15" s="3" customFormat="1" x14ac:dyDescent="0.35">
      <c r="A23" s="1" t="s">
        <v>16</v>
      </c>
      <c r="B23" s="1">
        <v>4</v>
      </c>
      <c r="C23" s="1">
        <v>4</v>
      </c>
      <c r="D23" s="1">
        <v>4</v>
      </c>
      <c r="E23" s="1">
        <v>3</v>
      </c>
      <c r="F23" s="1">
        <v>5</v>
      </c>
      <c r="G23" s="1">
        <v>4</v>
      </c>
      <c r="H23" s="1">
        <v>4</v>
      </c>
      <c r="I23" s="1">
        <v>4</v>
      </c>
      <c r="J23" s="1">
        <v>1</v>
      </c>
      <c r="K23" s="1">
        <v>5</v>
      </c>
      <c r="L23" s="1">
        <v>1</v>
      </c>
      <c r="M23" s="1">
        <v>5</v>
      </c>
      <c r="N23" s="1">
        <v>4</v>
      </c>
      <c r="O23" s="3">
        <f t="shared" si="0"/>
        <v>48</v>
      </c>
    </row>
    <row r="24" spans="1:15" s="3" customFormat="1" x14ac:dyDescent="0.35">
      <c r="A24" s="1" t="s">
        <v>17</v>
      </c>
      <c r="B24" s="1">
        <v>3</v>
      </c>
      <c r="C24" s="1">
        <v>4</v>
      </c>
      <c r="D24" s="1">
        <v>3</v>
      </c>
      <c r="E24" s="1">
        <v>3</v>
      </c>
      <c r="F24" s="1">
        <v>4</v>
      </c>
      <c r="G24" s="1">
        <v>1</v>
      </c>
      <c r="H24" s="1">
        <v>3</v>
      </c>
      <c r="I24" s="1">
        <v>2</v>
      </c>
      <c r="J24" s="1">
        <v>3</v>
      </c>
      <c r="K24" s="1">
        <v>2</v>
      </c>
      <c r="L24" s="1">
        <v>3</v>
      </c>
      <c r="M24" s="1">
        <v>4</v>
      </c>
      <c r="N24" s="1">
        <v>5</v>
      </c>
      <c r="O24" s="3">
        <f t="shared" si="0"/>
        <v>40</v>
      </c>
    </row>
    <row r="25" spans="1:15" s="3" customFormat="1" x14ac:dyDescent="0.35">
      <c r="A25" s="1" t="s">
        <v>15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3</v>
      </c>
      <c r="M25" s="1">
        <v>4</v>
      </c>
      <c r="N25" s="1">
        <v>4</v>
      </c>
      <c r="O25" s="3">
        <f t="shared" si="0"/>
        <v>51</v>
      </c>
    </row>
    <row r="26" spans="1:15" s="3" customFormat="1" x14ac:dyDescent="0.35">
      <c r="A26" s="1" t="s">
        <v>17</v>
      </c>
      <c r="B26" s="1">
        <v>3</v>
      </c>
      <c r="C26" s="1">
        <v>5</v>
      </c>
      <c r="D26" s="1">
        <v>5</v>
      </c>
      <c r="E26" s="1">
        <v>4</v>
      </c>
      <c r="F26" s="1">
        <v>4</v>
      </c>
      <c r="G26" s="1">
        <v>3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3">
        <f t="shared" si="0"/>
        <v>52</v>
      </c>
    </row>
    <row r="27" spans="1:15" s="3" customFormat="1" x14ac:dyDescent="0.35">
      <c r="A27" s="1" t="s">
        <v>15</v>
      </c>
      <c r="B27" s="1">
        <v>3</v>
      </c>
      <c r="C27" s="1">
        <v>2</v>
      </c>
      <c r="D27" s="1">
        <v>4</v>
      </c>
      <c r="E27" s="1">
        <v>2</v>
      </c>
      <c r="F27" s="1">
        <v>2</v>
      </c>
      <c r="G27" s="1">
        <v>3</v>
      </c>
      <c r="H27" s="1">
        <v>4</v>
      </c>
      <c r="I27" s="1">
        <v>2</v>
      </c>
      <c r="J27" s="1">
        <v>1</v>
      </c>
      <c r="K27" s="1">
        <v>3</v>
      </c>
      <c r="L27" s="1">
        <v>4</v>
      </c>
      <c r="M27" s="1">
        <v>4</v>
      </c>
      <c r="N27" s="1">
        <v>2</v>
      </c>
      <c r="O27" s="3">
        <f t="shared" si="0"/>
        <v>36</v>
      </c>
    </row>
    <row r="28" spans="1:15" s="3" customFormat="1" x14ac:dyDescent="0.35">
      <c r="A28" s="1" t="s">
        <v>17</v>
      </c>
      <c r="B28" s="1">
        <v>2</v>
      </c>
      <c r="C28" s="1">
        <v>2</v>
      </c>
      <c r="D28" s="1">
        <v>3</v>
      </c>
      <c r="E28" s="1">
        <v>5</v>
      </c>
      <c r="F28" s="1">
        <v>3</v>
      </c>
      <c r="G28" s="1">
        <v>4</v>
      </c>
      <c r="H28" s="1">
        <v>4</v>
      </c>
      <c r="I28" s="1">
        <v>4</v>
      </c>
      <c r="J28" s="1">
        <v>1</v>
      </c>
      <c r="K28" s="1">
        <v>3</v>
      </c>
      <c r="L28" s="1">
        <v>3</v>
      </c>
      <c r="M28" s="1">
        <v>4</v>
      </c>
      <c r="N28" s="1">
        <v>4</v>
      </c>
      <c r="O28" s="3">
        <f t="shared" si="0"/>
        <v>42</v>
      </c>
    </row>
    <row r="29" spans="1:15" s="3" customFormat="1" x14ac:dyDescent="0.35">
      <c r="A29" s="1" t="s">
        <v>19</v>
      </c>
      <c r="B29" s="1">
        <v>4</v>
      </c>
      <c r="C29" s="1">
        <v>2</v>
      </c>
      <c r="D29" s="1">
        <v>4</v>
      </c>
      <c r="E29" s="1">
        <v>1</v>
      </c>
      <c r="F29" s="1">
        <v>1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1</v>
      </c>
      <c r="M29" s="1">
        <v>4</v>
      </c>
      <c r="N29" s="1">
        <v>4</v>
      </c>
      <c r="O29" s="3">
        <f t="shared" si="0"/>
        <v>41</v>
      </c>
    </row>
    <row r="30" spans="1:15" s="3" customFormat="1" x14ac:dyDescent="0.35">
      <c r="A30" s="1" t="s">
        <v>16</v>
      </c>
      <c r="B30" s="1">
        <v>3</v>
      </c>
      <c r="C30" s="1">
        <v>1</v>
      </c>
      <c r="D30" s="1">
        <v>1</v>
      </c>
      <c r="E30" s="1">
        <v>3</v>
      </c>
      <c r="F30" s="1">
        <v>4</v>
      </c>
      <c r="G30" s="1">
        <v>4</v>
      </c>
      <c r="H30" s="1">
        <v>2</v>
      </c>
      <c r="I30" s="1">
        <v>2</v>
      </c>
      <c r="J30" s="1">
        <v>4</v>
      </c>
      <c r="K30" s="1">
        <v>4</v>
      </c>
      <c r="L30" s="1">
        <v>1</v>
      </c>
      <c r="M30" s="1">
        <v>4</v>
      </c>
      <c r="N30" s="1">
        <v>4</v>
      </c>
      <c r="O30" s="3">
        <f t="shared" si="0"/>
        <v>37</v>
      </c>
    </row>
    <row r="31" spans="1:15" s="3" customFormat="1" x14ac:dyDescent="0.35">
      <c r="A31" s="1" t="s">
        <v>19</v>
      </c>
      <c r="B31" s="1">
        <v>4</v>
      </c>
      <c r="C31" s="1">
        <v>2</v>
      </c>
      <c r="D31" s="1">
        <v>3</v>
      </c>
      <c r="E31" s="1">
        <v>3</v>
      </c>
      <c r="F31" s="1">
        <v>3</v>
      </c>
      <c r="G31" s="1">
        <v>3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3">
        <f t="shared" si="0"/>
        <v>46</v>
      </c>
    </row>
    <row r="32" spans="1:15" s="3" customFormat="1" x14ac:dyDescent="0.35">
      <c r="A32" s="1" t="s">
        <v>15</v>
      </c>
      <c r="B32" s="1">
        <v>5</v>
      </c>
      <c r="C32" s="1">
        <v>5</v>
      </c>
      <c r="D32" s="1">
        <v>5</v>
      </c>
      <c r="E32" s="1">
        <v>1</v>
      </c>
      <c r="F32" s="1">
        <v>5</v>
      </c>
      <c r="G32" s="1">
        <v>3</v>
      </c>
      <c r="H32" s="1">
        <v>5</v>
      </c>
      <c r="I32" s="1">
        <v>3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3">
        <f t="shared" si="0"/>
        <v>57</v>
      </c>
    </row>
    <row r="33" spans="1:15" s="3" customFormat="1" x14ac:dyDescent="0.35">
      <c r="A33" s="1" t="s">
        <v>16</v>
      </c>
      <c r="B33" s="1">
        <v>3</v>
      </c>
      <c r="C33" s="1">
        <v>3</v>
      </c>
      <c r="D33" s="1">
        <v>5</v>
      </c>
      <c r="E33" s="1">
        <v>5</v>
      </c>
      <c r="F33" s="1">
        <v>5</v>
      </c>
      <c r="G33" s="1">
        <v>5</v>
      </c>
      <c r="H33" s="1">
        <v>5</v>
      </c>
      <c r="I33" s="1">
        <v>3</v>
      </c>
      <c r="J33" s="1">
        <v>4</v>
      </c>
      <c r="K33" s="1">
        <v>5</v>
      </c>
      <c r="L33" s="1">
        <v>2</v>
      </c>
      <c r="M33" s="1">
        <v>5</v>
      </c>
      <c r="N33" s="1">
        <v>5</v>
      </c>
      <c r="O33" s="3">
        <f t="shared" si="0"/>
        <v>55</v>
      </c>
    </row>
    <row r="34" spans="1:15" s="3" customFormat="1" x14ac:dyDescent="0.35">
      <c r="A34" s="1" t="s">
        <v>17</v>
      </c>
      <c r="B34" s="1">
        <v>3</v>
      </c>
      <c r="C34" s="1">
        <v>4</v>
      </c>
      <c r="D34" s="1">
        <v>4</v>
      </c>
      <c r="E34" s="1">
        <v>3</v>
      </c>
      <c r="F34" s="1">
        <v>3</v>
      </c>
      <c r="G34" s="1">
        <v>3</v>
      </c>
      <c r="H34" s="1">
        <v>4</v>
      </c>
      <c r="I34" s="1">
        <v>3</v>
      </c>
      <c r="J34" s="1">
        <v>3</v>
      </c>
      <c r="K34" s="1">
        <v>4</v>
      </c>
      <c r="L34" s="1">
        <v>3</v>
      </c>
      <c r="M34" s="1">
        <v>3</v>
      </c>
      <c r="N34" s="1">
        <v>3</v>
      </c>
      <c r="O34" s="3">
        <f t="shared" si="0"/>
        <v>43</v>
      </c>
    </row>
    <row r="35" spans="1:15" s="3" customFormat="1" x14ac:dyDescent="0.35">
      <c r="A35" s="1" t="s">
        <v>16</v>
      </c>
      <c r="B35" s="1">
        <v>3</v>
      </c>
      <c r="C35" s="1">
        <v>3</v>
      </c>
      <c r="D35" s="1">
        <v>5</v>
      </c>
      <c r="E35" s="1">
        <v>3</v>
      </c>
      <c r="F35" s="1">
        <v>3</v>
      </c>
      <c r="G35" s="1">
        <v>4</v>
      </c>
      <c r="H35" s="1">
        <v>5</v>
      </c>
      <c r="I35" s="1">
        <v>3</v>
      </c>
      <c r="J35" s="1">
        <v>4</v>
      </c>
      <c r="K35" s="1">
        <v>5</v>
      </c>
      <c r="L35" s="1">
        <v>3</v>
      </c>
      <c r="M35" s="1">
        <v>5</v>
      </c>
      <c r="N35" s="1">
        <v>3</v>
      </c>
      <c r="O35" s="3">
        <f t="shared" si="0"/>
        <v>49</v>
      </c>
    </row>
    <row r="36" spans="1:15" s="3" customFormat="1" x14ac:dyDescent="0.35">
      <c r="A36" s="1" t="s">
        <v>16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3</v>
      </c>
      <c r="H36" s="1">
        <v>4</v>
      </c>
      <c r="I36" s="1">
        <v>3</v>
      </c>
      <c r="J36" s="1">
        <v>4</v>
      </c>
      <c r="K36" s="1">
        <v>4</v>
      </c>
      <c r="L36" s="1">
        <v>5</v>
      </c>
      <c r="M36" s="1">
        <v>4</v>
      </c>
      <c r="N36" s="1">
        <v>4</v>
      </c>
      <c r="O36" s="3">
        <f t="shared" si="0"/>
        <v>51</v>
      </c>
    </row>
    <row r="37" spans="1:15" s="3" customFormat="1" x14ac:dyDescent="0.35">
      <c r="A37" s="1" t="s">
        <v>19</v>
      </c>
      <c r="B37" s="1">
        <v>4</v>
      </c>
      <c r="C37" s="1">
        <v>4</v>
      </c>
      <c r="D37" s="1">
        <v>4</v>
      </c>
      <c r="E37" s="1">
        <v>3</v>
      </c>
      <c r="F37" s="1">
        <v>4</v>
      </c>
      <c r="G37" s="1">
        <v>4</v>
      </c>
      <c r="H37" s="1">
        <v>4</v>
      </c>
      <c r="I37" s="1">
        <v>4</v>
      </c>
      <c r="J37" s="1">
        <v>5</v>
      </c>
      <c r="K37" s="1">
        <v>5</v>
      </c>
      <c r="L37" s="1">
        <v>4</v>
      </c>
      <c r="M37" s="1">
        <v>5</v>
      </c>
      <c r="N37" s="1">
        <v>5</v>
      </c>
      <c r="O37" s="3">
        <f t="shared" si="0"/>
        <v>55</v>
      </c>
    </row>
    <row r="38" spans="1:15" s="3" customFormat="1" x14ac:dyDescent="0.35">
      <c r="A38" s="1" t="s">
        <v>17</v>
      </c>
      <c r="B38" s="1">
        <v>4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3">
        <f t="shared" si="0"/>
        <v>52</v>
      </c>
    </row>
    <row r="39" spans="1:15" s="3" customFormat="1" x14ac:dyDescent="0.35">
      <c r="A39" s="1" t="s">
        <v>19</v>
      </c>
      <c r="B39" s="1">
        <v>4</v>
      </c>
      <c r="C39" s="1">
        <v>4</v>
      </c>
      <c r="D39" s="1">
        <v>5</v>
      </c>
      <c r="E39" s="1">
        <v>5</v>
      </c>
      <c r="F39" s="1">
        <v>5</v>
      </c>
      <c r="G39" s="1">
        <v>3</v>
      </c>
      <c r="H39" s="1">
        <v>4</v>
      </c>
      <c r="I39" s="1">
        <v>4</v>
      </c>
      <c r="J39" s="1">
        <v>5</v>
      </c>
      <c r="K39" s="1">
        <v>4</v>
      </c>
      <c r="L39" s="1">
        <v>3</v>
      </c>
      <c r="M39" s="1">
        <v>5</v>
      </c>
      <c r="N39" s="1">
        <v>5</v>
      </c>
      <c r="O39" s="3">
        <f t="shared" si="0"/>
        <v>56</v>
      </c>
    </row>
    <row r="40" spans="1:15" s="3" customFormat="1" x14ac:dyDescent="0.35">
      <c r="A40" s="1" t="s">
        <v>15</v>
      </c>
      <c r="B40" s="1">
        <v>5</v>
      </c>
      <c r="C40" s="1">
        <v>4</v>
      </c>
      <c r="D40" s="1">
        <v>5</v>
      </c>
      <c r="E40" s="1">
        <v>4</v>
      </c>
      <c r="F40" s="1">
        <v>3</v>
      </c>
      <c r="G40" s="1">
        <v>5</v>
      </c>
      <c r="H40" s="1">
        <v>4</v>
      </c>
      <c r="I40" s="1">
        <v>4</v>
      </c>
      <c r="J40" s="1">
        <v>5</v>
      </c>
      <c r="K40" s="1">
        <v>5</v>
      </c>
      <c r="L40" s="1">
        <v>4</v>
      </c>
      <c r="M40" s="1">
        <v>4</v>
      </c>
      <c r="N40" s="1">
        <v>5</v>
      </c>
      <c r="O40" s="3">
        <f t="shared" si="0"/>
        <v>57</v>
      </c>
    </row>
    <row r="41" spans="1:15" s="3" customFormat="1" x14ac:dyDescent="0.35">
      <c r="A41" s="1" t="s">
        <v>15</v>
      </c>
      <c r="B41" s="1">
        <v>3</v>
      </c>
      <c r="C41" s="1">
        <v>4</v>
      </c>
      <c r="D41" s="1">
        <v>5</v>
      </c>
      <c r="E41" s="1">
        <v>5</v>
      </c>
      <c r="F41" s="1">
        <v>5</v>
      </c>
      <c r="G41" s="1">
        <v>4</v>
      </c>
      <c r="H41" s="1">
        <v>3</v>
      </c>
      <c r="I41" s="1">
        <v>3</v>
      </c>
      <c r="J41" s="1">
        <v>4</v>
      </c>
      <c r="K41" s="1">
        <v>3</v>
      </c>
      <c r="L41" s="1">
        <v>5</v>
      </c>
      <c r="M41" s="1">
        <v>5</v>
      </c>
      <c r="N41" s="1">
        <v>5</v>
      </c>
      <c r="O41" s="3">
        <f t="shared" si="0"/>
        <v>54</v>
      </c>
    </row>
    <row r="42" spans="1:15" s="3" customFormat="1" x14ac:dyDescent="0.35">
      <c r="A42" s="1" t="s">
        <v>19</v>
      </c>
      <c r="B42" s="1">
        <v>4</v>
      </c>
      <c r="C42" s="1">
        <v>3</v>
      </c>
      <c r="D42" s="1">
        <v>4</v>
      </c>
      <c r="E42" s="1">
        <v>4</v>
      </c>
      <c r="F42" s="1">
        <v>4</v>
      </c>
      <c r="G42" s="1">
        <v>3</v>
      </c>
      <c r="H42" s="1">
        <v>3</v>
      </c>
      <c r="I42" s="1">
        <v>3</v>
      </c>
      <c r="J42" s="1">
        <v>3</v>
      </c>
      <c r="K42" s="1">
        <v>4</v>
      </c>
      <c r="L42" s="1">
        <v>3</v>
      </c>
      <c r="M42" s="1">
        <v>4</v>
      </c>
      <c r="N42" s="1">
        <v>4</v>
      </c>
      <c r="O42" s="3">
        <f t="shared" si="0"/>
        <v>46</v>
      </c>
    </row>
    <row r="43" spans="1:15" s="3" customFormat="1" x14ac:dyDescent="0.35">
      <c r="A43" s="1" t="s">
        <v>16</v>
      </c>
      <c r="B43" s="1">
        <v>4</v>
      </c>
      <c r="C43" s="1">
        <v>4</v>
      </c>
      <c r="D43" s="1">
        <v>4</v>
      </c>
      <c r="E43" s="1">
        <v>3</v>
      </c>
      <c r="F43" s="1">
        <v>5</v>
      </c>
      <c r="G43" s="1">
        <v>3</v>
      </c>
      <c r="H43" s="1">
        <v>4</v>
      </c>
      <c r="I43" s="1">
        <v>4</v>
      </c>
      <c r="J43" s="1">
        <v>5</v>
      </c>
      <c r="K43" s="1">
        <v>4</v>
      </c>
      <c r="L43" s="1">
        <v>3</v>
      </c>
      <c r="M43" s="1">
        <v>5</v>
      </c>
      <c r="N43" s="1">
        <v>4</v>
      </c>
      <c r="O43" s="3">
        <f t="shared" si="0"/>
        <v>52</v>
      </c>
    </row>
    <row r="44" spans="1:15" s="3" customFormat="1" x14ac:dyDescent="0.35">
      <c r="A44" s="1" t="s">
        <v>16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2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3">
        <f t="shared" si="0"/>
        <v>14</v>
      </c>
    </row>
    <row r="45" spans="1:15" s="3" customFormat="1" x14ac:dyDescent="0.35">
      <c r="A45" s="1" t="s">
        <v>16</v>
      </c>
      <c r="B45" s="1">
        <v>3</v>
      </c>
      <c r="C45" s="1">
        <v>3</v>
      </c>
      <c r="D45" s="1">
        <v>4</v>
      </c>
      <c r="E45" s="1">
        <v>3</v>
      </c>
      <c r="F45" s="1">
        <v>5</v>
      </c>
      <c r="G45" s="1">
        <v>2</v>
      </c>
      <c r="H45" s="1">
        <v>5</v>
      </c>
      <c r="I45" s="1">
        <v>4</v>
      </c>
      <c r="J45" s="1">
        <v>4</v>
      </c>
      <c r="K45" s="1">
        <v>3</v>
      </c>
      <c r="L45" s="1">
        <v>3</v>
      </c>
      <c r="M45" s="1">
        <v>4</v>
      </c>
      <c r="N45" s="1">
        <v>5</v>
      </c>
      <c r="O45" s="3">
        <f t="shared" si="0"/>
        <v>48</v>
      </c>
    </row>
    <row r="46" spans="1:15" s="3" customFormat="1" x14ac:dyDescent="0.35">
      <c r="A46" s="1" t="s">
        <v>16</v>
      </c>
      <c r="B46" s="1">
        <v>4</v>
      </c>
      <c r="C46" s="1">
        <v>4</v>
      </c>
      <c r="D46" s="1">
        <v>4</v>
      </c>
      <c r="E46" s="1">
        <v>3</v>
      </c>
      <c r="F46" s="1">
        <v>4</v>
      </c>
      <c r="G46" s="1">
        <v>3</v>
      </c>
      <c r="H46" s="1">
        <v>4</v>
      </c>
      <c r="I46" s="1">
        <v>4</v>
      </c>
      <c r="J46" s="1">
        <v>4</v>
      </c>
      <c r="K46" s="1">
        <v>4</v>
      </c>
      <c r="L46" s="1">
        <v>3</v>
      </c>
      <c r="M46" s="1">
        <v>4</v>
      </c>
      <c r="N46" s="1">
        <v>4</v>
      </c>
      <c r="O46" s="3">
        <f t="shared" si="0"/>
        <v>49</v>
      </c>
    </row>
    <row r="47" spans="1:15" s="3" customFormat="1" x14ac:dyDescent="0.35">
      <c r="A47" s="1" t="s">
        <v>19</v>
      </c>
      <c r="B47" s="1">
        <v>5</v>
      </c>
      <c r="C47" s="1">
        <v>4</v>
      </c>
      <c r="D47" s="1">
        <v>5</v>
      </c>
      <c r="E47" s="1">
        <v>5</v>
      </c>
      <c r="F47" s="1">
        <v>4</v>
      </c>
      <c r="G47" s="1">
        <v>4</v>
      </c>
      <c r="H47" s="1">
        <v>5</v>
      </c>
      <c r="I47" s="1">
        <v>2</v>
      </c>
      <c r="J47" s="1">
        <v>4</v>
      </c>
      <c r="K47" s="1">
        <v>5</v>
      </c>
      <c r="L47" s="1">
        <v>3</v>
      </c>
      <c r="M47" s="1">
        <v>4</v>
      </c>
      <c r="N47" s="1">
        <v>4</v>
      </c>
      <c r="O47" s="3">
        <f t="shared" si="0"/>
        <v>54</v>
      </c>
    </row>
    <row r="48" spans="1:15" s="3" customFormat="1" x14ac:dyDescent="0.35">
      <c r="A48" s="1" t="s">
        <v>16</v>
      </c>
      <c r="B48" s="1">
        <v>4</v>
      </c>
      <c r="C48" s="1">
        <v>3</v>
      </c>
      <c r="D48" s="1">
        <v>4</v>
      </c>
      <c r="E48" s="1">
        <v>4</v>
      </c>
      <c r="F48" s="1">
        <v>5</v>
      </c>
      <c r="G48" s="1">
        <v>4</v>
      </c>
      <c r="H48" s="1">
        <v>4</v>
      </c>
      <c r="I48" s="1">
        <v>4</v>
      </c>
      <c r="J48" s="1">
        <v>4</v>
      </c>
      <c r="K48" s="1">
        <v>5</v>
      </c>
      <c r="L48" s="1">
        <v>4</v>
      </c>
      <c r="M48" s="1">
        <v>5</v>
      </c>
      <c r="N48" s="1">
        <v>4</v>
      </c>
      <c r="O48" s="3">
        <f t="shared" si="0"/>
        <v>54</v>
      </c>
    </row>
    <row r="49" spans="1:15" s="3" customFormat="1" x14ac:dyDescent="0.35">
      <c r="A49" s="1" t="s">
        <v>17</v>
      </c>
      <c r="B49" s="1">
        <v>4</v>
      </c>
      <c r="C49" s="1">
        <v>4</v>
      </c>
      <c r="D49" s="1">
        <v>3</v>
      </c>
      <c r="E49" s="1">
        <v>4</v>
      </c>
      <c r="F49" s="1">
        <v>5</v>
      </c>
      <c r="G49" s="1">
        <v>3</v>
      </c>
      <c r="H49" s="1">
        <v>5</v>
      </c>
      <c r="I49" s="1">
        <v>5</v>
      </c>
      <c r="J49" s="1">
        <v>5</v>
      </c>
      <c r="K49" s="1">
        <v>4</v>
      </c>
      <c r="L49" s="1">
        <v>4</v>
      </c>
      <c r="M49" s="1">
        <v>5</v>
      </c>
      <c r="N49" s="1">
        <v>5</v>
      </c>
      <c r="O49" s="3">
        <f t="shared" si="0"/>
        <v>56</v>
      </c>
    </row>
    <row r="50" spans="1:15" s="3" customFormat="1" x14ac:dyDescent="0.35">
      <c r="A50" s="1" t="s">
        <v>19</v>
      </c>
      <c r="B50" s="1">
        <v>4</v>
      </c>
      <c r="C50" s="1">
        <v>3</v>
      </c>
      <c r="D50" s="1">
        <v>4</v>
      </c>
      <c r="E50" s="1">
        <v>4</v>
      </c>
      <c r="F50" s="1">
        <v>4</v>
      </c>
      <c r="G50" s="1">
        <v>4</v>
      </c>
      <c r="H50" s="1">
        <v>3</v>
      </c>
      <c r="I50" s="1">
        <v>2</v>
      </c>
      <c r="J50" s="1">
        <v>3</v>
      </c>
      <c r="K50" s="1">
        <v>3</v>
      </c>
      <c r="L50" s="1">
        <v>4</v>
      </c>
      <c r="M50" s="1">
        <v>4</v>
      </c>
      <c r="N50" s="1">
        <v>4</v>
      </c>
      <c r="O50" s="3">
        <f t="shared" si="0"/>
        <v>46</v>
      </c>
    </row>
    <row r="51" spans="1:15" s="3" customFormat="1" x14ac:dyDescent="0.35">
      <c r="A51" s="1" t="s">
        <v>16</v>
      </c>
      <c r="B51" s="1">
        <v>3</v>
      </c>
      <c r="C51" s="1">
        <v>4</v>
      </c>
      <c r="D51" s="1">
        <v>4</v>
      </c>
      <c r="E51" s="1">
        <v>4</v>
      </c>
      <c r="F51" s="1">
        <v>3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3">
        <f t="shared" si="0"/>
        <v>50</v>
      </c>
    </row>
    <row r="52" spans="1:15" s="3" customFormat="1" x14ac:dyDescent="0.35">
      <c r="A52" s="1" t="s">
        <v>15</v>
      </c>
      <c r="B52" s="1">
        <v>4</v>
      </c>
      <c r="C52" s="1">
        <v>5</v>
      </c>
      <c r="D52" s="1">
        <v>5</v>
      </c>
      <c r="E52" s="1">
        <v>5</v>
      </c>
      <c r="F52" s="1">
        <v>5</v>
      </c>
      <c r="G52" s="1">
        <v>5</v>
      </c>
      <c r="H52" s="1">
        <v>4</v>
      </c>
      <c r="I52" s="1">
        <v>5</v>
      </c>
      <c r="J52" s="1">
        <v>5</v>
      </c>
      <c r="K52" s="1">
        <v>4</v>
      </c>
      <c r="L52" s="1">
        <v>5</v>
      </c>
      <c r="M52" s="1">
        <v>5</v>
      </c>
      <c r="N52" s="1">
        <v>5</v>
      </c>
      <c r="O52" s="3">
        <f t="shared" si="0"/>
        <v>62</v>
      </c>
    </row>
    <row r="53" spans="1:15" s="3" customFormat="1" x14ac:dyDescent="0.35">
      <c r="A53" s="1" t="s">
        <v>15</v>
      </c>
      <c r="B53" s="1">
        <v>5</v>
      </c>
      <c r="C53" s="1">
        <v>4</v>
      </c>
      <c r="D53" s="1">
        <v>5</v>
      </c>
      <c r="E53" s="1">
        <v>5</v>
      </c>
      <c r="F53" s="1">
        <v>5</v>
      </c>
      <c r="G53" s="1">
        <v>4</v>
      </c>
      <c r="H53" s="1">
        <v>5</v>
      </c>
      <c r="I53" s="1">
        <v>4</v>
      </c>
      <c r="J53" s="1">
        <v>5</v>
      </c>
      <c r="K53" s="1">
        <v>5</v>
      </c>
      <c r="L53" s="1">
        <v>5</v>
      </c>
      <c r="M53" s="1">
        <v>5</v>
      </c>
      <c r="N53" s="1">
        <v>5</v>
      </c>
      <c r="O53" s="3">
        <f t="shared" si="0"/>
        <v>62</v>
      </c>
    </row>
    <row r="54" spans="1:15" s="3" customFormat="1" x14ac:dyDescent="0.35">
      <c r="A54" s="1" t="s">
        <v>19</v>
      </c>
      <c r="B54" s="1">
        <v>4</v>
      </c>
      <c r="C54" s="1">
        <v>4</v>
      </c>
      <c r="D54" s="1">
        <v>5</v>
      </c>
      <c r="E54" s="1">
        <v>5</v>
      </c>
      <c r="F54" s="1">
        <v>5</v>
      </c>
      <c r="G54" s="1">
        <v>3</v>
      </c>
      <c r="H54" s="1">
        <v>4</v>
      </c>
      <c r="I54" s="1">
        <v>3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3">
        <f t="shared" si="0"/>
        <v>53</v>
      </c>
    </row>
    <row r="55" spans="1:15" s="3" customFormat="1" x14ac:dyDescent="0.35">
      <c r="A55" s="1" t="s">
        <v>16</v>
      </c>
      <c r="B55" s="1">
        <v>4</v>
      </c>
      <c r="C55" s="1">
        <v>4</v>
      </c>
      <c r="D55" s="1">
        <v>5</v>
      </c>
      <c r="E55" s="1">
        <v>3</v>
      </c>
      <c r="F55" s="1">
        <v>5</v>
      </c>
      <c r="G55" s="1">
        <v>4</v>
      </c>
      <c r="H55" s="1">
        <v>4</v>
      </c>
      <c r="I55" s="1">
        <v>3</v>
      </c>
      <c r="J55" s="1">
        <v>5</v>
      </c>
      <c r="K55" s="1">
        <v>5</v>
      </c>
      <c r="L55" s="1">
        <v>5</v>
      </c>
      <c r="M55" s="1">
        <v>4</v>
      </c>
      <c r="N55" s="1">
        <v>4</v>
      </c>
      <c r="O55" s="3">
        <f t="shared" si="0"/>
        <v>55</v>
      </c>
    </row>
    <row r="56" spans="1:15" s="3" customFormat="1" x14ac:dyDescent="0.35">
      <c r="A56" s="1" t="s">
        <v>17</v>
      </c>
      <c r="B56" s="1">
        <v>4</v>
      </c>
      <c r="C56" s="1">
        <v>4</v>
      </c>
      <c r="D56" s="1">
        <v>4</v>
      </c>
      <c r="E56" s="1">
        <v>5</v>
      </c>
      <c r="F56" s="1">
        <v>5</v>
      </c>
      <c r="G56" s="1">
        <v>5</v>
      </c>
      <c r="H56" s="1">
        <v>5</v>
      </c>
      <c r="I56" s="1">
        <v>3</v>
      </c>
      <c r="J56" s="1">
        <v>5</v>
      </c>
      <c r="K56" s="1">
        <v>4</v>
      </c>
      <c r="L56" s="1">
        <v>3</v>
      </c>
      <c r="M56" s="1">
        <v>4</v>
      </c>
      <c r="N56" s="1">
        <v>5</v>
      </c>
      <c r="O56" s="3">
        <f t="shared" si="0"/>
        <v>56</v>
      </c>
    </row>
    <row r="57" spans="1:15" s="3" customFormat="1" x14ac:dyDescent="0.35">
      <c r="A57" s="1" t="s">
        <v>18</v>
      </c>
      <c r="B57" s="1">
        <v>1</v>
      </c>
      <c r="C57" s="1">
        <v>4</v>
      </c>
      <c r="D57" s="1">
        <v>5</v>
      </c>
      <c r="E57" s="1">
        <v>4</v>
      </c>
      <c r="F57" s="1">
        <v>1</v>
      </c>
      <c r="G57" s="1">
        <v>4</v>
      </c>
      <c r="H57" s="1">
        <v>5</v>
      </c>
      <c r="I57" s="1">
        <v>5</v>
      </c>
      <c r="J57" s="1">
        <v>5</v>
      </c>
      <c r="K57" s="1">
        <v>4</v>
      </c>
      <c r="L57" s="1">
        <v>5</v>
      </c>
      <c r="M57" s="1">
        <v>4</v>
      </c>
      <c r="N57" s="1">
        <v>5</v>
      </c>
      <c r="O57" s="3">
        <f t="shared" si="0"/>
        <v>52</v>
      </c>
    </row>
    <row r="58" spans="1:15" s="3" customFormat="1" x14ac:dyDescent="0.35">
      <c r="A58" s="1" t="s">
        <v>15</v>
      </c>
      <c r="B58" s="1">
        <v>3</v>
      </c>
      <c r="C58" s="1">
        <v>3</v>
      </c>
      <c r="D58" s="1">
        <v>3</v>
      </c>
      <c r="E58" s="1">
        <v>4</v>
      </c>
      <c r="F58" s="1">
        <v>2</v>
      </c>
      <c r="G58" s="1">
        <v>3</v>
      </c>
      <c r="H58" s="1">
        <v>3</v>
      </c>
      <c r="I58" s="1">
        <v>2</v>
      </c>
      <c r="J58" s="1">
        <v>4</v>
      </c>
      <c r="K58" s="1">
        <v>4</v>
      </c>
      <c r="L58" s="1">
        <v>4</v>
      </c>
      <c r="M58" s="1">
        <v>3</v>
      </c>
      <c r="N58" s="1">
        <v>4</v>
      </c>
      <c r="O58" s="3">
        <f t="shared" si="0"/>
        <v>42</v>
      </c>
    </row>
    <row r="59" spans="1:15" s="3" customFormat="1" x14ac:dyDescent="0.35">
      <c r="A59" s="1" t="s">
        <v>17</v>
      </c>
      <c r="B59" s="1">
        <v>4</v>
      </c>
      <c r="C59" s="1">
        <v>4</v>
      </c>
      <c r="D59" s="1">
        <v>5</v>
      </c>
      <c r="E59" s="1">
        <v>4</v>
      </c>
      <c r="F59" s="1">
        <v>3</v>
      </c>
      <c r="G59" s="1">
        <v>3</v>
      </c>
      <c r="H59" s="1">
        <v>4</v>
      </c>
      <c r="I59" s="1">
        <v>4</v>
      </c>
      <c r="J59" s="1">
        <v>3</v>
      </c>
      <c r="K59" s="1">
        <v>3</v>
      </c>
      <c r="L59" s="1">
        <v>4</v>
      </c>
      <c r="M59" s="1">
        <v>4</v>
      </c>
      <c r="N59" s="1">
        <v>4</v>
      </c>
      <c r="O59" s="3">
        <f t="shared" si="0"/>
        <v>49</v>
      </c>
    </row>
    <row r="60" spans="1:15" s="3" customFormat="1" x14ac:dyDescent="0.35">
      <c r="A60" s="1" t="s">
        <v>15</v>
      </c>
      <c r="B60" s="5">
        <v>4</v>
      </c>
      <c r="C60" s="5">
        <v>3</v>
      </c>
      <c r="D60" s="5">
        <v>4</v>
      </c>
      <c r="E60" s="5">
        <v>2</v>
      </c>
      <c r="F60" s="5">
        <v>4</v>
      </c>
      <c r="G60" s="5">
        <v>3</v>
      </c>
      <c r="H60" s="5">
        <v>4</v>
      </c>
      <c r="I60" s="5">
        <v>3</v>
      </c>
      <c r="J60" s="5">
        <v>4</v>
      </c>
      <c r="K60" s="5">
        <v>4</v>
      </c>
      <c r="L60" s="5">
        <v>4</v>
      </c>
      <c r="M60" s="5">
        <v>3</v>
      </c>
      <c r="N60" s="5">
        <v>4</v>
      </c>
      <c r="O60" s="3">
        <f t="shared" si="0"/>
        <v>46</v>
      </c>
    </row>
    <row r="61" spans="1:15" s="3" customFormat="1" x14ac:dyDescent="0.35">
      <c r="A61" s="1" t="s">
        <v>16</v>
      </c>
      <c r="B61" s="5">
        <v>5</v>
      </c>
      <c r="C61" s="5">
        <v>5</v>
      </c>
      <c r="D61" s="5">
        <v>4</v>
      </c>
      <c r="E61" s="5">
        <v>5</v>
      </c>
      <c r="F61" s="5">
        <v>5</v>
      </c>
      <c r="G61" s="5">
        <v>5</v>
      </c>
      <c r="H61" s="5">
        <v>5</v>
      </c>
      <c r="I61" s="5">
        <v>5</v>
      </c>
      <c r="J61" s="5">
        <v>5</v>
      </c>
      <c r="K61" s="5">
        <v>5</v>
      </c>
      <c r="L61" s="5">
        <v>5</v>
      </c>
      <c r="M61" s="5">
        <v>5</v>
      </c>
      <c r="N61" s="5">
        <v>5</v>
      </c>
      <c r="O61" s="3">
        <f t="shared" si="0"/>
        <v>64</v>
      </c>
    </row>
    <row r="62" spans="1:15" s="3" customFormat="1" x14ac:dyDescent="0.35">
      <c r="A62" s="1" t="s">
        <v>16</v>
      </c>
      <c r="B62" s="5">
        <v>3</v>
      </c>
      <c r="C62" s="5">
        <v>1</v>
      </c>
      <c r="D62" s="5">
        <v>3</v>
      </c>
      <c r="E62" s="5">
        <v>1</v>
      </c>
      <c r="F62" s="5">
        <v>3</v>
      </c>
      <c r="G62" s="5">
        <v>2</v>
      </c>
      <c r="H62" s="5">
        <v>3</v>
      </c>
      <c r="I62" s="5">
        <v>2</v>
      </c>
      <c r="J62" s="5">
        <v>4</v>
      </c>
      <c r="K62" s="5">
        <v>4</v>
      </c>
      <c r="L62" s="5">
        <v>2</v>
      </c>
      <c r="M62" s="5">
        <v>2</v>
      </c>
      <c r="N62" s="5">
        <v>2</v>
      </c>
      <c r="O62" s="3">
        <f t="shared" si="0"/>
        <v>32</v>
      </c>
    </row>
    <row r="63" spans="1:15" s="3" customFormat="1" x14ac:dyDescent="0.35">
      <c r="A63" s="1" t="s">
        <v>15</v>
      </c>
      <c r="B63" s="5">
        <v>5</v>
      </c>
      <c r="C63" s="5">
        <v>5</v>
      </c>
      <c r="D63" s="5">
        <v>4</v>
      </c>
      <c r="E63" s="5">
        <v>4</v>
      </c>
      <c r="F63" s="5">
        <v>5</v>
      </c>
      <c r="G63" s="5">
        <v>3</v>
      </c>
      <c r="H63" s="5">
        <v>4</v>
      </c>
      <c r="I63" s="5">
        <v>4</v>
      </c>
      <c r="J63" s="5">
        <v>4</v>
      </c>
      <c r="K63" s="5">
        <v>4</v>
      </c>
      <c r="L63" s="5">
        <v>4</v>
      </c>
      <c r="M63" s="5">
        <v>3</v>
      </c>
      <c r="N63" s="5">
        <v>5</v>
      </c>
      <c r="O63" s="3">
        <f t="shared" ref="O63:O101" si="1">SUM(B63:N63)</f>
        <v>54</v>
      </c>
    </row>
    <row r="64" spans="1:15" s="3" customFormat="1" x14ac:dyDescent="0.35">
      <c r="A64" s="1" t="s">
        <v>16</v>
      </c>
      <c r="B64" s="5">
        <v>4</v>
      </c>
      <c r="C64" s="5">
        <v>3</v>
      </c>
      <c r="D64" s="5">
        <v>5</v>
      </c>
      <c r="E64" s="5">
        <v>4</v>
      </c>
      <c r="F64" s="5">
        <v>4</v>
      </c>
      <c r="G64" s="5">
        <v>3</v>
      </c>
      <c r="H64" s="5">
        <v>3</v>
      </c>
      <c r="I64" s="5">
        <v>5</v>
      </c>
      <c r="J64" s="5">
        <v>4</v>
      </c>
      <c r="K64" s="5">
        <v>4</v>
      </c>
      <c r="L64" s="5">
        <v>5</v>
      </c>
      <c r="M64" s="5">
        <v>4</v>
      </c>
      <c r="N64" s="5">
        <v>5</v>
      </c>
      <c r="O64" s="3">
        <f t="shared" si="1"/>
        <v>53</v>
      </c>
    </row>
    <row r="65" spans="1:15" s="3" customFormat="1" x14ac:dyDescent="0.35">
      <c r="A65" s="1" t="s">
        <v>16</v>
      </c>
      <c r="B65" s="1">
        <v>4</v>
      </c>
      <c r="C65" s="1">
        <v>1</v>
      </c>
      <c r="D65" s="1">
        <v>4</v>
      </c>
      <c r="E65" s="1">
        <v>4</v>
      </c>
      <c r="F65" s="1">
        <v>4</v>
      </c>
      <c r="G65" s="1">
        <v>2</v>
      </c>
      <c r="H65" s="1">
        <v>4</v>
      </c>
      <c r="I65" s="1">
        <v>1</v>
      </c>
      <c r="J65" s="1">
        <v>5</v>
      </c>
      <c r="K65" s="1">
        <v>5</v>
      </c>
      <c r="L65" s="1">
        <v>4</v>
      </c>
      <c r="M65" s="1">
        <v>3</v>
      </c>
      <c r="N65" s="1">
        <v>4</v>
      </c>
      <c r="O65" s="3">
        <f t="shared" si="1"/>
        <v>45</v>
      </c>
    </row>
    <row r="66" spans="1:15" s="3" customFormat="1" x14ac:dyDescent="0.35">
      <c r="A66" s="1" t="s">
        <v>19</v>
      </c>
      <c r="B66" s="1">
        <v>3</v>
      </c>
      <c r="C66" s="1">
        <v>3</v>
      </c>
      <c r="D66" s="1">
        <v>4</v>
      </c>
      <c r="E66" s="1">
        <v>4</v>
      </c>
      <c r="F66" s="1">
        <v>4</v>
      </c>
      <c r="G66" s="1">
        <v>4</v>
      </c>
      <c r="H66" s="1">
        <v>2</v>
      </c>
      <c r="I66" s="1">
        <v>2</v>
      </c>
      <c r="J66" s="1">
        <v>3</v>
      </c>
      <c r="K66" s="1">
        <v>3</v>
      </c>
      <c r="L66" s="1">
        <v>2</v>
      </c>
      <c r="M66" s="1">
        <v>4</v>
      </c>
      <c r="N66" s="1">
        <v>4</v>
      </c>
      <c r="O66" s="3">
        <f t="shared" si="1"/>
        <v>42</v>
      </c>
    </row>
    <row r="67" spans="1:15" s="3" customFormat="1" x14ac:dyDescent="0.35">
      <c r="A67" s="1" t="s">
        <v>19</v>
      </c>
      <c r="B67" s="1">
        <v>3</v>
      </c>
      <c r="C67" s="1">
        <v>3</v>
      </c>
      <c r="D67" s="1">
        <v>3</v>
      </c>
      <c r="E67" s="1">
        <v>4</v>
      </c>
      <c r="F67" s="1">
        <v>3</v>
      </c>
      <c r="G67" s="1">
        <v>2</v>
      </c>
      <c r="H67" s="1">
        <v>3</v>
      </c>
      <c r="I67" s="1">
        <v>2</v>
      </c>
      <c r="J67" s="1">
        <v>3</v>
      </c>
      <c r="K67" s="1">
        <v>2</v>
      </c>
      <c r="L67" s="1">
        <v>3</v>
      </c>
      <c r="M67" s="1">
        <v>3</v>
      </c>
      <c r="N67" s="1">
        <v>3</v>
      </c>
      <c r="O67" s="3">
        <f t="shared" si="1"/>
        <v>37</v>
      </c>
    </row>
    <row r="68" spans="1:15" s="3" customFormat="1" x14ac:dyDescent="0.35">
      <c r="A68" s="1" t="s">
        <v>17</v>
      </c>
      <c r="B68" s="1">
        <v>4</v>
      </c>
      <c r="C68" s="1">
        <v>5</v>
      </c>
      <c r="D68" s="1">
        <v>5</v>
      </c>
      <c r="E68" s="1">
        <v>5</v>
      </c>
      <c r="F68" s="1">
        <v>4</v>
      </c>
      <c r="G68" s="1">
        <v>4</v>
      </c>
      <c r="H68" s="1">
        <v>5</v>
      </c>
      <c r="I68" s="1">
        <v>5</v>
      </c>
      <c r="J68" s="1">
        <v>5</v>
      </c>
      <c r="K68" s="1">
        <v>5</v>
      </c>
      <c r="L68" s="1">
        <v>4</v>
      </c>
      <c r="M68" s="1">
        <v>4</v>
      </c>
      <c r="N68" s="1">
        <v>4</v>
      </c>
      <c r="O68" s="3">
        <f t="shared" si="1"/>
        <v>59</v>
      </c>
    </row>
    <row r="69" spans="1:15" s="3" customFormat="1" x14ac:dyDescent="0.35">
      <c r="A69" s="1" t="s">
        <v>16</v>
      </c>
      <c r="B69" s="1">
        <v>3</v>
      </c>
      <c r="C69" s="1">
        <v>5</v>
      </c>
      <c r="D69" s="1">
        <v>5</v>
      </c>
      <c r="E69" s="1">
        <v>4</v>
      </c>
      <c r="F69" s="1">
        <v>5</v>
      </c>
      <c r="G69" s="1">
        <v>5</v>
      </c>
      <c r="H69" s="1">
        <v>5</v>
      </c>
      <c r="I69" s="1">
        <v>4</v>
      </c>
      <c r="J69" s="1">
        <v>5</v>
      </c>
      <c r="K69" s="1">
        <v>5</v>
      </c>
      <c r="L69" s="1">
        <v>5</v>
      </c>
      <c r="M69" s="1">
        <v>5</v>
      </c>
      <c r="N69" s="1">
        <v>5</v>
      </c>
      <c r="O69" s="3">
        <f t="shared" si="1"/>
        <v>61</v>
      </c>
    </row>
    <row r="70" spans="1:15" s="3" customFormat="1" x14ac:dyDescent="0.35">
      <c r="A70" s="1" t="s">
        <v>17</v>
      </c>
      <c r="B70" s="1">
        <v>4</v>
      </c>
      <c r="C70" s="1">
        <v>4</v>
      </c>
      <c r="D70" s="1">
        <v>4</v>
      </c>
      <c r="E70" s="1">
        <v>4</v>
      </c>
      <c r="F70" s="1">
        <v>4</v>
      </c>
      <c r="G70" s="1">
        <v>2</v>
      </c>
      <c r="H70" s="1">
        <v>1</v>
      </c>
      <c r="I70" s="1">
        <v>4</v>
      </c>
      <c r="J70" s="1">
        <v>4</v>
      </c>
      <c r="K70" s="1">
        <v>2</v>
      </c>
      <c r="L70" s="1">
        <v>2</v>
      </c>
      <c r="M70" s="1">
        <v>4</v>
      </c>
      <c r="N70" s="1">
        <v>4</v>
      </c>
      <c r="O70" s="3">
        <f t="shared" si="1"/>
        <v>43</v>
      </c>
    </row>
    <row r="71" spans="1:15" s="3" customFormat="1" x14ac:dyDescent="0.35">
      <c r="A71" s="1" t="s">
        <v>17</v>
      </c>
      <c r="B71" s="1">
        <v>4</v>
      </c>
      <c r="C71" s="1">
        <v>4</v>
      </c>
      <c r="D71" s="1">
        <v>4</v>
      </c>
      <c r="E71" s="1">
        <v>4</v>
      </c>
      <c r="F71" s="1">
        <v>2</v>
      </c>
      <c r="G71" s="1">
        <v>2</v>
      </c>
      <c r="H71" s="1">
        <v>2</v>
      </c>
      <c r="I71" s="1">
        <v>2</v>
      </c>
      <c r="J71" s="1">
        <v>4</v>
      </c>
      <c r="K71" s="1">
        <v>2</v>
      </c>
      <c r="L71" s="1">
        <v>2</v>
      </c>
      <c r="M71" s="1">
        <v>1</v>
      </c>
      <c r="N71" s="1">
        <v>4</v>
      </c>
      <c r="O71" s="3">
        <f t="shared" si="1"/>
        <v>37</v>
      </c>
    </row>
    <row r="72" spans="1:15" s="3" customFormat="1" x14ac:dyDescent="0.35">
      <c r="A72" s="1" t="s">
        <v>16</v>
      </c>
      <c r="B72" s="1">
        <v>3</v>
      </c>
      <c r="C72" s="1">
        <v>3</v>
      </c>
      <c r="D72" s="1">
        <v>5</v>
      </c>
      <c r="E72" s="1">
        <v>3</v>
      </c>
      <c r="F72" s="1">
        <v>3</v>
      </c>
      <c r="G72" s="1">
        <v>2</v>
      </c>
      <c r="H72" s="1">
        <v>4</v>
      </c>
      <c r="I72" s="1">
        <v>3</v>
      </c>
      <c r="J72" s="1">
        <v>4</v>
      </c>
      <c r="K72" s="1">
        <v>4</v>
      </c>
      <c r="L72" s="1">
        <v>3</v>
      </c>
      <c r="M72" s="1">
        <v>3</v>
      </c>
      <c r="N72" s="1">
        <v>4</v>
      </c>
      <c r="O72" s="3">
        <f t="shared" si="1"/>
        <v>44</v>
      </c>
    </row>
    <row r="73" spans="1:15" s="3" customFormat="1" x14ac:dyDescent="0.35">
      <c r="A73" s="1" t="s">
        <v>17</v>
      </c>
      <c r="B73" s="1">
        <v>4</v>
      </c>
      <c r="C73" s="1">
        <v>3</v>
      </c>
      <c r="D73" s="1">
        <v>4</v>
      </c>
      <c r="E73" s="1">
        <v>3</v>
      </c>
      <c r="F73" s="1">
        <v>4</v>
      </c>
      <c r="G73" s="1">
        <v>4</v>
      </c>
      <c r="H73" s="1">
        <v>4</v>
      </c>
      <c r="I73" s="1">
        <v>2</v>
      </c>
      <c r="J73" s="1">
        <v>3</v>
      </c>
      <c r="K73" s="1">
        <v>3</v>
      </c>
      <c r="L73" s="1">
        <v>3</v>
      </c>
      <c r="M73" s="1">
        <v>5</v>
      </c>
      <c r="N73" s="1">
        <v>5</v>
      </c>
      <c r="O73" s="3">
        <f t="shared" si="1"/>
        <v>47</v>
      </c>
    </row>
    <row r="74" spans="1:15" s="3" customFormat="1" x14ac:dyDescent="0.35">
      <c r="A74" s="1" t="s">
        <v>16</v>
      </c>
      <c r="B74" s="1">
        <v>3</v>
      </c>
      <c r="C74" s="1">
        <v>4</v>
      </c>
      <c r="D74" s="1">
        <v>4</v>
      </c>
      <c r="E74" s="1">
        <v>4</v>
      </c>
      <c r="F74" s="1">
        <v>4</v>
      </c>
      <c r="G74" s="1">
        <v>4</v>
      </c>
      <c r="H74" s="1">
        <v>3</v>
      </c>
      <c r="I74" s="1">
        <v>3</v>
      </c>
      <c r="J74" s="1">
        <v>3</v>
      </c>
      <c r="K74" s="1">
        <v>2</v>
      </c>
      <c r="L74" s="1">
        <v>2</v>
      </c>
      <c r="M74" s="1">
        <v>5</v>
      </c>
      <c r="N74" s="1">
        <v>5</v>
      </c>
      <c r="O74" s="3">
        <f t="shared" si="1"/>
        <v>46</v>
      </c>
    </row>
    <row r="75" spans="1:15" s="3" customFormat="1" x14ac:dyDescent="0.35">
      <c r="A75" s="1" t="s">
        <v>16</v>
      </c>
      <c r="B75" s="1">
        <v>4</v>
      </c>
      <c r="C75" s="1">
        <v>4</v>
      </c>
      <c r="D75" s="1">
        <v>4</v>
      </c>
      <c r="E75" s="1">
        <v>3</v>
      </c>
      <c r="F75" s="1">
        <v>4</v>
      </c>
      <c r="G75" s="1">
        <v>4</v>
      </c>
      <c r="H75" s="1">
        <v>5</v>
      </c>
      <c r="I75" s="1">
        <v>4</v>
      </c>
      <c r="J75" s="1">
        <v>4</v>
      </c>
      <c r="K75" s="1">
        <v>3</v>
      </c>
      <c r="L75" s="1">
        <v>3</v>
      </c>
      <c r="M75" s="1">
        <v>4</v>
      </c>
      <c r="N75" s="1">
        <v>4</v>
      </c>
      <c r="O75" s="3">
        <f t="shared" si="1"/>
        <v>50</v>
      </c>
    </row>
    <row r="76" spans="1:15" s="3" customFormat="1" x14ac:dyDescent="0.35">
      <c r="A76" s="1" t="s">
        <v>17</v>
      </c>
      <c r="B76" s="1">
        <v>4</v>
      </c>
      <c r="C76" s="1">
        <v>4</v>
      </c>
      <c r="D76" s="1">
        <v>4</v>
      </c>
      <c r="E76" s="1">
        <v>4</v>
      </c>
      <c r="F76" s="1">
        <v>4</v>
      </c>
      <c r="G76" s="1">
        <v>4</v>
      </c>
      <c r="H76" s="1">
        <v>4</v>
      </c>
      <c r="I76" s="1">
        <v>3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3">
        <f t="shared" si="1"/>
        <v>51</v>
      </c>
    </row>
    <row r="77" spans="1:15" s="3" customFormat="1" x14ac:dyDescent="0.35">
      <c r="A77" s="1" t="s">
        <v>17</v>
      </c>
      <c r="B77" s="1">
        <v>4</v>
      </c>
      <c r="C77" s="1">
        <v>3</v>
      </c>
      <c r="D77" s="1">
        <v>4</v>
      </c>
      <c r="E77" s="1">
        <v>4</v>
      </c>
      <c r="F77" s="1">
        <v>4</v>
      </c>
      <c r="G77" s="1">
        <v>5</v>
      </c>
      <c r="H77" s="1">
        <v>4</v>
      </c>
      <c r="I77" s="1">
        <v>3</v>
      </c>
      <c r="J77" s="1">
        <v>4</v>
      </c>
      <c r="K77" s="1">
        <v>4</v>
      </c>
      <c r="L77" s="1">
        <v>4</v>
      </c>
      <c r="M77" s="1">
        <v>4</v>
      </c>
      <c r="N77" s="1">
        <v>4</v>
      </c>
      <c r="O77" s="3">
        <f t="shared" si="1"/>
        <v>51</v>
      </c>
    </row>
    <row r="78" spans="1:15" s="3" customFormat="1" x14ac:dyDescent="0.35">
      <c r="A78" s="1" t="s">
        <v>19</v>
      </c>
      <c r="B78" s="1">
        <v>4</v>
      </c>
      <c r="C78" s="1">
        <v>3</v>
      </c>
      <c r="D78" s="1">
        <v>4</v>
      </c>
      <c r="E78" s="1">
        <v>3</v>
      </c>
      <c r="F78" s="1">
        <v>4</v>
      </c>
      <c r="G78" s="1">
        <v>3</v>
      </c>
      <c r="H78" s="1">
        <v>4</v>
      </c>
      <c r="I78" s="1">
        <v>4</v>
      </c>
      <c r="J78" s="1">
        <v>3</v>
      </c>
      <c r="K78" s="1">
        <v>4</v>
      </c>
      <c r="L78" s="1">
        <v>4</v>
      </c>
      <c r="M78" s="1">
        <v>4</v>
      </c>
      <c r="N78" s="1">
        <v>3</v>
      </c>
      <c r="O78" s="3">
        <f t="shared" si="1"/>
        <v>47</v>
      </c>
    </row>
    <row r="79" spans="1:15" s="3" customFormat="1" x14ac:dyDescent="0.35">
      <c r="A79" s="1" t="s">
        <v>17</v>
      </c>
      <c r="B79" s="1">
        <v>4</v>
      </c>
      <c r="C79" s="1">
        <v>5</v>
      </c>
      <c r="D79" s="1">
        <v>5</v>
      </c>
      <c r="E79" s="1">
        <v>4</v>
      </c>
      <c r="F79" s="1">
        <v>5</v>
      </c>
      <c r="G79" s="1">
        <v>5</v>
      </c>
      <c r="H79" s="1">
        <v>3</v>
      </c>
      <c r="I79" s="1">
        <v>5</v>
      </c>
      <c r="J79" s="1">
        <v>5</v>
      </c>
      <c r="K79" s="1">
        <v>5</v>
      </c>
      <c r="L79" s="1">
        <v>5</v>
      </c>
      <c r="M79" s="1">
        <v>5</v>
      </c>
      <c r="N79" s="1">
        <v>4</v>
      </c>
      <c r="O79" s="3">
        <f t="shared" si="1"/>
        <v>60</v>
      </c>
    </row>
    <row r="80" spans="1:15" s="3" customFormat="1" x14ac:dyDescent="0.35">
      <c r="A80" s="1" t="s">
        <v>16</v>
      </c>
      <c r="B80" s="1">
        <v>5</v>
      </c>
      <c r="C80" s="1">
        <v>4</v>
      </c>
      <c r="D80" s="1">
        <v>4</v>
      </c>
      <c r="E80" s="1">
        <v>4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>
        <v>5</v>
      </c>
      <c r="M80" s="1">
        <v>3</v>
      </c>
      <c r="N80" s="1">
        <v>5</v>
      </c>
      <c r="O80" s="3">
        <f t="shared" si="1"/>
        <v>60</v>
      </c>
    </row>
    <row r="81" spans="1:15" s="3" customFormat="1" x14ac:dyDescent="0.35">
      <c r="A81" s="1" t="s">
        <v>15</v>
      </c>
      <c r="B81" s="1">
        <v>5</v>
      </c>
      <c r="C81" s="1">
        <v>5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3</v>
      </c>
      <c r="J81" s="1">
        <v>5</v>
      </c>
      <c r="K81" s="1">
        <v>5</v>
      </c>
      <c r="L81" s="1">
        <v>4</v>
      </c>
      <c r="M81" s="1">
        <v>5</v>
      </c>
      <c r="N81" s="1">
        <v>5</v>
      </c>
      <c r="O81" s="3">
        <f t="shared" si="1"/>
        <v>62</v>
      </c>
    </row>
    <row r="82" spans="1:15" s="3" customFormat="1" x14ac:dyDescent="0.35">
      <c r="A82" s="1" t="s">
        <v>18</v>
      </c>
      <c r="B82" s="1">
        <v>4</v>
      </c>
      <c r="C82" s="1">
        <v>4</v>
      </c>
      <c r="D82" s="1">
        <v>4</v>
      </c>
      <c r="E82" s="1">
        <v>4</v>
      </c>
      <c r="F82" s="1">
        <v>4</v>
      </c>
      <c r="G82" s="1">
        <v>4</v>
      </c>
      <c r="H82" s="1">
        <v>5</v>
      </c>
      <c r="I82" s="1">
        <v>5</v>
      </c>
      <c r="J82" s="1">
        <v>5</v>
      </c>
      <c r="K82" s="1">
        <v>5</v>
      </c>
      <c r="L82" s="1">
        <v>4</v>
      </c>
      <c r="M82" s="1">
        <v>4</v>
      </c>
      <c r="N82" s="1">
        <v>4</v>
      </c>
      <c r="O82" s="3">
        <f t="shared" si="1"/>
        <v>56</v>
      </c>
    </row>
    <row r="83" spans="1:15" s="3" customFormat="1" x14ac:dyDescent="0.35">
      <c r="A83" s="1" t="s">
        <v>15</v>
      </c>
      <c r="B83" s="1">
        <v>5</v>
      </c>
      <c r="C83" s="1">
        <v>4</v>
      </c>
      <c r="D83" s="1">
        <v>5</v>
      </c>
      <c r="E83" s="1">
        <v>4</v>
      </c>
      <c r="F83" s="1">
        <v>5</v>
      </c>
      <c r="G83" s="1">
        <v>3</v>
      </c>
      <c r="H83" s="1">
        <v>5</v>
      </c>
      <c r="I83" s="1">
        <v>5</v>
      </c>
      <c r="J83" s="1">
        <v>5</v>
      </c>
      <c r="K83" s="1">
        <v>5</v>
      </c>
      <c r="L83" s="1">
        <v>5</v>
      </c>
      <c r="M83" s="1">
        <v>5</v>
      </c>
      <c r="N83" s="1">
        <v>5</v>
      </c>
      <c r="O83" s="3">
        <f t="shared" si="1"/>
        <v>61</v>
      </c>
    </row>
    <row r="84" spans="1:15" s="3" customFormat="1" x14ac:dyDescent="0.35">
      <c r="A84" s="1" t="s">
        <v>16</v>
      </c>
      <c r="B84" s="1">
        <v>5</v>
      </c>
      <c r="C84" s="1">
        <v>5</v>
      </c>
      <c r="D84" s="1">
        <v>5</v>
      </c>
      <c r="E84" s="1">
        <v>5</v>
      </c>
      <c r="F84" s="1">
        <v>5</v>
      </c>
      <c r="G84" s="1">
        <v>3</v>
      </c>
      <c r="H84" s="1">
        <v>5</v>
      </c>
      <c r="I84" s="1">
        <v>4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3">
        <f t="shared" si="1"/>
        <v>62</v>
      </c>
    </row>
    <row r="85" spans="1:15" s="3" customFormat="1" x14ac:dyDescent="0.35">
      <c r="A85" s="1" t="s">
        <v>19</v>
      </c>
      <c r="B85" s="1">
        <v>5</v>
      </c>
      <c r="C85" s="1">
        <v>4</v>
      </c>
      <c r="D85" s="1">
        <v>5</v>
      </c>
      <c r="E85" s="1">
        <v>5</v>
      </c>
      <c r="F85" s="1">
        <v>5</v>
      </c>
      <c r="G85" s="1">
        <v>3</v>
      </c>
      <c r="H85" s="1">
        <v>5</v>
      </c>
      <c r="I85" s="1">
        <v>5</v>
      </c>
      <c r="J85" s="1">
        <v>5</v>
      </c>
      <c r="K85" s="1">
        <v>5</v>
      </c>
      <c r="L85" s="1">
        <v>5</v>
      </c>
      <c r="M85" s="1">
        <v>5</v>
      </c>
      <c r="N85" s="1">
        <v>5</v>
      </c>
      <c r="O85" s="3">
        <f t="shared" si="1"/>
        <v>62</v>
      </c>
    </row>
    <row r="86" spans="1:15" s="3" customFormat="1" x14ac:dyDescent="0.35">
      <c r="A86" s="1" t="s">
        <v>19</v>
      </c>
      <c r="B86" s="1">
        <v>5</v>
      </c>
      <c r="C86" s="1">
        <v>5</v>
      </c>
      <c r="D86" s="1">
        <v>5</v>
      </c>
      <c r="E86" s="1">
        <v>5</v>
      </c>
      <c r="F86" s="1">
        <v>5</v>
      </c>
      <c r="G86" s="1">
        <v>5</v>
      </c>
      <c r="H86" s="1">
        <v>3</v>
      </c>
      <c r="I86" s="1">
        <v>3</v>
      </c>
      <c r="J86" s="1">
        <v>5</v>
      </c>
      <c r="K86" s="1">
        <v>5</v>
      </c>
      <c r="L86" s="1">
        <v>5</v>
      </c>
      <c r="M86" s="1">
        <v>5</v>
      </c>
      <c r="N86" s="1">
        <v>4</v>
      </c>
      <c r="O86" s="3">
        <f t="shared" si="1"/>
        <v>60</v>
      </c>
    </row>
    <row r="87" spans="1:15" s="3" customFormat="1" x14ac:dyDescent="0.35">
      <c r="A87" s="4" t="s">
        <v>19</v>
      </c>
      <c r="B87" s="5">
        <v>3</v>
      </c>
      <c r="C87" s="5">
        <v>1</v>
      </c>
      <c r="D87" s="5">
        <v>3</v>
      </c>
      <c r="E87" s="5">
        <v>2</v>
      </c>
      <c r="F87" s="5">
        <v>4</v>
      </c>
      <c r="G87" s="5">
        <v>2</v>
      </c>
      <c r="H87" s="5">
        <v>3</v>
      </c>
      <c r="I87" s="5">
        <v>4</v>
      </c>
      <c r="J87" s="5">
        <v>3</v>
      </c>
      <c r="K87" s="5">
        <v>4</v>
      </c>
      <c r="L87" s="5">
        <v>3</v>
      </c>
      <c r="M87" s="5">
        <v>5</v>
      </c>
      <c r="N87" s="5">
        <v>3</v>
      </c>
      <c r="O87" s="3">
        <f t="shared" si="1"/>
        <v>40</v>
      </c>
    </row>
    <row r="88" spans="1:15" s="3" customFormat="1" x14ac:dyDescent="0.35">
      <c r="A88" s="1" t="s">
        <v>17</v>
      </c>
      <c r="B88" s="17">
        <v>2</v>
      </c>
      <c r="C88" s="17">
        <v>2</v>
      </c>
      <c r="D88" s="17">
        <v>3</v>
      </c>
      <c r="E88" s="17">
        <v>3</v>
      </c>
      <c r="F88" s="17">
        <v>3</v>
      </c>
      <c r="G88" s="17">
        <v>3</v>
      </c>
      <c r="H88" s="17">
        <v>2</v>
      </c>
      <c r="I88" s="17">
        <v>2</v>
      </c>
      <c r="J88" s="17">
        <v>2</v>
      </c>
      <c r="K88" s="17">
        <v>2</v>
      </c>
      <c r="L88" s="17">
        <v>1</v>
      </c>
      <c r="M88" s="17">
        <v>3</v>
      </c>
      <c r="N88" s="17">
        <v>4</v>
      </c>
      <c r="O88" s="3">
        <f t="shared" si="1"/>
        <v>32</v>
      </c>
    </row>
    <row r="89" spans="1:15" s="3" customFormat="1" x14ac:dyDescent="0.35">
      <c r="A89" s="1" t="s">
        <v>17</v>
      </c>
      <c r="B89" s="17">
        <v>4</v>
      </c>
      <c r="C89" s="17">
        <v>3</v>
      </c>
      <c r="D89" s="17">
        <v>3</v>
      </c>
      <c r="E89" s="17">
        <v>4</v>
      </c>
      <c r="F89" s="17">
        <v>4</v>
      </c>
      <c r="G89" s="17">
        <v>3</v>
      </c>
      <c r="H89" s="17">
        <v>4</v>
      </c>
      <c r="I89" s="17">
        <v>3</v>
      </c>
      <c r="J89" s="17">
        <v>3</v>
      </c>
      <c r="K89" s="17">
        <v>3</v>
      </c>
      <c r="L89" s="17">
        <v>3</v>
      </c>
      <c r="M89" s="17">
        <v>4</v>
      </c>
      <c r="N89" s="17">
        <v>4</v>
      </c>
      <c r="O89" s="3">
        <f t="shared" si="1"/>
        <v>45</v>
      </c>
    </row>
    <row r="90" spans="1:15" s="3" customFormat="1" x14ac:dyDescent="0.35">
      <c r="A90" s="1" t="s">
        <v>17</v>
      </c>
      <c r="B90" s="17">
        <v>4</v>
      </c>
      <c r="C90" s="17">
        <v>3</v>
      </c>
      <c r="D90" s="17">
        <v>5</v>
      </c>
      <c r="E90" s="17">
        <v>3</v>
      </c>
      <c r="F90" s="17">
        <v>5</v>
      </c>
      <c r="G90" s="17">
        <v>4</v>
      </c>
      <c r="H90" s="17">
        <v>4</v>
      </c>
      <c r="I90" s="17">
        <v>5</v>
      </c>
      <c r="J90" s="17">
        <v>4</v>
      </c>
      <c r="K90" s="17">
        <v>2</v>
      </c>
      <c r="L90" s="17">
        <v>2</v>
      </c>
      <c r="M90" s="17">
        <v>3</v>
      </c>
      <c r="N90" s="17">
        <v>4</v>
      </c>
      <c r="O90" s="3">
        <f t="shared" si="1"/>
        <v>48</v>
      </c>
    </row>
    <row r="91" spans="1:15" s="3" customFormat="1" x14ac:dyDescent="0.35">
      <c r="A91" s="1" t="s">
        <v>17</v>
      </c>
      <c r="B91" s="17">
        <v>4</v>
      </c>
      <c r="C91" s="17">
        <v>4</v>
      </c>
      <c r="D91" s="17">
        <v>4</v>
      </c>
      <c r="E91" s="17">
        <v>2</v>
      </c>
      <c r="F91" s="17">
        <v>4</v>
      </c>
      <c r="G91" s="17">
        <v>4</v>
      </c>
      <c r="H91" s="17">
        <v>2</v>
      </c>
      <c r="I91" s="17">
        <v>4</v>
      </c>
      <c r="J91" s="17">
        <v>3</v>
      </c>
      <c r="K91" s="17">
        <v>3</v>
      </c>
      <c r="L91" s="17">
        <v>2</v>
      </c>
      <c r="M91" s="17">
        <v>4</v>
      </c>
      <c r="N91" s="17">
        <v>4</v>
      </c>
      <c r="O91" s="3">
        <f t="shared" si="1"/>
        <v>44</v>
      </c>
    </row>
    <row r="92" spans="1:15" s="3" customFormat="1" x14ac:dyDescent="0.35">
      <c r="A92" s="1" t="s">
        <v>16</v>
      </c>
      <c r="B92" s="17">
        <v>4</v>
      </c>
      <c r="C92" s="17">
        <v>4</v>
      </c>
      <c r="D92" s="17">
        <v>4</v>
      </c>
      <c r="E92" s="17">
        <v>5</v>
      </c>
      <c r="F92" s="17">
        <v>5</v>
      </c>
      <c r="G92" s="17">
        <v>2</v>
      </c>
      <c r="H92" s="17">
        <v>4</v>
      </c>
      <c r="I92" s="17">
        <v>4</v>
      </c>
      <c r="J92" s="17">
        <v>4</v>
      </c>
      <c r="K92" s="17">
        <v>4</v>
      </c>
      <c r="L92" s="17">
        <v>2</v>
      </c>
      <c r="M92" s="17">
        <v>2</v>
      </c>
      <c r="N92" s="17">
        <v>4</v>
      </c>
      <c r="O92" s="3">
        <f t="shared" si="1"/>
        <v>48</v>
      </c>
    </row>
    <row r="93" spans="1:15" s="3" customFormat="1" x14ac:dyDescent="0.35">
      <c r="A93" s="1" t="s">
        <v>16</v>
      </c>
      <c r="B93" s="17">
        <v>4</v>
      </c>
      <c r="C93" s="17">
        <v>2</v>
      </c>
      <c r="D93" s="17">
        <v>4</v>
      </c>
      <c r="E93" s="17">
        <v>4</v>
      </c>
      <c r="F93" s="17">
        <v>4</v>
      </c>
      <c r="G93" s="17">
        <v>2</v>
      </c>
      <c r="H93" s="17">
        <v>4</v>
      </c>
      <c r="I93" s="17">
        <v>2</v>
      </c>
      <c r="J93" s="17">
        <v>4</v>
      </c>
      <c r="K93" s="17">
        <v>4</v>
      </c>
      <c r="L93" s="17">
        <v>2</v>
      </c>
      <c r="M93" s="17">
        <v>2</v>
      </c>
      <c r="N93" s="17">
        <v>4</v>
      </c>
      <c r="O93" s="3">
        <f t="shared" si="1"/>
        <v>42</v>
      </c>
    </row>
    <row r="94" spans="1:15" s="3" customFormat="1" x14ac:dyDescent="0.35">
      <c r="A94" s="1" t="s">
        <v>16</v>
      </c>
      <c r="B94" s="17">
        <v>4</v>
      </c>
      <c r="C94" s="17">
        <v>4</v>
      </c>
      <c r="D94" s="17">
        <v>4</v>
      </c>
      <c r="E94" s="17">
        <v>5</v>
      </c>
      <c r="F94" s="17">
        <v>4</v>
      </c>
      <c r="G94" s="17">
        <v>2</v>
      </c>
      <c r="H94" s="17">
        <v>4</v>
      </c>
      <c r="I94" s="17">
        <v>2</v>
      </c>
      <c r="J94" s="17">
        <v>4</v>
      </c>
      <c r="K94" s="17">
        <v>5</v>
      </c>
      <c r="L94" s="17">
        <v>4</v>
      </c>
      <c r="M94" s="17">
        <v>1</v>
      </c>
      <c r="N94" s="17">
        <v>4</v>
      </c>
      <c r="O94" s="3">
        <f t="shared" si="1"/>
        <v>47</v>
      </c>
    </row>
    <row r="95" spans="1:15" s="3" customFormat="1" x14ac:dyDescent="0.35">
      <c r="A95" s="1" t="s">
        <v>16</v>
      </c>
      <c r="B95" s="17">
        <v>4</v>
      </c>
      <c r="C95" s="17">
        <v>4</v>
      </c>
      <c r="D95" s="17">
        <v>5</v>
      </c>
      <c r="E95" s="17">
        <v>4</v>
      </c>
      <c r="F95" s="17">
        <v>2</v>
      </c>
      <c r="G95" s="17">
        <v>2</v>
      </c>
      <c r="H95" s="17">
        <v>4</v>
      </c>
      <c r="I95" s="17">
        <v>4</v>
      </c>
      <c r="J95" s="17">
        <v>4</v>
      </c>
      <c r="K95" s="17">
        <v>4</v>
      </c>
      <c r="L95" s="17">
        <v>1</v>
      </c>
      <c r="M95" s="17">
        <v>2</v>
      </c>
      <c r="N95" s="17">
        <v>4</v>
      </c>
      <c r="O95" s="3">
        <f t="shared" si="1"/>
        <v>44</v>
      </c>
    </row>
    <row r="96" spans="1:15" s="3" customFormat="1" x14ac:dyDescent="0.35">
      <c r="A96" s="1" t="s">
        <v>19</v>
      </c>
      <c r="B96" s="17">
        <v>4</v>
      </c>
      <c r="C96" s="17">
        <v>4</v>
      </c>
      <c r="D96" s="17">
        <v>5</v>
      </c>
      <c r="E96" s="17">
        <v>5</v>
      </c>
      <c r="F96" s="17">
        <v>2</v>
      </c>
      <c r="G96" s="17">
        <v>2</v>
      </c>
      <c r="H96" s="17">
        <v>4</v>
      </c>
      <c r="I96" s="17">
        <v>4</v>
      </c>
      <c r="J96" s="17">
        <v>4</v>
      </c>
      <c r="K96" s="17">
        <v>4</v>
      </c>
      <c r="L96" s="17">
        <v>2</v>
      </c>
      <c r="M96" s="17">
        <v>2</v>
      </c>
      <c r="N96" s="17">
        <v>4</v>
      </c>
      <c r="O96" s="3">
        <f t="shared" si="1"/>
        <v>46</v>
      </c>
    </row>
    <row r="97" spans="1:15" s="3" customFormat="1" x14ac:dyDescent="0.35">
      <c r="A97" s="4" t="s">
        <v>19</v>
      </c>
      <c r="B97" s="5">
        <v>5</v>
      </c>
      <c r="C97" s="5">
        <v>4</v>
      </c>
      <c r="D97" s="5">
        <v>5</v>
      </c>
      <c r="E97" s="5">
        <v>4</v>
      </c>
      <c r="F97" s="5">
        <v>2</v>
      </c>
      <c r="G97" s="5">
        <v>2</v>
      </c>
      <c r="H97" s="5">
        <v>4</v>
      </c>
      <c r="I97" s="5">
        <v>2</v>
      </c>
      <c r="J97" s="5">
        <v>4</v>
      </c>
      <c r="K97" s="5">
        <v>5</v>
      </c>
      <c r="L97" s="5">
        <v>2</v>
      </c>
      <c r="M97" s="5">
        <v>2</v>
      </c>
      <c r="N97" s="5">
        <v>4</v>
      </c>
      <c r="O97" s="3">
        <f t="shared" si="1"/>
        <v>45</v>
      </c>
    </row>
    <row r="98" spans="1:15" s="3" customFormat="1" x14ac:dyDescent="0.35">
      <c r="A98" s="4" t="s">
        <v>15</v>
      </c>
      <c r="B98" s="5">
        <v>4</v>
      </c>
      <c r="C98" s="5">
        <v>4</v>
      </c>
      <c r="D98" s="5">
        <v>5</v>
      </c>
      <c r="E98" s="5">
        <v>4</v>
      </c>
      <c r="F98" s="5">
        <v>2</v>
      </c>
      <c r="G98" s="5">
        <v>2</v>
      </c>
      <c r="H98" s="5">
        <v>4</v>
      </c>
      <c r="I98" s="5">
        <v>2</v>
      </c>
      <c r="J98" s="5">
        <v>4</v>
      </c>
      <c r="K98" s="5">
        <v>4</v>
      </c>
      <c r="L98" s="5">
        <v>1</v>
      </c>
      <c r="M98" s="5">
        <v>2</v>
      </c>
      <c r="N98" s="5">
        <v>4</v>
      </c>
      <c r="O98" s="3">
        <f t="shared" si="1"/>
        <v>42</v>
      </c>
    </row>
    <row r="99" spans="1:15" s="3" customFormat="1" x14ac:dyDescent="0.35">
      <c r="A99" s="1" t="s">
        <v>19</v>
      </c>
      <c r="B99" s="17">
        <v>3</v>
      </c>
      <c r="C99" s="17">
        <v>2</v>
      </c>
      <c r="D99" s="17">
        <v>3</v>
      </c>
      <c r="E99" s="17">
        <v>2</v>
      </c>
      <c r="F99" s="17">
        <v>5</v>
      </c>
      <c r="G99" s="17">
        <v>3</v>
      </c>
      <c r="H99" s="17">
        <v>4</v>
      </c>
      <c r="I99" s="17">
        <v>2</v>
      </c>
      <c r="J99" s="17">
        <v>2</v>
      </c>
      <c r="K99" s="17">
        <v>2</v>
      </c>
      <c r="L99" s="17">
        <v>2</v>
      </c>
      <c r="M99" s="17">
        <v>3</v>
      </c>
      <c r="N99" s="17">
        <v>2</v>
      </c>
      <c r="O99" s="3">
        <f t="shared" si="1"/>
        <v>35</v>
      </c>
    </row>
    <row r="100" spans="1:15" s="3" customFormat="1" x14ac:dyDescent="0.35">
      <c r="A100" s="1" t="s">
        <v>16</v>
      </c>
      <c r="B100" s="17">
        <v>5</v>
      </c>
      <c r="C100" s="17">
        <v>4</v>
      </c>
      <c r="D100" s="17">
        <v>5</v>
      </c>
      <c r="E100" s="17">
        <v>4</v>
      </c>
      <c r="F100" s="17">
        <v>5</v>
      </c>
      <c r="G100" s="17">
        <v>4</v>
      </c>
      <c r="H100" s="17">
        <v>5</v>
      </c>
      <c r="I100" s="17">
        <v>4</v>
      </c>
      <c r="J100" s="17">
        <v>5</v>
      </c>
      <c r="K100" s="17">
        <v>5</v>
      </c>
      <c r="L100" s="17">
        <v>4</v>
      </c>
      <c r="M100" s="17">
        <v>5</v>
      </c>
      <c r="N100" s="17">
        <v>4</v>
      </c>
      <c r="O100" s="3">
        <f t="shared" si="1"/>
        <v>59</v>
      </c>
    </row>
    <row r="101" spans="1:15" s="3" customFormat="1" x14ac:dyDescent="0.35">
      <c r="A101" s="7" t="s">
        <v>16</v>
      </c>
      <c r="B101" s="17">
        <v>4</v>
      </c>
      <c r="C101" s="17">
        <v>4</v>
      </c>
      <c r="D101" s="17">
        <v>4</v>
      </c>
      <c r="E101" s="17">
        <v>4</v>
      </c>
      <c r="F101" s="17">
        <v>2</v>
      </c>
      <c r="G101" s="17">
        <v>2</v>
      </c>
      <c r="H101" s="17">
        <v>5</v>
      </c>
      <c r="I101" s="17">
        <v>5</v>
      </c>
      <c r="J101" s="17">
        <v>5</v>
      </c>
      <c r="K101" s="17">
        <v>5</v>
      </c>
      <c r="L101" s="17">
        <v>2</v>
      </c>
      <c r="M101" s="17">
        <v>2</v>
      </c>
      <c r="N101" s="17">
        <v>5</v>
      </c>
      <c r="O101" s="3">
        <f t="shared" si="1"/>
        <v>49</v>
      </c>
    </row>
    <row r="102" spans="1:15" s="3" customFormat="1" x14ac:dyDescent="0.35">
      <c r="A102" s="20" t="s">
        <v>41</v>
      </c>
      <c r="B102" s="18">
        <f>SUM(B2:B101)/100</f>
        <v>3.95</v>
      </c>
      <c r="C102" s="1">
        <f>SUM(C2:C101)/100</f>
        <v>3.72</v>
      </c>
      <c r="D102" s="1">
        <f>SUM(D2:D101)/100</f>
        <v>4.25</v>
      </c>
      <c r="E102" s="1">
        <f>SUM(E2:E101)/100</f>
        <v>3.78</v>
      </c>
      <c r="F102" s="1">
        <f>SUM(F2:F101)/100</f>
        <v>4.03</v>
      </c>
      <c r="G102" s="1">
        <f>SUM(G2:G101)/100</f>
        <v>3.44</v>
      </c>
      <c r="H102" s="1">
        <f>SUM(H2:H101)/100</f>
        <v>4.04</v>
      </c>
      <c r="I102" s="1">
        <f>SUM(I2:I101)/100</f>
        <v>3.55</v>
      </c>
      <c r="J102" s="1">
        <f>SUM(J2:J101)/100</f>
        <v>4.08</v>
      </c>
      <c r="K102" s="1">
        <f>SUM(K2:K101)/100</f>
        <v>4.0199999999999996</v>
      </c>
      <c r="L102" s="1">
        <f>SUM(L2:L101)/100</f>
        <v>3.51</v>
      </c>
      <c r="M102" s="1">
        <f>SUM(M2:M101)/100</f>
        <v>3.91</v>
      </c>
      <c r="N102" s="1">
        <f>SUM(N2:N101)/100</f>
        <v>4.25</v>
      </c>
      <c r="O102" s="3">
        <f>SUM(N2:O101)</f>
        <v>5478</v>
      </c>
    </row>
    <row r="105" spans="1:15" x14ac:dyDescent="0.35">
      <c r="A105" s="6" t="s">
        <v>0</v>
      </c>
      <c r="B105" s="6" t="s">
        <v>20</v>
      </c>
      <c r="C105" s="6" t="s">
        <v>21</v>
      </c>
    </row>
    <row r="106" spans="1:15" x14ac:dyDescent="0.35">
      <c r="A106" s="1" t="s">
        <v>18</v>
      </c>
      <c r="B106" s="1">
        <f>COUNTIF($A2:$A101, "1 hari sekali")</f>
        <v>3</v>
      </c>
      <c r="C106" s="9">
        <f t="shared" ref="C106:C111" si="2">B106/$B$111</f>
        <v>0.03</v>
      </c>
    </row>
    <row r="107" spans="1:15" x14ac:dyDescent="0.35">
      <c r="A107" s="1" t="s">
        <v>17</v>
      </c>
      <c r="B107" s="1">
        <f>COUNTIF($A2:$A101, "1 minggu sekali")</f>
        <v>23</v>
      </c>
      <c r="C107" s="9">
        <f t="shared" si="2"/>
        <v>0.23</v>
      </c>
    </row>
    <row r="108" spans="1:15" x14ac:dyDescent="0.35">
      <c r="A108" s="1" t="s">
        <v>19</v>
      </c>
      <c r="B108" s="1">
        <f>COUNTIF($A2:$A101, "1 bulan")</f>
        <v>18</v>
      </c>
      <c r="C108" s="9">
        <f t="shared" si="2"/>
        <v>0.18</v>
      </c>
    </row>
    <row r="109" spans="1:15" x14ac:dyDescent="0.35">
      <c r="A109" s="1" t="s">
        <v>15</v>
      </c>
      <c r="B109" s="1">
        <f>COUNTIF($A2:$A101, "3 bulan")</f>
        <v>19</v>
      </c>
      <c r="C109" s="9">
        <f t="shared" si="2"/>
        <v>0.19</v>
      </c>
    </row>
    <row r="110" spans="1:15" x14ac:dyDescent="0.35">
      <c r="A110" s="1" t="s">
        <v>16</v>
      </c>
      <c r="B110" s="1">
        <f>COUNTIF($A2:$A101, "6 bulan / semester")</f>
        <v>37</v>
      </c>
      <c r="C110" s="9">
        <f t="shared" si="2"/>
        <v>0.37</v>
      </c>
    </row>
    <row r="111" spans="1:15" x14ac:dyDescent="0.35">
      <c r="A111" s="6" t="s">
        <v>14</v>
      </c>
      <c r="B111" s="1">
        <f>SUM(B106:B110)</f>
        <v>100</v>
      </c>
      <c r="C111" s="9">
        <f t="shared" si="2"/>
        <v>1</v>
      </c>
    </row>
    <row r="113" spans="1:9" x14ac:dyDescent="0.35">
      <c r="A113" s="10" t="s">
        <v>23</v>
      </c>
      <c r="B113" s="10" t="s">
        <v>22</v>
      </c>
      <c r="C113" s="10" t="s">
        <v>20</v>
      </c>
      <c r="D113" s="11" t="s">
        <v>14</v>
      </c>
    </row>
    <row r="114" spans="1:9" x14ac:dyDescent="0.35">
      <c r="A114" s="1" t="s">
        <v>27</v>
      </c>
      <c r="B114" s="1">
        <v>1</v>
      </c>
      <c r="C114" s="1">
        <f>COUNTIF($B$2:$B101,1)</f>
        <v>2</v>
      </c>
      <c r="D114" s="12"/>
    </row>
    <row r="115" spans="1:9" x14ac:dyDescent="0.35">
      <c r="A115" s="1"/>
      <c r="B115" s="1">
        <v>2</v>
      </c>
      <c r="C115" s="1">
        <f>COUNTIF($B2:$B101,2)</f>
        <v>2</v>
      </c>
      <c r="D115" s="12"/>
    </row>
    <row r="116" spans="1:9" x14ac:dyDescent="0.35">
      <c r="A116" s="1"/>
      <c r="B116" s="1">
        <v>3</v>
      </c>
      <c r="C116" s="1">
        <f>COUNTIF($B2:$B101,3)</f>
        <v>19</v>
      </c>
      <c r="D116" s="12"/>
    </row>
    <row r="117" spans="1:9" x14ac:dyDescent="0.35">
      <c r="A117" s="1"/>
      <c r="B117" s="1">
        <v>4</v>
      </c>
      <c r="C117" s="1">
        <f>COUNTIF($B2:$B101,4)</f>
        <v>53</v>
      </c>
      <c r="D117" s="12"/>
    </row>
    <row r="118" spans="1:9" x14ac:dyDescent="0.35">
      <c r="B118" s="1">
        <v>5</v>
      </c>
      <c r="C118" s="1">
        <f>COUNTIF($B2:$B101,5)</f>
        <v>24</v>
      </c>
      <c r="D118" s="12"/>
    </row>
    <row r="119" spans="1:9" x14ac:dyDescent="0.35">
      <c r="A119" s="22" t="s">
        <v>14</v>
      </c>
      <c r="B119" s="19"/>
      <c r="C119" s="19"/>
      <c r="D119" s="13">
        <f>SUM(C114:C118)</f>
        <v>100</v>
      </c>
    </row>
    <row r="120" spans="1:9" x14ac:dyDescent="0.35">
      <c r="A120" s="1" t="s">
        <v>28</v>
      </c>
      <c r="B120" s="1">
        <v>1</v>
      </c>
      <c r="C120" s="1">
        <f>COUNTIF($C2:$C101,1)</f>
        <v>5</v>
      </c>
      <c r="D120" s="7"/>
    </row>
    <row r="121" spans="1:9" x14ac:dyDescent="0.35">
      <c r="A121" s="1"/>
      <c r="B121" s="1">
        <v>2</v>
      </c>
      <c r="C121" s="1">
        <f>COUNTIF($C2:$C101,2)</f>
        <v>7</v>
      </c>
      <c r="D121" s="12"/>
      <c r="F121" s="14" t="s">
        <v>24</v>
      </c>
      <c r="G121" s="14" t="s">
        <v>25</v>
      </c>
      <c r="H121" s="14" t="s">
        <v>26</v>
      </c>
      <c r="I121" s="15" t="s">
        <v>40</v>
      </c>
    </row>
    <row r="122" spans="1:9" x14ac:dyDescent="0.35">
      <c r="A122" s="1"/>
      <c r="B122" s="1">
        <v>3</v>
      </c>
      <c r="C122" s="1">
        <f>COUNTIF($C2:$C101,3)</f>
        <v>19</v>
      </c>
      <c r="D122" s="12"/>
      <c r="F122" s="1" t="s">
        <v>27</v>
      </c>
      <c r="G122" s="16">
        <v>0.69299999999999995</v>
      </c>
      <c r="H122" s="16" t="str">
        <f>IF(G122&gt;$I$122,"Valid","Tidak Valid")</f>
        <v>Valid</v>
      </c>
      <c r="I122" s="8">
        <v>0.16539999999999999</v>
      </c>
    </row>
    <row r="123" spans="1:9" x14ac:dyDescent="0.35">
      <c r="A123" s="1"/>
      <c r="B123" s="1">
        <v>4</v>
      </c>
      <c r="C123" s="1">
        <f>COUNTIF($C2:$C101,4)</f>
        <v>49</v>
      </c>
      <c r="D123" s="12"/>
      <c r="F123" s="1" t="s">
        <v>28</v>
      </c>
      <c r="G123" s="16">
        <v>0.76200000000000001</v>
      </c>
      <c r="H123" s="16" t="str">
        <f t="shared" ref="H123:H132" si="3">IF(G123&gt;$I$122,"Valid","Tidak Valid")</f>
        <v>Valid</v>
      </c>
    </row>
    <row r="124" spans="1:9" x14ac:dyDescent="0.35">
      <c r="B124" s="1">
        <v>5</v>
      </c>
      <c r="C124" s="1">
        <f>COUNTIF($C2:$C101,5)</f>
        <v>20</v>
      </c>
      <c r="D124" s="12"/>
      <c r="F124" s="1" t="s">
        <v>29</v>
      </c>
      <c r="G124" s="16">
        <v>0.69599999999999995</v>
      </c>
      <c r="H124" s="16" t="str">
        <f t="shared" si="3"/>
        <v>Valid</v>
      </c>
    </row>
    <row r="125" spans="1:9" x14ac:dyDescent="0.35">
      <c r="A125" s="22" t="s">
        <v>14</v>
      </c>
      <c r="B125" s="19"/>
      <c r="C125" s="19"/>
      <c r="D125" s="13">
        <f>SUM(C120:C124)</f>
        <v>100</v>
      </c>
      <c r="F125" s="1" t="s">
        <v>30</v>
      </c>
      <c r="G125" s="16">
        <v>0.51600000000000001</v>
      </c>
      <c r="H125" s="16" t="str">
        <f t="shared" si="3"/>
        <v>Valid</v>
      </c>
    </row>
    <row r="126" spans="1:9" x14ac:dyDescent="0.35">
      <c r="A126" s="1" t="s">
        <v>29</v>
      </c>
      <c r="B126" s="1">
        <v>1</v>
      </c>
      <c r="C126" s="1">
        <f>COUNTIF($D2:$D101,1)</f>
        <v>2</v>
      </c>
      <c r="D126" s="12"/>
      <c r="F126" s="1" t="s">
        <v>31</v>
      </c>
      <c r="G126" s="16">
        <v>0.66</v>
      </c>
      <c r="H126" s="16" t="str">
        <f t="shared" si="3"/>
        <v>Valid</v>
      </c>
    </row>
    <row r="127" spans="1:9" x14ac:dyDescent="0.35">
      <c r="A127" s="1"/>
      <c r="B127" s="1">
        <v>2</v>
      </c>
      <c r="C127" s="1">
        <f>COUNTIF($D2:$D101,2)</f>
        <v>0</v>
      </c>
      <c r="D127" s="12"/>
      <c r="F127" s="1" t="s">
        <v>32</v>
      </c>
      <c r="G127" s="16">
        <v>0.56299999999999994</v>
      </c>
      <c r="H127" s="16" t="str">
        <f t="shared" si="3"/>
        <v>Valid</v>
      </c>
    </row>
    <row r="128" spans="1:9" x14ac:dyDescent="0.35">
      <c r="A128" s="1"/>
      <c r="B128" s="1">
        <v>3</v>
      </c>
      <c r="C128" s="1">
        <f>COUNTIF($D2:$D101,3)</f>
        <v>11</v>
      </c>
      <c r="D128" s="12"/>
      <c r="F128" s="1" t="s">
        <v>33</v>
      </c>
      <c r="G128" s="16">
        <v>0.69799999999999995</v>
      </c>
      <c r="H128" s="16" t="str">
        <f t="shared" si="3"/>
        <v>Valid</v>
      </c>
    </row>
    <row r="129" spans="1:8" x14ac:dyDescent="0.35">
      <c r="A129" s="1"/>
      <c r="B129" s="1">
        <v>4</v>
      </c>
      <c r="C129" s="1">
        <f>COUNTIF($D2:$D101,4)</f>
        <v>45</v>
      </c>
      <c r="D129" s="12"/>
      <c r="F129" s="1" t="s">
        <v>34</v>
      </c>
      <c r="G129" s="16">
        <v>0.65400000000000003</v>
      </c>
      <c r="H129" s="16" t="str">
        <f t="shared" si="3"/>
        <v>Valid</v>
      </c>
    </row>
    <row r="130" spans="1:8" x14ac:dyDescent="0.35">
      <c r="B130" s="1">
        <v>5</v>
      </c>
      <c r="C130" s="1">
        <f>COUNTIF($D2:$D101,5)</f>
        <v>42</v>
      </c>
      <c r="D130" s="12"/>
      <c r="F130" s="1" t="s">
        <v>35</v>
      </c>
      <c r="G130" s="16">
        <v>0.75</v>
      </c>
      <c r="H130" s="16" t="str">
        <f t="shared" si="3"/>
        <v>Valid</v>
      </c>
    </row>
    <row r="131" spans="1:8" x14ac:dyDescent="0.35">
      <c r="A131" s="22" t="s">
        <v>14</v>
      </c>
      <c r="B131" s="19"/>
      <c r="C131" s="19"/>
      <c r="D131" s="13">
        <f>SUM(C126:C130)</f>
        <v>100</v>
      </c>
      <c r="F131" s="1" t="s">
        <v>36</v>
      </c>
      <c r="G131" s="16">
        <v>0.72099999999999997</v>
      </c>
      <c r="H131" s="16" t="str">
        <f t="shared" si="3"/>
        <v>Valid</v>
      </c>
    </row>
    <row r="132" spans="1:8" x14ac:dyDescent="0.35">
      <c r="A132" s="1" t="s">
        <v>30</v>
      </c>
      <c r="B132" s="1">
        <v>1</v>
      </c>
      <c r="C132" s="1">
        <f>COUNTIF($E2:E101,1)</f>
        <v>5</v>
      </c>
      <c r="D132" s="12"/>
      <c r="F132" s="1" t="s">
        <v>37</v>
      </c>
      <c r="G132" s="16">
        <v>0.74099999999999999</v>
      </c>
      <c r="H132" s="16" t="str">
        <f t="shared" si="3"/>
        <v>Valid</v>
      </c>
    </row>
    <row r="133" spans="1:8" x14ac:dyDescent="0.35">
      <c r="A133" s="1"/>
      <c r="B133" s="1">
        <v>2</v>
      </c>
      <c r="C133" s="1">
        <f>COUNTIF($E2:E101,2)</f>
        <v>6</v>
      </c>
      <c r="D133" s="12"/>
      <c r="F133" s="1" t="s">
        <v>38</v>
      </c>
      <c r="G133" s="16">
        <v>0.625</v>
      </c>
      <c r="H133" s="16" t="str">
        <f>IF(G133&gt;$I$122,"Valid","Tidak Valid")</f>
        <v>Valid</v>
      </c>
    </row>
    <row r="134" spans="1:8" x14ac:dyDescent="0.35">
      <c r="A134" s="1"/>
      <c r="B134" s="1">
        <v>3</v>
      </c>
      <c r="C134" s="1">
        <f>COUNTIF($E2:E101,3)</f>
        <v>19</v>
      </c>
      <c r="D134" s="12"/>
      <c r="F134" s="1" t="s">
        <v>39</v>
      </c>
      <c r="G134" s="16">
        <v>0.73499999999999999</v>
      </c>
      <c r="H134" s="16" t="str">
        <f>IF(G134&gt;$I$122,"Valid","Tidak Valid")</f>
        <v>Valid</v>
      </c>
    </row>
    <row r="135" spans="1:8" x14ac:dyDescent="0.35">
      <c r="A135" s="1"/>
      <c r="B135" s="1">
        <v>4</v>
      </c>
      <c r="C135" s="1">
        <f>COUNTIF($E2:E101,4)</f>
        <v>46</v>
      </c>
      <c r="D135" s="12"/>
    </row>
    <row r="136" spans="1:8" x14ac:dyDescent="0.35">
      <c r="B136" s="1">
        <v>5</v>
      </c>
      <c r="C136" s="1">
        <f>COUNTIF($E2:E101,5)</f>
        <v>24</v>
      </c>
      <c r="D136" s="12"/>
    </row>
    <row r="137" spans="1:8" x14ac:dyDescent="0.35">
      <c r="A137" s="22" t="s">
        <v>14</v>
      </c>
      <c r="B137" s="19"/>
      <c r="C137" s="19"/>
      <c r="D137" s="13">
        <f>SUM(C132:C136)</f>
        <v>100</v>
      </c>
    </row>
    <row r="138" spans="1:8" x14ac:dyDescent="0.35">
      <c r="A138" s="1" t="s">
        <v>31</v>
      </c>
      <c r="B138" s="1">
        <v>1</v>
      </c>
      <c r="C138" s="1">
        <f>COUNTIF($F2:F101,1)</f>
        <v>3</v>
      </c>
      <c r="D138" s="12"/>
    </row>
    <row r="139" spans="1:8" x14ac:dyDescent="0.35">
      <c r="A139" s="1"/>
      <c r="B139" s="1">
        <v>2</v>
      </c>
      <c r="C139" s="1">
        <f>COUNTIF($F2:$F101,2)</f>
        <v>10</v>
      </c>
      <c r="D139" s="12"/>
    </row>
    <row r="140" spans="1:8" x14ac:dyDescent="0.35">
      <c r="A140" s="1"/>
      <c r="B140" s="1">
        <v>3</v>
      </c>
      <c r="C140" s="1">
        <f>COUNTIF($F2:F101,3)</f>
        <v>11</v>
      </c>
      <c r="D140" s="12"/>
    </row>
    <row r="141" spans="1:8" x14ac:dyDescent="0.35">
      <c r="A141" s="1"/>
      <c r="B141" s="1">
        <v>4</v>
      </c>
      <c r="C141" s="1">
        <f>COUNTIF($F2:F101,4)</f>
        <v>33</v>
      </c>
      <c r="D141" s="12"/>
    </row>
    <row r="142" spans="1:8" x14ac:dyDescent="0.35">
      <c r="B142" s="1">
        <v>5</v>
      </c>
      <c r="C142" s="1">
        <f>COUNTIF($F2:F101,5)</f>
        <v>43</v>
      </c>
      <c r="D142" s="12"/>
    </row>
    <row r="143" spans="1:8" x14ac:dyDescent="0.35">
      <c r="A143" s="22" t="s">
        <v>14</v>
      </c>
      <c r="B143" s="19"/>
      <c r="C143" s="19"/>
      <c r="D143" s="13">
        <f>SUM(C138:C142)</f>
        <v>100</v>
      </c>
    </row>
    <row r="144" spans="1:8" x14ac:dyDescent="0.35">
      <c r="A144" s="1" t="s">
        <v>32</v>
      </c>
      <c r="B144" s="1">
        <v>1</v>
      </c>
      <c r="C144" s="1">
        <f>COUNTIF($G2:G101,1)</f>
        <v>1</v>
      </c>
      <c r="D144" s="12"/>
    </row>
    <row r="145" spans="1:4" x14ac:dyDescent="0.35">
      <c r="A145" s="1"/>
      <c r="B145" s="1">
        <v>2</v>
      </c>
      <c r="C145" s="1">
        <f>COUNTIF($G2:G101,2)</f>
        <v>19</v>
      </c>
      <c r="D145" s="12"/>
    </row>
    <row r="146" spans="1:4" x14ac:dyDescent="0.35">
      <c r="A146" s="1"/>
      <c r="B146" s="1">
        <v>3</v>
      </c>
      <c r="C146" s="1">
        <f>COUNTIF($G$2:$G$101,3)</f>
        <v>30</v>
      </c>
      <c r="D146" s="12"/>
    </row>
    <row r="147" spans="1:4" x14ac:dyDescent="0.35">
      <c r="A147" s="1"/>
      <c r="B147" s="1">
        <v>4</v>
      </c>
      <c r="C147" s="1">
        <f>COUNTIF($G$2:$G$101,4)</f>
        <v>35</v>
      </c>
      <c r="D147" s="12"/>
    </row>
    <row r="148" spans="1:4" x14ac:dyDescent="0.35">
      <c r="B148" s="1">
        <v>5</v>
      </c>
      <c r="C148" s="1">
        <f>COUNTIF($G$2:$G$101,5)</f>
        <v>15</v>
      </c>
      <c r="D148" s="12"/>
    </row>
    <row r="149" spans="1:4" x14ac:dyDescent="0.35">
      <c r="A149" s="22" t="s">
        <v>14</v>
      </c>
      <c r="B149" s="20"/>
      <c r="C149" s="21"/>
      <c r="D149" s="13">
        <f>SUM(C144:C148)</f>
        <v>100</v>
      </c>
    </row>
    <row r="150" spans="1:4" x14ac:dyDescent="0.35">
      <c r="A150" s="1" t="s">
        <v>33</v>
      </c>
      <c r="B150" s="1">
        <v>1</v>
      </c>
      <c r="C150" s="1">
        <f>COUNTIF($H2:H101,1)</f>
        <v>2</v>
      </c>
      <c r="D150" s="12"/>
    </row>
    <row r="151" spans="1:4" x14ac:dyDescent="0.35">
      <c r="A151" s="1"/>
      <c r="B151" s="1">
        <v>2</v>
      </c>
      <c r="C151" s="1">
        <f>COUNTIF($H2:H101,2)</f>
        <v>5</v>
      </c>
      <c r="D151" s="12"/>
    </row>
    <row r="152" spans="1:4" x14ac:dyDescent="0.35">
      <c r="A152" s="1"/>
      <c r="B152" s="1">
        <v>3</v>
      </c>
      <c r="C152" s="1">
        <f>COUNTIF($H2:H101,3)</f>
        <v>13</v>
      </c>
      <c r="D152" s="12"/>
    </row>
    <row r="153" spans="1:4" x14ac:dyDescent="0.35">
      <c r="A153" s="1"/>
      <c r="B153" s="1">
        <v>4</v>
      </c>
      <c r="C153" s="1">
        <f>COUNTIF($H2:H101,4)</f>
        <v>47</v>
      </c>
      <c r="D153" s="12"/>
    </row>
    <row r="154" spans="1:4" x14ac:dyDescent="0.35">
      <c r="B154" s="1">
        <v>5</v>
      </c>
      <c r="C154" s="1">
        <f>COUNTIF($H2:H101,5)</f>
        <v>33</v>
      </c>
      <c r="D154" s="12"/>
    </row>
    <row r="155" spans="1:4" x14ac:dyDescent="0.35">
      <c r="A155" s="22" t="s">
        <v>14</v>
      </c>
      <c r="B155" s="19"/>
      <c r="C155" s="19"/>
      <c r="D155" s="13">
        <f>SUM(C150:C154)</f>
        <v>100</v>
      </c>
    </row>
    <row r="156" spans="1:4" x14ac:dyDescent="0.35">
      <c r="A156" s="1" t="s">
        <v>34</v>
      </c>
      <c r="B156" s="1">
        <v>1</v>
      </c>
      <c r="C156" s="1">
        <f>COUNTIF($I2:I101,1)</f>
        <v>2</v>
      </c>
      <c r="D156" s="12"/>
    </row>
    <row r="157" spans="1:4" x14ac:dyDescent="0.35">
      <c r="A157" s="1"/>
      <c r="B157" s="1">
        <v>2</v>
      </c>
      <c r="C157" s="1">
        <f>COUNTIF($I2:I101,2)</f>
        <v>19</v>
      </c>
      <c r="D157" s="12"/>
    </row>
    <row r="158" spans="1:4" x14ac:dyDescent="0.35">
      <c r="A158" s="1"/>
      <c r="B158" s="1">
        <v>3</v>
      </c>
      <c r="C158" s="1">
        <f>COUNTIF($I2:I101,3)</f>
        <v>23</v>
      </c>
      <c r="D158" s="12"/>
    </row>
    <row r="159" spans="1:4" x14ac:dyDescent="0.35">
      <c r="A159" s="1"/>
      <c r="B159" s="1">
        <v>4</v>
      </c>
      <c r="C159" s="1">
        <f>COUNTIF($I2:I101,4)</f>
        <v>34</v>
      </c>
      <c r="D159" s="12"/>
    </row>
    <row r="160" spans="1:4" x14ac:dyDescent="0.35">
      <c r="B160" s="1">
        <v>5</v>
      </c>
      <c r="C160" s="1">
        <f>COUNTIF($I2:I101,5)</f>
        <v>22</v>
      </c>
      <c r="D160" s="12"/>
    </row>
    <row r="161" spans="1:4" x14ac:dyDescent="0.35">
      <c r="A161" s="22" t="s">
        <v>14</v>
      </c>
      <c r="B161" s="19"/>
      <c r="C161" s="19"/>
      <c r="D161" s="13">
        <f>SUM(C156:C160)</f>
        <v>100</v>
      </c>
    </row>
    <row r="162" spans="1:4" x14ac:dyDescent="0.35">
      <c r="A162" s="1" t="s">
        <v>35</v>
      </c>
      <c r="B162" s="1">
        <v>1</v>
      </c>
      <c r="C162" s="1">
        <f>COUNTIF($J2:J101,1)</f>
        <v>4</v>
      </c>
      <c r="D162" s="12"/>
    </row>
    <row r="163" spans="1:4" x14ac:dyDescent="0.35">
      <c r="A163" s="1"/>
      <c r="B163" s="1">
        <v>2</v>
      </c>
      <c r="C163" s="1">
        <f>COUNTIF($J2:J101,2)</f>
        <v>3</v>
      </c>
      <c r="D163" s="12"/>
    </row>
    <row r="164" spans="1:4" x14ac:dyDescent="0.35">
      <c r="A164" s="1"/>
      <c r="B164" s="1">
        <v>3</v>
      </c>
      <c r="C164" s="1">
        <f>COUNTIF($J2:J101,3)</f>
        <v>14</v>
      </c>
      <c r="D164" s="12"/>
    </row>
    <row r="165" spans="1:4" x14ac:dyDescent="0.35">
      <c r="A165" s="1"/>
      <c r="B165" s="1">
        <v>4</v>
      </c>
      <c r="C165" s="1">
        <f>COUNTIF($J2:J101,4)</f>
        <v>39</v>
      </c>
      <c r="D165" s="12"/>
    </row>
    <row r="166" spans="1:4" x14ac:dyDescent="0.35">
      <c r="B166" s="1">
        <v>5</v>
      </c>
      <c r="C166" s="1">
        <f>COUNTIF($J2:J101,5)</f>
        <v>40</v>
      </c>
      <c r="D166" s="12"/>
    </row>
    <row r="167" spans="1:4" x14ac:dyDescent="0.35">
      <c r="A167" s="22" t="s">
        <v>14</v>
      </c>
      <c r="B167" s="19"/>
      <c r="C167" s="19"/>
      <c r="D167" s="13">
        <f>SUM(C162:C166)</f>
        <v>100</v>
      </c>
    </row>
    <row r="168" spans="1:4" x14ac:dyDescent="0.35">
      <c r="A168" s="1" t="s">
        <v>36</v>
      </c>
      <c r="B168" s="1">
        <v>1</v>
      </c>
      <c r="C168" s="1">
        <f>COUNTIF($K2:K101,1)</f>
        <v>1</v>
      </c>
      <c r="D168" s="12"/>
    </row>
    <row r="169" spans="1:4" x14ac:dyDescent="0.35">
      <c r="A169" s="1"/>
      <c r="B169" s="1">
        <v>2</v>
      </c>
      <c r="C169" s="1">
        <f>COUNTIF($K2:K101,2)</f>
        <v>11</v>
      </c>
      <c r="D169" s="12"/>
    </row>
    <row r="170" spans="1:4" x14ac:dyDescent="0.35">
      <c r="A170" s="1"/>
      <c r="B170" s="1">
        <v>3</v>
      </c>
      <c r="C170" s="1">
        <f>COUNTIF($K2:K101,3)</f>
        <v>12</v>
      </c>
      <c r="D170" s="12"/>
    </row>
    <row r="171" spans="1:4" x14ac:dyDescent="0.35">
      <c r="A171" s="1"/>
      <c r="B171" s="1">
        <v>4</v>
      </c>
      <c r="C171" s="1">
        <f>COUNTIF($K2:K101,4)</f>
        <v>37</v>
      </c>
      <c r="D171" s="12"/>
    </row>
    <row r="172" spans="1:4" x14ac:dyDescent="0.35">
      <c r="B172" s="1">
        <v>5</v>
      </c>
      <c r="C172" s="1">
        <f>COUNTIF($K2:K101,5)</f>
        <v>39</v>
      </c>
      <c r="D172" s="12"/>
    </row>
    <row r="173" spans="1:4" x14ac:dyDescent="0.35">
      <c r="A173" s="11" t="s">
        <v>14</v>
      </c>
      <c r="B173" s="19"/>
      <c r="C173" s="19"/>
      <c r="D173" s="13">
        <f>SUM(C168:C172)</f>
        <v>100</v>
      </c>
    </row>
    <row r="174" spans="1:4" x14ac:dyDescent="0.35">
      <c r="A174" s="1" t="s">
        <v>37</v>
      </c>
      <c r="B174" s="1">
        <v>1</v>
      </c>
      <c r="C174" s="1">
        <f>COUNTIF($L2:L101,1)</f>
        <v>8</v>
      </c>
      <c r="D174" s="12"/>
    </row>
    <row r="175" spans="1:4" x14ac:dyDescent="0.35">
      <c r="A175" s="1"/>
      <c r="B175" s="1">
        <v>2</v>
      </c>
      <c r="C175" s="1">
        <f>COUNTIF($L2:L101,2)</f>
        <v>15</v>
      </c>
      <c r="D175" s="12"/>
    </row>
    <row r="176" spans="1:4" x14ac:dyDescent="0.35">
      <c r="A176" s="1"/>
      <c r="B176" s="1">
        <v>3</v>
      </c>
      <c r="C176" s="1">
        <f>COUNTIF($L2:L101,3)</f>
        <v>20</v>
      </c>
      <c r="D176" s="12"/>
    </row>
    <row r="177" spans="1:4" x14ac:dyDescent="0.35">
      <c r="A177" s="1"/>
      <c r="B177" s="1">
        <v>4</v>
      </c>
      <c r="C177" s="1">
        <f>COUNTIF($L2:L101,4)</f>
        <v>32</v>
      </c>
      <c r="D177" s="12"/>
    </row>
    <row r="178" spans="1:4" x14ac:dyDescent="0.35">
      <c r="B178" s="1">
        <v>5</v>
      </c>
      <c r="C178" s="1">
        <f>COUNTIF($L2:L101,5)</f>
        <v>25</v>
      </c>
      <c r="D178" s="12"/>
    </row>
    <row r="179" spans="1:4" x14ac:dyDescent="0.35">
      <c r="A179" s="11" t="s">
        <v>14</v>
      </c>
      <c r="B179" s="19"/>
      <c r="C179" s="19"/>
      <c r="D179" s="13">
        <f>SUM(C174:C178)</f>
        <v>100</v>
      </c>
    </row>
    <row r="180" spans="1:4" x14ac:dyDescent="0.35">
      <c r="A180" s="1" t="s">
        <v>38</v>
      </c>
      <c r="B180" s="1">
        <v>1</v>
      </c>
      <c r="C180" s="1">
        <f>COUNTIF($M2:M101,1)</f>
        <v>4</v>
      </c>
      <c r="D180" s="12"/>
    </row>
    <row r="181" spans="1:4" x14ac:dyDescent="0.35">
      <c r="A181" s="1"/>
      <c r="B181" s="1">
        <v>2</v>
      </c>
      <c r="C181" s="1">
        <f>COUNTIF($M2:M101,2)</f>
        <v>9</v>
      </c>
      <c r="D181" s="12"/>
    </row>
    <row r="182" spans="1:4" x14ac:dyDescent="0.35">
      <c r="A182" s="1"/>
      <c r="B182" s="1">
        <v>3</v>
      </c>
      <c r="C182" s="1">
        <f>COUNTIF($M2:M101,3)</f>
        <v>13</v>
      </c>
      <c r="D182" s="12"/>
    </row>
    <row r="183" spans="1:4" x14ac:dyDescent="0.35">
      <c r="A183" s="1"/>
      <c r="B183" s="1">
        <v>4</v>
      </c>
      <c r="C183" s="1">
        <f>COUNTIF($M2:M101,4)</f>
        <v>40</v>
      </c>
      <c r="D183" s="12"/>
    </row>
    <row r="184" spans="1:4" x14ac:dyDescent="0.35">
      <c r="B184" s="1">
        <v>5</v>
      </c>
      <c r="C184" s="1">
        <f>COUNTIF($M2:M101,5)</f>
        <v>34</v>
      </c>
      <c r="D184" s="12"/>
    </row>
    <row r="185" spans="1:4" x14ac:dyDescent="0.35">
      <c r="A185" s="11" t="s">
        <v>14</v>
      </c>
      <c r="B185" s="19"/>
      <c r="C185" s="19"/>
      <c r="D185" s="13">
        <f>SUM(C180:C184)</f>
        <v>100</v>
      </c>
    </row>
    <row r="186" spans="1:4" x14ac:dyDescent="0.35">
      <c r="A186" s="1" t="s">
        <v>39</v>
      </c>
      <c r="B186" s="1">
        <v>1</v>
      </c>
      <c r="C186" s="1">
        <f>COUNTIF($N2:N101,1)</f>
        <v>1</v>
      </c>
      <c r="D186" s="12"/>
    </row>
    <row r="187" spans="1:4" x14ac:dyDescent="0.35">
      <c r="A187" s="1"/>
      <c r="B187" s="1">
        <v>2</v>
      </c>
      <c r="C187" s="1">
        <f>COUNTIF($N2:N101,2)</f>
        <v>3</v>
      </c>
      <c r="D187" s="12"/>
    </row>
    <row r="188" spans="1:4" x14ac:dyDescent="0.35">
      <c r="A188" s="1"/>
      <c r="B188" s="1">
        <v>3</v>
      </c>
      <c r="C188" s="1">
        <f>COUNTIF($N2:N101,3)</f>
        <v>5</v>
      </c>
      <c r="D188" s="12"/>
    </row>
    <row r="189" spans="1:4" x14ac:dyDescent="0.35">
      <c r="A189" s="1"/>
      <c r="B189" s="1">
        <v>4</v>
      </c>
      <c r="C189" s="1">
        <f>COUNTIF($N2:N101,4)</f>
        <v>52</v>
      </c>
      <c r="D189" s="12"/>
    </row>
    <row r="190" spans="1:4" x14ac:dyDescent="0.35">
      <c r="B190" s="1">
        <v>5</v>
      </c>
      <c r="C190" s="1">
        <f>COUNTIF($N2:N101,5)</f>
        <v>39</v>
      </c>
      <c r="D190" s="12"/>
    </row>
    <row r="191" spans="1:4" x14ac:dyDescent="0.35">
      <c r="A191" s="11" t="s">
        <v>14</v>
      </c>
      <c r="B191" s="19"/>
      <c r="C191" s="19"/>
      <c r="D191" s="13">
        <f>SUM(C186:C190)</f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Gita Swari</dc:creator>
  <cp:lastModifiedBy>Gita Swari</cp:lastModifiedBy>
  <dcterms:created xsi:type="dcterms:W3CDTF">2024-03-20T06:02:07Z</dcterms:created>
  <dcterms:modified xsi:type="dcterms:W3CDTF">2024-05-24T16:58:17Z</dcterms:modified>
</cp:coreProperties>
</file>