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15" yWindow="1170" windowWidth="20925" windowHeight="8190" tabRatio="500"/>
  </bookViews>
  <sheets>
    <sheet name="Sheet1" sheetId="1" r:id="rId1"/>
    <sheet name="복사본" sheetId="2" r:id="rId2"/>
    <sheet name="Sheet2" sheetId="3" r:id="rId3"/>
    <sheet name="Sheet3" sheetId="4" r:id="rId4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13" i="1" l="1"/>
  <c r="H213" i="1"/>
  <c r="H214" i="1" s="1"/>
  <c r="I213" i="1"/>
  <c r="I214" i="1" s="1"/>
  <c r="G214" i="1"/>
  <c r="H210" i="1" l="1"/>
  <c r="H211" i="1"/>
  <c r="H212" i="1" s="1"/>
  <c r="I210" i="1"/>
  <c r="I211" i="1" s="1"/>
  <c r="I212" i="1" s="1"/>
  <c r="I209" i="1"/>
  <c r="G210" i="1"/>
  <c r="G211" i="1"/>
  <c r="G212" i="1"/>
  <c r="G209" i="1" l="1"/>
  <c r="I208" i="1"/>
  <c r="H208" i="1"/>
  <c r="H209" i="1" s="1"/>
  <c r="I201" i="1" l="1"/>
  <c r="I202" i="1"/>
  <c r="I203" i="1"/>
  <c r="H200" i="1"/>
  <c r="H201" i="1" s="1"/>
  <c r="H202" i="1" s="1"/>
  <c r="H203" i="1" s="1"/>
  <c r="H204" i="1" s="1"/>
  <c r="H205" i="1" s="1"/>
  <c r="H206" i="1" s="1"/>
  <c r="H207" i="1" s="1"/>
  <c r="G200" i="1"/>
  <c r="G201" i="1"/>
  <c r="G202" i="1"/>
  <c r="G203" i="1"/>
  <c r="G204" i="1"/>
  <c r="I204" i="1" s="1"/>
  <c r="I205" i="1" s="1"/>
  <c r="G205" i="1"/>
  <c r="G206" i="1"/>
  <c r="I206" i="1" s="1"/>
  <c r="I207" i="1" s="1"/>
  <c r="G207" i="1"/>
  <c r="I199" i="1" l="1"/>
  <c r="I200" i="1"/>
  <c r="H199" i="1"/>
  <c r="G199" i="1"/>
  <c r="I198" i="1" l="1"/>
  <c r="H193" i="1"/>
  <c r="H194" i="1" s="1"/>
  <c r="H195" i="1" s="1"/>
  <c r="H196" i="1" s="1"/>
  <c r="H197" i="1" s="1"/>
  <c r="H198" i="1" s="1"/>
  <c r="G192" i="1"/>
  <c r="G193" i="1"/>
  <c r="I193" i="1" s="1"/>
  <c r="I194" i="1" s="1"/>
  <c r="I195" i="1" s="1"/>
  <c r="G194" i="1"/>
  <c r="G195" i="1"/>
  <c r="G196" i="1"/>
  <c r="G197" i="1"/>
  <c r="G198" i="1"/>
  <c r="I196" i="1" l="1"/>
  <c r="I197" i="1" s="1"/>
  <c r="H192" i="1"/>
  <c r="H186" i="1" l="1"/>
  <c r="I186" i="1"/>
  <c r="H187" i="1"/>
  <c r="H188" i="1" s="1"/>
  <c r="H189" i="1" s="1"/>
  <c r="H190" i="1" s="1"/>
  <c r="H191" i="1" s="1"/>
  <c r="I187" i="1"/>
  <c r="G185" i="1"/>
  <c r="G186" i="1"/>
  <c r="G187" i="1"/>
  <c r="G188" i="1"/>
  <c r="I188" i="1" s="1"/>
  <c r="I189" i="1" s="1"/>
  <c r="I190" i="1" s="1"/>
  <c r="G189" i="1"/>
  <c r="G190" i="1"/>
  <c r="G191" i="1"/>
  <c r="I191" i="1" l="1"/>
  <c r="I192" i="1" s="1"/>
  <c r="G183" i="1"/>
  <c r="H183" i="1"/>
  <c r="H184" i="1" s="1"/>
  <c r="H185" i="1" s="1"/>
  <c r="I183" i="1"/>
  <c r="G184" i="1"/>
  <c r="I184" i="1"/>
  <c r="I185" i="1" s="1"/>
  <c r="I181" i="1" l="1"/>
  <c r="I182" i="1"/>
  <c r="H181" i="1"/>
  <c r="H182" i="1"/>
  <c r="G181" i="1"/>
  <c r="G182" i="1"/>
  <c r="I179" i="1" l="1"/>
  <c r="I180" i="1" s="1"/>
  <c r="H179" i="1"/>
  <c r="H180" i="1" s="1"/>
  <c r="G179" i="1"/>
  <c r="G180" i="1"/>
  <c r="I174" i="1"/>
  <c r="I177" i="1"/>
  <c r="H174" i="1"/>
  <c r="H175" i="1"/>
  <c r="H176" i="1"/>
  <c r="H177" i="1" s="1"/>
  <c r="H178" i="1" s="1"/>
  <c r="G174" i="1"/>
  <c r="G175" i="1"/>
  <c r="I175" i="1" s="1"/>
  <c r="I176" i="1" s="1"/>
  <c r="G176" i="1"/>
  <c r="G177" i="1"/>
  <c r="G178" i="1"/>
  <c r="I178" i="1" s="1"/>
  <c r="I173" i="1" l="1"/>
  <c r="H173" i="1"/>
  <c r="G173" i="1"/>
  <c r="I171" i="1"/>
  <c r="I172" i="1" s="1"/>
  <c r="H171" i="1"/>
  <c r="H172" i="1"/>
  <c r="G170" i="1"/>
  <c r="G171" i="1"/>
  <c r="G172" i="1"/>
  <c r="G164" i="1" l="1"/>
  <c r="H164" i="1"/>
  <c r="H165" i="1" s="1"/>
  <c r="H166" i="1" s="1"/>
  <c r="H167" i="1" s="1"/>
  <c r="H168" i="1" s="1"/>
  <c r="H169" i="1" s="1"/>
  <c r="H170" i="1" s="1"/>
  <c r="I164" i="1"/>
  <c r="G165" i="1"/>
  <c r="I165" i="1"/>
  <c r="I166" i="1" s="1"/>
  <c r="G166" i="1"/>
  <c r="G167" i="1"/>
  <c r="I167" i="1"/>
  <c r="I168" i="1" s="1"/>
  <c r="G168" i="1"/>
  <c r="G169" i="1"/>
  <c r="I169" i="1"/>
  <c r="I170" i="1" s="1"/>
  <c r="I163" i="1" l="1"/>
  <c r="H163" i="1"/>
  <c r="G162" i="1"/>
  <c r="G163" i="1"/>
  <c r="I158" i="1"/>
  <c r="H158" i="1"/>
  <c r="H159" i="1" s="1"/>
  <c r="H160" i="1" s="1"/>
  <c r="H161" i="1" s="1"/>
  <c r="H162" i="1" s="1"/>
  <c r="G158" i="1"/>
  <c r="G159" i="1"/>
  <c r="I159" i="1" s="1"/>
  <c r="I160" i="1" s="1"/>
  <c r="G160" i="1"/>
  <c r="G161" i="1"/>
  <c r="I161" i="1" l="1"/>
  <c r="I162" i="1" s="1"/>
  <c r="G154" i="1"/>
  <c r="G155" i="1"/>
  <c r="I155" i="1" s="1"/>
  <c r="I156" i="1" s="1"/>
  <c r="G156" i="1"/>
  <c r="G157" i="1"/>
  <c r="I157" i="1" s="1"/>
  <c r="H154" i="1"/>
  <c r="H155" i="1" s="1"/>
  <c r="H156" i="1" s="1"/>
  <c r="H157" i="1" s="1"/>
  <c r="I154" i="1"/>
  <c r="G152" i="1" l="1"/>
  <c r="H152" i="1"/>
  <c r="H153" i="1" s="1"/>
  <c r="I152" i="1"/>
  <c r="I153" i="1" s="1"/>
  <c r="G153" i="1"/>
  <c r="I150" i="1" l="1"/>
  <c r="H150" i="1"/>
  <c r="H151" i="1"/>
  <c r="G150" i="1"/>
  <c r="G151" i="1"/>
  <c r="I151" i="1" s="1"/>
  <c r="H148" i="1" l="1"/>
  <c r="H149" i="1" s="1"/>
  <c r="I148" i="1"/>
  <c r="G148" i="1"/>
  <c r="G149" i="1"/>
  <c r="I149" i="1" s="1"/>
  <c r="G146" i="1" l="1"/>
  <c r="G147" i="1"/>
  <c r="I144" i="1"/>
  <c r="I145" i="1" s="1"/>
  <c r="I146" i="1" s="1"/>
  <c r="I147" i="1" s="1"/>
  <c r="H145" i="1"/>
  <c r="H146" i="1" s="1"/>
  <c r="H147" i="1" s="1"/>
  <c r="H144" i="1" l="1"/>
  <c r="G144" i="1"/>
  <c r="G145" i="1"/>
  <c r="G125" i="2" l="1"/>
  <c r="G124" i="2"/>
  <c r="G123" i="2"/>
  <c r="G122" i="2"/>
  <c r="I122" i="2" s="1"/>
  <c r="I123" i="2" s="1"/>
  <c r="I124" i="2" s="1"/>
  <c r="I125" i="2" s="1"/>
  <c r="G121" i="2"/>
  <c r="G117" i="2"/>
  <c r="G115" i="2"/>
  <c r="G111" i="2"/>
  <c r="G109" i="2"/>
  <c r="G106" i="2"/>
  <c r="G103" i="2"/>
  <c r="G99" i="2"/>
  <c r="G97" i="2"/>
  <c r="G94" i="2"/>
  <c r="G91" i="2"/>
  <c r="G86" i="2"/>
  <c r="G84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49" i="2"/>
  <c r="G47" i="2"/>
  <c r="G45" i="2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G43" i="2"/>
  <c r="G40" i="2"/>
  <c r="G37" i="2"/>
  <c r="G32" i="2"/>
  <c r="G29" i="2"/>
  <c r="G26" i="2"/>
  <c r="G23" i="2"/>
  <c r="G20" i="2"/>
  <c r="G18" i="2"/>
  <c r="G15" i="2"/>
  <c r="G13" i="2"/>
  <c r="G10" i="2"/>
  <c r="G7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3" i="2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2" i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G121" i="1"/>
  <c r="G117" i="1"/>
  <c r="G115" i="1"/>
  <c r="G111" i="1"/>
  <c r="G109" i="1"/>
  <c r="G106" i="1"/>
  <c r="G103" i="1"/>
  <c r="G99" i="1"/>
  <c r="G97" i="1"/>
  <c r="G94" i="1"/>
  <c r="G91" i="1"/>
  <c r="G86" i="1"/>
  <c r="G84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49" i="1"/>
  <c r="G47" i="1"/>
  <c r="G45" i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G43" i="1"/>
  <c r="G40" i="1"/>
  <c r="G37" i="1"/>
  <c r="G32" i="1"/>
  <c r="G29" i="1"/>
  <c r="G26" i="1"/>
  <c r="G23" i="1"/>
  <c r="G20" i="1"/>
  <c r="G18" i="1"/>
  <c r="G15" i="1"/>
  <c r="G13" i="1"/>
  <c r="G10" i="1"/>
  <c r="G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3" i="1"/>
</calcChain>
</file>

<file path=xl/sharedStrings.xml><?xml version="1.0" encoding="utf-8"?>
<sst xmlns="http://schemas.openxmlformats.org/spreadsheetml/2006/main" count="695" uniqueCount="102">
  <si>
    <t>날    자</t>
  </si>
  <si>
    <t>입출금</t>
  </si>
  <si>
    <t>금    액</t>
  </si>
  <si>
    <t>설    명</t>
  </si>
  <si>
    <t>대출이자</t>
  </si>
  <si>
    <t>대출원금</t>
  </si>
  <si>
    <t>합    계</t>
  </si>
  <si>
    <t>대출잔액</t>
  </si>
  <si>
    <t>통장잔액</t>
  </si>
  <si>
    <t>입금</t>
  </si>
  <si>
    <t>우리은행</t>
  </si>
  <si>
    <t>출금</t>
  </si>
  <si>
    <t>비용</t>
  </si>
  <si>
    <t>엄광</t>
  </si>
  <si>
    <t>이화순</t>
  </si>
  <si>
    <t>예금이자</t>
  </si>
  <si>
    <t>대출</t>
  </si>
  <si>
    <t>이상순</t>
  </si>
  <si>
    <t xml:space="preserve">이상순 </t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</si>
  <si>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</si>
  <si>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</si>
  <si>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</si>
  <si>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</si>
  <si>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</si>
  <si>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</si>
  <si>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</si>
  <si>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</si>
  <si>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</si>
  <si>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</si>
  <si>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</si>
  <si>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</si>
  <si>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</si>
  <si>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</si>
  <si>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</si>
  <si>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</si>
  <si>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</si>
  <si>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</si>
  <si>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</si>
  <si>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</si>
  <si>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</si>
  <si>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</si>
  <si>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대출</t>
    <phoneticPr fontId="2" type="noConversion"/>
  </si>
  <si>
    <t>출금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</si>
  <si>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</si>
  <si>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</si>
  <si>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</si>
  <si>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</si>
  <si>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</si>
  <si>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</si>
  <si>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</si>
  <si>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</si>
  <si>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</si>
  <si>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</si>
  <si>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</si>
  <si>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</si>
  <si>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</si>
  <si>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</si>
  <si>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</si>
  <si>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</si>
  <si>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광주기영입금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</si>
  <si>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</si>
  <si>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</si>
  <si>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</si>
  <si>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</si>
  <si>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</si>
  <si>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</si>
  <si>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</si>
  <si>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</si>
  <si>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</si>
  <si>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</si>
  <si>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</si>
  <si>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</si>
  <si>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</si>
  <si>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</si>
  <si>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</si>
  <si>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</si>
  <si>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</si>
  <si>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</si>
  <si>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</si>
  <si>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</si>
  <si>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</si>
  <si>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</si>
  <si>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</si>
  <si>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</si>
  <si>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</si>
  <si>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</si>
  <si>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광주기영입금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</si>
  <si>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</si>
  <si>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</si>
  <si>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</si>
  <si>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</si>
  <si>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</si>
  <si>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</si>
  <si>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</si>
  <si>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</si>
  <si>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</si>
  <si>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</si>
  <si>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</si>
  <si>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</si>
  <si>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</si>
  <si>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</si>
  <si>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대출전액중도상환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</si>
</sst>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\-_-;_-@_-"/>
    <numFmt numFmtId="177" formatCode="[$-412]yyyy\-mm\-dd"/>
    <numFmt numFmtId="178" formatCode="yyyy\-mm\-dd"/>
  </numFmts>
  <fonts count="3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176" fontId="1" fillId="0" borderId="0" applyBorder="0" applyProtection="0">
      <alignment vertical="center"/>
    </xf>
  </cellStyleXfs>
  <cellXfs count="39">
    <xf numFmtId="0" fontId="0" fillId="0" borderId="0" xfId="0">
      <alignment vertical="center"/>
    </xf>
    <xf numFmtId="176" fontId="0" fillId="0" borderId="0" xfId="1" applyFont="1" applyBorder="1" applyAlignment="1" applyProtection="1">
      <alignment vertical="center"/>
    </xf>
    <xf numFmtId="176" fontId="0" fillId="0" borderId="0" xfId="1" applyFont="1" applyBorder="1" applyAlignment="1" applyProtection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0" xfId="0" applyFill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vertical="center"/>
    </xf>
    <xf numFmtId="176" fontId="0" fillId="0" borderId="1" xfId="1" applyFont="1" applyBorder="1" applyAlignment="1" applyProtection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176" fontId="0" fillId="3" borderId="0" xfId="0" applyNumberFormat="1" applyFill="1">
      <alignment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Font="1" applyFill="1" applyBorder="1" applyAlignment="1" applyProtection="1">
      <alignment horizontal="right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4" fontId="0" fillId="0" borderId="2" xfId="0" applyNumberFormat="1" applyBorder="1">
      <alignment vertical="center"/>
    </xf>
    <xf numFmtId="176" fontId="0" fillId="0" borderId="3" xfId="1" applyFont="1" applyBorder="1" applyAlignment="1" applyProtection="1">
      <alignment vertical="center"/>
    </xf>
    <xf numFmtId="176" fontId="0" fillId="0" borderId="0" xfId="0" applyNumberFormat="1" applyFill="1">
      <alignment vertical="center"/>
    </xf>
    <xf numFmtId="0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4" xfId="0" applyFill="1" applyBorder="1">
      <alignment vertical="center"/>
    </xf>
  </cellXfs>
  <cellStyles count="2">
    <cellStyle name="Excel Built-in Comma [0]" xfId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tabSelected="1" zoomScaleNormal="100" workbookViewId="0">
      <pane ySplit="1" topLeftCell="A202" activePane="bottomLeft" state="frozen"/>
      <selection pane="bottomLeft" activeCell="J215" sqref="J215"/>
    </sheetView>
  </sheetViews>
  <sheetFormatPr defaultColWidth="8.625" defaultRowHeight="16.5" x14ac:dyDescent="0.3"/>
  <cols>
    <col min="1" max="1" width="11.125" customWidth="1"/>
    <col min="3" max="3" width="11.875" style="1" customWidth="1"/>
    <col min="4" max="4" width="13" bestFit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  <col min="12" max="12" width="10.875" bestFit="1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/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/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/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/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/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/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/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/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/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/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/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/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/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/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/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/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/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/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/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/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/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47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/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/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/>
      <c r="F112" s="8"/>
      <c r="G112" s="8"/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/>
      <c r="F113" s="8"/>
      <c r="G113" s="8"/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/>
      <c r="F114" s="8"/>
      <c r="G114" s="8"/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/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35"/>
    </row>
    <row r="117" spans="1:10" x14ac:dyDescent="0.3">
      <c r="A117" s="11">
        <v>43626</v>
      </c>
      <c r="B117" s="12" t="s">
        <v>11</v>
      </c>
      <c r="C117" s="8"/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/>
      <c r="F118" s="8"/>
      <c r="G118" s="8"/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/>
      <c r="F119" s="8"/>
      <c r="G119" s="8"/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/>
      <c r="F120" s="8"/>
      <c r="G120" s="8"/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/>
      <c r="D121" s="7" t="s">
        <v>16</v>
      </c>
      <c r="E121" s="8"/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/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 t="shared" ref="I122:I147" si="5"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4" t="s">
        <v>9</v>
      </c>
      <c r="C123" s="8">
        <v>254</v>
      </c>
      <c r="D123" s="15" t="s">
        <v>15</v>
      </c>
      <c r="E123" s="8"/>
      <c r="F123" s="8"/>
      <c r="G123" s="8"/>
      <c r="H123" s="8">
        <f t="shared" si="4"/>
        <v>28229544</v>
      </c>
      <c r="I123" s="9">
        <f t="shared" si="5"/>
        <v>3157324</v>
      </c>
    </row>
    <row r="124" spans="1:10" x14ac:dyDescent="0.3">
      <c r="A124" s="11">
        <v>43684</v>
      </c>
      <c r="B124" s="14" t="s">
        <v>9</v>
      </c>
      <c r="C124" s="16">
        <v>138734</v>
      </c>
      <c r="D124" s="15" t="s">
        <v>17</v>
      </c>
      <c r="E124" s="8"/>
      <c r="F124" s="8"/>
      <c r="G124" s="8"/>
      <c r="H124" s="8">
        <f t="shared" si="4"/>
        <v>28229544</v>
      </c>
      <c r="I124" s="9">
        <f t="shared" si="5"/>
        <v>3296058</v>
      </c>
    </row>
    <row r="125" spans="1:10" x14ac:dyDescent="0.3">
      <c r="A125" s="11">
        <v>43689</v>
      </c>
      <c r="B125" s="14" t="s">
        <v>11</v>
      </c>
      <c r="C125" s="8"/>
      <c r="D125" s="15" t="s">
        <v>16</v>
      </c>
      <c r="E125" s="17">
        <v>49400</v>
      </c>
      <c r="F125" s="17">
        <v>89334</v>
      </c>
      <c r="G125" s="8">
        <f t="shared" ref="G125:G151" si="6">E125+F125</f>
        <v>138734</v>
      </c>
      <c r="H125" s="8">
        <f t="shared" si="4"/>
        <v>28140210</v>
      </c>
      <c r="I125" s="9">
        <f t="shared" si="5"/>
        <v>3157324</v>
      </c>
    </row>
    <row r="126" spans="1:10" x14ac:dyDescent="0.3">
      <c r="A126" s="11">
        <v>43694</v>
      </c>
      <c r="B126" s="14" t="s">
        <v>9</v>
      </c>
      <c r="C126" s="8">
        <v>214</v>
      </c>
      <c r="D126" s="15" t="s">
        <v>15</v>
      </c>
      <c r="E126" s="8"/>
      <c r="F126" s="8"/>
      <c r="G126" s="8">
        <f t="shared" si="6"/>
        <v>0</v>
      </c>
      <c r="H126" s="8">
        <f t="shared" si="4"/>
        <v>28140210</v>
      </c>
      <c r="I126" s="9">
        <f t="shared" si="5"/>
        <v>3157538</v>
      </c>
    </row>
    <row r="127" spans="1:10" x14ac:dyDescent="0.3">
      <c r="A127" s="11">
        <v>43710</v>
      </c>
      <c r="B127" s="14" t="s">
        <v>9</v>
      </c>
      <c r="C127" s="8">
        <v>138574</v>
      </c>
      <c r="D127" s="15" t="s">
        <v>17</v>
      </c>
      <c r="E127" s="8"/>
      <c r="F127" s="8"/>
      <c r="G127" s="8">
        <f t="shared" si="6"/>
        <v>0</v>
      </c>
      <c r="H127" s="8">
        <f t="shared" si="4"/>
        <v>28140210</v>
      </c>
      <c r="I127" s="9">
        <f t="shared" si="5"/>
        <v>3296112</v>
      </c>
    </row>
    <row r="128" spans="1:10" x14ac:dyDescent="0.3">
      <c r="A128" s="11">
        <v>43718</v>
      </c>
      <c r="B128" s="14" t="s">
        <v>11</v>
      </c>
      <c r="C128" s="8"/>
      <c r="D128" s="15" t="s">
        <v>16</v>
      </c>
      <c r="E128" s="16">
        <v>49240</v>
      </c>
      <c r="F128" s="8">
        <v>89334</v>
      </c>
      <c r="G128" s="8">
        <f t="shared" si="6"/>
        <v>138574</v>
      </c>
      <c r="H128" s="8">
        <f t="shared" si="4"/>
        <v>28050876</v>
      </c>
      <c r="I128" s="9">
        <f t="shared" si="5"/>
        <v>3157538</v>
      </c>
    </row>
    <row r="129" spans="1:9" x14ac:dyDescent="0.3">
      <c r="A129" s="6">
        <v>43729</v>
      </c>
      <c r="B129" s="14" t="s">
        <v>9</v>
      </c>
      <c r="C129" s="8">
        <v>265</v>
      </c>
      <c r="D129" s="15" t="s">
        <v>15</v>
      </c>
      <c r="E129" s="8"/>
      <c r="F129" s="8"/>
      <c r="G129" s="8">
        <f t="shared" si="6"/>
        <v>0</v>
      </c>
      <c r="H129" s="8">
        <f t="shared" si="4"/>
        <v>28050876</v>
      </c>
      <c r="I129" s="9">
        <f t="shared" si="5"/>
        <v>3157803</v>
      </c>
    </row>
    <row r="130" spans="1:9" x14ac:dyDescent="0.3">
      <c r="A130" s="6">
        <v>43742</v>
      </c>
      <c r="B130" s="14" t="s">
        <v>9</v>
      </c>
      <c r="C130" s="8">
        <v>138414</v>
      </c>
      <c r="D130" s="15" t="s">
        <v>17</v>
      </c>
      <c r="E130" s="8"/>
      <c r="F130" s="8"/>
      <c r="G130" s="8">
        <f t="shared" si="6"/>
        <v>0</v>
      </c>
      <c r="H130" s="8">
        <f t="shared" si="4"/>
        <v>28050876</v>
      </c>
      <c r="I130" s="9">
        <f t="shared" si="5"/>
        <v>3296217</v>
      </c>
    </row>
    <row r="131" spans="1:9" x14ac:dyDescent="0.3">
      <c r="A131" s="6">
        <v>43748</v>
      </c>
      <c r="B131" s="14" t="s">
        <v>11</v>
      </c>
      <c r="C131" s="8"/>
      <c r="D131" s="15" t="s">
        <v>16</v>
      </c>
      <c r="E131" s="17">
        <v>49080</v>
      </c>
      <c r="F131" s="8">
        <v>89334</v>
      </c>
      <c r="G131" s="8">
        <f t="shared" si="6"/>
        <v>138414</v>
      </c>
      <c r="H131" s="8">
        <f t="shared" si="4"/>
        <v>27961542</v>
      </c>
      <c r="I131" s="9">
        <f t="shared" si="5"/>
        <v>3157803</v>
      </c>
    </row>
    <row r="132" spans="1:9" x14ac:dyDescent="0.3">
      <c r="A132" s="6">
        <v>43757</v>
      </c>
      <c r="B132" s="14" t="s">
        <v>9</v>
      </c>
      <c r="C132" s="8">
        <v>214</v>
      </c>
      <c r="D132" s="15" t="s">
        <v>15</v>
      </c>
      <c r="E132" s="8"/>
      <c r="F132" s="8"/>
      <c r="G132" s="8">
        <f t="shared" si="6"/>
        <v>0</v>
      </c>
      <c r="H132" s="8">
        <f t="shared" si="4"/>
        <v>27961542</v>
      </c>
      <c r="I132" s="9">
        <f t="shared" si="5"/>
        <v>3158017</v>
      </c>
    </row>
    <row r="133" spans="1:9" x14ac:dyDescent="0.3">
      <c r="A133" s="18">
        <v>43770</v>
      </c>
      <c r="B133" s="14" t="s">
        <v>9</v>
      </c>
      <c r="C133" s="8">
        <v>138264</v>
      </c>
      <c r="D133" s="19" t="s">
        <v>17</v>
      </c>
      <c r="E133" s="16"/>
      <c r="F133" s="16"/>
      <c r="G133" s="8">
        <f t="shared" si="6"/>
        <v>0</v>
      </c>
      <c r="H133" s="8">
        <f t="shared" si="4"/>
        <v>27961542</v>
      </c>
      <c r="I133" s="9">
        <f t="shared" si="5"/>
        <v>3296281</v>
      </c>
    </row>
    <row r="134" spans="1:9" x14ac:dyDescent="0.3">
      <c r="A134" s="18">
        <v>43780</v>
      </c>
      <c r="B134" s="14" t="s">
        <v>11</v>
      </c>
      <c r="C134" s="20"/>
      <c r="D134" s="19" t="s">
        <v>16</v>
      </c>
      <c r="E134" s="16">
        <v>48930</v>
      </c>
      <c r="F134" s="8">
        <v>89334</v>
      </c>
      <c r="G134" s="8">
        <f t="shared" si="6"/>
        <v>138264</v>
      </c>
      <c r="H134" s="8">
        <f t="shared" si="4"/>
        <v>27872208</v>
      </c>
      <c r="I134" s="9">
        <f t="shared" si="5"/>
        <v>3158017</v>
      </c>
    </row>
    <row r="135" spans="1:9" x14ac:dyDescent="0.3">
      <c r="A135" s="6">
        <v>43785</v>
      </c>
      <c r="B135" s="7" t="s">
        <v>9</v>
      </c>
      <c r="C135" s="8">
        <v>216</v>
      </c>
      <c r="D135" s="7" t="s">
        <v>15</v>
      </c>
      <c r="E135" s="8"/>
      <c r="F135" s="8"/>
      <c r="G135" s="8">
        <f t="shared" si="6"/>
        <v>0</v>
      </c>
      <c r="H135" s="8">
        <f t="shared" si="4"/>
        <v>27872208</v>
      </c>
      <c r="I135" s="9">
        <f t="shared" si="5"/>
        <v>3158233</v>
      </c>
    </row>
    <row r="136" spans="1:9" x14ac:dyDescent="0.3">
      <c r="A136" s="21">
        <v>43801</v>
      </c>
      <c r="B136" s="14" t="s">
        <v>9</v>
      </c>
      <c r="C136" s="22">
        <v>138104</v>
      </c>
      <c r="D136" s="19" t="s">
        <v>18</v>
      </c>
      <c r="E136" s="16"/>
      <c r="F136" s="16"/>
      <c r="G136" s="8">
        <f t="shared" si="6"/>
        <v>0</v>
      </c>
      <c r="H136" s="8">
        <f t="shared" si="4"/>
        <v>27872208</v>
      </c>
      <c r="I136" s="9">
        <f t="shared" si="5"/>
        <v>3296337</v>
      </c>
    </row>
    <row r="137" spans="1:9" x14ac:dyDescent="0.3">
      <c r="A137" s="21">
        <v>43809</v>
      </c>
      <c r="B137" s="14" t="s">
        <v>11</v>
      </c>
      <c r="C137" s="20"/>
      <c r="D137" s="19" t="s">
        <v>16</v>
      </c>
      <c r="E137" s="16">
        <v>48770</v>
      </c>
      <c r="F137" s="16">
        <v>89334</v>
      </c>
      <c r="G137" s="8">
        <f t="shared" si="6"/>
        <v>138104</v>
      </c>
      <c r="H137" s="8">
        <f t="shared" si="4"/>
        <v>27782874</v>
      </c>
      <c r="I137" s="9">
        <f t="shared" si="5"/>
        <v>3158233</v>
      </c>
    </row>
    <row r="138" spans="1:9" x14ac:dyDescent="0.3">
      <c r="A138" s="21">
        <v>43820</v>
      </c>
      <c r="B138" s="14" t="s">
        <v>9</v>
      </c>
      <c r="C138" s="23">
        <v>265</v>
      </c>
      <c r="D138" s="16" t="s">
        <v>15</v>
      </c>
      <c r="E138" s="16"/>
      <c r="F138" s="16"/>
      <c r="G138" s="8">
        <f t="shared" si="6"/>
        <v>0</v>
      </c>
      <c r="H138" s="8">
        <f t="shared" si="4"/>
        <v>27782874</v>
      </c>
      <c r="I138" s="9">
        <f t="shared" si="5"/>
        <v>3158498</v>
      </c>
    </row>
    <row r="139" spans="1:9" x14ac:dyDescent="0.3">
      <c r="A139" s="11">
        <v>43840</v>
      </c>
      <c r="B139" s="14" t="s">
        <v>11</v>
      </c>
      <c r="C139" s="8"/>
      <c r="D139" s="19" t="s">
        <v>16</v>
      </c>
      <c r="E139" s="17">
        <v>48620</v>
      </c>
      <c r="F139" s="17">
        <v>89334</v>
      </c>
      <c r="G139" s="8">
        <f t="shared" si="6"/>
        <v>137954</v>
      </c>
      <c r="H139" s="8">
        <f t="shared" si="4"/>
        <v>27693540</v>
      </c>
      <c r="I139" s="9">
        <f t="shared" si="5"/>
        <v>3020544</v>
      </c>
    </row>
    <row r="140" spans="1:9" x14ac:dyDescent="0.3">
      <c r="A140" s="6">
        <v>43848</v>
      </c>
      <c r="B140" s="14" t="s">
        <v>9</v>
      </c>
      <c r="C140" s="8">
        <v>209</v>
      </c>
      <c r="D140" s="9" t="s">
        <v>15</v>
      </c>
      <c r="E140" s="8"/>
      <c r="F140" s="8"/>
      <c r="G140" s="8">
        <f t="shared" si="6"/>
        <v>0</v>
      </c>
      <c r="H140" s="8">
        <f t="shared" si="4"/>
        <v>27693540</v>
      </c>
      <c r="I140" s="9">
        <f t="shared" si="5"/>
        <v>3020753</v>
      </c>
    </row>
    <row r="141" spans="1:9" x14ac:dyDescent="0.3">
      <c r="A141" s="6">
        <v>43871</v>
      </c>
      <c r="B141" s="14" t="s">
        <v>11</v>
      </c>
      <c r="C141" s="8"/>
      <c r="D141" s="19" t="s">
        <v>16</v>
      </c>
      <c r="E141" s="8">
        <v>48460</v>
      </c>
      <c r="F141" s="8">
        <v>89334</v>
      </c>
      <c r="G141" s="8">
        <f t="shared" si="6"/>
        <v>137794</v>
      </c>
      <c r="H141" s="8">
        <f t="shared" si="4"/>
        <v>27604206</v>
      </c>
      <c r="I141" s="9">
        <f t="shared" si="5"/>
        <v>2882959</v>
      </c>
    </row>
    <row r="142" spans="1:9" x14ac:dyDescent="0.3">
      <c r="A142" s="24">
        <v>43876</v>
      </c>
      <c r="B142" s="20" t="s">
        <v>9</v>
      </c>
      <c r="C142" s="20">
        <v>199</v>
      </c>
      <c r="D142" s="16" t="s">
        <v>15</v>
      </c>
      <c r="E142" s="16"/>
      <c r="F142" s="16"/>
      <c r="G142" s="8">
        <f t="shared" si="6"/>
        <v>0</v>
      </c>
      <c r="H142" s="8">
        <f t="shared" si="4"/>
        <v>27604206</v>
      </c>
      <c r="I142" s="9">
        <f t="shared" si="5"/>
        <v>2883158</v>
      </c>
    </row>
    <row r="143" spans="1:9" x14ac:dyDescent="0.3">
      <c r="A143" s="24">
        <v>43900</v>
      </c>
      <c r="B143" s="20" t="s">
        <v>11</v>
      </c>
      <c r="C143" s="20"/>
      <c r="D143" s="16" t="s">
        <v>16</v>
      </c>
      <c r="E143" s="16">
        <v>48300</v>
      </c>
      <c r="F143" s="16">
        <v>89334</v>
      </c>
      <c r="G143" s="8">
        <f t="shared" si="6"/>
        <v>137634</v>
      </c>
      <c r="H143" s="8">
        <f t="shared" si="4"/>
        <v>27514872</v>
      </c>
      <c r="I143" s="9">
        <f t="shared" si="5"/>
        <v>2745524</v>
      </c>
    </row>
    <row r="144" spans="1:9" x14ac:dyDescent="0.3">
      <c r="A144" s="27">
        <v>43911</v>
      </c>
      <c r="B144" s="20" t="s">
        <v>19</v>
      </c>
      <c r="C144" s="20">
        <v>242</v>
      </c>
      <c r="D144" s="16" t="s">
        <v>20</v>
      </c>
      <c r="E144" s="16"/>
      <c r="F144" s="16"/>
      <c r="G144" s="9">
        <f t="shared" si="6"/>
        <v>0</v>
      </c>
      <c r="H144" s="9">
        <f t="shared" si="4"/>
        <v>27514872</v>
      </c>
      <c r="I144" s="9">
        <f t="shared" si="5"/>
        <v>2745766</v>
      </c>
    </row>
    <row r="145" spans="1:9" x14ac:dyDescent="0.3">
      <c r="A145" s="28">
        <v>43931</v>
      </c>
      <c r="B145" s="29" t="s">
        <v>21</v>
      </c>
      <c r="C145" s="9"/>
      <c r="D145" s="30" t="s">
        <v>22</v>
      </c>
      <c r="E145" s="9">
        <v>48150</v>
      </c>
      <c r="F145" s="9">
        <v>89334</v>
      </c>
      <c r="G145" s="9">
        <f t="shared" si="6"/>
        <v>137484</v>
      </c>
      <c r="H145" s="9">
        <f t="shared" si="4"/>
        <v>27425538</v>
      </c>
      <c r="I145" s="9">
        <f t="shared" si="5"/>
        <v>2608282</v>
      </c>
    </row>
    <row r="146" spans="1:9" x14ac:dyDescent="0.3">
      <c r="A146" s="28">
        <v>43939</v>
      </c>
      <c r="B146" s="29" t="s">
        <v>23</v>
      </c>
      <c r="C146" s="9">
        <v>187</v>
      </c>
      <c r="D146" s="30" t="s">
        <v>24</v>
      </c>
      <c r="E146" s="9"/>
      <c r="F146" s="9"/>
      <c r="G146" s="9">
        <f t="shared" si="6"/>
        <v>0</v>
      </c>
      <c r="H146" s="9">
        <f t="shared" si="4"/>
        <v>27425538</v>
      </c>
      <c r="I146" s="9">
        <f t="shared" si="5"/>
        <v>2608469</v>
      </c>
    </row>
    <row r="147" spans="1:9" x14ac:dyDescent="0.3">
      <c r="A147" s="28">
        <v>43962</v>
      </c>
      <c r="B147" s="29" t="s">
        <v>25</v>
      </c>
      <c r="C147" s="9"/>
      <c r="D147" s="30" t="s">
        <v>26</v>
      </c>
      <c r="E147" s="9">
        <v>47990</v>
      </c>
      <c r="F147" s="9">
        <v>89334</v>
      </c>
      <c r="G147" s="9">
        <f t="shared" si="6"/>
        <v>137324</v>
      </c>
      <c r="H147" s="9">
        <f t="shared" si="4"/>
        <v>27336204</v>
      </c>
      <c r="I147" s="9">
        <f t="shared" si="5"/>
        <v>2471145</v>
      </c>
    </row>
    <row r="148" spans="1:9" x14ac:dyDescent="0.3">
      <c r="A148" s="28">
        <v>43967</v>
      </c>
      <c r="B148" s="29" t="s">
        <v>27</v>
      </c>
      <c r="C148" s="9">
        <v>178</v>
      </c>
      <c r="D148" s="30" t="s">
        <v>28</v>
      </c>
      <c r="E148" s="9"/>
      <c r="F148" s="9"/>
      <c r="G148" s="9">
        <f t="shared" si="6"/>
        <v>0</v>
      </c>
      <c r="H148" s="9">
        <f t="shared" ref="H148:H151" si="7">SUM(H147-F148)</f>
        <v>27336204</v>
      </c>
      <c r="I148" s="9">
        <f t="shared" ref="I148:I151" si="8">IF(EXACT(D148, "대출"),SUM(I147-G148),IF(EXACT(B148,"입금"),SUM(I147+C148),IF(EXACT(B147,"출금"),SUM(I147-C148))))</f>
        <v>2471323</v>
      </c>
    </row>
    <row r="149" spans="1:9" x14ac:dyDescent="0.3">
      <c r="A149" s="28">
        <v>43992</v>
      </c>
      <c r="B149" s="29" t="s">
        <v>29</v>
      </c>
      <c r="C149" s="9"/>
      <c r="D149" s="30" t="s">
        <v>30</v>
      </c>
      <c r="E149" s="9">
        <v>47830</v>
      </c>
      <c r="F149" s="9">
        <v>89334</v>
      </c>
      <c r="G149" s="9">
        <f t="shared" si="6"/>
        <v>137164</v>
      </c>
      <c r="H149" s="9">
        <f t="shared" si="7"/>
        <v>27246870</v>
      </c>
      <c r="I149" s="9">
        <f t="shared" si="8"/>
        <v>2334159</v>
      </c>
    </row>
    <row r="150" spans="1:9" x14ac:dyDescent="0.3">
      <c r="A150" s="28">
        <v>44002</v>
      </c>
      <c r="B150" s="29" t="s">
        <v>31</v>
      </c>
      <c r="C150" s="9">
        <v>203</v>
      </c>
      <c r="D150" s="30" t="s">
        <v>32</v>
      </c>
      <c r="E150" s="9"/>
      <c r="F150" s="9"/>
      <c r="G150" s="9">
        <f t="shared" si="6"/>
        <v>0</v>
      </c>
      <c r="H150" s="9">
        <f t="shared" si="7"/>
        <v>27246870</v>
      </c>
      <c r="I150" s="9">
        <f t="shared" si="8"/>
        <v>2334362</v>
      </c>
    </row>
    <row r="151" spans="1:9" x14ac:dyDescent="0.3">
      <c r="A151" s="28">
        <v>44022</v>
      </c>
      <c r="B151" s="29" t="s">
        <v>33</v>
      </c>
      <c r="C151" s="9"/>
      <c r="D151" s="30" t="s">
        <v>34</v>
      </c>
      <c r="E151" s="9">
        <v>47680</v>
      </c>
      <c r="F151" s="9">
        <v>89334</v>
      </c>
      <c r="G151" s="9">
        <f t="shared" si="6"/>
        <v>137014</v>
      </c>
      <c r="H151" s="9">
        <f t="shared" si="7"/>
        <v>27157536</v>
      </c>
      <c r="I151" s="9">
        <f t="shared" si="8"/>
        <v>2197348</v>
      </c>
    </row>
    <row r="152" spans="1:9" x14ac:dyDescent="0.3">
      <c r="A152" s="28">
        <v>44030</v>
      </c>
      <c r="B152" s="29" t="s">
        <v>35</v>
      </c>
      <c r="C152" s="9">
        <v>156</v>
      </c>
      <c r="D152" s="31" t="s">
        <v>38</v>
      </c>
      <c r="E152" s="9"/>
      <c r="F152" s="9"/>
      <c r="G152" s="9">
        <f t="shared" ref="G152:G163" si="9">E152+F152</f>
        <v>0</v>
      </c>
      <c r="H152" s="9">
        <f t="shared" ref="H152:H153" si="10">SUM(H151-F152)</f>
        <v>27157536</v>
      </c>
      <c r="I152" s="9">
        <f t="shared" ref="I152:I153" si="11">IF(EXACT(D152, "대출"),SUM(I151-G152),IF(EXACT(B152,"입금"),SUM(I151+C152),IF(EXACT(B151,"출금"),SUM(I151-C152))))</f>
        <v>2197504</v>
      </c>
    </row>
    <row r="153" spans="1:9" x14ac:dyDescent="0.3">
      <c r="A153" s="28">
        <v>44053</v>
      </c>
      <c r="B153" s="29" t="s">
        <v>36</v>
      </c>
      <c r="C153" s="9"/>
      <c r="D153" s="30" t="s">
        <v>37</v>
      </c>
      <c r="E153" s="9">
        <v>47520</v>
      </c>
      <c r="F153" s="9">
        <v>89334</v>
      </c>
      <c r="G153" s="9">
        <f t="shared" si="9"/>
        <v>136854</v>
      </c>
      <c r="H153" s="9">
        <f t="shared" si="10"/>
        <v>27068202</v>
      </c>
      <c r="I153" s="9">
        <f t="shared" si="11"/>
        <v>2060650</v>
      </c>
    </row>
    <row r="154" spans="1:9" x14ac:dyDescent="0.3">
      <c r="A154" s="28">
        <v>44058</v>
      </c>
      <c r="B154" s="29" t="s">
        <v>39</v>
      </c>
      <c r="C154" s="9">
        <v>146</v>
      </c>
      <c r="D154" s="30" t="s">
        <v>40</v>
      </c>
      <c r="E154" s="9"/>
      <c r="F154" s="9"/>
      <c r="G154" s="9">
        <f t="shared" si="9"/>
        <v>0</v>
      </c>
      <c r="H154" s="9">
        <f t="shared" ref="H154:H163" si="12">SUM(H153-F154)</f>
        <v>27068202</v>
      </c>
      <c r="I154" s="9">
        <f t="shared" ref="I154:I163" si="13">IF(EXACT(D154, "대출"),SUM(I153-G154),IF(EXACT(B154,"입금"),SUM(I153+C154),IF(EXACT(B153,"출금"),SUM(I153-C154))))</f>
        <v>2060796</v>
      </c>
    </row>
    <row r="155" spans="1:9" x14ac:dyDescent="0.3">
      <c r="A155" s="28">
        <v>44084</v>
      </c>
      <c r="B155" s="29" t="s">
        <v>42</v>
      </c>
      <c r="C155" s="9"/>
      <c r="D155" s="30" t="s">
        <v>41</v>
      </c>
      <c r="E155" s="9">
        <v>47360</v>
      </c>
      <c r="F155" s="9">
        <v>89334</v>
      </c>
      <c r="G155" s="9">
        <f t="shared" si="9"/>
        <v>136694</v>
      </c>
      <c r="H155" s="9">
        <f t="shared" si="12"/>
        <v>26978868</v>
      </c>
      <c r="I155" s="9">
        <f t="shared" si="13"/>
        <v>1924102</v>
      </c>
    </row>
    <row r="156" spans="1:9" x14ac:dyDescent="0.3">
      <c r="A156" s="28">
        <v>44093</v>
      </c>
      <c r="B156" s="29" t="s">
        <v>39</v>
      </c>
      <c r="C156" s="9">
        <v>174</v>
      </c>
      <c r="D156" s="30" t="s">
        <v>40</v>
      </c>
      <c r="E156" s="9"/>
      <c r="F156" s="9"/>
      <c r="G156" s="9">
        <f t="shared" si="9"/>
        <v>0</v>
      </c>
      <c r="H156" s="9">
        <f t="shared" si="12"/>
        <v>26978868</v>
      </c>
      <c r="I156" s="9">
        <f t="shared" si="13"/>
        <v>1924276</v>
      </c>
    </row>
    <row r="157" spans="1:9" x14ac:dyDescent="0.3">
      <c r="A157" s="28">
        <v>44116</v>
      </c>
      <c r="B157" s="29" t="s">
        <v>42</v>
      </c>
      <c r="C157" s="9"/>
      <c r="D157" s="30" t="s">
        <v>41</v>
      </c>
      <c r="E157" s="9">
        <v>47210</v>
      </c>
      <c r="F157" s="9">
        <v>89334</v>
      </c>
      <c r="G157" s="9">
        <f t="shared" si="9"/>
        <v>136544</v>
      </c>
      <c r="H157" s="9">
        <f t="shared" si="12"/>
        <v>26889534</v>
      </c>
      <c r="I157" s="9">
        <f t="shared" si="13"/>
        <v>1787732</v>
      </c>
    </row>
    <row r="158" spans="1:9" x14ac:dyDescent="0.3">
      <c r="A158" s="28">
        <v>44121</v>
      </c>
      <c r="B158" s="29" t="s">
        <v>39</v>
      </c>
      <c r="C158" s="9">
        <v>125</v>
      </c>
      <c r="D158" s="30" t="s">
        <v>40</v>
      </c>
      <c r="E158" s="9"/>
      <c r="F158" s="9"/>
      <c r="G158" s="9">
        <f t="shared" si="9"/>
        <v>0</v>
      </c>
      <c r="H158" s="9">
        <f t="shared" si="12"/>
        <v>26889534</v>
      </c>
      <c r="I158" s="9">
        <f t="shared" si="13"/>
        <v>1787857</v>
      </c>
    </row>
    <row r="159" spans="1:9" x14ac:dyDescent="0.3">
      <c r="A159" s="28">
        <v>44145</v>
      </c>
      <c r="B159" s="31" t="s">
        <v>43</v>
      </c>
      <c r="C159" s="9"/>
      <c r="D159" s="31" t="s">
        <v>44</v>
      </c>
      <c r="E159" s="9">
        <v>47050</v>
      </c>
      <c r="F159" s="9">
        <v>89334</v>
      </c>
      <c r="G159" s="9">
        <f t="shared" si="9"/>
        <v>136384</v>
      </c>
      <c r="H159" s="9">
        <f t="shared" si="12"/>
        <v>26800200</v>
      </c>
      <c r="I159" s="9">
        <f t="shared" si="13"/>
        <v>1651473</v>
      </c>
    </row>
    <row r="160" spans="1:9" x14ac:dyDescent="0.3">
      <c r="A160" s="28">
        <v>44156</v>
      </c>
      <c r="B160" s="31" t="s">
        <v>45</v>
      </c>
      <c r="C160" s="9">
        <v>147</v>
      </c>
      <c r="D160" s="31" t="s">
        <v>46</v>
      </c>
      <c r="E160" s="9"/>
      <c r="F160" s="9"/>
      <c r="G160" s="9">
        <f t="shared" si="9"/>
        <v>0</v>
      </c>
      <c r="H160" s="9">
        <f t="shared" si="12"/>
        <v>26800200</v>
      </c>
      <c r="I160" s="9">
        <f t="shared" si="13"/>
        <v>1651620</v>
      </c>
    </row>
    <row r="161" spans="1:9" x14ac:dyDescent="0.3">
      <c r="A161" s="28">
        <v>44175</v>
      </c>
      <c r="B161" s="31" t="s">
        <v>43</v>
      </c>
      <c r="C161" s="9"/>
      <c r="D161" s="31" t="s">
        <v>44</v>
      </c>
      <c r="E161" s="9">
        <v>46900</v>
      </c>
      <c r="F161" s="9">
        <v>89334</v>
      </c>
      <c r="G161" s="9">
        <f t="shared" si="9"/>
        <v>136234</v>
      </c>
      <c r="H161" s="9">
        <f t="shared" si="12"/>
        <v>26710866</v>
      </c>
      <c r="I161" s="9">
        <f t="shared" si="13"/>
        <v>1515386</v>
      </c>
    </row>
    <row r="162" spans="1:9" x14ac:dyDescent="0.3">
      <c r="A162" s="28">
        <v>44184</v>
      </c>
      <c r="B162" s="31" t="s">
        <v>45</v>
      </c>
      <c r="C162" s="9">
        <v>113</v>
      </c>
      <c r="D162" s="31" t="s">
        <v>46</v>
      </c>
      <c r="E162" s="9"/>
      <c r="F162" s="9"/>
      <c r="G162" s="9">
        <f t="shared" si="9"/>
        <v>0</v>
      </c>
      <c r="H162" s="9">
        <f t="shared" si="12"/>
        <v>26710866</v>
      </c>
      <c r="I162" s="9">
        <f t="shared" si="13"/>
        <v>1515499</v>
      </c>
    </row>
    <row r="163" spans="1:9" x14ac:dyDescent="0.3">
      <c r="A163" s="28">
        <v>44207</v>
      </c>
      <c r="B163" s="31" t="s">
        <v>43</v>
      </c>
      <c r="C163" s="9"/>
      <c r="D163" s="31" t="s">
        <v>44</v>
      </c>
      <c r="E163" s="9">
        <v>46740</v>
      </c>
      <c r="F163" s="9">
        <v>89334</v>
      </c>
      <c r="G163" s="9">
        <f t="shared" si="9"/>
        <v>136074</v>
      </c>
      <c r="H163" s="9">
        <f t="shared" si="12"/>
        <v>26621532</v>
      </c>
      <c r="I163" s="9">
        <f t="shared" si="13"/>
        <v>1379425</v>
      </c>
    </row>
    <row r="164" spans="1:9" x14ac:dyDescent="0.3">
      <c r="A164" s="28">
        <v>44212</v>
      </c>
      <c r="B164" s="31" t="s">
        <v>47</v>
      </c>
      <c r="C164" s="9">
        <v>104</v>
      </c>
      <c r="D164" s="31" t="s">
        <v>48</v>
      </c>
      <c r="E164" s="9"/>
      <c r="F164" s="9"/>
      <c r="G164" s="9">
        <f t="shared" ref="G164:G182" si="14">E164+F164</f>
        <v>0</v>
      </c>
      <c r="H164" s="9">
        <f t="shared" ref="H164:H182" si="15">SUM(H163-F164)</f>
        <v>26621532</v>
      </c>
      <c r="I164" s="9">
        <f t="shared" ref="I164:I182" si="16">IF(EXACT(D164, "대출"),SUM(I163-G164),IF(EXACT(B164,"입금"),SUM(I163+C164),IF(EXACT(B163,"출금"),SUM(I163-C164))))</f>
        <v>1379529</v>
      </c>
    </row>
    <row r="165" spans="1:9" x14ac:dyDescent="0.3">
      <c r="A165" s="28">
        <v>44237</v>
      </c>
      <c r="B165" s="31" t="s">
        <v>49</v>
      </c>
      <c r="C165" s="9"/>
      <c r="D165" s="31" t="s">
        <v>50</v>
      </c>
      <c r="E165" s="9">
        <v>46580</v>
      </c>
      <c r="F165" s="9">
        <v>89334</v>
      </c>
      <c r="G165" s="9">
        <f t="shared" si="14"/>
        <v>135914</v>
      </c>
      <c r="H165" s="9">
        <f t="shared" si="15"/>
        <v>26532198</v>
      </c>
      <c r="I165" s="9">
        <f t="shared" si="16"/>
        <v>1243615</v>
      </c>
    </row>
    <row r="166" spans="1:9" x14ac:dyDescent="0.3">
      <c r="A166" s="28">
        <v>44247</v>
      </c>
      <c r="B166" s="31" t="s">
        <v>47</v>
      </c>
      <c r="C166" s="9">
        <v>118</v>
      </c>
      <c r="D166" s="31" t="s">
        <v>48</v>
      </c>
      <c r="E166" s="9"/>
      <c r="F166" s="9"/>
      <c r="G166" s="9">
        <f t="shared" si="14"/>
        <v>0</v>
      </c>
      <c r="H166" s="9">
        <f t="shared" si="15"/>
        <v>26532198</v>
      </c>
      <c r="I166" s="9">
        <f t="shared" si="16"/>
        <v>1243733</v>
      </c>
    </row>
    <row r="167" spans="1:9" x14ac:dyDescent="0.3">
      <c r="A167" s="28">
        <v>44265</v>
      </c>
      <c r="B167" s="31" t="s">
        <v>49</v>
      </c>
      <c r="C167" s="9"/>
      <c r="D167" s="31" t="s">
        <v>50</v>
      </c>
      <c r="E167" s="9">
        <v>46430</v>
      </c>
      <c r="F167" s="9">
        <v>89334</v>
      </c>
      <c r="G167" s="9">
        <f t="shared" si="14"/>
        <v>135764</v>
      </c>
      <c r="H167" s="9">
        <f t="shared" si="15"/>
        <v>26442864</v>
      </c>
      <c r="I167" s="9">
        <f t="shared" si="16"/>
        <v>1107969</v>
      </c>
    </row>
    <row r="168" spans="1:9" x14ac:dyDescent="0.3">
      <c r="A168" s="28">
        <v>44275</v>
      </c>
      <c r="B168" s="32" t="s">
        <v>47</v>
      </c>
      <c r="C168" s="9">
        <v>81</v>
      </c>
      <c r="D168" s="32" t="s">
        <v>48</v>
      </c>
      <c r="E168" s="9"/>
      <c r="F168" s="9"/>
      <c r="G168" s="9">
        <f t="shared" si="14"/>
        <v>0</v>
      </c>
      <c r="H168" s="9">
        <f t="shared" si="15"/>
        <v>26442864</v>
      </c>
      <c r="I168" s="9">
        <f t="shared" si="16"/>
        <v>1108050</v>
      </c>
    </row>
    <row r="169" spans="1:9" x14ac:dyDescent="0.3">
      <c r="A169" s="28">
        <v>44298</v>
      </c>
      <c r="B169" s="32" t="s">
        <v>49</v>
      </c>
      <c r="C169" s="9"/>
      <c r="D169" s="32" t="s">
        <v>50</v>
      </c>
      <c r="E169" s="9">
        <v>46270</v>
      </c>
      <c r="F169" s="9">
        <v>89334</v>
      </c>
      <c r="G169" s="9">
        <f t="shared" si="14"/>
        <v>135604</v>
      </c>
      <c r="H169" s="9">
        <f t="shared" si="15"/>
        <v>26353530</v>
      </c>
      <c r="I169" s="9">
        <f t="shared" si="16"/>
        <v>972446</v>
      </c>
    </row>
    <row r="170" spans="1:9" x14ac:dyDescent="0.3">
      <c r="A170" s="28">
        <v>44303</v>
      </c>
      <c r="B170" s="32" t="s">
        <v>47</v>
      </c>
      <c r="C170" s="9">
        <v>73</v>
      </c>
      <c r="D170" s="31" t="s">
        <v>48</v>
      </c>
      <c r="E170" s="9"/>
      <c r="F170" s="9"/>
      <c r="G170" s="9">
        <f t="shared" si="14"/>
        <v>0</v>
      </c>
      <c r="H170" s="9">
        <f t="shared" si="15"/>
        <v>26353530</v>
      </c>
      <c r="I170" s="9">
        <f t="shared" si="16"/>
        <v>972519</v>
      </c>
    </row>
    <row r="171" spans="1:9" x14ac:dyDescent="0.3">
      <c r="A171" s="28">
        <v>44326</v>
      </c>
      <c r="B171" s="31" t="s">
        <v>51</v>
      </c>
      <c r="C171" s="9"/>
      <c r="D171" s="31" t="s">
        <v>52</v>
      </c>
      <c r="E171" s="9">
        <v>46110</v>
      </c>
      <c r="F171" s="9">
        <v>89334</v>
      </c>
      <c r="G171" s="9">
        <f t="shared" si="14"/>
        <v>135444</v>
      </c>
      <c r="H171" s="9">
        <f t="shared" si="15"/>
        <v>26264196</v>
      </c>
      <c r="I171" s="9">
        <f t="shared" si="16"/>
        <v>837075</v>
      </c>
    </row>
    <row r="172" spans="1:9" x14ac:dyDescent="0.3">
      <c r="A172" s="28">
        <v>44331</v>
      </c>
      <c r="B172" s="31" t="s">
        <v>53</v>
      </c>
      <c r="C172" s="9">
        <v>62</v>
      </c>
      <c r="D172" s="31" t="s">
        <v>54</v>
      </c>
      <c r="E172" s="9"/>
      <c r="F172" s="9"/>
      <c r="G172" s="9">
        <f t="shared" si="14"/>
        <v>0</v>
      </c>
      <c r="H172" s="9">
        <f t="shared" si="15"/>
        <v>26264196</v>
      </c>
      <c r="I172" s="9">
        <f t="shared" si="16"/>
        <v>837137</v>
      </c>
    </row>
    <row r="173" spans="1:9" x14ac:dyDescent="0.3">
      <c r="A173" s="28">
        <v>44357</v>
      </c>
      <c r="B173" s="31" t="s">
        <v>51</v>
      </c>
      <c r="C173" s="9"/>
      <c r="D173" s="31" t="s">
        <v>52</v>
      </c>
      <c r="E173" s="9">
        <v>45960</v>
      </c>
      <c r="F173" s="9">
        <v>89334</v>
      </c>
      <c r="G173" s="9">
        <f t="shared" si="14"/>
        <v>135294</v>
      </c>
      <c r="H173" s="9">
        <f t="shared" si="15"/>
        <v>26174862</v>
      </c>
      <c r="I173" s="9">
        <f t="shared" si="16"/>
        <v>701843</v>
      </c>
    </row>
    <row r="174" spans="1:9" x14ac:dyDescent="0.3">
      <c r="A174" s="28">
        <v>44366</v>
      </c>
      <c r="B174" s="31" t="s">
        <v>55</v>
      </c>
      <c r="C174" s="9">
        <v>66</v>
      </c>
      <c r="D174" s="31" t="s">
        <v>56</v>
      </c>
      <c r="E174" s="9"/>
      <c r="F174" s="9"/>
      <c r="G174" s="9">
        <f t="shared" si="14"/>
        <v>0</v>
      </c>
      <c r="H174" s="9">
        <f t="shared" si="15"/>
        <v>26174862</v>
      </c>
      <c r="I174" s="9">
        <f t="shared" si="16"/>
        <v>701909</v>
      </c>
    </row>
    <row r="175" spans="1:9" x14ac:dyDescent="0.3">
      <c r="A175" s="28">
        <v>44389</v>
      </c>
      <c r="B175" s="31" t="s">
        <v>57</v>
      </c>
      <c r="C175" s="9"/>
      <c r="D175" s="31" t="s">
        <v>58</v>
      </c>
      <c r="E175" s="9">
        <v>45800</v>
      </c>
      <c r="F175" s="9">
        <v>89334</v>
      </c>
      <c r="G175" s="9">
        <f t="shared" si="14"/>
        <v>135134</v>
      </c>
      <c r="H175" s="9">
        <f t="shared" si="15"/>
        <v>26085528</v>
      </c>
      <c r="I175" s="9">
        <f t="shared" si="16"/>
        <v>566775</v>
      </c>
    </row>
    <row r="176" spans="1:9" x14ac:dyDescent="0.3">
      <c r="A176" s="28">
        <v>44394</v>
      </c>
      <c r="B176" s="31" t="s">
        <v>55</v>
      </c>
      <c r="C176" s="9">
        <v>51</v>
      </c>
      <c r="D176" s="31" t="s">
        <v>56</v>
      </c>
      <c r="E176" s="9"/>
      <c r="F176" s="9"/>
      <c r="G176" s="9">
        <f t="shared" si="14"/>
        <v>0</v>
      </c>
      <c r="H176" s="9">
        <f t="shared" si="15"/>
        <v>26085528</v>
      </c>
      <c r="I176" s="9">
        <f t="shared" si="16"/>
        <v>566826</v>
      </c>
    </row>
    <row r="177" spans="1:9" x14ac:dyDescent="0.3">
      <c r="A177" s="28">
        <v>44411</v>
      </c>
      <c r="B177" s="31" t="s">
        <v>55</v>
      </c>
      <c r="C177" s="9">
        <v>700000</v>
      </c>
      <c r="D177" s="31" t="s">
        <v>59</v>
      </c>
      <c r="E177" s="9"/>
      <c r="F177" s="9"/>
      <c r="G177" s="9">
        <f t="shared" si="14"/>
        <v>0</v>
      </c>
      <c r="H177" s="9">
        <f t="shared" si="15"/>
        <v>26085528</v>
      </c>
      <c r="I177" s="9">
        <f t="shared" si="16"/>
        <v>1266826</v>
      </c>
    </row>
    <row r="178" spans="1:9" x14ac:dyDescent="0.3">
      <c r="A178" s="28">
        <v>44418</v>
      </c>
      <c r="B178" s="31" t="s">
        <v>57</v>
      </c>
      <c r="C178" s="9"/>
      <c r="D178" s="31" t="s">
        <v>58</v>
      </c>
      <c r="E178" s="9">
        <v>45640</v>
      </c>
      <c r="F178" s="9">
        <v>89334</v>
      </c>
      <c r="G178" s="9">
        <f t="shared" si="14"/>
        <v>134974</v>
      </c>
      <c r="H178" s="9">
        <f t="shared" si="15"/>
        <v>25996194</v>
      </c>
      <c r="I178" s="9">
        <f t="shared" si="16"/>
        <v>1131852</v>
      </c>
    </row>
    <row r="179" spans="1:9" x14ac:dyDescent="0.3">
      <c r="A179" s="28">
        <v>44429</v>
      </c>
      <c r="B179" s="31" t="s">
        <v>55</v>
      </c>
      <c r="C179" s="9">
        <v>74</v>
      </c>
      <c r="D179" s="31" t="s">
        <v>56</v>
      </c>
      <c r="E179" s="9"/>
      <c r="F179" s="9"/>
      <c r="G179" s="9">
        <f t="shared" si="14"/>
        <v>0</v>
      </c>
      <c r="H179" s="9">
        <f t="shared" si="15"/>
        <v>25996194</v>
      </c>
      <c r="I179" s="9">
        <f t="shared" si="16"/>
        <v>1131926</v>
      </c>
    </row>
    <row r="180" spans="1:9" x14ac:dyDescent="0.3">
      <c r="A180" s="28">
        <v>44435</v>
      </c>
      <c r="B180" s="32" t="s">
        <v>55</v>
      </c>
      <c r="C180" s="9">
        <v>700000</v>
      </c>
      <c r="D180" s="32" t="s">
        <v>59</v>
      </c>
      <c r="E180" s="9"/>
      <c r="F180" s="9"/>
      <c r="G180" s="9">
        <f t="shared" si="14"/>
        <v>0</v>
      </c>
      <c r="H180" s="9">
        <f t="shared" si="15"/>
        <v>25996194</v>
      </c>
      <c r="I180" s="9">
        <f t="shared" si="16"/>
        <v>1831926</v>
      </c>
    </row>
    <row r="181" spans="1:9" x14ac:dyDescent="0.3">
      <c r="A181" s="28">
        <v>44449</v>
      </c>
      <c r="B181" s="32" t="s">
        <v>60</v>
      </c>
      <c r="C181" s="9"/>
      <c r="D181" s="32" t="s">
        <v>61</v>
      </c>
      <c r="E181" s="9">
        <v>45490</v>
      </c>
      <c r="F181" s="9">
        <v>89334</v>
      </c>
      <c r="G181" s="9">
        <f t="shared" si="14"/>
        <v>134824</v>
      </c>
      <c r="H181" s="9">
        <f t="shared" si="15"/>
        <v>25906860</v>
      </c>
      <c r="I181" s="9">
        <f t="shared" si="16"/>
        <v>1697102</v>
      </c>
    </row>
    <row r="182" spans="1:9" x14ac:dyDescent="0.3">
      <c r="A182" s="28">
        <v>44457</v>
      </c>
      <c r="B182" s="32" t="s">
        <v>62</v>
      </c>
      <c r="C182" s="9">
        <v>116</v>
      </c>
      <c r="D182" s="32" t="s">
        <v>63</v>
      </c>
      <c r="E182" s="9"/>
      <c r="F182" s="9"/>
      <c r="G182" s="9">
        <f t="shared" si="14"/>
        <v>0</v>
      </c>
      <c r="H182" s="9">
        <f t="shared" si="15"/>
        <v>25906860</v>
      </c>
      <c r="I182" s="9">
        <f t="shared" si="16"/>
        <v>1697218</v>
      </c>
    </row>
    <row r="183" spans="1:9" x14ac:dyDescent="0.3">
      <c r="A183" s="28">
        <v>44462</v>
      </c>
      <c r="B183" s="32" t="s">
        <v>64</v>
      </c>
      <c r="C183" s="9">
        <v>700000</v>
      </c>
      <c r="D183" s="32" t="s">
        <v>59</v>
      </c>
      <c r="E183" s="9"/>
      <c r="F183" s="9"/>
      <c r="G183" s="9">
        <f t="shared" ref="G183:G212" si="17">E183+F183</f>
        <v>0</v>
      </c>
      <c r="H183" s="9">
        <f t="shared" ref="H183:H185" si="18">SUM(H182-F183)</f>
        <v>25906860</v>
      </c>
      <c r="I183" s="9">
        <f t="shared" ref="I183:I185" si="19">IF(EXACT(D183, "대출"),SUM(I182-G183),IF(EXACT(B183,"입금"),SUM(I182+C183),IF(EXACT(B182,"출금"),SUM(I182-C183))))</f>
        <v>2397218</v>
      </c>
    </row>
    <row r="184" spans="1:9" x14ac:dyDescent="0.3">
      <c r="A184" s="28">
        <v>44481</v>
      </c>
      <c r="B184" s="32" t="s">
        <v>65</v>
      </c>
      <c r="C184" s="9"/>
      <c r="D184" s="32" t="s">
        <v>66</v>
      </c>
      <c r="E184" s="9">
        <v>45330</v>
      </c>
      <c r="F184" s="9">
        <v>89334</v>
      </c>
      <c r="G184" s="9">
        <f t="shared" si="17"/>
        <v>134664</v>
      </c>
      <c r="H184" s="9">
        <f t="shared" si="18"/>
        <v>25817526</v>
      </c>
      <c r="I184" s="9">
        <f t="shared" si="19"/>
        <v>2262554</v>
      </c>
    </row>
    <row r="185" spans="1:9" x14ac:dyDescent="0.3">
      <c r="A185" s="28">
        <v>44485</v>
      </c>
      <c r="B185" s="32" t="s">
        <v>64</v>
      </c>
      <c r="C185" s="9">
        <v>152</v>
      </c>
      <c r="D185" s="32" t="s">
        <v>67</v>
      </c>
      <c r="E185" s="9"/>
      <c r="F185" s="9"/>
      <c r="G185" s="9">
        <f t="shared" si="17"/>
        <v>0</v>
      </c>
      <c r="H185" s="9">
        <f t="shared" si="18"/>
        <v>25817526</v>
      </c>
      <c r="I185" s="9">
        <f t="shared" si="19"/>
        <v>2262706</v>
      </c>
    </row>
    <row r="186" spans="1:9" x14ac:dyDescent="0.3">
      <c r="A186" s="28">
        <v>44510</v>
      </c>
      <c r="B186" s="32" t="s">
        <v>68</v>
      </c>
      <c r="C186" s="9"/>
      <c r="D186" s="32" t="s">
        <v>69</v>
      </c>
      <c r="E186" s="9">
        <v>45180</v>
      </c>
      <c r="F186" s="9">
        <v>89334</v>
      </c>
      <c r="G186" s="9">
        <f t="shared" si="17"/>
        <v>134514</v>
      </c>
      <c r="H186" s="9">
        <f t="shared" ref="H186:H191" si="20">SUM(H185-F186)</f>
        <v>25728192</v>
      </c>
      <c r="I186" s="9">
        <f t="shared" ref="I186:I191" si="21">IF(EXACT(D186, "대출"),SUM(I185-G186),IF(EXACT(B186,"입금"),SUM(I185+C186),IF(EXACT(B185,"출금"),SUM(I185-C186))))</f>
        <v>2128192</v>
      </c>
    </row>
    <row r="187" spans="1:9" x14ac:dyDescent="0.3">
      <c r="A187" s="28">
        <v>44520</v>
      </c>
      <c r="B187" s="32" t="s">
        <v>70</v>
      </c>
      <c r="C187" s="9">
        <v>193</v>
      </c>
      <c r="D187" s="32" t="s">
        <v>71</v>
      </c>
      <c r="E187" s="9"/>
      <c r="F187" s="9"/>
      <c r="G187" s="9">
        <f t="shared" si="17"/>
        <v>0</v>
      </c>
      <c r="H187" s="9">
        <f t="shared" si="20"/>
        <v>25728192</v>
      </c>
      <c r="I187" s="9">
        <f t="shared" si="21"/>
        <v>2128385</v>
      </c>
    </row>
    <row r="188" spans="1:9" x14ac:dyDescent="0.3">
      <c r="A188" s="28">
        <v>44540</v>
      </c>
      <c r="B188" s="32" t="s">
        <v>72</v>
      </c>
      <c r="C188" s="9"/>
      <c r="D188" s="32" t="s">
        <v>73</v>
      </c>
      <c r="E188" s="9">
        <v>45020</v>
      </c>
      <c r="F188" s="9">
        <v>89334</v>
      </c>
      <c r="G188" s="9">
        <f t="shared" si="17"/>
        <v>134354</v>
      </c>
      <c r="H188" s="9">
        <f t="shared" si="20"/>
        <v>25638858</v>
      </c>
      <c r="I188" s="9">
        <f t="shared" si="21"/>
        <v>1994031</v>
      </c>
    </row>
    <row r="189" spans="1:9" x14ac:dyDescent="0.3">
      <c r="A189" s="28">
        <v>44548</v>
      </c>
      <c r="B189" s="32" t="s">
        <v>70</v>
      </c>
      <c r="C189" s="9">
        <v>140</v>
      </c>
      <c r="D189" s="31" t="s">
        <v>76</v>
      </c>
      <c r="E189" s="9"/>
      <c r="F189" s="9"/>
      <c r="G189" s="9">
        <f t="shared" si="17"/>
        <v>0</v>
      </c>
      <c r="H189" s="9">
        <f t="shared" si="20"/>
        <v>25638858</v>
      </c>
      <c r="I189" s="9">
        <f t="shared" si="21"/>
        <v>1994171</v>
      </c>
    </row>
    <row r="190" spans="1:9" x14ac:dyDescent="0.3">
      <c r="A190" s="28">
        <v>44560</v>
      </c>
      <c r="B190" s="32" t="s">
        <v>70</v>
      </c>
      <c r="C190" s="9">
        <v>700000</v>
      </c>
      <c r="D190" s="31" t="s">
        <v>59</v>
      </c>
      <c r="E190" s="9"/>
      <c r="F190" s="9"/>
      <c r="G190" s="9">
        <f t="shared" si="17"/>
        <v>0</v>
      </c>
      <c r="H190" s="9">
        <f t="shared" si="20"/>
        <v>25638858</v>
      </c>
      <c r="I190" s="9">
        <f t="shared" si="21"/>
        <v>2694171</v>
      </c>
    </row>
    <row r="191" spans="1:9" x14ac:dyDescent="0.3">
      <c r="A191" s="28">
        <v>44571</v>
      </c>
      <c r="B191" s="32" t="s">
        <v>72</v>
      </c>
      <c r="C191" s="9"/>
      <c r="D191" s="31" t="s">
        <v>73</v>
      </c>
      <c r="E191" s="9">
        <v>44860</v>
      </c>
      <c r="F191" s="9">
        <v>89334</v>
      </c>
      <c r="G191" s="9">
        <f t="shared" si="17"/>
        <v>134194</v>
      </c>
      <c r="H191" s="9">
        <f t="shared" si="20"/>
        <v>25549524</v>
      </c>
      <c r="I191" s="9">
        <f t="shared" si="21"/>
        <v>2559977</v>
      </c>
    </row>
    <row r="192" spans="1:9" x14ac:dyDescent="0.3">
      <c r="A192" s="33">
        <v>44576</v>
      </c>
      <c r="B192" s="32" t="s">
        <v>74</v>
      </c>
      <c r="C192" s="34">
        <v>161</v>
      </c>
      <c r="D192" s="32" t="s">
        <v>75</v>
      </c>
      <c r="E192" s="9"/>
      <c r="F192" s="9"/>
      <c r="G192" s="9">
        <f t="shared" si="17"/>
        <v>0</v>
      </c>
      <c r="H192" s="9">
        <f t="shared" ref="H192:H212" si="22">SUM(H191-F192)</f>
        <v>25549524</v>
      </c>
      <c r="I192" s="9">
        <f t="shared" ref="I192:I208" si="23">IF(EXACT(D192, "대출"),SUM(I191-G192),IF(EXACT(B192,"입금"),SUM(I191+C192),IF(EXACT(B191,"출금"),SUM(I191-C192))))</f>
        <v>2560138</v>
      </c>
    </row>
    <row r="193" spans="1:12" x14ac:dyDescent="0.3">
      <c r="A193" s="28">
        <v>44602</v>
      </c>
      <c r="B193" s="32" t="s">
        <v>77</v>
      </c>
      <c r="C193" s="9"/>
      <c r="D193" s="32" t="s">
        <v>78</v>
      </c>
      <c r="E193" s="9">
        <v>44710</v>
      </c>
      <c r="F193" s="9">
        <v>89334</v>
      </c>
      <c r="G193" s="9">
        <f t="shared" si="17"/>
        <v>134044</v>
      </c>
      <c r="H193" s="9">
        <f t="shared" si="22"/>
        <v>25460190</v>
      </c>
      <c r="I193" s="9">
        <f t="shared" si="23"/>
        <v>2426094</v>
      </c>
    </row>
    <row r="194" spans="1:12" x14ac:dyDescent="0.3">
      <c r="A194" s="28">
        <v>44611</v>
      </c>
      <c r="B194" s="32" t="s">
        <v>79</v>
      </c>
      <c r="C194" s="9">
        <v>212</v>
      </c>
      <c r="D194" s="32" t="s">
        <v>80</v>
      </c>
      <c r="E194" s="9"/>
      <c r="F194" s="9"/>
      <c r="G194" s="9">
        <f t="shared" si="17"/>
        <v>0</v>
      </c>
      <c r="H194" s="9">
        <f t="shared" si="22"/>
        <v>25460190</v>
      </c>
      <c r="I194" s="9">
        <f t="shared" si="23"/>
        <v>2426306</v>
      </c>
    </row>
    <row r="195" spans="1:12" x14ac:dyDescent="0.3">
      <c r="A195" s="28">
        <v>44623</v>
      </c>
      <c r="B195" s="32" t="s">
        <v>79</v>
      </c>
      <c r="C195" s="9">
        <v>700000</v>
      </c>
      <c r="D195" s="31" t="s">
        <v>59</v>
      </c>
      <c r="E195" s="9"/>
      <c r="F195" s="9"/>
      <c r="G195" s="9">
        <f t="shared" si="17"/>
        <v>0</v>
      </c>
      <c r="H195" s="9">
        <f t="shared" si="22"/>
        <v>25460190</v>
      </c>
      <c r="I195" s="9">
        <f t="shared" si="23"/>
        <v>3126306</v>
      </c>
    </row>
    <row r="196" spans="1:12" x14ac:dyDescent="0.3">
      <c r="A196" s="28">
        <v>44630</v>
      </c>
      <c r="B196" s="32" t="s">
        <v>77</v>
      </c>
      <c r="C196" s="9"/>
      <c r="D196" s="31" t="s">
        <v>78</v>
      </c>
      <c r="E196" s="9">
        <v>44550</v>
      </c>
      <c r="F196" s="9">
        <v>89334</v>
      </c>
      <c r="G196" s="9">
        <f t="shared" si="17"/>
        <v>133884</v>
      </c>
      <c r="H196" s="9">
        <f t="shared" si="22"/>
        <v>25370856</v>
      </c>
      <c r="I196" s="9">
        <f t="shared" si="23"/>
        <v>2992422</v>
      </c>
    </row>
    <row r="197" spans="1:12" x14ac:dyDescent="0.3">
      <c r="A197" s="28">
        <v>44639</v>
      </c>
      <c r="B197" s="32" t="s">
        <v>79</v>
      </c>
      <c r="C197" s="9">
        <v>193</v>
      </c>
      <c r="D197" s="31" t="s">
        <v>80</v>
      </c>
      <c r="E197" s="9"/>
      <c r="F197" s="9"/>
      <c r="G197" s="9">
        <f t="shared" si="17"/>
        <v>0</v>
      </c>
      <c r="H197" s="9">
        <f t="shared" si="22"/>
        <v>25370856</v>
      </c>
      <c r="I197" s="9">
        <f t="shared" si="23"/>
        <v>2992615</v>
      </c>
    </row>
    <row r="198" spans="1:12" x14ac:dyDescent="0.3">
      <c r="A198" s="28">
        <v>44648</v>
      </c>
      <c r="B198" s="32" t="s">
        <v>79</v>
      </c>
      <c r="C198" s="9">
        <v>700000</v>
      </c>
      <c r="D198" s="31" t="s">
        <v>59</v>
      </c>
      <c r="E198" s="9"/>
      <c r="F198" s="9"/>
      <c r="G198" s="9">
        <f t="shared" si="17"/>
        <v>0</v>
      </c>
      <c r="H198" s="9">
        <f t="shared" si="22"/>
        <v>25370856</v>
      </c>
      <c r="I198" s="9">
        <f t="shared" si="23"/>
        <v>3692615</v>
      </c>
    </row>
    <row r="199" spans="1:12" x14ac:dyDescent="0.3">
      <c r="A199" s="28">
        <v>44662</v>
      </c>
      <c r="B199" s="31" t="s">
        <v>81</v>
      </c>
      <c r="C199" s="9"/>
      <c r="D199" s="31" t="s">
        <v>82</v>
      </c>
      <c r="E199" s="9">
        <v>44390</v>
      </c>
      <c r="F199" s="9">
        <v>89334</v>
      </c>
      <c r="G199" s="9">
        <f t="shared" si="17"/>
        <v>133724</v>
      </c>
      <c r="H199" s="9">
        <f t="shared" si="22"/>
        <v>25281522</v>
      </c>
      <c r="I199" s="9">
        <f t="shared" si="23"/>
        <v>3558891</v>
      </c>
    </row>
    <row r="200" spans="1:12" x14ac:dyDescent="0.3">
      <c r="A200" s="28">
        <v>44667</v>
      </c>
      <c r="B200" s="32" t="s">
        <v>83</v>
      </c>
      <c r="C200" s="9">
        <v>234</v>
      </c>
      <c r="D200" s="32" t="s">
        <v>84</v>
      </c>
      <c r="E200" s="9"/>
      <c r="F200" s="9"/>
      <c r="G200" s="9">
        <f t="shared" si="17"/>
        <v>0</v>
      </c>
      <c r="H200" s="9">
        <f t="shared" si="22"/>
        <v>25281522</v>
      </c>
      <c r="I200" s="9">
        <f t="shared" si="23"/>
        <v>3559125</v>
      </c>
      <c r="L200" s="10"/>
    </row>
    <row r="201" spans="1:12" x14ac:dyDescent="0.3">
      <c r="A201" s="28">
        <v>44682</v>
      </c>
      <c r="B201" s="32" t="s">
        <v>85</v>
      </c>
      <c r="C201" s="9">
        <v>700000</v>
      </c>
      <c r="D201" s="36" t="s">
        <v>86</v>
      </c>
      <c r="E201" s="9"/>
      <c r="F201" s="9"/>
      <c r="G201" s="9">
        <f t="shared" si="17"/>
        <v>0</v>
      </c>
      <c r="H201" s="9">
        <f t="shared" si="22"/>
        <v>25281522</v>
      </c>
      <c r="I201" s="9">
        <f t="shared" si="23"/>
        <v>4259125</v>
      </c>
    </row>
    <row r="202" spans="1:12" x14ac:dyDescent="0.3">
      <c r="A202" s="28">
        <v>44691</v>
      </c>
      <c r="B202" s="32" t="s">
        <v>87</v>
      </c>
      <c r="C202" s="9"/>
      <c r="D202" s="32" t="s">
        <v>88</v>
      </c>
      <c r="E202" s="9">
        <v>44240</v>
      </c>
      <c r="F202" s="9">
        <v>89334</v>
      </c>
      <c r="G202" s="9">
        <f t="shared" si="17"/>
        <v>133574</v>
      </c>
      <c r="H202" s="9">
        <f t="shared" si="22"/>
        <v>25192188</v>
      </c>
      <c r="I202" s="9">
        <f t="shared" si="23"/>
        <v>4125551</v>
      </c>
    </row>
    <row r="203" spans="1:12" x14ac:dyDescent="0.3">
      <c r="A203" s="28">
        <v>44702</v>
      </c>
      <c r="B203" s="32" t="s">
        <v>85</v>
      </c>
      <c r="C203" s="9">
        <v>325</v>
      </c>
      <c r="D203" s="32" t="s">
        <v>89</v>
      </c>
      <c r="E203" s="9"/>
      <c r="F203" s="9"/>
      <c r="G203" s="9">
        <f t="shared" si="17"/>
        <v>0</v>
      </c>
      <c r="H203" s="9">
        <f t="shared" si="22"/>
        <v>25192188</v>
      </c>
      <c r="I203" s="9">
        <f t="shared" si="23"/>
        <v>4125876</v>
      </c>
    </row>
    <row r="204" spans="1:12" x14ac:dyDescent="0.3">
      <c r="A204" s="28">
        <v>44722</v>
      </c>
      <c r="B204" s="32" t="s">
        <v>87</v>
      </c>
      <c r="C204" s="9"/>
      <c r="D204" s="32" t="s">
        <v>88</v>
      </c>
      <c r="E204" s="9">
        <v>44080</v>
      </c>
      <c r="F204" s="9">
        <v>89334</v>
      </c>
      <c r="G204" s="9">
        <f t="shared" si="17"/>
        <v>133414</v>
      </c>
      <c r="H204" s="9">
        <f t="shared" si="22"/>
        <v>25102854</v>
      </c>
      <c r="I204" s="9">
        <f t="shared" si="23"/>
        <v>3992462</v>
      </c>
    </row>
    <row r="205" spans="1:12" x14ac:dyDescent="0.3">
      <c r="A205" s="28">
        <v>44730</v>
      </c>
      <c r="B205" s="32" t="s">
        <v>85</v>
      </c>
      <c r="C205" s="9">
        <v>273</v>
      </c>
      <c r="D205" s="32" t="s">
        <v>89</v>
      </c>
      <c r="E205" s="9"/>
      <c r="F205" s="9"/>
      <c r="G205" s="9">
        <f t="shared" si="17"/>
        <v>0</v>
      </c>
      <c r="H205" s="9">
        <f t="shared" si="22"/>
        <v>25102854</v>
      </c>
      <c r="I205" s="9">
        <f t="shared" si="23"/>
        <v>3992735</v>
      </c>
    </row>
    <row r="206" spans="1:12" x14ac:dyDescent="0.3">
      <c r="A206" s="28">
        <v>44753</v>
      </c>
      <c r="B206" s="32" t="s">
        <v>87</v>
      </c>
      <c r="C206" s="9"/>
      <c r="D206" s="32" t="s">
        <v>88</v>
      </c>
      <c r="E206" s="9">
        <v>43920</v>
      </c>
      <c r="F206" s="9">
        <v>89334</v>
      </c>
      <c r="G206" s="9">
        <f t="shared" si="17"/>
        <v>133254</v>
      </c>
      <c r="H206" s="9">
        <f t="shared" si="22"/>
        <v>25013520</v>
      </c>
      <c r="I206" s="9">
        <f t="shared" si="23"/>
        <v>3859481</v>
      </c>
    </row>
    <row r="207" spans="1:12" x14ac:dyDescent="0.3">
      <c r="A207" s="28">
        <v>44758</v>
      </c>
      <c r="B207" s="32" t="s">
        <v>85</v>
      </c>
      <c r="C207" s="9">
        <v>264</v>
      </c>
      <c r="D207" s="32" t="s">
        <v>89</v>
      </c>
      <c r="E207" s="9"/>
      <c r="F207" s="9"/>
      <c r="G207" s="9">
        <f t="shared" si="17"/>
        <v>0</v>
      </c>
      <c r="H207" s="9">
        <f t="shared" si="22"/>
        <v>25013520</v>
      </c>
      <c r="I207" s="9">
        <f t="shared" si="23"/>
        <v>3859745</v>
      </c>
    </row>
    <row r="208" spans="1:12" x14ac:dyDescent="0.3">
      <c r="A208" s="28">
        <v>44776</v>
      </c>
      <c r="B208" s="32" t="s">
        <v>90</v>
      </c>
      <c r="C208" s="9">
        <v>700000</v>
      </c>
      <c r="D208" s="32" t="s">
        <v>59</v>
      </c>
      <c r="E208" s="9"/>
      <c r="F208" s="9"/>
      <c r="G208" s="9"/>
      <c r="H208" s="9">
        <f t="shared" si="22"/>
        <v>25013520</v>
      </c>
      <c r="I208" s="9">
        <f t="shared" si="23"/>
        <v>4559745</v>
      </c>
    </row>
    <row r="209" spans="1:11" x14ac:dyDescent="0.3">
      <c r="A209" s="28">
        <v>44783</v>
      </c>
      <c r="B209" s="32" t="s">
        <v>91</v>
      </c>
      <c r="C209" s="9"/>
      <c r="D209" s="32" t="s">
        <v>92</v>
      </c>
      <c r="E209" s="9">
        <v>43770</v>
      </c>
      <c r="F209" s="9">
        <v>89334</v>
      </c>
      <c r="G209" s="9">
        <f t="shared" si="17"/>
        <v>133104</v>
      </c>
      <c r="H209" s="9">
        <f t="shared" si="22"/>
        <v>24924186</v>
      </c>
      <c r="I209" s="9">
        <f>IF(EXACT(D209, "대출"),SUM(I208-G209),IF(EXACT(B209,"입금"),SUM(I208+C209),IF(EXACT(B208,"출금"),SUM(I208-C209))))</f>
        <v>4426641</v>
      </c>
    </row>
    <row r="210" spans="1:11" x14ac:dyDescent="0.3">
      <c r="A210" s="28">
        <v>110536</v>
      </c>
      <c r="B210" s="32" t="s">
        <v>93</v>
      </c>
      <c r="C210" s="9">
        <v>349</v>
      </c>
      <c r="D210" s="32" t="s">
        <v>94</v>
      </c>
      <c r="E210" s="9"/>
      <c r="F210" s="9"/>
      <c r="G210" s="9">
        <f t="shared" si="17"/>
        <v>0</v>
      </c>
      <c r="H210" s="9">
        <f t="shared" si="22"/>
        <v>24924186</v>
      </c>
      <c r="I210" s="9">
        <f t="shared" ref="I210:I212" si="24">IF(EXACT(D210, "대출"),SUM(I209-G210),IF(EXACT(B210,"입금"),SUM(I209+C210),IF(EXACT(B209,"출금"),SUM(I209-C210))))</f>
        <v>4426990</v>
      </c>
    </row>
    <row r="211" spans="1:11" x14ac:dyDescent="0.3">
      <c r="A211" s="28">
        <v>44803</v>
      </c>
      <c r="B211" s="32" t="s">
        <v>93</v>
      </c>
      <c r="C211" s="9">
        <v>700000</v>
      </c>
      <c r="D211" s="32" t="s">
        <v>59</v>
      </c>
      <c r="E211" s="9"/>
      <c r="F211" s="9"/>
      <c r="G211" s="9">
        <f t="shared" si="17"/>
        <v>0</v>
      </c>
      <c r="H211" s="9">
        <f t="shared" si="22"/>
        <v>24924186</v>
      </c>
      <c r="I211" s="9">
        <f t="shared" si="24"/>
        <v>5126990</v>
      </c>
    </row>
    <row r="212" spans="1:11" x14ac:dyDescent="0.3">
      <c r="A212" s="28">
        <v>44817</v>
      </c>
      <c r="B212" s="32" t="s">
        <v>95</v>
      </c>
      <c r="C212" s="9"/>
      <c r="D212" s="32" t="s">
        <v>96</v>
      </c>
      <c r="E212" s="9">
        <v>43610</v>
      </c>
      <c r="F212" s="9">
        <v>89334</v>
      </c>
      <c r="G212" s="9">
        <f t="shared" si="17"/>
        <v>132944</v>
      </c>
      <c r="H212" s="9">
        <f t="shared" si="22"/>
        <v>24834852</v>
      </c>
      <c r="I212" s="9">
        <f t="shared" si="24"/>
        <v>4994046</v>
      </c>
    </row>
    <row r="213" spans="1:11" x14ac:dyDescent="0.3">
      <c r="A213" s="37">
        <v>44821</v>
      </c>
      <c r="B213" s="38" t="s">
        <v>97</v>
      </c>
      <c r="C213" s="1">
        <v>322</v>
      </c>
      <c r="D213" s="38" t="s">
        <v>98</v>
      </c>
      <c r="E213" s="9"/>
      <c r="F213" s="9"/>
      <c r="G213" s="9">
        <f t="shared" ref="G213:G214" si="25">E213+F213</f>
        <v>0</v>
      </c>
      <c r="H213" s="9">
        <f t="shared" ref="H213:H214" si="26">SUM(H212-F213)</f>
        <v>24834852</v>
      </c>
      <c r="I213" s="9">
        <f t="shared" ref="I213:I214" si="27">IF(EXACT(D213, "대출"),SUM(I212-G213),IF(EXACT(B213,"입금"),SUM(I212+C213),IF(EXACT(B212,"출금"),SUM(I212-C213))))</f>
        <v>4994368</v>
      </c>
    </row>
    <row r="214" spans="1:11" x14ac:dyDescent="0.3">
      <c r="A214" s="28">
        <v>44845</v>
      </c>
      <c r="B214" s="32" t="s">
        <v>99</v>
      </c>
      <c r="C214" s="9"/>
      <c r="D214" s="32" t="s">
        <v>100</v>
      </c>
      <c r="E214" s="9">
        <v>43460</v>
      </c>
      <c r="F214" s="9">
        <v>89334</v>
      </c>
      <c r="G214" s="9">
        <f t="shared" si="25"/>
        <v>132794</v>
      </c>
      <c r="H214" s="9">
        <f t="shared" si="26"/>
        <v>24745518</v>
      </c>
      <c r="I214" s="9">
        <f t="shared" si="27"/>
        <v>4861574</v>
      </c>
    </row>
    <row r="215" spans="1:11" x14ac:dyDescent="0.3">
      <c r="A215" s="28">
        <v>44848</v>
      </c>
      <c r="B215" s="32" t="s">
        <v>99</v>
      </c>
      <c r="C215" s="9"/>
      <c r="D215" s="32" t="s">
        <v>100</v>
      </c>
      <c r="E215" s="9"/>
      <c r="F215" s="9"/>
      <c r="G215" s="9"/>
      <c r="H215" s="9">
        <v>24702058</v>
      </c>
      <c r="I215" s="9">
        <v>4861574</v>
      </c>
      <c r="K215" t="s">
        <v>101</v>
      </c>
    </row>
    <row r="216" spans="1:11" x14ac:dyDescent="0.3">
      <c r="G216" s="2"/>
      <c r="H216" s="2"/>
    </row>
    <row r="217" spans="1:11" x14ac:dyDescent="0.3">
      <c r="G217" s="2"/>
      <c r="H217" s="2"/>
    </row>
    <row r="218" spans="1:11" x14ac:dyDescent="0.3">
      <c r="G218" s="2"/>
      <c r="H218" s="2"/>
    </row>
    <row r="219" spans="1:11" x14ac:dyDescent="0.3">
      <c r="G219" s="2"/>
      <c r="H219" s="2"/>
    </row>
    <row r="220" spans="1:11" x14ac:dyDescent="0.3">
      <c r="G220" s="2"/>
      <c r="H220" s="2"/>
    </row>
    <row r="221" spans="1:11" x14ac:dyDescent="0.3">
      <c r="G221" s="2"/>
      <c r="H221" s="2"/>
    </row>
    <row r="222" spans="1:11" x14ac:dyDescent="0.3">
      <c r="G222" s="2"/>
      <c r="H222" s="2"/>
    </row>
    <row r="223" spans="1:11" x14ac:dyDescent="0.3">
      <c r="G223" s="2"/>
      <c r="H223" s="2"/>
    </row>
    <row r="224" spans="1:11" x14ac:dyDescent="0.3">
      <c r="G224" s="2"/>
      <c r="H224" s="2"/>
    </row>
    <row r="225" spans="7:8" x14ac:dyDescent="0.3">
      <c r="G225" s="2"/>
      <c r="H225" s="2"/>
    </row>
    <row r="226" spans="7:8" x14ac:dyDescent="0.3">
      <c r="G226" s="2"/>
      <c r="H226" s="2"/>
    </row>
    <row r="227" spans="7:8" x14ac:dyDescent="0.3">
      <c r="G227" s="2"/>
      <c r="H227" s="2"/>
    </row>
    <row r="228" spans="7:8" x14ac:dyDescent="0.3">
      <c r="G228" s="2"/>
      <c r="H228" s="2"/>
    </row>
    <row r="229" spans="7:8" x14ac:dyDescent="0.3">
      <c r="G229" s="2"/>
      <c r="H229" s="2"/>
    </row>
    <row r="230" spans="7:8" x14ac:dyDescent="0.3">
      <c r="G230" s="2"/>
      <c r="H230" s="2"/>
    </row>
    <row r="231" spans="7:8" x14ac:dyDescent="0.3">
      <c r="G231" s="2"/>
      <c r="H231" s="2"/>
    </row>
    <row r="232" spans="7:8" x14ac:dyDescent="0.3">
      <c r="G232" s="2"/>
      <c r="H232" s="2"/>
    </row>
    <row r="233" spans="7:8" x14ac:dyDescent="0.3">
      <c r="G233" s="2"/>
      <c r="H233" s="2"/>
    </row>
    <row r="234" spans="7:8" x14ac:dyDescent="0.3">
      <c r="G234" s="2"/>
      <c r="H234" s="2"/>
    </row>
    <row r="235" spans="7:8" x14ac:dyDescent="0.3">
      <c r="G235" s="2"/>
      <c r="H235" s="2"/>
    </row>
    <row r="236" spans="7:8" x14ac:dyDescent="0.3">
      <c r="G236" s="2"/>
      <c r="H236" s="2"/>
    </row>
    <row r="237" spans="7:8" x14ac:dyDescent="0.3">
      <c r="G237" s="2"/>
      <c r="H237" s="2"/>
    </row>
    <row r="238" spans="7:8" x14ac:dyDescent="0.3">
      <c r="G238" s="2"/>
      <c r="H238" s="2"/>
    </row>
    <row r="239" spans="7:8" x14ac:dyDescent="0.3">
      <c r="G239" s="2"/>
      <c r="H239" s="2"/>
    </row>
    <row r="240" spans="7:8" x14ac:dyDescent="0.3">
      <c r="G240" s="2"/>
      <c r="H240" s="2"/>
    </row>
    <row r="241" spans="7:8" x14ac:dyDescent="0.3">
      <c r="G241" s="2"/>
      <c r="H241" s="2"/>
    </row>
    <row r="242" spans="7:8" x14ac:dyDescent="0.3">
      <c r="G242" s="2"/>
      <c r="H242" s="2"/>
    </row>
    <row r="243" spans="7:8" x14ac:dyDescent="0.3">
      <c r="G243" s="2"/>
      <c r="H243" s="2"/>
    </row>
    <row r="244" spans="7:8" x14ac:dyDescent="0.3">
      <c r="G244" s="2"/>
      <c r="H244" s="2"/>
    </row>
    <row r="245" spans="7:8" x14ac:dyDescent="0.3">
      <c r="G245" s="2"/>
      <c r="H245" s="2"/>
    </row>
    <row r="246" spans="7:8" x14ac:dyDescent="0.3">
      <c r="G246" s="2"/>
      <c r="H246" s="2"/>
    </row>
    <row r="247" spans="7:8" x14ac:dyDescent="0.3">
      <c r="G247" s="2"/>
      <c r="H247" s="2"/>
    </row>
    <row r="248" spans="7:8" x14ac:dyDescent="0.3">
      <c r="G248" s="2"/>
      <c r="H248" s="2"/>
    </row>
    <row r="249" spans="7:8" x14ac:dyDescent="0.3">
      <c r="G249" s="2"/>
      <c r="H249" s="2"/>
    </row>
    <row r="250" spans="7:8" x14ac:dyDescent="0.3">
      <c r="G250" s="2"/>
      <c r="H250" s="2"/>
    </row>
    <row r="251" spans="7:8" x14ac:dyDescent="0.3">
      <c r="G251" s="2"/>
      <c r="H251" s="2"/>
    </row>
    <row r="252" spans="7:8" x14ac:dyDescent="0.3">
      <c r="G252" s="2"/>
      <c r="H252" s="2"/>
    </row>
    <row r="253" spans="7:8" x14ac:dyDescent="0.3">
      <c r="G253" s="2"/>
      <c r="H253" s="2"/>
    </row>
    <row r="254" spans="7:8" x14ac:dyDescent="0.3">
      <c r="G254" s="2"/>
      <c r="H254" s="2"/>
    </row>
    <row r="255" spans="7:8" x14ac:dyDescent="0.3">
      <c r="G255" s="2"/>
      <c r="H255" s="2"/>
    </row>
    <row r="256" spans="7:8" x14ac:dyDescent="0.3">
      <c r="G256" s="2"/>
      <c r="H256" s="2"/>
    </row>
    <row r="257" spans="7:8" x14ac:dyDescent="0.3">
      <c r="G257" s="2"/>
      <c r="H257" s="2"/>
    </row>
    <row r="258" spans="7:8" x14ac:dyDescent="0.3">
      <c r="G258" s="2"/>
      <c r="H258" s="2"/>
    </row>
    <row r="259" spans="7:8" x14ac:dyDescent="0.3">
      <c r="G259" s="2"/>
      <c r="H259" s="2"/>
    </row>
    <row r="260" spans="7:8" x14ac:dyDescent="0.3">
      <c r="G260" s="2"/>
      <c r="H260" s="2"/>
    </row>
    <row r="261" spans="7:8" x14ac:dyDescent="0.3">
      <c r="G261" s="2"/>
      <c r="H261" s="2"/>
    </row>
    <row r="262" spans="7:8" x14ac:dyDescent="0.3">
      <c r="G262" s="2"/>
      <c r="H262" s="2"/>
    </row>
    <row r="263" spans="7:8" x14ac:dyDescent="0.3">
      <c r="G263" s="2"/>
      <c r="H263" s="2"/>
    </row>
    <row r="264" spans="7:8" x14ac:dyDescent="0.3">
      <c r="G264" s="2"/>
      <c r="H264" s="2"/>
    </row>
    <row r="265" spans="7:8" x14ac:dyDescent="0.3">
      <c r="G265" s="2"/>
      <c r="H265" s="2"/>
    </row>
    <row r="266" spans="7:8" x14ac:dyDescent="0.3">
      <c r="G266" s="2"/>
      <c r="H266" s="2"/>
    </row>
    <row r="267" spans="7:8" x14ac:dyDescent="0.3">
      <c r="G267" s="2"/>
      <c r="H267" s="2"/>
    </row>
    <row r="268" spans="7:8" x14ac:dyDescent="0.3">
      <c r="G268" s="2"/>
      <c r="H268" s="2"/>
    </row>
    <row r="269" spans="7:8" x14ac:dyDescent="0.3">
      <c r="G269" s="2"/>
      <c r="H269" s="2"/>
    </row>
    <row r="270" spans="7:8" x14ac:dyDescent="0.3">
      <c r="G270" s="2"/>
      <c r="H270" s="2"/>
    </row>
    <row r="271" spans="7:8" x14ac:dyDescent="0.3">
      <c r="G271" s="2"/>
      <c r="H271" s="2"/>
    </row>
    <row r="272" spans="7:8" x14ac:dyDescent="0.3">
      <c r="G272" s="2"/>
      <c r="H272" s="2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Normal="100" workbookViewId="0">
      <pane ySplit="1" topLeftCell="A104" activePane="bottomLeft" state="frozen"/>
      <selection pane="bottomLeft" activeCell="F118" sqref="F118"/>
    </sheetView>
  </sheetViews>
  <sheetFormatPr defaultColWidth="8.625" defaultRowHeight="16.5" x14ac:dyDescent="0.3"/>
  <cols>
    <col min="1" max="1" width="11.125" customWidth="1"/>
    <col min="3" max="3" width="11.875" style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>
        <v>0</v>
      </c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>
        <v>0</v>
      </c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>
        <v>0</v>
      </c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>
        <v>0</v>
      </c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>
        <v>0</v>
      </c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>
        <v>0</v>
      </c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>
        <v>0</v>
      </c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>
        <v>0</v>
      </c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>
        <v>0</v>
      </c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>
        <v>0</v>
      </c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>
        <v>0</v>
      </c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>
        <v>0</v>
      </c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>
        <v>0</v>
      </c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>
        <v>0</v>
      </c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>
        <v>0</v>
      </c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>
        <v>0</v>
      </c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>
        <v>0</v>
      </c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>
        <v>0</v>
      </c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>
        <v>0</v>
      </c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>
        <v>0</v>
      </c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>
        <v>0</v>
      </c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25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>
        <v>0</v>
      </c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>
        <v>0</v>
      </c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>
        <v>0</v>
      </c>
      <c r="F112" s="8">
        <v>0</v>
      </c>
      <c r="G112" s="8">
        <v>0</v>
      </c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>
        <v>0</v>
      </c>
      <c r="F113" s="8">
        <v>0</v>
      </c>
      <c r="G113" s="8">
        <v>0</v>
      </c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>
        <v>0</v>
      </c>
      <c r="F114" s="8">
        <v>0</v>
      </c>
      <c r="G114" s="8">
        <v>0</v>
      </c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>
        <v>0</v>
      </c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25"/>
    </row>
    <row r="117" spans="1:10" x14ac:dyDescent="0.3">
      <c r="A117" s="11">
        <v>43626</v>
      </c>
      <c r="B117" s="12" t="s">
        <v>11</v>
      </c>
      <c r="C117" s="8">
        <v>0</v>
      </c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>
        <v>0</v>
      </c>
      <c r="F118" s="8">
        <v>0</v>
      </c>
      <c r="G118" s="8">
        <v>0</v>
      </c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>
        <v>0</v>
      </c>
      <c r="F119" s="8">
        <v>0</v>
      </c>
      <c r="G119" s="8">
        <v>0</v>
      </c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>
        <v>0</v>
      </c>
      <c r="F120" s="8">
        <v>0</v>
      </c>
      <c r="G120" s="8">
        <v>0</v>
      </c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>
        <v>0</v>
      </c>
      <c r="D121" s="7" t="s">
        <v>16</v>
      </c>
      <c r="E121" s="8">
        <v>0</v>
      </c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>
        <v>0</v>
      </c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4" t="s">
        <v>9</v>
      </c>
      <c r="C123" s="8">
        <v>254</v>
      </c>
      <c r="D123" s="15" t="s">
        <v>15</v>
      </c>
      <c r="E123" s="8">
        <v>0</v>
      </c>
      <c r="F123" s="8">
        <v>0</v>
      </c>
      <c r="G123" s="8">
        <f>E123+F123</f>
        <v>0</v>
      </c>
      <c r="H123" s="8">
        <f t="shared" si="4"/>
        <v>28229544</v>
      </c>
      <c r="I123" s="9">
        <f>IF(EXACT(D123, "대출"),SUM(I122-G123),IF(EXACT(B123,"입금"),SUM(I122+C123),IF(EXACT(B122,"출금"),SUM(I122-C123))))</f>
        <v>3157324</v>
      </c>
    </row>
    <row r="124" spans="1:10" x14ac:dyDescent="0.3">
      <c r="A124" s="11">
        <v>43684</v>
      </c>
      <c r="B124" s="14" t="s">
        <v>9</v>
      </c>
      <c r="C124" s="16">
        <v>138734</v>
      </c>
      <c r="D124" s="15" t="s">
        <v>17</v>
      </c>
      <c r="E124" s="8">
        <v>0</v>
      </c>
      <c r="F124" s="8">
        <v>0</v>
      </c>
      <c r="G124" s="8">
        <f>E124+F124</f>
        <v>0</v>
      </c>
      <c r="H124" s="8">
        <f t="shared" si="4"/>
        <v>28229544</v>
      </c>
      <c r="I124" s="9">
        <f>IF(EXACT(D124, "대출"),SUM(I123-G124),IF(EXACT(B124,"입금"),SUM(I123+C124),IF(EXACT(B123,"출금"),SUM(I123-C124))))</f>
        <v>3296058</v>
      </c>
    </row>
    <row r="125" spans="1:10" x14ac:dyDescent="0.3">
      <c r="A125" s="6">
        <v>43689</v>
      </c>
      <c r="B125" s="14" t="s">
        <v>11</v>
      </c>
      <c r="C125" s="8">
        <v>0</v>
      </c>
      <c r="D125" s="15" t="s">
        <v>16</v>
      </c>
      <c r="E125" s="26">
        <v>49400</v>
      </c>
      <c r="F125" s="26">
        <v>89334</v>
      </c>
      <c r="G125" s="8">
        <f>E125+F125</f>
        <v>138734</v>
      </c>
      <c r="H125" s="8">
        <f t="shared" si="4"/>
        <v>28140210</v>
      </c>
      <c r="I125" s="9">
        <f>IF(EXACT(D125, "대출"),SUM(I124-G125),IF(EXACT(B125,"입금"),SUM(I124+C125),IF(EXACT(B124,"출금"),SUM(I124-C125))))</f>
        <v>3157324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dc:description/>
  <cp:lastModifiedBy>Windows 사용자</cp:lastModifiedBy>
  <cp:revision>1</cp:revision>
  <dcterms:created xsi:type="dcterms:W3CDTF">2019-08-13T23:47:02Z</dcterms:created>
  <dcterms:modified xsi:type="dcterms:W3CDTF">2022-10-15T09:09:10Z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