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99" i="1" l="1"/>
  <c r="I200" i="1"/>
  <c r="H199" i="1"/>
  <c r="H200" i="1"/>
  <c r="G199" i="1"/>
  <c r="G200" i="1"/>
  <c r="I198" i="1" l="1"/>
  <c r="H193" i="1"/>
  <c r="H194" i="1" s="1"/>
  <c r="H195" i="1" s="1"/>
  <c r="H196" i="1" s="1"/>
  <c r="H197" i="1" s="1"/>
  <c r="H198" i="1" s="1"/>
  <c r="G192" i="1"/>
  <c r="G193" i="1"/>
  <c r="I193" i="1" s="1"/>
  <c r="I194" i="1" s="1"/>
  <c r="I195" i="1" s="1"/>
  <c r="G194" i="1"/>
  <c r="G195" i="1"/>
  <c r="G196" i="1"/>
  <c r="G197" i="1"/>
  <c r="G198" i="1"/>
  <c r="I196" i="1" l="1"/>
  <c r="I197" i="1" s="1"/>
  <c r="H192" i="1"/>
  <c r="H186" i="1" l="1"/>
  <c r="I186" i="1"/>
  <c r="H187" i="1"/>
  <c r="H188" i="1" s="1"/>
  <c r="H189" i="1" s="1"/>
  <c r="H190" i="1" s="1"/>
  <c r="H191" i="1" s="1"/>
  <c r="I187" i="1"/>
  <c r="G185" i="1"/>
  <c r="G186" i="1"/>
  <c r="G187" i="1"/>
  <c r="G188" i="1"/>
  <c r="I188" i="1" s="1"/>
  <c r="I189" i="1" s="1"/>
  <c r="I190" i="1" s="1"/>
  <c r="G189" i="1"/>
  <c r="G190" i="1"/>
  <c r="G191" i="1"/>
  <c r="I191" i="1" l="1"/>
  <c r="I192" i="1" s="1"/>
  <c r="G183" i="1"/>
  <c r="H183" i="1"/>
  <c r="H184" i="1" s="1"/>
  <c r="H185" i="1" s="1"/>
  <c r="I183" i="1"/>
  <c r="G184" i="1"/>
  <c r="I184" i="1"/>
  <c r="I185" i="1" s="1"/>
  <c r="I181" i="1" l="1"/>
  <c r="I182" i="1"/>
  <c r="H181" i="1"/>
  <c r="H182" i="1"/>
  <c r="G181" i="1"/>
  <c r="G182" i="1"/>
  <c r="I179" i="1" l="1"/>
  <c r="I180" i="1" s="1"/>
  <c r="H179" i="1"/>
  <c r="H180" i="1" s="1"/>
  <c r="G179" i="1"/>
  <c r="G180" i="1"/>
  <c r="I174" i="1"/>
  <c r="I177" i="1"/>
  <c r="H174" i="1"/>
  <c r="H175" i="1"/>
  <c r="H176" i="1"/>
  <c r="H177" i="1" s="1"/>
  <c r="H178" i="1" s="1"/>
  <c r="G174" i="1"/>
  <c r="G175" i="1"/>
  <c r="I175" i="1" s="1"/>
  <c r="I176" i="1" s="1"/>
  <c r="G176" i="1"/>
  <c r="G177" i="1"/>
  <c r="G178" i="1"/>
  <c r="I178" i="1" s="1"/>
  <c r="I173" i="1" l="1"/>
  <c r="H173" i="1"/>
  <c r="G173" i="1"/>
  <c r="I171" i="1"/>
  <c r="I172" i="1" s="1"/>
  <c r="H171" i="1"/>
  <c r="H172" i="1"/>
  <c r="G170" i="1"/>
  <c r="G171" i="1"/>
  <c r="G172" i="1"/>
  <c r="G164" i="1" l="1"/>
  <c r="H164" i="1"/>
  <c r="H165" i="1" s="1"/>
  <c r="H166" i="1" s="1"/>
  <c r="H167" i="1" s="1"/>
  <c r="H168" i="1" s="1"/>
  <c r="H169" i="1" s="1"/>
  <c r="H170" i="1" s="1"/>
  <c r="I164" i="1"/>
  <c r="G165" i="1"/>
  <c r="I165" i="1"/>
  <c r="I166" i="1" s="1"/>
  <c r="G166" i="1"/>
  <c r="G167" i="1"/>
  <c r="I167" i="1"/>
  <c r="I168" i="1" s="1"/>
  <c r="G168" i="1"/>
  <c r="G169" i="1"/>
  <c r="I169" i="1"/>
  <c r="I170" i="1" s="1"/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<sst xmlns="http://schemas.openxmlformats.org/spreadsheetml/2006/main" count="664" uniqueCount="85">
  <si>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</si>
  <si>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</si>
  <si>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</si>
  <si>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</si>
  <si>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</si>
  <si>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</si>
  <si>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</si>
  <si>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</si>
  <si>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</si>
  <si>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</si>
  <si>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</si>
  <si>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</si>
  <si>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</si>
  <si>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</si>
  <si>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</si>
  <si>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</si>
  <si>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</si>
  <si>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</si>
  <si>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</si>
  <si>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</si>
  <si>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</si>
  <si>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</si>
  <si>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</si>
  <si>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</si>
  <si>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</si>
  <si>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</si>
  <si>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</si>
  <si>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</si>
  <si>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</si>
  <si>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</si>
  <si>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</si>
  <si>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</si>
  <si>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</si>
  <si>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</si>
  <si>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</si>
  <si>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</si>
  <si>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</si>
  <si>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</si>
  <si>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</si>
  <si>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</si>
  <si>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</si>
  <si>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</si>
  <si>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</si>
  <si>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</si>
  <si>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</si>
  <si>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</si>
  <si>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</si>
  <si>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</si>
  <si>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</si>
  <si>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</si>
  <si>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</si>
  <si>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</si>
  <si>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</si>
  <si>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</si>
  <si>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</si>
  <si>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</si>
  <si>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</si>
  <si>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</si>
  <si>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</si>
  <si>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광주기영입금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</si>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</sst>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2" xfId="0" applyNumberFormat="1" applyBorder="1">
      <alignment vertical="center"/>
    </xf>
    <xf numFmtId="176" fontId="0" fillId="0" borderId="3" xfId="1" applyFont="1" applyBorder="1" applyAlignment="1" applyProtection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abSelected="1" zoomScaleNormal="100" workbookViewId="0">
      <pane ySplit="1" topLeftCell="A185" activePane="bottomLeft" state="frozen"/>
      <selection pane="bottomLeft" activeCell="K200" sqref="K200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3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9">
        <v>44030</v>
      </c>
      <c r="B152" s="30" t="s">
        <v>35</v>
      </c>
      <c r="C152" s="9">
        <v>156</v>
      </c>
      <c r="D152" s="32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9">
        <v>44053</v>
      </c>
      <c r="B153" s="30" t="s">
        <v>36</v>
      </c>
      <c r="C153" s="9"/>
      <c r="D153" s="31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9">
        <v>44058</v>
      </c>
      <c r="B154" s="30" t="s">
        <v>39</v>
      </c>
      <c r="C154" s="9">
        <v>146</v>
      </c>
      <c r="D154" s="31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9">
        <v>44084</v>
      </c>
      <c r="B155" s="30" t="s">
        <v>42</v>
      </c>
      <c r="C155" s="9"/>
      <c r="D155" s="31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9">
        <v>44093</v>
      </c>
      <c r="B156" s="30" t="s">
        <v>39</v>
      </c>
      <c r="C156" s="9">
        <v>174</v>
      </c>
      <c r="D156" s="31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9">
        <v>44116</v>
      </c>
      <c r="B157" s="30" t="s">
        <v>42</v>
      </c>
      <c r="C157" s="9"/>
      <c r="D157" s="31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9">
        <v>44121</v>
      </c>
      <c r="B158" s="30" t="s">
        <v>39</v>
      </c>
      <c r="C158" s="9">
        <v>125</v>
      </c>
      <c r="D158" s="31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9">
        <v>44145</v>
      </c>
      <c r="B159" s="32" t="s">
        <v>43</v>
      </c>
      <c r="C159" s="9"/>
      <c r="D159" s="32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9">
        <v>44156</v>
      </c>
      <c r="B160" s="32" t="s">
        <v>45</v>
      </c>
      <c r="C160" s="9">
        <v>147</v>
      </c>
      <c r="D160" s="32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9">
        <v>44175</v>
      </c>
      <c r="B161" s="32" t="s">
        <v>43</v>
      </c>
      <c r="C161" s="9"/>
      <c r="D161" s="32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9">
        <v>44184</v>
      </c>
      <c r="B162" s="32" t="s">
        <v>45</v>
      </c>
      <c r="C162" s="9">
        <v>113</v>
      </c>
      <c r="D162" s="32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9">
        <v>44207</v>
      </c>
      <c r="B163" s="32" t="s">
        <v>43</v>
      </c>
      <c r="C163" s="9"/>
      <c r="D163" s="32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29">
        <v>44212</v>
      </c>
      <c r="B164" s="32" t="s">
        <v>47</v>
      </c>
      <c r="C164" s="9">
        <v>104</v>
      </c>
      <c r="D164" s="32" t="s">
        <v>48</v>
      </c>
      <c r="E164" s="9"/>
      <c r="F164" s="9"/>
      <c r="G164" s="9">
        <f t="shared" ref="G164:G182" si="14">E164+F164</f>
        <v>0</v>
      </c>
      <c r="H164" s="9">
        <f t="shared" ref="H164:H182" si="15">SUM(H163-F164)</f>
        <v>26621532</v>
      </c>
      <c r="I164" s="9">
        <f t="shared" ref="I164:I182" si="16">IF(EXACT(D164, "대출"),SUM(I163-G164),IF(EXACT(B164,"입금"),SUM(I163+C164),IF(EXACT(B163,"출금"),SUM(I163-C164))))</f>
        <v>1379529</v>
      </c>
    </row>
    <row r="165" spans="1:9" x14ac:dyDescent="0.3">
      <c r="A165" s="29">
        <v>44237</v>
      </c>
      <c r="B165" s="32" t="s">
        <v>49</v>
      </c>
      <c r="C165" s="9"/>
      <c r="D165" s="32" t="s">
        <v>50</v>
      </c>
      <c r="E165" s="9">
        <v>46580</v>
      </c>
      <c r="F165" s="9">
        <v>89334</v>
      </c>
      <c r="G165" s="9">
        <f t="shared" si="14"/>
        <v>135914</v>
      </c>
      <c r="H165" s="9">
        <f t="shared" si="15"/>
        <v>26532198</v>
      </c>
      <c r="I165" s="9">
        <f t="shared" si="16"/>
        <v>1243615</v>
      </c>
    </row>
    <row r="166" spans="1:9" x14ac:dyDescent="0.3">
      <c r="A166" s="29">
        <v>44247</v>
      </c>
      <c r="B166" s="32" t="s">
        <v>47</v>
      </c>
      <c r="C166" s="9">
        <v>118</v>
      </c>
      <c r="D166" s="32" t="s">
        <v>48</v>
      </c>
      <c r="E166" s="9"/>
      <c r="F166" s="9"/>
      <c r="G166" s="9">
        <f t="shared" si="14"/>
        <v>0</v>
      </c>
      <c r="H166" s="9">
        <f t="shared" si="15"/>
        <v>26532198</v>
      </c>
      <c r="I166" s="9">
        <f t="shared" si="16"/>
        <v>1243733</v>
      </c>
    </row>
    <row r="167" spans="1:9" x14ac:dyDescent="0.3">
      <c r="A167" s="29">
        <v>44265</v>
      </c>
      <c r="B167" s="32" t="s">
        <v>49</v>
      </c>
      <c r="C167" s="9"/>
      <c r="D167" s="32" t="s">
        <v>50</v>
      </c>
      <c r="E167" s="9">
        <v>46430</v>
      </c>
      <c r="F167" s="9">
        <v>89334</v>
      </c>
      <c r="G167" s="9">
        <f t="shared" si="14"/>
        <v>135764</v>
      </c>
      <c r="H167" s="9">
        <f t="shared" si="15"/>
        <v>26442864</v>
      </c>
      <c r="I167" s="9">
        <f t="shared" si="16"/>
        <v>1107969</v>
      </c>
    </row>
    <row r="168" spans="1:9" x14ac:dyDescent="0.3">
      <c r="A168" s="29">
        <v>44275</v>
      </c>
      <c r="B168" s="33" t="s">
        <v>47</v>
      </c>
      <c r="C168" s="9">
        <v>81</v>
      </c>
      <c r="D168" s="33" t="s">
        <v>48</v>
      </c>
      <c r="E168" s="9"/>
      <c r="F168" s="9"/>
      <c r="G168" s="9">
        <f t="shared" si="14"/>
        <v>0</v>
      </c>
      <c r="H168" s="9">
        <f t="shared" si="15"/>
        <v>26442864</v>
      </c>
      <c r="I168" s="9">
        <f t="shared" si="16"/>
        <v>1108050</v>
      </c>
    </row>
    <row r="169" spans="1:9" x14ac:dyDescent="0.3">
      <c r="A169" s="29">
        <v>44298</v>
      </c>
      <c r="B169" s="33" t="s">
        <v>49</v>
      </c>
      <c r="C169" s="9"/>
      <c r="D169" s="33" t="s">
        <v>50</v>
      </c>
      <c r="E169" s="9">
        <v>46270</v>
      </c>
      <c r="F169" s="9">
        <v>89334</v>
      </c>
      <c r="G169" s="9">
        <f t="shared" si="14"/>
        <v>135604</v>
      </c>
      <c r="H169" s="9">
        <f t="shared" si="15"/>
        <v>26353530</v>
      </c>
      <c r="I169" s="9">
        <f t="shared" si="16"/>
        <v>972446</v>
      </c>
    </row>
    <row r="170" spans="1:9" x14ac:dyDescent="0.3">
      <c r="A170" s="29">
        <v>44303</v>
      </c>
      <c r="B170" s="33" t="s">
        <v>47</v>
      </c>
      <c r="C170" s="9">
        <v>73</v>
      </c>
      <c r="D170" s="32" t="s">
        <v>48</v>
      </c>
      <c r="E170" s="9"/>
      <c r="F170" s="9"/>
      <c r="G170" s="9">
        <f t="shared" si="14"/>
        <v>0</v>
      </c>
      <c r="H170" s="9">
        <f t="shared" si="15"/>
        <v>26353530</v>
      </c>
      <c r="I170" s="9">
        <f t="shared" si="16"/>
        <v>972519</v>
      </c>
    </row>
    <row r="171" spans="1:9" x14ac:dyDescent="0.3">
      <c r="A171" s="29">
        <v>44326</v>
      </c>
      <c r="B171" s="32" t="s">
        <v>51</v>
      </c>
      <c r="C171" s="9"/>
      <c r="D171" s="32" t="s">
        <v>52</v>
      </c>
      <c r="E171" s="9">
        <v>46110</v>
      </c>
      <c r="F171" s="9">
        <v>89334</v>
      </c>
      <c r="G171" s="9">
        <f t="shared" si="14"/>
        <v>135444</v>
      </c>
      <c r="H171" s="9">
        <f t="shared" si="15"/>
        <v>26264196</v>
      </c>
      <c r="I171" s="9">
        <f t="shared" si="16"/>
        <v>837075</v>
      </c>
    </row>
    <row r="172" spans="1:9" x14ac:dyDescent="0.3">
      <c r="A172" s="29">
        <v>44331</v>
      </c>
      <c r="B172" s="32" t="s">
        <v>53</v>
      </c>
      <c r="C172" s="9">
        <v>62</v>
      </c>
      <c r="D172" s="32" t="s">
        <v>54</v>
      </c>
      <c r="E172" s="9"/>
      <c r="F172" s="9"/>
      <c r="G172" s="9">
        <f t="shared" si="14"/>
        <v>0</v>
      </c>
      <c r="H172" s="9">
        <f t="shared" si="15"/>
        <v>26264196</v>
      </c>
      <c r="I172" s="9">
        <f t="shared" si="16"/>
        <v>837137</v>
      </c>
    </row>
    <row r="173" spans="1:9" x14ac:dyDescent="0.3">
      <c r="A173" s="29">
        <v>44357</v>
      </c>
      <c r="B173" s="32" t="s">
        <v>51</v>
      </c>
      <c r="C173" s="9"/>
      <c r="D173" s="32" t="s">
        <v>52</v>
      </c>
      <c r="E173" s="9">
        <v>45960</v>
      </c>
      <c r="F173" s="9">
        <v>89334</v>
      </c>
      <c r="G173" s="9">
        <f t="shared" si="14"/>
        <v>135294</v>
      </c>
      <c r="H173" s="9">
        <f t="shared" si="15"/>
        <v>26174862</v>
      </c>
      <c r="I173" s="9">
        <f t="shared" si="16"/>
        <v>701843</v>
      </c>
    </row>
    <row r="174" spans="1:9" x14ac:dyDescent="0.3">
      <c r="A174" s="29">
        <v>44366</v>
      </c>
      <c r="B174" s="32" t="s">
        <v>55</v>
      </c>
      <c r="C174" s="9">
        <v>66</v>
      </c>
      <c r="D174" s="32" t="s">
        <v>56</v>
      </c>
      <c r="E174" s="9"/>
      <c r="F174" s="9"/>
      <c r="G174" s="9">
        <f t="shared" si="14"/>
        <v>0</v>
      </c>
      <c r="H174" s="9">
        <f t="shared" si="15"/>
        <v>26174862</v>
      </c>
      <c r="I174" s="9">
        <f t="shared" si="16"/>
        <v>701909</v>
      </c>
    </row>
    <row r="175" spans="1:9" x14ac:dyDescent="0.3">
      <c r="A175" s="29">
        <v>44389</v>
      </c>
      <c r="B175" s="32" t="s">
        <v>57</v>
      </c>
      <c r="C175" s="9"/>
      <c r="D175" s="32" t="s">
        <v>58</v>
      </c>
      <c r="E175" s="9">
        <v>45800</v>
      </c>
      <c r="F175" s="9">
        <v>89334</v>
      </c>
      <c r="G175" s="9">
        <f t="shared" si="14"/>
        <v>135134</v>
      </c>
      <c r="H175" s="9">
        <f t="shared" si="15"/>
        <v>26085528</v>
      </c>
      <c r="I175" s="9">
        <f t="shared" si="16"/>
        <v>566775</v>
      </c>
    </row>
    <row r="176" spans="1:9" x14ac:dyDescent="0.3">
      <c r="A176" s="29">
        <v>44394</v>
      </c>
      <c r="B176" s="32" t="s">
        <v>55</v>
      </c>
      <c r="C176" s="9">
        <v>51</v>
      </c>
      <c r="D176" s="32" t="s">
        <v>56</v>
      </c>
      <c r="E176" s="9"/>
      <c r="F176" s="9"/>
      <c r="G176" s="9">
        <f t="shared" si="14"/>
        <v>0</v>
      </c>
      <c r="H176" s="9">
        <f t="shared" si="15"/>
        <v>26085528</v>
      </c>
      <c r="I176" s="9">
        <f t="shared" si="16"/>
        <v>566826</v>
      </c>
    </row>
    <row r="177" spans="1:9" x14ac:dyDescent="0.3">
      <c r="A177" s="29">
        <v>44411</v>
      </c>
      <c r="B177" s="32" t="s">
        <v>55</v>
      </c>
      <c r="C177" s="9">
        <v>700000</v>
      </c>
      <c r="D177" s="32" t="s">
        <v>59</v>
      </c>
      <c r="E177" s="9"/>
      <c r="F177" s="9"/>
      <c r="G177" s="9">
        <f t="shared" si="14"/>
        <v>0</v>
      </c>
      <c r="H177" s="9">
        <f t="shared" si="15"/>
        <v>26085528</v>
      </c>
      <c r="I177" s="9">
        <f t="shared" si="16"/>
        <v>1266826</v>
      </c>
    </row>
    <row r="178" spans="1:9" x14ac:dyDescent="0.3">
      <c r="A178" s="29">
        <v>44418</v>
      </c>
      <c r="B178" s="32" t="s">
        <v>57</v>
      </c>
      <c r="C178" s="9"/>
      <c r="D178" s="32" t="s">
        <v>58</v>
      </c>
      <c r="E178" s="9">
        <v>45640</v>
      </c>
      <c r="F178" s="9">
        <v>89334</v>
      </c>
      <c r="G178" s="9">
        <f t="shared" si="14"/>
        <v>134974</v>
      </c>
      <c r="H178" s="9">
        <f t="shared" si="15"/>
        <v>25996194</v>
      </c>
      <c r="I178" s="9">
        <f t="shared" si="16"/>
        <v>1131852</v>
      </c>
    </row>
    <row r="179" spans="1:9" x14ac:dyDescent="0.3">
      <c r="A179" s="29">
        <v>44429</v>
      </c>
      <c r="B179" s="32" t="s">
        <v>55</v>
      </c>
      <c r="C179" s="9">
        <v>74</v>
      </c>
      <c r="D179" s="32" t="s">
        <v>56</v>
      </c>
      <c r="E179" s="9"/>
      <c r="F179" s="9"/>
      <c r="G179" s="9">
        <f t="shared" si="14"/>
        <v>0</v>
      </c>
      <c r="H179" s="9">
        <f t="shared" si="15"/>
        <v>25996194</v>
      </c>
      <c r="I179" s="9">
        <f t="shared" si="16"/>
        <v>1131926</v>
      </c>
    </row>
    <row r="180" spans="1:9" x14ac:dyDescent="0.3">
      <c r="A180" s="29">
        <v>44435</v>
      </c>
      <c r="B180" s="33" t="s">
        <v>55</v>
      </c>
      <c r="C180" s="9">
        <v>700000</v>
      </c>
      <c r="D180" s="33" t="s">
        <v>59</v>
      </c>
      <c r="E180" s="9"/>
      <c r="F180" s="9"/>
      <c r="G180" s="9">
        <f t="shared" si="14"/>
        <v>0</v>
      </c>
      <c r="H180" s="9">
        <f t="shared" si="15"/>
        <v>25996194</v>
      </c>
      <c r="I180" s="9">
        <f t="shared" si="16"/>
        <v>1831926</v>
      </c>
    </row>
    <row r="181" spans="1:9" x14ac:dyDescent="0.3">
      <c r="A181" s="29">
        <v>44449</v>
      </c>
      <c r="B181" s="33" t="s">
        <v>60</v>
      </c>
      <c r="C181" s="9"/>
      <c r="D181" s="33" t="s">
        <v>61</v>
      </c>
      <c r="E181" s="9">
        <v>45490</v>
      </c>
      <c r="F181" s="9">
        <v>89334</v>
      </c>
      <c r="G181" s="9">
        <f t="shared" si="14"/>
        <v>134824</v>
      </c>
      <c r="H181" s="9">
        <f t="shared" si="15"/>
        <v>25906860</v>
      </c>
      <c r="I181" s="9">
        <f t="shared" si="16"/>
        <v>1697102</v>
      </c>
    </row>
    <row r="182" spans="1:9" x14ac:dyDescent="0.3">
      <c r="A182" s="29">
        <v>44457</v>
      </c>
      <c r="B182" s="33" t="s">
        <v>62</v>
      </c>
      <c r="C182" s="9">
        <v>116</v>
      </c>
      <c r="D182" s="33" t="s">
        <v>63</v>
      </c>
      <c r="E182" s="9"/>
      <c r="F182" s="9"/>
      <c r="G182" s="9">
        <f t="shared" si="14"/>
        <v>0</v>
      </c>
      <c r="H182" s="9">
        <f t="shared" si="15"/>
        <v>25906860</v>
      </c>
      <c r="I182" s="9">
        <f t="shared" si="16"/>
        <v>1697218</v>
      </c>
    </row>
    <row r="183" spans="1:9" x14ac:dyDescent="0.3">
      <c r="A183" s="29">
        <v>44462</v>
      </c>
      <c r="B183" s="33" t="s">
        <v>64</v>
      </c>
      <c r="C183" s="9">
        <v>700000</v>
      </c>
      <c r="D183" s="33" t="s">
        <v>59</v>
      </c>
      <c r="E183" s="9"/>
      <c r="F183" s="9"/>
      <c r="G183" s="9">
        <f t="shared" ref="G183:G200" si="17">E183+F183</f>
        <v>0</v>
      </c>
      <c r="H183" s="9">
        <f t="shared" ref="H183:H185" si="18">SUM(H182-F183)</f>
        <v>25906860</v>
      </c>
      <c r="I183" s="9">
        <f t="shared" ref="I183:I185" si="19">IF(EXACT(D183, "대출"),SUM(I182-G183),IF(EXACT(B183,"입금"),SUM(I182+C183),IF(EXACT(B182,"출금"),SUM(I182-C183))))</f>
        <v>2397218</v>
      </c>
    </row>
    <row r="184" spans="1:9" x14ac:dyDescent="0.3">
      <c r="A184" s="29">
        <v>44481</v>
      </c>
      <c r="B184" s="33" t="s">
        <v>65</v>
      </c>
      <c r="C184" s="9"/>
      <c r="D184" s="33" t="s">
        <v>66</v>
      </c>
      <c r="E184" s="9">
        <v>45330</v>
      </c>
      <c r="F184" s="9">
        <v>89334</v>
      </c>
      <c r="G184" s="9">
        <f t="shared" si="17"/>
        <v>134664</v>
      </c>
      <c r="H184" s="9">
        <f t="shared" si="18"/>
        <v>25817526</v>
      </c>
      <c r="I184" s="9">
        <f t="shared" si="19"/>
        <v>2262554</v>
      </c>
    </row>
    <row r="185" spans="1:9" x14ac:dyDescent="0.3">
      <c r="A185" s="29">
        <v>44485</v>
      </c>
      <c r="B185" s="33" t="s">
        <v>64</v>
      </c>
      <c r="C185" s="9">
        <v>152</v>
      </c>
      <c r="D185" s="33" t="s">
        <v>67</v>
      </c>
      <c r="E185" s="9"/>
      <c r="F185" s="9"/>
      <c r="G185" s="9">
        <f t="shared" si="17"/>
        <v>0</v>
      </c>
      <c r="H185" s="9">
        <f t="shared" si="18"/>
        <v>25817526</v>
      </c>
      <c r="I185" s="9">
        <f t="shared" si="19"/>
        <v>2262706</v>
      </c>
    </row>
    <row r="186" spans="1:9" x14ac:dyDescent="0.3">
      <c r="A186" s="29">
        <v>44510</v>
      </c>
      <c r="B186" s="33" t="s">
        <v>68</v>
      </c>
      <c r="C186" s="9"/>
      <c r="D186" s="33" t="s">
        <v>69</v>
      </c>
      <c r="E186" s="9">
        <v>45180</v>
      </c>
      <c r="F186" s="9">
        <v>89334</v>
      </c>
      <c r="G186" s="9">
        <f t="shared" si="17"/>
        <v>134514</v>
      </c>
      <c r="H186" s="9">
        <f t="shared" ref="H186:H191" si="20">SUM(H185-F186)</f>
        <v>25728192</v>
      </c>
      <c r="I186" s="9">
        <f t="shared" ref="I186:I191" si="21">IF(EXACT(D186, "대출"),SUM(I185-G186),IF(EXACT(B186,"입금"),SUM(I185+C186),IF(EXACT(B185,"출금"),SUM(I185-C186))))</f>
        <v>2128192</v>
      </c>
    </row>
    <row r="187" spans="1:9" x14ac:dyDescent="0.3">
      <c r="A187" s="29">
        <v>44520</v>
      </c>
      <c r="B187" s="33" t="s">
        <v>70</v>
      </c>
      <c r="C187" s="9">
        <v>193</v>
      </c>
      <c r="D187" s="33" t="s">
        <v>71</v>
      </c>
      <c r="E187" s="9"/>
      <c r="F187" s="9"/>
      <c r="G187" s="9">
        <f t="shared" si="17"/>
        <v>0</v>
      </c>
      <c r="H187" s="9">
        <f t="shared" si="20"/>
        <v>25728192</v>
      </c>
      <c r="I187" s="9">
        <f t="shared" si="21"/>
        <v>2128385</v>
      </c>
    </row>
    <row r="188" spans="1:9" x14ac:dyDescent="0.3">
      <c r="A188" s="29">
        <v>44540</v>
      </c>
      <c r="B188" s="33" t="s">
        <v>72</v>
      </c>
      <c r="C188" s="9"/>
      <c r="D188" s="33" t="s">
        <v>73</v>
      </c>
      <c r="E188" s="9">
        <v>45020</v>
      </c>
      <c r="F188" s="9">
        <v>89334</v>
      </c>
      <c r="G188" s="9">
        <f t="shared" si="17"/>
        <v>134354</v>
      </c>
      <c r="H188" s="9">
        <f t="shared" si="20"/>
        <v>25638858</v>
      </c>
      <c r="I188" s="9">
        <f t="shared" si="21"/>
        <v>1994031</v>
      </c>
    </row>
    <row r="189" spans="1:9" x14ac:dyDescent="0.3">
      <c r="A189" s="29">
        <v>44548</v>
      </c>
      <c r="B189" s="33" t="s">
        <v>70</v>
      </c>
      <c r="C189" s="9">
        <v>140</v>
      </c>
      <c r="D189" s="32" t="s">
        <v>76</v>
      </c>
      <c r="E189" s="9"/>
      <c r="F189" s="9"/>
      <c r="G189" s="9">
        <f t="shared" si="17"/>
        <v>0</v>
      </c>
      <c r="H189" s="9">
        <f t="shared" si="20"/>
        <v>25638858</v>
      </c>
      <c r="I189" s="9">
        <f t="shared" si="21"/>
        <v>1994171</v>
      </c>
    </row>
    <row r="190" spans="1:9" x14ac:dyDescent="0.3">
      <c r="A190" s="29">
        <v>44560</v>
      </c>
      <c r="B190" s="33" t="s">
        <v>70</v>
      </c>
      <c r="C190" s="9">
        <v>700000</v>
      </c>
      <c r="D190" s="32" t="s">
        <v>59</v>
      </c>
      <c r="E190" s="9"/>
      <c r="F190" s="9"/>
      <c r="G190" s="9">
        <f t="shared" si="17"/>
        <v>0</v>
      </c>
      <c r="H190" s="9">
        <f t="shared" si="20"/>
        <v>25638858</v>
      </c>
      <c r="I190" s="9">
        <f t="shared" si="21"/>
        <v>2694171</v>
      </c>
    </row>
    <row r="191" spans="1:9" x14ac:dyDescent="0.3">
      <c r="A191" s="29">
        <v>44571</v>
      </c>
      <c r="B191" s="33" t="s">
        <v>72</v>
      </c>
      <c r="C191" s="9"/>
      <c r="D191" s="32" t="s">
        <v>73</v>
      </c>
      <c r="E191" s="9">
        <v>44860</v>
      </c>
      <c r="F191" s="9">
        <v>89334</v>
      </c>
      <c r="G191" s="9">
        <f t="shared" si="17"/>
        <v>134194</v>
      </c>
      <c r="H191" s="9">
        <f t="shared" si="20"/>
        <v>25549524</v>
      </c>
      <c r="I191" s="9">
        <f t="shared" si="21"/>
        <v>2559977</v>
      </c>
    </row>
    <row r="192" spans="1:9" x14ac:dyDescent="0.3">
      <c r="A192" s="34">
        <v>44576</v>
      </c>
      <c r="B192" s="33" t="s">
        <v>74</v>
      </c>
      <c r="C192" s="35">
        <v>161</v>
      </c>
      <c r="D192" s="33" t="s">
        <v>75</v>
      </c>
      <c r="E192" s="9"/>
      <c r="F192" s="9"/>
      <c r="G192" s="9">
        <f t="shared" si="17"/>
        <v>0</v>
      </c>
      <c r="H192" s="9">
        <f t="shared" ref="H192:H200" si="22">SUM(H191-F192)</f>
        <v>25549524</v>
      </c>
      <c r="I192" s="9">
        <f t="shared" ref="I192:I200" si="23">IF(EXACT(D192, "대출"),SUM(I191-G192),IF(EXACT(B192,"입금"),SUM(I191+C192),IF(EXACT(B191,"출금"),SUM(I191-C192))))</f>
        <v>2560138</v>
      </c>
    </row>
    <row r="193" spans="1:9" x14ac:dyDescent="0.3">
      <c r="A193" s="29">
        <v>44602</v>
      </c>
      <c r="B193" s="33" t="s">
        <v>77</v>
      </c>
      <c r="C193" s="9"/>
      <c r="D193" s="33" t="s">
        <v>78</v>
      </c>
      <c r="E193" s="9">
        <v>44710</v>
      </c>
      <c r="F193" s="9">
        <v>89334</v>
      </c>
      <c r="G193" s="9">
        <f t="shared" si="17"/>
        <v>134044</v>
      </c>
      <c r="H193" s="9">
        <f t="shared" si="22"/>
        <v>25460190</v>
      </c>
      <c r="I193" s="9">
        <f t="shared" si="23"/>
        <v>2426094</v>
      </c>
    </row>
    <row r="194" spans="1:9" x14ac:dyDescent="0.3">
      <c r="A194" s="29">
        <v>44611</v>
      </c>
      <c r="B194" s="33" t="s">
        <v>79</v>
      </c>
      <c r="C194" s="9">
        <v>212</v>
      </c>
      <c r="D194" s="33" t="s">
        <v>80</v>
      </c>
      <c r="E194" s="9"/>
      <c r="F194" s="9"/>
      <c r="G194" s="9">
        <f t="shared" si="17"/>
        <v>0</v>
      </c>
      <c r="H194" s="9">
        <f t="shared" si="22"/>
        <v>25460190</v>
      </c>
      <c r="I194" s="9">
        <f t="shared" si="23"/>
        <v>2426306</v>
      </c>
    </row>
    <row r="195" spans="1:9" x14ac:dyDescent="0.3">
      <c r="A195" s="29">
        <v>44623</v>
      </c>
      <c r="B195" s="33" t="s">
        <v>79</v>
      </c>
      <c r="C195" s="9">
        <v>700000</v>
      </c>
      <c r="D195" s="32" t="s">
        <v>59</v>
      </c>
      <c r="E195" s="9"/>
      <c r="F195" s="9"/>
      <c r="G195" s="9">
        <f t="shared" si="17"/>
        <v>0</v>
      </c>
      <c r="H195" s="9">
        <f t="shared" si="22"/>
        <v>25460190</v>
      </c>
      <c r="I195" s="9">
        <f t="shared" si="23"/>
        <v>3126306</v>
      </c>
    </row>
    <row r="196" spans="1:9" x14ac:dyDescent="0.3">
      <c r="A196" s="29">
        <v>44630</v>
      </c>
      <c r="B196" s="33" t="s">
        <v>77</v>
      </c>
      <c r="C196" s="9"/>
      <c r="D196" s="32" t="s">
        <v>78</v>
      </c>
      <c r="E196" s="9">
        <v>44550</v>
      </c>
      <c r="F196" s="9">
        <v>89334</v>
      </c>
      <c r="G196" s="9">
        <f t="shared" si="17"/>
        <v>133884</v>
      </c>
      <c r="H196" s="9">
        <f t="shared" si="22"/>
        <v>25370856</v>
      </c>
      <c r="I196" s="9">
        <f t="shared" si="23"/>
        <v>2992422</v>
      </c>
    </row>
    <row r="197" spans="1:9" x14ac:dyDescent="0.3">
      <c r="A197" s="29">
        <v>44639</v>
      </c>
      <c r="B197" s="33" t="s">
        <v>79</v>
      </c>
      <c r="C197" s="9">
        <v>193</v>
      </c>
      <c r="D197" s="32" t="s">
        <v>80</v>
      </c>
      <c r="E197" s="9"/>
      <c r="F197" s="9"/>
      <c r="G197" s="9">
        <f t="shared" si="17"/>
        <v>0</v>
      </c>
      <c r="H197" s="9">
        <f t="shared" si="22"/>
        <v>25370856</v>
      </c>
      <c r="I197" s="9">
        <f t="shared" si="23"/>
        <v>2992615</v>
      </c>
    </row>
    <row r="198" spans="1:9" x14ac:dyDescent="0.3">
      <c r="A198" s="29">
        <v>44648</v>
      </c>
      <c r="B198" s="33" t="s">
        <v>79</v>
      </c>
      <c r="C198" s="9">
        <v>700000</v>
      </c>
      <c r="D198" s="32" t="s">
        <v>59</v>
      </c>
      <c r="E198" s="9"/>
      <c r="F198" s="9"/>
      <c r="G198" s="9">
        <f t="shared" si="17"/>
        <v>0</v>
      </c>
      <c r="H198" s="9">
        <f t="shared" si="22"/>
        <v>25370856</v>
      </c>
      <c r="I198" s="9">
        <f t="shared" si="23"/>
        <v>3692615</v>
      </c>
    </row>
    <row r="199" spans="1:9" x14ac:dyDescent="0.3">
      <c r="A199" s="29">
        <v>44662</v>
      </c>
      <c r="B199" s="32" t="s">
        <v>81</v>
      </c>
      <c r="C199" s="9"/>
      <c r="D199" s="32" t="s">
        <v>82</v>
      </c>
      <c r="E199" s="9">
        <v>44390</v>
      </c>
      <c r="F199" s="9">
        <v>89334</v>
      </c>
      <c r="G199" s="9">
        <f t="shared" si="17"/>
        <v>133724</v>
      </c>
      <c r="H199" s="9">
        <f t="shared" si="22"/>
        <v>25281522</v>
      </c>
      <c r="I199" s="9">
        <f t="shared" si="23"/>
        <v>3558891</v>
      </c>
    </row>
    <row r="200" spans="1:9" x14ac:dyDescent="0.3">
      <c r="A200" s="29">
        <v>44667</v>
      </c>
      <c r="B200" s="33" t="s">
        <v>83</v>
      </c>
      <c r="C200" s="9">
        <v>234</v>
      </c>
      <c r="D200" s="33" t="s">
        <v>84</v>
      </c>
      <c r="E200" s="9"/>
      <c r="F200" s="9"/>
      <c r="G200" s="9">
        <f t="shared" si="17"/>
        <v>0</v>
      </c>
      <c r="H200" s="9">
        <f t="shared" si="22"/>
        <v>25281522</v>
      </c>
      <c r="I200" s="9">
        <f t="shared" si="23"/>
        <v>3559125</v>
      </c>
    </row>
    <row r="201" spans="1:9" x14ac:dyDescent="0.3">
      <c r="D201" s="10"/>
      <c r="G201" s="2"/>
      <c r="H201" s="2"/>
    </row>
    <row r="202" spans="1:9" x14ac:dyDescent="0.3">
      <c r="G202" s="2"/>
      <c r="H202" s="2"/>
    </row>
    <row r="203" spans="1:9" x14ac:dyDescent="0.3">
      <c r="G203" s="2"/>
      <c r="H203" s="2"/>
    </row>
    <row r="204" spans="1:9" x14ac:dyDescent="0.3">
      <c r="G204" s="2"/>
      <c r="H204" s="2"/>
    </row>
    <row r="205" spans="1:9" x14ac:dyDescent="0.3">
      <c r="G205" s="2"/>
      <c r="H205" s="2"/>
    </row>
    <row r="206" spans="1:9" x14ac:dyDescent="0.3">
      <c r="G206" s="2"/>
      <c r="H206" s="2"/>
    </row>
    <row r="207" spans="1:9" x14ac:dyDescent="0.3">
      <c r="G207" s="2"/>
      <c r="H207" s="2"/>
    </row>
    <row r="208" spans="1:9" x14ac:dyDescent="0.3">
      <c r="G208" s="2"/>
      <c r="H208" s="2"/>
    </row>
    <row r="209" spans="7:8" x14ac:dyDescent="0.3">
      <c r="G209" s="2"/>
      <c r="H209" s="2"/>
    </row>
    <row r="210" spans="7:8" x14ac:dyDescent="0.3">
      <c r="G210" s="2"/>
      <c r="H210" s="2"/>
    </row>
    <row r="211" spans="7:8" x14ac:dyDescent="0.3">
      <c r="G211" s="2"/>
      <c r="H211" s="2"/>
    </row>
    <row r="212" spans="7:8" x14ac:dyDescent="0.3">
      <c r="G212" s="2"/>
      <c r="H212" s="2"/>
    </row>
    <row r="213" spans="7:8" x14ac:dyDescent="0.3">
      <c r="G213" s="2"/>
      <c r="H213" s="2"/>
    </row>
    <row r="214" spans="7:8" x14ac:dyDescent="0.3">
      <c r="G214" s="2"/>
      <c r="H214" s="2"/>
    </row>
    <row r="215" spans="7:8" x14ac:dyDescent="0.3">
      <c r="G215" s="2"/>
      <c r="H215" s="2"/>
    </row>
    <row r="216" spans="7:8" x14ac:dyDescent="0.3">
      <c r="G216" s="2"/>
      <c r="H216" s="2"/>
    </row>
    <row r="217" spans="7:8" x14ac:dyDescent="0.3">
      <c r="G217" s="2"/>
      <c r="H217" s="2"/>
    </row>
    <row r="218" spans="7:8" x14ac:dyDescent="0.3">
      <c r="G218" s="2"/>
      <c r="H218" s="2"/>
    </row>
    <row r="219" spans="7:8" x14ac:dyDescent="0.3">
      <c r="G219" s="2"/>
      <c r="H219" s="2"/>
    </row>
    <row r="220" spans="7:8" x14ac:dyDescent="0.3">
      <c r="G220" s="2"/>
      <c r="H220" s="2"/>
    </row>
    <row r="221" spans="7:8" x14ac:dyDescent="0.3">
      <c r="G221" s="2"/>
      <c r="H221" s="2"/>
    </row>
    <row r="222" spans="7:8" x14ac:dyDescent="0.3">
      <c r="G222" s="2"/>
      <c r="H222" s="2"/>
    </row>
    <row r="223" spans="7:8" x14ac:dyDescent="0.3">
      <c r="G223" s="2"/>
      <c r="H223" s="2"/>
    </row>
    <row r="224" spans="7:8" x14ac:dyDescent="0.3">
      <c r="G224" s="2"/>
      <c r="H224" s="2"/>
    </row>
    <row r="225" spans="7:8" x14ac:dyDescent="0.3">
      <c r="G225" s="2"/>
      <c r="H225" s="2"/>
    </row>
    <row r="226" spans="7:8" x14ac:dyDescent="0.3">
      <c r="G226" s="2"/>
      <c r="H226" s="2"/>
    </row>
    <row r="227" spans="7:8" x14ac:dyDescent="0.3">
      <c r="G227" s="2"/>
      <c r="H227" s="2"/>
    </row>
    <row r="228" spans="7:8" x14ac:dyDescent="0.3">
      <c r="G228" s="2"/>
      <c r="H228" s="2"/>
    </row>
    <row r="229" spans="7:8" x14ac:dyDescent="0.3">
      <c r="G229" s="2"/>
      <c r="H229" s="2"/>
    </row>
    <row r="230" spans="7:8" x14ac:dyDescent="0.3">
      <c r="G230" s="2"/>
      <c r="H230" s="2"/>
    </row>
    <row r="231" spans="7:8" x14ac:dyDescent="0.3">
      <c r="G231" s="2"/>
      <c r="H231" s="2"/>
    </row>
    <row r="232" spans="7:8" x14ac:dyDescent="0.3">
      <c r="G232" s="2"/>
      <c r="H232" s="2"/>
    </row>
    <row r="233" spans="7:8" x14ac:dyDescent="0.3">
      <c r="G233" s="2"/>
      <c r="H233" s="2"/>
    </row>
    <row r="234" spans="7:8" x14ac:dyDescent="0.3">
      <c r="G234" s="2"/>
      <c r="H234" s="2"/>
    </row>
    <row r="235" spans="7:8" x14ac:dyDescent="0.3">
      <c r="G235" s="2"/>
      <c r="H235" s="2"/>
    </row>
    <row r="236" spans="7:8" x14ac:dyDescent="0.3">
      <c r="G236" s="2"/>
      <c r="H236" s="2"/>
    </row>
    <row r="237" spans="7:8" x14ac:dyDescent="0.3">
      <c r="G237" s="2"/>
      <c r="H237" s="2"/>
    </row>
    <row r="238" spans="7:8" x14ac:dyDescent="0.3">
      <c r="G238" s="2"/>
      <c r="H238" s="2"/>
    </row>
    <row r="239" spans="7:8" x14ac:dyDescent="0.3">
      <c r="G239" s="2"/>
      <c r="H239" s="2"/>
    </row>
    <row r="240" spans="7:8" x14ac:dyDescent="0.3">
      <c r="G240" s="2"/>
      <c r="H240" s="2"/>
    </row>
    <row r="241" spans="7:8" x14ac:dyDescent="0.3">
      <c r="G241" s="2"/>
      <c r="H241" s="2"/>
    </row>
    <row r="242" spans="7:8" x14ac:dyDescent="0.3">
      <c r="G242" s="2"/>
      <c r="H242" s="2"/>
    </row>
    <row r="243" spans="7:8" x14ac:dyDescent="0.3">
      <c r="G243" s="2"/>
      <c r="H243" s="2"/>
    </row>
    <row r="244" spans="7:8" x14ac:dyDescent="0.3">
      <c r="G244" s="2"/>
      <c r="H244" s="2"/>
    </row>
    <row r="245" spans="7:8" x14ac:dyDescent="0.3">
      <c r="G245" s="2"/>
      <c r="H245" s="2"/>
    </row>
    <row r="246" spans="7:8" x14ac:dyDescent="0.3">
      <c r="G246" s="2"/>
      <c r="H246" s="2"/>
    </row>
    <row r="247" spans="7:8" x14ac:dyDescent="0.3">
      <c r="G247" s="2"/>
      <c r="H247" s="2"/>
    </row>
    <row r="248" spans="7:8" x14ac:dyDescent="0.3">
      <c r="G248" s="2"/>
      <c r="H248" s="2"/>
    </row>
    <row r="249" spans="7:8" x14ac:dyDescent="0.3">
      <c r="G249" s="2"/>
      <c r="H249" s="2"/>
    </row>
    <row r="250" spans="7:8" x14ac:dyDescent="0.3">
      <c r="G250" s="2"/>
      <c r="H250" s="2"/>
    </row>
    <row r="251" spans="7:8" x14ac:dyDescent="0.3">
      <c r="G251" s="2"/>
      <c r="H251" s="2"/>
    </row>
    <row r="252" spans="7:8" x14ac:dyDescent="0.3">
      <c r="G252" s="2"/>
      <c r="H252" s="2"/>
    </row>
    <row r="253" spans="7:8" x14ac:dyDescent="0.3">
      <c r="G253" s="2"/>
      <c r="H253" s="2"/>
    </row>
    <row r="254" spans="7:8" x14ac:dyDescent="0.3">
      <c r="G254" s="2"/>
      <c r="H254" s="2"/>
    </row>
    <row r="255" spans="7:8" x14ac:dyDescent="0.3">
      <c r="G255" s="2"/>
      <c r="H255" s="2"/>
    </row>
    <row r="256" spans="7:8" x14ac:dyDescent="0.3">
      <c r="G256" s="2"/>
      <c r="H256" s="2"/>
    </row>
    <row r="257" spans="7:8" x14ac:dyDescent="0.3">
      <c r="G257" s="2"/>
      <c r="H257" s="2"/>
    </row>
    <row r="258" spans="7:8" x14ac:dyDescent="0.3">
      <c r="G258" s="2"/>
      <c r="H258" s="2"/>
    </row>
    <row r="259" spans="7:8" x14ac:dyDescent="0.3">
      <c r="G259" s="2"/>
      <c r="H259" s="2"/>
    </row>
    <row r="260" spans="7:8" x14ac:dyDescent="0.3">
      <c r="G260" s="2"/>
      <c r="H260" s="2"/>
    </row>
    <row r="261" spans="7:8" x14ac:dyDescent="0.3">
      <c r="G261" s="2"/>
      <c r="H261" s="2"/>
    </row>
    <row r="262" spans="7:8" x14ac:dyDescent="0.3">
      <c r="G262" s="2"/>
      <c r="H262" s="2"/>
    </row>
    <row r="263" spans="7:8" x14ac:dyDescent="0.3">
      <c r="G263" s="2"/>
      <c r="H263" s="2"/>
    </row>
    <row r="264" spans="7:8" x14ac:dyDescent="0.3">
      <c r="G264" s="2"/>
      <c r="H264" s="2"/>
    </row>
    <row r="265" spans="7:8" x14ac:dyDescent="0.3">
      <c r="G265" s="2"/>
      <c r="H265" s="2"/>
    </row>
    <row r="266" spans="7:8" x14ac:dyDescent="0.3">
      <c r="G266" s="2"/>
      <c r="H266" s="2"/>
    </row>
    <row r="267" spans="7:8" x14ac:dyDescent="0.3">
      <c r="G267" s="2"/>
      <c r="H267" s="2"/>
    </row>
    <row r="268" spans="7:8" x14ac:dyDescent="0.3">
      <c r="G268" s="2"/>
      <c r="H268" s="2"/>
    </row>
    <row r="269" spans="7:8" x14ac:dyDescent="0.3">
      <c r="G269" s="2"/>
      <c r="H269" s="2"/>
    </row>
    <row r="270" spans="7:8" x14ac:dyDescent="0.3">
      <c r="G270" s="2"/>
      <c r="H270" s="2"/>
    </row>
    <row r="271" spans="7:8" x14ac:dyDescent="0.3">
      <c r="G271" s="2"/>
      <c r="H271" s="2"/>
    </row>
    <row r="272" spans="7:8" x14ac:dyDescent="0.3">
      <c r="G272" s="2"/>
      <c r="H272" s="2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2022-05-01T04:50:28Z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