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kash/TEA-cook/"/>
    </mc:Choice>
  </mc:AlternateContent>
  <xr:revisionPtr revIDLastSave="0" documentId="13_ncr:1_{9BB108AF-F4B4-1A4D-8F2F-295577CA3844}" xr6:coauthVersionLast="47" xr6:coauthVersionMax="47" xr10:uidLastSave="{00000000-0000-0000-0000-000000000000}"/>
  <bookViews>
    <workbookView xWindow="780" yWindow="1000" windowWidth="27640" windowHeight="16440" xr2:uid="{CE22EA52-FFF3-A042-B963-1F0F7F7741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D29" i="1"/>
  <c r="E29" i="1" s="1"/>
  <c r="C29" i="1"/>
  <c r="E23" i="1"/>
  <c r="E22" i="1"/>
  <c r="E21" i="1"/>
  <c r="E17" i="1"/>
  <c r="E15" i="1"/>
  <c r="D12" i="1"/>
  <c r="D13" i="1" s="1"/>
  <c r="C12" i="1"/>
  <c r="C13" i="1" s="1"/>
  <c r="E11" i="1"/>
  <c r="E10" i="1"/>
  <c r="D8" i="1"/>
  <c r="E8" i="1" s="1"/>
  <c r="C8" i="1"/>
  <c r="E7" i="1"/>
  <c r="E6" i="1"/>
  <c r="E5" i="1"/>
  <c r="C16" i="1" l="1"/>
  <c r="C18" i="1" s="1"/>
  <c r="C24" i="1"/>
  <c r="D16" i="1"/>
  <c r="E13" i="1"/>
  <c r="D24" i="1"/>
  <c r="E12" i="1"/>
  <c r="D26" i="1" l="1"/>
  <c r="E24" i="1"/>
  <c r="D18" i="1"/>
  <c r="E18" i="1" s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Vasudha</author>
  </authors>
  <commentList>
    <comment ref="A13" authorId="0" shapeId="0" xr:uid="{9EEC31D1-20AB-F040-B388-DA910007EC1E}">
      <text>
        <r>
          <rPr>
            <b/>
            <sz val="9"/>
            <color indexed="81"/>
            <rFont val="Tahoma"/>
            <family val="2"/>
          </rPr>
          <t>Vasudha:</t>
        </r>
        <r>
          <rPr>
            <sz val="9"/>
            <color indexed="81"/>
            <rFont val="Tahoma"/>
            <family val="2"/>
          </rPr>
          <t xml:space="preserve">
Assuming the cookstove is used for 330 days</t>
        </r>
      </text>
    </comment>
    <comment ref="A17" authorId="0" shapeId="0" xr:uid="{650EBD58-09F7-874A-9AB0-91A804DFBEA4}">
      <text>
        <r>
          <rPr>
            <b/>
            <sz val="9"/>
            <color rgb="FF000000"/>
            <rFont val="Tahoma"/>
            <family val="2"/>
          </rPr>
          <t>Vasudha: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Includes AMC and additional administrative and servicing fees</t>
        </r>
      </text>
    </comment>
  </commentList>
</comments>
</file>

<file path=xl/sharedStrings.xml><?xml version="1.0" encoding="utf-8"?>
<sst xmlns="http://schemas.openxmlformats.org/spreadsheetml/2006/main" count="60" uniqueCount="50">
  <si>
    <t>Variable</t>
  </si>
  <si>
    <t>Units</t>
  </si>
  <si>
    <t>Baseline</t>
  </si>
  <si>
    <t>Electrified scenario</t>
  </si>
  <si>
    <t>Change</t>
  </si>
  <si>
    <t>Cookstove</t>
  </si>
  <si>
    <t>Type</t>
  </si>
  <si>
    <t>-</t>
  </si>
  <si>
    <t>Number</t>
  </si>
  <si>
    <t>no.s</t>
  </si>
  <si>
    <t>Life</t>
  </si>
  <si>
    <t>years</t>
  </si>
  <si>
    <t>Capex (total)</t>
  </si>
  <si>
    <t>INR</t>
  </si>
  <si>
    <t>Overheads (total)</t>
  </si>
  <si>
    <t>INR/year</t>
  </si>
  <si>
    <t>Total cost</t>
  </si>
  <si>
    <t>Energy Consumption</t>
  </si>
  <si>
    <t>Daily cooking duration</t>
  </si>
  <si>
    <t>hours/day</t>
  </si>
  <si>
    <t>Hourly consumption</t>
  </si>
  <si>
    <t>kWh/hour</t>
  </si>
  <si>
    <t>Daily consumption</t>
  </si>
  <si>
    <t>kWh/day</t>
  </si>
  <si>
    <t>Annual consumption</t>
  </si>
  <si>
    <t>kWh/year</t>
  </si>
  <si>
    <t>Energy Cost</t>
  </si>
  <si>
    <t>Unit cost</t>
  </si>
  <si>
    <t>INR/kWh</t>
  </si>
  <si>
    <t>Opex</t>
  </si>
  <si>
    <t>Overheads</t>
  </si>
  <si>
    <t>Financing</t>
  </si>
  <si>
    <t>Annual Income of HH</t>
  </si>
  <si>
    <t>Simple Payback</t>
  </si>
  <si>
    <t>IRR</t>
  </si>
  <si>
    <t>%</t>
  </si>
  <si>
    <t>Unit carbon emission</t>
  </si>
  <si>
    <t>MtCO2eq./kWh</t>
  </si>
  <si>
    <t>Total carbon emissions</t>
  </si>
  <si>
    <t>Unit cost of carbon credit</t>
  </si>
  <si>
    <t>INR/MtCO2eq.</t>
  </si>
  <si>
    <t>Total carbon credit revenue possible</t>
  </si>
  <si>
    <t>Health</t>
  </si>
  <si>
    <t>Daily IHAP (PM2.5)</t>
  </si>
  <si>
    <t>μg/m3</t>
  </si>
  <si>
    <t>Annual IHAP (PM2.5)</t>
  </si>
  <si>
    <t>diseases/ailments mitigated</t>
  </si>
  <si>
    <t>mortality reduction</t>
  </si>
  <si>
    <t>% or no.</t>
  </si>
  <si>
    <t>MtCO2eq./year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</si>
</sst>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ck">
        <color rgb="FFFF0000"/>
      </left>
      <right style="thin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FF0000"/>
      </left>
      <right style="thin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rgb="FFFF0000"/>
      </right>
      <top style="thick">
        <color rgb="FFFF0000"/>
      </top>
      <bottom style="dotted">
        <color rgb="FFFF0000"/>
      </bottom>
      <diagonal/>
    </border>
    <border>
      <left style="thin">
        <color rgb="FFFF0000"/>
      </left>
      <right style="thin">
        <color rgb="FFFF0000"/>
      </right>
      <top style="thick">
        <color rgb="FFFF0000"/>
      </top>
      <bottom style="dotted">
        <color rgb="FFFF0000"/>
      </bottom>
      <diagonal/>
    </border>
    <border>
      <left/>
      <right/>
      <top style="thick">
        <color rgb="FFFF0000"/>
      </top>
      <bottom style="dotted">
        <color rgb="FFFF0000"/>
      </bottom>
      <diagonal/>
    </border>
    <border>
      <left/>
      <right style="thick">
        <color rgb="FFFF0000"/>
      </right>
      <top style="thick">
        <color rgb="FFFF0000"/>
      </top>
      <bottom style="dotted">
        <color rgb="FFFF0000"/>
      </bottom>
      <diagonal/>
    </border>
    <border>
      <left style="thick">
        <color rgb="FFFF0000"/>
      </left>
      <right style="thin">
        <color rgb="FFFF0000"/>
      </right>
      <top style="dotted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dotted">
        <color rgb="FFFF0000"/>
      </top>
      <bottom style="thin">
        <color indexed="64"/>
      </bottom>
      <diagonal/>
    </border>
    <border>
      <left/>
      <right/>
      <top style="dotted">
        <color rgb="FFFF0000"/>
      </top>
      <bottom style="thin">
        <color indexed="64"/>
      </bottom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rgb="FFFF0000"/>
      </right>
      <top style="medium">
        <color rgb="FFFF0000"/>
      </top>
      <bottom style="dotted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dotted">
        <color rgb="FFFF0000"/>
      </bottom>
      <diagonal/>
    </border>
    <border>
      <left/>
      <right/>
      <top style="medium">
        <color rgb="FFFF0000"/>
      </top>
      <bottom style="dotted">
        <color rgb="FFFF0000"/>
      </bottom>
      <diagonal/>
    </border>
    <border>
      <left/>
      <right style="thick">
        <color rgb="FFFF0000"/>
      </right>
      <top style="medium">
        <color rgb="FFFF0000"/>
      </top>
      <bottom style="dotted">
        <color rgb="FFFF0000"/>
      </bottom>
      <diagonal/>
    </border>
    <border>
      <left style="thick">
        <color rgb="FFFF0000"/>
      </left>
      <right style="thin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/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right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44" fontId="4" fillId="0" borderId="16" xfId="1" applyFont="1" applyBorder="1" applyAlignment="1">
      <alignment horizontal="center" vertical="center" wrapText="1"/>
    </xf>
    <xf numFmtId="44" fontId="4" fillId="0" borderId="17" xfId="1" applyFont="1" applyBorder="1" applyAlignment="1">
      <alignment horizontal="center" vertical="center"/>
    </xf>
    <xf numFmtId="0" fontId="4" fillId="0" borderId="18" xfId="0" applyFont="1" applyBorder="1" applyAlignment="1">
      <alignment horizontal="right" vertical="center" wrapText="1"/>
    </xf>
    <xf numFmtId="0" fontId="4" fillId="0" borderId="19" xfId="0" applyFont="1" applyBorder="1" applyAlignment="1">
      <alignment horizontal="center" vertical="center" wrapText="1"/>
    </xf>
    <xf numFmtId="44" fontId="4" fillId="0" borderId="20" xfId="1" applyFont="1" applyBorder="1" applyAlignment="1">
      <alignment horizontal="center" vertical="center" wrapText="1"/>
    </xf>
    <xf numFmtId="44" fontId="4" fillId="0" borderId="21" xfId="1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 wrapText="1"/>
    </xf>
    <xf numFmtId="44" fontId="4" fillId="0" borderId="12" xfId="1" applyFont="1" applyBorder="1" applyAlignment="1">
      <alignment horizontal="center" vertical="center" wrapText="1"/>
    </xf>
    <xf numFmtId="44" fontId="4" fillId="0" borderId="13" xfId="1" applyFont="1" applyBorder="1" applyAlignment="1">
      <alignment horizontal="center" vertical="center"/>
    </xf>
    <xf numFmtId="0" fontId="3" fillId="0" borderId="22" xfId="0" applyFont="1" applyBorder="1" applyAlignment="1">
      <alignment horizontal="left" wrapText="1"/>
    </xf>
    <xf numFmtId="0" fontId="4" fillId="0" borderId="12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4" fontId="4" fillId="0" borderId="20" xfId="1" applyFont="1" applyBorder="1" applyAlignment="1">
      <alignment vertical="center"/>
    </xf>
    <xf numFmtId="44" fontId="4" fillId="0" borderId="20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585B-0816-7C47-9CA5-272A95E3A4DA}">
  <dimension ref="A1:E32"/>
  <sheetViews>
    <sheetView tabSelected="1" topLeftCell="A11" workbookViewId="0">
      <selection activeCell="B28" sqref="B28:B31"/>
    </sheetView>
  </sheetViews>
  <sheetFormatPr baseColWidth="10" defaultRowHeight="16" x14ac:dyDescent="0.2"/>
  <sheetData>
    <row r="1" spans="1:5" ht="28" thickTop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7" thickTop="1" x14ac:dyDescent="0.2">
      <c r="A2" s="6" t="s">
        <v>5</v>
      </c>
      <c r="B2" s="7"/>
      <c r="C2" s="8"/>
      <c r="D2" s="8"/>
      <c r="E2" s="9"/>
    </row>
    <row r="3" spans="1:5" x14ac:dyDescent="0.2">
      <c r="A3" s="10" t="s">
        <v>6</v>
      </c>
      <c r="B3" s="11" t="s">
        <v>7</v>
      </c>
      <c r="C3" s="12"/>
      <c r="D3" s="13"/>
      <c r="E3" s="14"/>
    </row>
    <row r="4" spans="1:5" x14ac:dyDescent="0.2">
      <c r="A4" s="15" t="s">
        <v>8</v>
      </c>
      <c r="B4" s="16" t="s">
        <v>9</v>
      </c>
      <c r="C4" s="17"/>
      <c r="D4" s="18"/>
      <c r="E4" s="19"/>
    </row>
    <row r="5" spans="1:5" x14ac:dyDescent="0.2">
      <c r="A5" s="15" t="s">
        <v>10</v>
      </c>
      <c r="B5" s="16" t="s">
        <v>11</v>
      </c>
      <c r="C5" s="20"/>
      <c r="D5" s="18"/>
      <c r="E5" s="19">
        <f t="shared" ref="E5:E8" si="0">D5-C5</f>
        <v>0</v>
      </c>
    </row>
    <row r="6" spans="1:5" x14ac:dyDescent="0.2">
      <c r="A6" s="15" t="s">
        <v>12</v>
      </c>
      <c r="B6" s="21" t="s">
        <v>13</v>
      </c>
      <c r="C6" s="22"/>
      <c r="D6" s="22"/>
      <c r="E6" s="23">
        <f t="shared" si="0"/>
        <v>0</v>
      </c>
    </row>
    <row r="7" spans="1:5" ht="26" x14ac:dyDescent="0.2">
      <c r="A7" s="15" t="s">
        <v>14</v>
      </c>
      <c r="B7" s="21" t="s">
        <v>15</v>
      </c>
      <c r="C7" s="22"/>
      <c r="D7" s="22"/>
      <c r="E7" s="23">
        <f t="shared" si="0"/>
        <v>0</v>
      </c>
    </row>
    <row r="8" spans="1:5" ht="17" thickBot="1" x14ac:dyDescent="0.25">
      <c r="A8" s="24" t="s">
        <v>16</v>
      </c>
      <c r="B8" s="25" t="s">
        <v>13</v>
      </c>
      <c r="C8" s="26">
        <f>(C7*C5)+C6</f>
        <v>0</v>
      </c>
      <c r="D8" s="26">
        <f>(D7*D5)+D6</f>
        <v>0</v>
      </c>
      <c r="E8" s="27">
        <f t="shared" si="0"/>
        <v>0</v>
      </c>
    </row>
    <row r="9" spans="1:5" x14ac:dyDescent="0.2">
      <c r="A9" s="28" t="s">
        <v>17</v>
      </c>
      <c r="B9" s="29"/>
      <c r="C9" s="30"/>
      <c r="D9" s="30"/>
      <c r="E9" s="31"/>
    </row>
    <row r="10" spans="1:5" ht="26" x14ac:dyDescent="0.2">
      <c r="A10" s="10" t="s">
        <v>18</v>
      </c>
      <c r="B10" s="32" t="s">
        <v>19</v>
      </c>
      <c r="C10" s="13"/>
      <c r="D10" s="13"/>
      <c r="E10" s="14">
        <f>D10-C10</f>
        <v>0</v>
      </c>
    </row>
    <row r="11" spans="1:5" ht="26" x14ac:dyDescent="0.2">
      <c r="A11" s="15" t="s">
        <v>20</v>
      </c>
      <c r="B11" s="21" t="s">
        <v>21</v>
      </c>
      <c r="C11" s="18"/>
      <c r="D11" s="18"/>
      <c r="E11" s="19">
        <f t="shared" ref="E11:E13" si="1">D11-C11</f>
        <v>0</v>
      </c>
    </row>
    <row r="12" spans="1:5" ht="26" x14ac:dyDescent="0.2">
      <c r="A12" s="15" t="s">
        <v>22</v>
      </c>
      <c r="B12" s="21" t="s">
        <v>23</v>
      </c>
      <c r="C12" s="18">
        <f>C10*C11</f>
        <v>0</v>
      </c>
      <c r="D12" s="18">
        <f>D10*D11</f>
        <v>0</v>
      </c>
      <c r="E12" s="19">
        <f t="shared" si="1"/>
        <v>0</v>
      </c>
    </row>
    <row r="13" spans="1:5" ht="27" thickBot="1" x14ac:dyDescent="0.25">
      <c r="A13" s="24" t="s">
        <v>24</v>
      </c>
      <c r="B13" s="25" t="s">
        <v>25</v>
      </c>
      <c r="C13" s="33">
        <f>C12*330</f>
        <v>0</v>
      </c>
      <c r="D13" s="33">
        <f>D12*330</f>
        <v>0</v>
      </c>
      <c r="E13" s="34">
        <f t="shared" si="1"/>
        <v>0</v>
      </c>
    </row>
    <row r="14" spans="1:5" x14ac:dyDescent="0.2">
      <c r="A14" s="35" t="s">
        <v>26</v>
      </c>
      <c r="B14" s="29"/>
      <c r="C14" s="30"/>
      <c r="D14" s="30"/>
      <c r="E14" s="31"/>
    </row>
    <row r="15" spans="1:5" x14ac:dyDescent="0.2">
      <c r="A15" s="10" t="s">
        <v>27</v>
      </c>
      <c r="B15" s="32" t="s">
        <v>28</v>
      </c>
      <c r="C15" s="36"/>
      <c r="D15" s="36"/>
      <c r="E15" s="37">
        <f>D15-C15</f>
        <v>0</v>
      </c>
    </row>
    <row r="16" spans="1:5" x14ac:dyDescent="0.2">
      <c r="A16" s="15" t="s">
        <v>29</v>
      </c>
      <c r="B16" s="21" t="s">
        <v>15</v>
      </c>
      <c r="C16" s="22">
        <f>C13*C15</f>
        <v>0</v>
      </c>
      <c r="D16" s="22">
        <f>D13*D15</f>
        <v>0</v>
      </c>
      <c r="E16" s="23">
        <f t="shared" ref="E16:E18" si="2">D16-C16</f>
        <v>0</v>
      </c>
    </row>
    <row r="17" spans="1:5" x14ac:dyDescent="0.2">
      <c r="A17" s="15" t="s">
        <v>30</v>
      </c>
      <c r="B17" s="21" t="s">
        <v>15</v>
      </c>
      <c r="C17" s="22"/>
      <c r="D17" s="22"/>
      <c r="E17" s="23">
        <f t="shared" si="2"/>
        <v>0</v>
      </c>
    </row>
    <row r="18" spans="1:5" ht="17" thickBot="1" x14ac:dyDescent="0.25">
      <c r="A18" s="24" t="s">
        <v>16</v>
      </c>
      <c r="B18" s="25" t="s">
        <v>15</v>
      </c>
      <c r="C18" s="26">
        <f>C16+C17</f>
        <v>0</v>
      </c>
      <c r="D18" s="26">
        <f>D16+D17</f>
        <v>0</v>
      </c>
      <c r="E18" s="27">
        <f t="shared" si="2"/>
        <v>0</v>
      </c>
    </row>
    <row r="19" spans="1:5" x14ac:dyDescent="0.2">
      <c r="A19" s="38" t="s">
        <v>31</v>
      </c>
      <c r="B19" s="29"/>
      <c r="C19" s="30"/>
      <c r="D19" s="30"/>
      <c r="E19" s="31"/>
    </row>
    <row r="20" spans="1:5" ht="26" x14ac:dyDescent="0.2">
      <c r="A20" s="10" t="s">
        <v>32</v>
      </c>
      <c r="B20" s="32" t="s">
        <v>13</v>
      </c>
      <c r="C20" s="39"/>
      <c r="D20" s="39"/>
      <c r="E20" s="14"/>
    </row>
    <row r="21" spans="1:5" x14ac:dyDescent="0.2">
      <c r="A21" s="15" t="s">
        <v>33</v>
      </c>
      <c r="B21" s="21" t="s">
        <v>11</v>
      </c>
      <c r="C21" s="40"/>
      <c r="D21" s="40"/>
      <c r="E21" s="19">
        <f>D21-C21</f>
        <v>0</v>
      </c>
    </row>
    <row r="22" spans="1:5" x14ac:dyDescent="0.2">
      <c r="A22" s="15" t="s">
        <v>34</v>
      </c>
      <c r="B22" s="41" t="s">
        <v>35</v>
      </c>
      <c r="C22" s="40"/>
      <c r="D22" s="40"/>
      <c r="E22" s="19">
        <f t="shared" ref="E22:E24" si="3">D22-C22</f>
        <v>0</v>
      </c>
    </row>
    <row r="23" spans="1:5" ht="26" x14ac:dyDescent="0.2">
      <c r="A23" s="15" t="s">
        <v>36</v>
      </c>
      <c r="B23" s="41" t="s">
        <v>37</v>
      </c>
      <c r="C23" s="40"/>
      <c r="D23" s="40"/>
      <c r="E23" s="19">
        <f t="shared" si="3"/>
        <v>0</v>
      </c>
    </row>
    <row r="24" spans="1:5" ht="26" x14ac:dyDescent="0.2">
      <c r="A24" s="15" t="s">
        <v>38</v>
      </c>
      <c r="B24" s="21" t="s">
        <v>49</v>
      </c>
      <c r="C24" s="42">
        <f>C23*C13</f>
        <v>0</v>
      </c>
      <c r="D24" s="42">
        <f>D23*D13</f>
        <v>0</v>
      </c>
      <c r="E24" s="19">
        <f t="shared" si="3"/>
        <v>0</v>
      </c>
    </row>
    <row r="25" spans="1:5" ht="26" x14ac:dyDescent="0.2">
      <c r="A25" s="15" t="s">
        <v>39</v>
      </c>
      <c r="B25" s="21" t="s">
        <v>40</v>
      </c>
      <c r="C25" s="40"/>
      <c r="D25" s="40"/>
      <c r="E25" s="19"/>
    </row>
    <row r="26" spans="1:5" ht="40" thickBot="1" x14ac:dyDescent="0.25">
      <c r="A26" s="24" t="s">
        <v>41</v>
      </c>
      <c r="B26" s="43" t="s">
        <v>15</v>
      </c>
      <c r="C26" s="44"/>
      <c r="D26" s="45">
        <f>(D24-C24)*D25</f>
        <v>0</v>
      </c>
      <c r="E26" s="27"/>
    </row>
    <row r="27" spans="1:5" x14ac:dyDescent="0.2">
      <c r="A27" s="35" t="s">
        <v>42</v>
      </c>
      <c r="B27" s="29"/>
      <c r="C27" s="30"/>
      <c r="D27" s="30"/>
      <c r="E27" s="31"/>
    </row>
    <row r="28" spans="1:5" ht="26" x14ac:dyDescent="0.2">
      <c r="A28" s="10" t="s">
        <v>43</v>
      </c>
      <c r="B28" s="46" t="s">
        <v>44</v>
      </c>
      <c r="C28" s="39"/>
      <c r="D28" s="39"/>
      <c r="E28" s="14"/>
    </row>
    <row r="29" spans="1:5" ht="26" x14ac:dyDescent="0.2">
      <c r="A29" s="15" t="s">
        <v>45</v>
      </c>
      <c r="B29" s="41" t="s">
        <v>44</v>
      </c>
      <c r="C29" s="42">
        <f>C28*330</f>
        <v>0</v>
      </c>
      <c r="D29" s="42">
        <f>D28*330</f>
        <v>0</v>
      </c>
      <c r="E29" s="19">
        <f>D29-C29</f>
        <v>0</v>
      </c>
    </row>
    <row r="30" spans="1:5" ht="26" x14ac:dyDescent="0.2">
      <c r="A30" s="15" t="s">
        <v>46</v>
      </c>
      <c r="B30" s="41" t="s">
        <v>7</v>
      </c>
      <c r="C30" s="40"/>
      <c r="D30" s="40"/>
      <c r="E30" s="19"/>
    </row>
    <row r="31" spans="1:5" ht="27" thickBot="1" x14ac:dyDescent="0.25">
      <c r="A31" s="47" t="s">
        <v>47</v>
      </c>
      <c r="B31" s="48" t="s">
        <v>48</v>
      </c>
      <c r="C31" s="49"/>
      <c r="D31" s="49"/>
      <c r="E31" s="50">
        <f>D31-C31</f>
        <v>0</v>
      </c>
    </row>
    <row r="32" spans="1:5" ht="17" thickTop="1" x14ac:dyDescent="0.2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 Sahu</dc:creator>
  <cp:lastModifiedBy>Bikash Sahu</cp:lastModifiedBy>
  <dcterms:created xsi:type="dcterms:W3CDTF">2022-12-30T18:45:25Z</dcterms:created>
  <dcterms:modified xsi:type="dcterms:W3CDTF">2022-12-31T04:57:48Z</dcterms:modified>
</cp:coreProperties>
</file>