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85176_uniovi_es/Documents/Documentos/Ondas y electromagnetismo/PL6/"/>
    </mc:Choice>
  </mc:AlternateContent>
  <xr:revisionPtr revIDLastSave="0" documentId="8_{6C941ECD-5134-4C14-B6A4-192494B2B62A}" xr6:coauthVersionLast="46" xr6:coauthVersionMax="46" xr10:uidLastSave="{00000000-0000-0000-0000-000000000000}"/>
  <bookViews>
    <workbookView xWindow="-23148" yWindow="-108" windowWidth="23256" windowHeight="12576" xr2:uid="{D934E924-0EDC-4846-978B-4B8D86D18FC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27" i="1"/>
  <c r="H27" i="1"/>
  <c r="H20" i="1"/>
  <c r="H19" i="1"/>
  <c r="G17" i="1"/>
  <c r="H18" i="1"/>
  <c r="H17" i="1"/>
  <c r="D52" i="1"/>
  <c r="D47" i="1"/>
  <c r="D48" i="1"/>
  <c r="D49" i="1"/>
  <c r="D50" i="1"/>
  <c r="D51" i="1"/>
  <c r="D46" i="1"/>
  <c r="D39" i="1"/>
  <c r="D34" i="1"/>
  <c r="D35" i="1"/>
  <c r="D36" i="1"/>
  <c r="D37" i="1"/>
  <c r="D38" i="1"/>
  <c r="D33" i="1"/>
  <c r="D27" i="1"/>
  <c r="D14" i="1"/>
  <c r="D22" i="1"/>
  <c r="D23" i="1"/>
  <c r="D24" i="1"/>
  <c r="D25" i="1"/>
  <c r="D26" i="1"/>
  <c r="D21" i="1"/>
  <c r="D9" i="1"/>
  <c r="D10" i="1"/>
  <c r="D11" i="1"/>
  <c r="D12" i="1"/>
  <c r="D13" i="1"/>
  <c r="D8" i="1"/>
</calcChain>
</file>

<file path=xl/sharedStrings.xml><?xml version="1.0" encoding="utf-8"?>
<sst xmlns="http://schemas.openxmlformats.org/spreadsheetml/2006/main" count="43" uniqueCount="31">
  <si>
    <r>
      <t>R</t>
    </r>
    <r>
      <rPr>
        <b/>
        <vertAlign val="sub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</t>
    </r>
  </si>
  <si>
    <r>
      <t>V</t>
    </r>
    <r>
      <rPr>
        <b/>
        <sz val="10"/>
        <rFont val="Arial"/>
        <family val="2"/>
      </rPr>
      <t>(V)</t>
    </r>
  </si>
  <si>
    <r>
      <t>I</t>
    </r>
    <r>
      <rPr>
        <b/>
        <sz val="10"/>
        <rFont val="Arial"/>
        <family val="2"/>
      </rPr>
      <t>(A)</t>
    </r>
  </si>
  <si>
    <r>
      <t>R=V/I</t>
    </r>
    <r>
      <rPr>
        <b/>
        <sz val="10"/>
        <rFont val="Arial"/>
        <family val="2"/>
      </rPr>
      <t xml:space="preserve"> (</t>
    </r>
    <r>
      <rPr>
        <b/>
        <sz val="10"/>
        <rFont val="Symbol"/>
        <family val="1"/>
        <charset val="2"/>
      </rPr>
      <t>W</t>
    </r>
    <r>
      <rPr>
        <b/>
        <sz val="10"/>
        <rFont val="Arial"/>
        <family val="2"/>
      </rPr>
      <t>)</t>
    </r>
  </si>
  <si>
    <t>valor medio:</t>
  </si>
  <si>
    <t>Rep. Gráfica 1: (Voltaje   frente a Intensidad)</t>
  </si>
  <si>
    <t>insertar/gráfico/dispersión/primera opción.</t>
  </si>
  <si>
    <t>tabla 1</t>
  </si>
  <si>
    <t>m (A/V)</t>
  </si>
  <si>
    <r>
      <t>R</t>
    </r>
    <r>
      <rPr>
        <b/>
        <sz val="10"/>
        <rFont val="Arial"/>
        <family val="2"/>
      </rPr>
      <t xml:space="preserve"> (</t>
    </r>
    <r>
      <rPr>
        <b/>
        <sz val="10"/>
        <rFont val="Symbol"/>
        <family val="1"/>
        <charset val="2"/>
      </rPr>
      <t>W</t>
    </r>
    <r>
      <rPr>
        <b/>
        <sz val="10"/>
        <rFont val="Arial"/>
        <family val="2"/>
      </rPr>
      <t>) val.medio</t>
    </r>
  </si>
  <si>
    <r>
      <t>R</t>
    </r>
    <r>
      <rPr>
        <b/>
        <vertAlign val="subscript"/>
        <sz val="10"/>
        <rFont val="Arial"/>
        <family val="2"/>
      </rPr>
      <t>1</t>
    </r>
  </si>
  <si>
    <r>
      <t>R</t>
    </r>
    <r>
      <rPr>
        <b/>
        <vertAlign val="subscript"/>
        <sz val="12"/>
        <rFont val="Arial"/>
        <family val="2"/>
      </rPr>
      <t>2</t>
    </r>
  </si>
  <si>
    <r>
      <t>R</t>
    </r>
    <r>
      <rPr>
        <b/>
        <vertAlign val="subscript"/>
        <sz val="10"/>
        <rFont val="Arial"/>
        <family val="2"/>
      </rPr>
      <t>2</t>
    </r>
  </si>
  <si>
    <r>
      <t>R</t>
    </r>
    <r>
      <rPr>
        <b/>
        <vertAlign val="subscript"/>
        <sz val="10"/>
        <rFont val="Arial"/>
        <family val="2"/>
      </rPr>
      <t>s</t>
    </r>
  </si>
  <si>
    <r>
      <t>R</t>
    </r>
    <r>
      <rPr>
        <b/>
        <vertAlign val="subscript"/>
        <sz val="10"/>
        <rFont val="Arial"/>
        <family val="2"/>
      </rPr>
      <t>p</t>
    </r>
  </si>
  <si>
    <t>tabla 2</t>
  </si>
  <si>
    <r>
      <t>R</t>
    </r>
    <r>
      <rPr>
        <b/>
        <vertAlign val="subscript"/>
        <sz val="10"/>
        <rFont val="Arial"/>
        <family val="2"/>
      </rPr>
      <t xml:space="preserve">s </t>
    </r>
    <r>
      <rPr>
        <b/>
        <sz val="10"/>
        <rFont val="Symbol"/>
        <family val="1"/>
        <charset val="2"/>
      </rPr>
      <t>(W)</t>
    </r>
  </si>
  <si>
    <r>
      <t>R</t>
    </r>
    <r>
      <rPr>
        <b/>
        <vertAlign val="subscript"/>
        <sz val="10"/>
        <rFont val="Arial"/>
        <family val="2"/>
      </rPr>
      <t>p</t>
    </r>
    <r>
      <rPr>
        <b/>
        <sz val="10"/>
        <rFont val="Symbol"/>
        <family val="1"/>
        <charset val="2"/>
      </rPr>
      <t>(W)</t>
    </r>
  </si>
  <si>
    <t>valores medidos</t>
  </si>
  <si>
    <t>valores calculados</t>
  </si>
  <si>
    <r>
      <t>R</t>
    </r>
    <r>
      <rPr>
        <b/>
        <vertAlign val="subscript"/>
        <sz val="12"/>
        <rFont val="Arial"/>
        <family val="2"/>
      </rPr>
      <t>s</t>
    </r>
    <r>
      <rPr>
        <b/>
        <sz val="12"/>
        <rFont val="Arial"/>
        <family val="2"/>
      </rPr>
      <t>=R</t>
    </r>
    <r>
      <rPr>
        <b/>
        <vertAlign val="subscript"/>
        <sz val="12"/>
        <rFont val="Arial"/>
        <family val="2"/>
      </rPr>
      <t>1</t>
    </r>
    <r>
      <rPr>
        <b/>
        <sz val="12"/>
        <rFont val="Arial"/>
        <family val="2"/>
      </rPr>
      <t>+R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(serie)</t>
    </r>
  </si>
  <si>
    <r>
      <t>R</t>
    </r>
    <r>
      <rPr>
        <b/>
        <vertAlign val="subscript"/>
        <sz val="12"/>
        <rFont val="Arial"/>
        <family val="2"/>
      </rPr>
      <t>p</t>
    </r>
    <r>
      <rPr>
        <b/>
        <sz val="12"/>
        <rFont val="Arial"/>
        <family val="2"/>
      </rPr>
      <t>:R</t>
    </r>
    <r>
      <rPr>
        <b/>
        <vertAlign val="subscript"/>
        <sz val="12"/>
        <rFont val="Arial"/>
        <family val="2"/>
      </rPr>
      <t>1</t>
    </r>
    <r>
      <rPr>
        <b/>
        <sz val="12"/>
        <rFont val="Arial"/>
        <family val="2"/>
      </rPr>
      <t>//R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(paralelo)</t>
    </r>
  </si>
  <si>
    <t>15 ohms</t>
  </si>
  <si>
    <t>28 ohms</t>
  </si>
  <si>
    <t>38 ohms</t>
  </si>
  <si>
    <t>7,5 ohms</t>
  </si>
  <si>
    <t>Ley de Ohm</t>
  </si>
  <si>
    <t>I = V/R</t>
  </si>
  <si>
    <t>y = m*x</t>
  </si>
  <si>
    <t>m = 1/R</t>
  </si>
  <si>
    <r>
      <t>1/R</t>
    </r>
    <r>
      <rPr>
        <b/>
        <sz val="10"/>
        <rFont val="Arial"/>
        <family val="2"/>
      </rPr>
      <t xml:space="preserve"> (1/</t>
    </r>
    <r>
      <rPr>
        <b/>
        <sz val="10"/>
        <rFont val="Symbol"/>
        <family val="1"/>
        <charset val="2"/>
      </rPr>
      <t>W</t>
    </r>
    <r>
      <rPr>
        <b/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</si>
</sst>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0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Symbol"/>
      <family val="1"/>
      <charset val="2"/>
    </font>
    <font>
      <b/>
      <sz val="11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4" xfId="0" applyFill="1" applyBorder="1"/>
    <xf numFmtId="0" fontId="3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7" borderId="2" xfId="0" applyFill="1" applyBorder="1"/>
    <xf numFmtId="0" fontId="5" fillId="7" borderId="2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2" borderId="5" xfId="0" applyFont="1" applyFill="1" applyBorder="1"/>
    <xf numFmtId="0" fontId="0" fillId="2" borderId="5" xfId="0" applyFill="1" applyBorder="1"/>
    <xf numFmtId="0" fontId="5" fillId="2" borderId="1" xfId="0" applyFont="1" applyFill="1" applyBorder="1"/>
    <xf numFmtId="0" fontId="0" fillId="2" borderId="1" xfId="0" applyFill="1" applyBorder="1"/>
    <xf numFmtId="2" fontId="10" fillId="4" borderId="1" xfId="0" applyNumberFormat="1" applyFont="1" applyFill="1" applyBorder="1" applyAlignment="1">
      <alignment horizontal="center"/>
    </xf>
    <xf numFmtId="0" fontId="11" fillId="8" borderId="6" xfId="0" applyFont="1" applyFill="1" applyBorder="1"/>
    <xf numFmtId="0" fontId="12" fillId="8" borderId="7" xfId="0" applyFont="1" applyFill="1" applyBorder="1"/>
    <xf numFmtId="0" fontId="1" fillId="8" borderId="7" xfId="0" applyFont="1" applyFill="1" applyBorder="1"/>
    <xf numFmtId="0" fontId="13" fillId="8" borderId="7" xfId="0" applyFont="1" applyFill="1" applyBorder="1"/>
    <xf numFmtId="0" fontId="3" fillId="8" borderId="8" xfId="0" applyFont="1" applyFill="1" applyBorder="1"/>
    <xf numFmtId="0" fontId="0" fillId="8" borderId="0" xfId="0" applyFill="1"/>
    <xf numFmtId="0" fontId="8" fillId="8" borderId="9" xfId="0" applyFont="1" applyFill="1" applyBorder="1"/>
    <xf numFmtId="0" fontId="1" fillId="8" borderId="0" xfId="0" applyFont="1" applyFill="1"/>
    <xf numFmtId="0" fontId="13" fillId="8" borderId="0" xfId="0" applyFont="1" applyFill="1"/>
    <xf numFmtId="0" fontId="3" fillId="8" borderId="10" xfId="0" applyFont="1" applyFill="1" applyBorder="1"/>
    <xf numFmtId="2" fontId="0" fillId="5" borderId="1" xfId="0" applyNumberFormat="1" applyFill="1" applyBorder="1"/>
    <xf numFmtId="16" fontId="0" fillId="2" borderId="2" xfId="0" applyNumberFormat="1" applyFont="1" applyFill="1" applyBorder="1" applyAlignment="1">
      <alignment horizontal="center"/>
    </xf>
    <xf numFmtId="17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177378431359695"/>
                  <c:y val="-6.1611945076512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Sheet1!$B$7:$B$13</c:f>
              <c:numCache>
                <c:formatCode>0.0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24</c:v>
                </c:pt>
              </c:numCache>
            </c:numRef>
          </c:xVal>
          <c:yVal>
            <c:numRef>
              <c:f>Sheet1!$C$7:$C$13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0.2</c:v>
                </c:pt>
                <c:pt idx="2">
                  <c:v>0.27</c:v>
                </c:pt>
                <c:pt idx="3">
                  <c:v>0.67</c:v>
                </c:pt>
                <c:pt idx="4">
                  <c:v>1</c:v>
                </c:pt>
                <c:pt idx="5">
                  <c:v>1.4</c:v>
                </c:pt>
                <c:pt idx="6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A-4AEE-83E4-F7AFA99D06A6}"/>
            </c:ext>
          </c:extLst>
        </c:ser>
        <c:ser>
          <c:idx val="1"/>
          <c:order val="1"/>
          <c:tx>
            <c:v>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5356843924900728E-3"/>
                  <c:y val="-8.6917565657723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Sheet1!$B$20:$B$26</c:f>
              <c:numCache>
                <c:formatCode>0.0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32</c:v>
                </c:pt>
                <c:pt idx="5">
                  <c:v>57</c:v>
                </c:pt>
                <c:pt idx="6">
                  <c:v>65</c:v>
                </c:pt>
              </c:numCache>
            </c:numRef>
          </c:xVal>
          <c:yVal>
            <c:numRef>
              <c:f>Sheet1!$C$20:$C$26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0.36</c:v>
                </c:pt>
                <c:pt idx="2">
                  <c:v>0.68</c:v>
                </c:pt>
                <c:pt idx="3">
                  <c:v>0.75</c:v>
                </c:pt>
                <c:pt idx="4">
                  <c:v>1.1399999999999999</c:v>
                </c:pt>
                <c:pt idx="5">
                  <c:v>2.04</c:v>
                </c:pt>
                <c:pt idx="6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A-4AEE-83E4-F7AFA99D06A6}"/>
            </c:ext>
          </c:extLst>
        </c:ser>
        <c:ser>
          <c:idx val="2"/>
          <c:order val="2"/>
          <c:tx>
            <c:v>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7054226464822622"/>
                  <c:y val="5.64862864075461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Sheet1!$B$32:$B$38</c:f>
              <c:numCache>
                <c:formatCode>0.0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18</c:v>
                </c:pt>
                <c:pt idx="4">
                  <c:v>32</c:v>
                </c:pt>
                <c:pt idx="5">
                  <c:v>38</c:v>
                </c:pt>
                <c:pt idx="6">
                  <c:v>45</c:v>
                </c:pt>
              </c:numCache>
            </c:numRef>
          </c:xVal>
          <c:yVal>
            <c:numRef>
              <c:f>Sheet1!$C$32:$C$38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0.13</c:v>
                </c:pt>
                <c:pt idx="2">
                  <c:v>0.32</c:v>
                </c:pt>
                <c:pt idx="3">
                  <c:v>0.47</c:v>
                </c:pt>
                <c:pt idx="4">
                  <c:v>0.84</c:v>
                </c:pt>
                <c:pt idx="5">
                  <c:v>1</c:v>
                </c:pt>
                <c:pt idx="6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2A-4AEE-83E4-F7AFA99D06A6}"/>
            </c:ext>
          </c:extLst>
        </c:ser>
        <c:ser>
          <c:idx val="3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8762754572414501E-2"/>
                  <c:y val="-9.14688158782646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Sheet1!$B$45:$B$51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32</c:v>
                </c:pt>
                <c:pt idx="4">
                  <c:v>36</c:v>
                </c:pt>
                <c:pt idx="5">
                  <c:v>47</c:v>
                </c:pt>
                <c:pt idx="6">
                  <c:v>52</c:v>
                </c:pt>
              </c:numCache>
            </c:numRef>
          </c:xVal>
          <c:yVal>
            <c:numRef>
              <c:f>Sheet1!$C$45:$C$51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2.2650000000000001</c:v>
                </c:pt>
                <c:pt idx="2">
                  <c:v>2.8</c:v>
                </c:pt>
                <c:pt idx="3">
                  <c:v>4.2699999999999996</c:v>
                </c:pt>
                <c:pt idx="4">
                  <c:v>4.8</c:v>
                </c:pt>
                <c:pt idx="5">
                  <c:v>6.27</c:v>
                </c:pt>
                <c:pt idx="6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2A-4AEE-83E4-F7AFA99D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7167"/>
        <c:axId val="1020997583"/>
      </c:scatterChart>
      <c:valAx>
        <c:axId val="102099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997583"/>
        <c:crosses val="autoZero"/>
        <c:crossBetween val="midCat"/>
      </c:valAx>
      <c:valAx>
        <c:axId val="10209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99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</xdr:colOff>
      <xdr:row>15</xdr:row>
      <xdr:rowOff>118110</xdr:rowOff>
    </xdr:from>
    <xdr:to>
      <xdr:col>18</xdr:col>
      <xdr:colOff>373379</xdr:colOff>
      <xdr:row>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FAC1E8-8A3D-4889-81F2-B3B1ED1CB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44FC-02FF-4615-AF4B-EB4DA6B6B638}">
  <dimension ref="A5:Q52"/>
  <sheetViews>
    <sheetView tabSelected="1" workbookViewId="0">
      <selection activeCell="I21" sqref="I21"/>
    </sheetView>
  </sheetViews>
  <sheetFormatPr baseColWidth="10" defaultColWidth="9.140625" defaultRowHeight="15" x14ac:dyDescent="0.25"/>
  <cols>
    <col min="3" max="3" width="11.5703125" customWidth="1"/>
    <col min="4" max="4" width="11.85546875" bestFit="1" customWidth="1"/>
    <col min="7" max="7" width="11.85546875" bestFit="1" customWidth="1"/>
    <col min="8" max="8" width="11.42578125" customWidth="1"/>
    <col min="9" max="9" width="15.5703125" customWidth="1"/>
  </cols>
  <sheetData>
    <row r="5" spans="1:17" ht="18.75" x14ac:dyDescent="0.35">
      <c r="A5" s="1" t="s">
        <v>0</v>
      </c>
      <c r="B5" t="s">
        <v>22</v>
      </c>
      <c r="C5" s="2"/>
    </row>
    <row r="6" spans="1:17" x14ac:dyDescent="0.25">
      <c r="A6" s="3"/>
      <c r="B6" s="4" t="s">
        <v>1</v>
      </c>
      <c r="C6" s="4" t="s">
        <v>2</v>
      </c>
      <c r="D6" s="4" t="s">
        <v>3</v>
      </c>
    </row>
    <row r="7" spans="1:17" x14ac:dyDescent="0.25">
      <c r="A7" s="5"/>
      <c r="B7" s="6">
        <v>0</v>
      </c>
      <c r="C7" s="7">
        <v>0</v>
      </c>
      <c r="D7" s="11">
        <v>0</v>
      </c>
      <c r="G7" t="s">
        <v>26</v>
      </c>
    </row>
    <row r="8" spans="1:17" x14ac:dyDescent="0.25">
      <c r="A8" s="8"/>
      <c r="B8" s="9">
        <v>3</v>
      </c>
      <c r="C8" s="10">
        <v>0.2</v>
      </c>
      <c r="D8" s="12">
        <f>B8/C8</f>
        <v>15</v>
      </c>
      <c r="G8" t="s">
        <v>27</v>
      </c>
    </row>
    <row r="9" spans="1:17" x14ac:dyDescent="0.25">
      <c r="A9" s="8"/>
      <c r="B9" s="9">
        <v>4</v>
      </c>
      <c r="C9" s="10">
        <v>0.27</v>
      </c>
      <c r="D9" s="12">
        <f t="shared" ref="D9:D13" si="0">B9/C9</f>
        <v>14.814814814814813</v>
      </c>
      <c r="G9" t="s">
        <v>28</v>
      </c>
    </row>
    <row r="10" spans="1:17" x14ac:dyDescent="0.25">
      <c r="A10" s="8"/>
      <c r="B10" s="9">
        <v>10</v>
      </c>
      <c r="C10" s="10">
        <v>0.67</v>
      </c>
      <c r="D10" s="12">
        <f t="shared" si="0"/>
        <v>14.925373134328357</v>
      </c>
      <c r="G10" t="s">
        <v>29</v>
      </c>
    </row>
    <row r="11" spans="1:17" x14ac:dyDescent="0.25">
      <c r="A11" s="8"/>
      <c r="B11" s="9">
        <v>15</v>
      </c>
      <c r="C11" s="10">
        <v>1</v>
      </c>
      <c r="D11" s="12">
        <f t="shared" si="0"/>
        <v>15</v>
      </c>
    </row>
    <row r="12" spans="1:17" x14ac:dyDescent="0.25">
      <c r="A12" s="8"/>
      <c r="B12" s="9">
        <v>21</v>
      </c>
      <c r="C12" s="10">
        <v>1.4</v>
      </c>
      <c r="D12" s="12">
        <f t="shared" si="0"/>
        <v>15.000000000000002</v>
      </c>
    </row>
    <row r="13" spans="1:17" x14ac:dyDescent="0.25">
      <c r="A13" s="8"/>
      <c r="B13" s="9">
        <v>24</v>
      </c>
      <c r="C13" s="10">
        <v>1.6</v>
      </c>
      <c r="D13" s="12">
        <f t="shared" si="0"/>
        <v>15</v>
      </c>
    </row>
    <row r="14" spans="1:17" ht="18" x14ac:dyDescent="0.25">
      <c r="C14" s="13" t="s">
        <v>4</v>
      </c>
      <c r="D14" s="41">
        <f>AVERAGE(D8:D13)</f>
        <v>14.956697991523862</v>
      </c>
      <c r="K14" s="31" t="s">
        <v>5</v>
      </c>
      <c r="L14" s="32"/>
      <c r="M14" s="33"/>
      <c r="N14" s="34"/>
      <c r="O14" s="35"/>
      <c r="P14" s="36"/>
      <c r="Q14" s="36"/>
    </row>
    <row r="15" spans="1:17" ht="15.75" x14ac:dyDescent="0.25">
      <c r="K15" s="37" t="s">
        <v>6</v>
      </c>
      <c r="L15" s="38"/>
      <c r="M15" s="36"/>
      <c r="N15" s="39"/>
      <c r="O15" s="40"/>
      <c r="P15" s="36"/>
      <c r="Q15" s="36"/>
    </row>
    <row r="16" spans="1:17" x14ac:dyDescent="0.25">
      <c r="F16" s="19" t="s">
        <v>7</v>
      </c>
      <c r="G16" s="20" t="s">
        <v>8</v>
      </c>
      <c r="H16" s="4" t="s">
        <v>30</v>
      </c>
      <c r="I16" s="4" t="s">
        <v>9</v>
      </c>
    </row>
    <row r="17" spans="1:9" x14ac:dyDescent="0.25">
      <c r="F17" s="21" t="s">
        <v>10</v>
      </c>
      <c r="G17" s="43">
        <f>0.0667</f>
        <v>6.6699999999999995E-2</v>
      </c>
      <c r="H17" s="43">
        <f>1/D14</f>
        <v>6.685967722064802E-2</v>
      </c>
      <c r="I17" s="10">
        <f>D14</f>
        <v>14.956697991523862</v>
      </c>
    </row>
    <row r="18" spans="1:9" ht="18.75" x14ac:dyDescent="0.35">
      <c r="A18" s="1" t="s">
        <v>11</v>
      </c>
      <c r="B18" t="s">
        <v>23</v>
      </c>
      <c r="C18" s="2"/>
      <c r="F18" s="21" t="s">
        <v>12</v>
      </c>
      <c r="G18" s="43">
        <v>3.5700000000000003E-2</v>
      </c>
      <c r="H18" s="43">
        <f>1/D27</f>
        <v>3.5768034097080029E-2</v>
      </c>
      <c r="I18" s="10">
        <f>D27</f>
        <v>27.957924589476846</v>
      </c>
    </row>
    <row r="19" spans="1:9" x14ac:dyDescent="0.25">
      <c r="A19" s="3"/>
      <c r="B19" s="4" t="s">
        <v>1</v>
      </c>
      <c r="C19" s="4" t="s">
        <v>2</v>
      </c>
      <c r="D19" s="4" t="s">
        <v>3</v>
      </c>
      <c r="F19" s="21" t="s">
        <v>13</v>
      </c>
      <c r="G19" s="43">
        <v>2.63E-2</v>
      </c>
      <c r="H19" s="43">
        <f>1/D39</f>
        <v>2.6259327069702396E-2</v>
      </c>
      <c r="I19" s="10">
        <f>H27</f>
        <v>38.081707019590176</v>
      </c>
    </row>
    <row r="20" spans="1:9" x14ac:dyDescent="0.25">
      <c r="A20" s="5"/>
      <c r="B20" s="6">
        <v>0</v>
      </c>
      <c r="C20" s="7">
        <v>0</v>
      </c>
      <c r="D20" s="11">
        <v>0</v>
      </c>
      <c r="F20" s="21" t="s">
        <v>14</v>
      </c>
      <c r="G20" s="43">
        <v>0.1333</v>
      </c>
      <c r="H20" s="43">
        <f>1/D52</f>
        <v>0.13333545417999126</v>
      </c>
      <c r="I20" s="10">
        <f>I27</f>
        <v>7.4998807042730506</v>
      </c>
    </row>
    <row r="21" spans="1:9" x14ac:dyDescent="0.25">
      <c r="A21" s="8"/>
      <c r="B21" s="9">
        <v>10</v>
      </c>
      <c r="C21" s="10">
        <v>0.36</v>
      </c>
      <c r="D21" s="12">
        <f>B21/C21</f>
        <v>27.777777777777779</v>
      </c>
    </row>
    <row r="22" spans="1:9" x14ac:dyDescent="0.25">
      <c r="A22" s="8"/>
      <c r="B22" s="9">
        <v>19</v>
      </c>
      <c r="C22" s="10">
        <v>0.68</v>
      </c>
      <c r="D22" s="12">
        <f t="shared" ref="D22:D26" si="1">B22/C22</f>
        <v>27.941176470588232</v>
      </c>
    </row>
    <row r="23" spans="1:9" x14ac:dyDescent="0.25">
      <c r="A23" s="8"/>
      <c r="B23" s="9">
        <v>21</v>
      </c>
      <c r="C23" s="10">
        <v>0.75</v>
      </c>
      <c r="D23" s="12">
        <f t="shared" si="1"/>
        <v>28</v>
      </c>
    </row>
    <row r="24" spans="1:9" x14ac:dyDescent="0.25">
      <c r="A24" s="8"/>
      <c r="B24" s="9">
        <v>32</v>
      </c>
      <c r="C24" s="10">
        <v>1.1399999999999999</v>
      </c>
      <c r="D24" s="12">
        <f t="shared" si="1"/>
        <v>28.070175438596493</v>
      </c>
    </row>
    <row r="25" spans="1:9" x14ac:dyDescent="0.25">
      <c r="A25" s="8"/>
      <c r="B25" s="9">
        <v>57</v>
      </c>
      <c r="C25" s="10">
        <v>2.04</v>
      </c>
      <c r="D25" s="12">
        <f t="shared" si="1"/>
        <v>27.941176470588236</v>
      </c>
    </row>
    <row r="26" spans="1:9" x14ac:dyDescent="0.25">
      <c r="A26" s="8"/>
      <c r="B26" s="9">
        <v>65</v>
      </c>
      <c r="C26" s="10">
        <v>2.3199999999999998</v>
      </c>
      <c r="D26" s="12">
        <f t="shared" si="1"/>
        <v>28.017241379310345</v>
      </c>
      <c r="F26" s="22" t="s">
        <v>15</v>
      </c>
      <c r="G26" s="23"/>
      <c r="H26" s="24" t="s">
        <v>16</v>
      </c>
      <c r="I26" s="25" t="s">
        <v>17</v>
      </c>
    </row>
    <row r="27" spans="1:9" x14ac:dyDescent="0.25">
      <c r="C27" s="13" t="s">
        <v>4</v>
      </c>
      <c r="D27" s="41">
        <f xml:space="preserve"> AVERAGE(D21:D26)</f>
        <v>27.957924589476846</v>
      </c>
      <c r="F27" s="26" t="s">
        <v>18</v>
      </c>
      <c r="G27" s="27"/>
      <c r="H27" s="10">
        <f>D39</f>
        <v>38.081707019590176</v>
      </c>
      <c r="I27" s="10">
        <f>D52</f>
        <v>7.4998807042730506</v>
      </c>
    </row>
    <row r="28" spans="1:9" x14ac:dyDescent="0.25">
      <c r="F28" s="28" t="s">
        <v>19</v>
      </c>
      <c r="G28" s="29"/>
      <c r="H28" s="12">
        <v>38</v>
      </c>
      <c r="I28" s="30">
        <v>7.5</v>
      </c>
    </row>
    <row r="30" spans="1:9" ht="18.75" x14ac:dyDescent="0.35">
      <c r="A30" s="14" t="s">
        <v>20</v>
      </c>
      <c r="B30" s="15"/>
      <c r="C30" s="15"/>
      <c r="D30" s="16" t="s">
        <v>24</v>
      </c>
    </row>
    <row r="31" spans="1:9" x14ac:dyDescent="0.25">
      <c r="A31" s="3"/>
      <c r="B31" s="4" t="s">
        <v>1</v>
      </c>
      <c r="C31" s="4" t="s">
        <v>2</v>
      </c>
      <c r="D31" s="4" t="s">
        <v>3</v>
      </c>
    </row>
    <row r="32" spans="1:9" x14ac:dyDescent="0.25">
      <c r="A32" s="5"/>
      <c r="B32" s="6">
        <v>0</v>
      </c>
      <c r="C32" s="7">
        <v>0</v>
      </c>
      <c r="D32" s="11">
        <v>0</v>
      </c>
    </row>
    <row r="33" spans="1:4" x14ac:dyDescent="0.25">
      <c r="A33" s="8"/>
      <c r="B33" s="9">
        <v>5</v>
      </c>
      <c r="C33" s="10">
        <v>0.13</v>
      </c>
      <c r="D33" s="12">
        <f>B33/C33</f>
        <v>38.46153846153846</v>
      </c>
    </row>
    <row r="34" spans="1:4" x14ac:dyDescent="0.25">
      <c r="A34" s="8"/>
      <c r="B34" s="9">
        <v>12</v>
      </c>
      <c r="C34" s="10">
        <v>0.32</v>
      </c>
      <c r="D34" s="12">
        <f t="shared" ref="D34:D38" si="2">B34/C34</f>
        <v>37.5</v>
      </c>
    </row>
    <row r="35" spans="1:4" x14ac:dyDescent="0.25">
      <c r="A35" s="8"/>
      <c r="B35" s="9">
        <v>18</v>
      </c>
      <c r="C35" s="10">
        <v>0.47</v>
      </c>
      <c r="D35" s="12">
        <f t="shared" si="2"/>
        <v>38.297872340425535</v>
      </c>
    </row>
    <row r="36" spans="1:4" x14ac:dyDescent="0.25">
      <c r="A36" s="8"/>
      <c r="B36" s="9">
        <v>32</v>
      </c>
      <c r="C36" s="10">
        <v>0.84</v>
      </c>
      <c r="D36" s="12">
        <f t="shared" si="2"/>
        <v>38.095238095238095</v>
      </c>
    </row>
    <row r="37" spans="1:4" x14ac:dyDescent="0.25">
      <c r="A37" s="8"/>
      <c r="B37" s="9">
        <v>38</v>
      </c>
      <c r="C37" s="10">
        <v>1</v>
      </c>
      <c r="D37" s="12">
        <f t="shared" si="2"/>
        <v>38</v>
      </c>
    </row>
    <row r="38" spans="1:4" x14ac:dyDescent="0.25">
      <c r="A38" s="8"/>
      <c r="B38" s="9">
        <v>45</v>
      </c>
      <c r="C38" s="10">
        <v>1.18</v>
      </c>
      <c r="D38" s="12">
        <f t="shared" si="2"/>
        <v>38.135593220338983</v>
      </c>
    </row>
    <row r="39" spans="1:4" x14ac:dyDescent="0.25">
      <c r="C39" s="13" t="s">
        <v>4</v>
      </c>
      <c r="D39" s="41">
        <f>AVERAGE(D33:D38)</f>
        <v>38.081707019590176</v>
      </c>
    </row>
    <row r="43" spans="1:4" ht="18.75" x14ac:dyDescent="0.35">
      <c r="A43" s="14" t="s">
        <v>21</v>
      </c>
      <c r="B43" s="17"/>
      <c r="C43" s="18"/>
      <c r="D43" s="42" t="s">
        <v>25</v>
      </c>
    </row>
    <row r="44" spans="1:4" x14ac:dyDescent="0.25">
      <c r="A44" s="3"/>
      <c r="B44" s="4" t="s">
        <v>1</v>
      </c>
      <c r="C44" s="4" t="s">
        <v>2</v>
      </c>
      <c r="D44" s="4" t="s">
        <v>3</v>
      </c>
    </row>
    <row r="45" spans="1:4" x14ac:dyDescent="0.25">
      <c r="A45" s="5"/>
      <c r="B45" s="6">
        <v>0</v>
      </c>
      <c r="C45" s="7">
        <v>0</v>
      </c>
      <c r="D45" s="11">
        <v>0</v>
      </c>
    </row>
    <row r="46" spans="1:4" x14ac:dyDescent="0.25">
      <c r="A46" s="8"/>
      <c r="B46" s="9">
        <v>17</v>
      </c>
      <c r="C46" s="10">
        <v>2.2650000000000001</v>
      </c>
      <c r="D46" s="12">
        <f>B46/C46</f>
        <v>7.5055187637969087</v>
      </c>
    </row>
    <row r="47" spans="1:4" x14ac:dyDescent="0.25">
      <c r="A47" s="8"/>
      <c r="B47" s="9">
        <v>21</v>
      </c>
      <c r="C47" s="10">
        <v>2.8</v>
      </c>
      <c r="D47" s="12">
        <f t="shared" ref="D47:D51" si="3">B47/C47</f>
        <v>7.5000000000000009</v>
      </c>
    </row>
    <row r="48" spans="1:4" x14ac:dyDescent="0.25">
      <c r="A48" s="8"/>
      <c r="B48" s="9">
        <v>32</v>
      </c>
      <c r="C48" s="10">
        <v>4.2699999999999996</v>
      </c>
      <c r="D48" s="12">
        <f t="shared" si="3"/>
        <v>7.4941451990632322</v>
      </c>
    </row>
    <row r="49" spans="1:4" x14ac:dyDescent="0.25">
      <c r="A49" s="8"/>
      <c r="B49" s="9">
        <v>36</v>
      </c>
      <c r="C49" s="10">
        <v>4.8</v>
      </c>
      <c r="D49" s="12">
        <f t="shared" si="3"/>
        <v>7.5</v>
      </c>
    </row>
    <row r="50" spans="1:4" x14ac:dyDescent="0.25">
      <c r="A50" s="8"/>
      <c r="B50" s="9">
        <v>47</v>
      </c>
      <c r="C50" s="10">
        <v>6.27</v>
      </c>
      <c r="D50" s="12">
        <f t="shared" si="3"/>
        <v>7.4960127591706547</v>
      </c>
    </row>
    <row r="51" spans="1:4" x14ac:dyDescent="0.25">
      <c r="A51" s="8"/>
      <c r="B51" s="9">
        <v>52</v>
      </c>
      <c r="C51" s="10">
        <v>6.93</v>
      </c>
      <c r="D51" s="12">
        <f t="shared" si="3"/>
        <v>7.5036075036075038</v>
      </c>
    </row>
    <row r="52" spans="1:4" x14ac:dyDescent="0.25">
      <c r="C52" s="13" t="s">
        <v>4</v>
      </c>
      <c r="D52" s="41">
        <f>AVERAGE(D46:D51)</f>
        <v>7.4998807042730506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AA8B1D42C0C04BA9163EA18518A5F1" ma:contentTypeVersion="2" ma:contentTypeDescription="Crear nuevo documento." ma:contentTypeScope="" ma:versionID="8bee0a4743fd803c9225c3cc05525b98">
  <xsd:schema xmlns:xsd="http://www.w3.org/2001/XMLSchema" xmlns:xs="http://www.w3.org/2001/XMLSchema" xmlns:p="http://schemas.microsoft.com/office/2006/metadata/properties" xmlns:ns2="d533cfc3-aaaf-4d0f-aad4-508101c60b82" targetNamespace="http://schemas.microsoft.com/office/2006/metadata/properties" ma:root="true" ma:fieldsID="6b3a1cf28f3ab318ebf6be345503443c" ns2:_="">
    <xsd:import namespace="d533cfc3-aaaf-4d0f-aad4-508101c60b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3cfc3-aaaf-4d0f-aad4-508101c60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BFD32-969C-4191-B682-30942A3D95D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C71329-CC26-4B07-B5E0-E3EDB5FAC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3cfc3-aaaf-4d0f-aad4-508101c60b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3A7EC8-43A8-430C-A489-AEB960DC15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Casa</dc:creator>
  <cp:keywords/>
  <dc:description/>
  <cp:lastModifiedBy>Eduardo Blanco Bielsa</cp:lastModifiedBy>
  <cp:revision/>
  <dcterms:created xsi:type="dcterms:W3CDTF">2021-02-25T16:49:01Z</dcterms:created>
  <dcterms:modified xsi:type="dcterms:W3CDTF">2021-03-03T12:28:05Z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0x010100BFAA8B1D42C0C04BA9163EA18518A5F1</vt:lpwstr>
  </property>
</Properties>
</file>