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3\"/>
    </mc:Choice>
  </mc:AlternateContent>
  <xr:revisionPtr revIDLastSave="0" documentId="13_ncr:1_{A6E1FA34-99B7-4A60-B767-506F1794E2CD}" xr6:coauthVersionLast="47" xr6:coauthVersionMax="47" xr10:uidLastSave="{00000000-0000-0000-0000-000000000000}"/>
  <bookViews>
    <workbookView xWindow="4785" yWindow="373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3" i="1" l="1"/>
  <c r="C114" i="1"/>
  <c r="C115" i="1"/>
  <c r="C116" i="1"/>
  <c r="C112" i="1"/>
  <c r="C76" i="1"/>
  <c r="C75" i="1"/>
  <c r="C74" i="1"/>
  <c r="C73" i="1"/>
  <c r="C72" i="1"/>
  <c r="C64" i="1"/>
  <c r="C65" i="1"/>
  <c r="C66" i="1"/>
  <c r="C63" i="1"/>
  <c r="C54" i="1"/>
  <c r="C55" i="1"/>
  <c r="C56" i="1"/>
  <c r="C57" i="1"/>
  <c r="C53" i="1"/>
  <c r="C44" i="1"/>
  <c r="C45" i="1"/>
  <c r="C46" i="1"/>
  <c r="C47" i="1"/>
  <c r="C43" i="1"/>
  <c r="C35" i="1"/>
  <c r="C36" i="1"/>
  <c r="C37" i="1"/>
  <c r="C34" i="1"/>
  <c r="C23" i="1"/>
  <c r="C24" i="1"/>
  <c r="C25" i="1"/>
  <c r="C26" i="1"/>
  <c r="C27" i="1"/>
  <c r="C28" i="1"/>
  <c r="C22" i="1"/>
  <c r="C14" i="1"/>
  <c r="C15" i="1"/>
  <c r="C16" i="1"/>
  <c r="C13" i="1"/>
  <c r="C142" i="1"/>
  <c r="C141" i="1"/>
  <c r="C140" i="1"/>
  <c r="C139" i="1"/>
  <c r="C134" i="1"/>
  <c r="C133" i="1"/>
  <c r="C132" i="1"/>
  <c r="C131" i="1"/>
  <c r="C125" i="1"/>
  <c r="C124" i="1"/>
  <c r="C123" i="1"/>
  <c r="C122" i="1"/>
  <c r="C106" i="1"/>
  <c r="C105" i="1"/>
  <c r="C104" i="1"/>
  <c r="C103" i="1"/>
  <c r="C102" i="1"/>
  <c r="C96" i="1"/>
  <c r="C95" i="1"/>
  <c r="C94" i="1"/>
  <c r="C93" i="1"/>
  <c r="C92" i="1"/>
  <c r="C86" i="1"/>
  <c r="C85" i="1"/>
  <c r="C84" i="1"/>
  <c r="C83" i="1"/>
  <c r="C82" i="1"/>
  <c r="C5" i="1"/>
  <c r="C6" i="1"/>
  <c r="C7" i="1"/>
  <c r="C4" i="1"/>
</calcChain>
</file>

<file path=xl/sharedStrings.xml><?xml version="1.0" encoding="utf-8"?>
<sst xmlns="http://schemas.openxmlformats.org/spreadsheetml/2006/main" count="93" uniqueCount="30">
  <si>
    <t>Substracción 1</t>
  </si>
  <si>
    <t>nVeces=10e6</t>
  </si>
  <si>
    <t>Complejidad= O(n)</t>
  </si>
  <si>
    <t>n</t>
  </si>
  <si>
    <t>Substracción 2</t>
  </si>
  <si>
    <t>Complejidad= O(2^n)</t>
  </si>
  <si>
    <t>Substracción 3</t>
  </si>
  <si>
    <t>Complejidad= O(n^2)</t>
  </si>
  <si>
    <t>División 1</t>
  </si>
  <si>
    <t>División 2</t>
  </si>
  <si>
    <t>División 3</t>
  </si>
  <si>
    <t>Substracción 4</t>
  </si>
  <si>
    <t>Complejidad= O(3^(n/2))</t>
  </si>
  <si>
    <t>División 4</t>
  </si>
  <si>
    <t>Fibonacci 1</t>
  </si>
  <si>
    <t>nVeces=10e9</t>
  </si>
  <si>
    <t>t(ns)</t>
  </si>
  <si>
    <t>t teórico(ns)</t>
  </si>
  <si>
    <t>t(ps)</t>
  </si>
  <si>
    <t>picosegundos</t>
  </si>
  <si>
    <t>t teórico(ps)</t>
  </si>
  <si>
    <t>Fibonacci 2</t>
  </si>
  <si>
    <t>Fibonacci 3</t>
  </si>
  <si>
    <t>Fibonacci 4</t>
  </si>
  <si>
    <t>Complejidad= O(1.6^n)</t>
  </si>
  <si>
    <t>VectorSum 1</t>
  </si>
  <si>
    <t>VectorSum 2</t>
  </si>
  <si>
    <t>VectorSum 3</t>
  </si>
  <si>
    <t>Complejidad= O(n^2</t>
  </si>
  <si>
    <t>Complejidad= O(nlog(n))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</si>
</sst>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topLeftCell="A91" zoomScaleNormal="100" workbookViewId="0">
      <selection activeCell="A136" sqref="A136:C142"/>
    </sheetView>
  </sheetViews>
  <sheetFormatPr baseColWidth="10" defaultRowHeight="15" x14ac:dyDescent="0.25"/>
  <cols>
    <col min="1" max="2" width="16.140625" customWidth="1"/>
    <col min="3" max="3" width="23.85546875" customWidth="1"/>
  </cols>
  <sheetData>
    <row r="1" spans="1:5" x14ac:dyDescent="0.25">
      <c r="A1" s="3" t="s">
        <v>0</v>
      </c>
      <c r="B1" s="3" t="s">
        <v>1</v>
      </c>
      <c r="C1" s="2" t="s">
        <v>2</v>
      </c>
      <c r="D1" s="2"/>
      <c r="E1" s="5"/>
    </row>
    <row r="2" spans="1:5" x14ac:dyDescent="0.25">
      <c r="A2" s="6" t="s">
        <v>3</v>
      </c>
      <c r="B2" s="6" t="s">
        <v>16</v>
      </c>
      <c r="C2" s="6" t="s">
        <v>17</v>
      </c>
      <c r="D2" s="5"/>
      <c r="E2" s="5"/>
    </row>
    <row r="3" spans="1:5" x14ac:dyDescent="0.25">
      <c r="A3" s="6">
        <v>1024</v>
      </c>
      <c r="B3" s="6">
        <v>1512</v>
      </c>
      <c r="C3" s="6"/>
      <c r="D3" s="5"/>
      <c r="E3" s="5"/>
    </row>
    <row r="4" spans="1:5" x14ac:dyDescent="0.25">
      <c r="A4" s="6">
        <v>2048</v>
      </c>
      <c r="B4" s="6">
        <v>5800</v>
      </c>
      <c r="C4" s="6">
        <f>($A4/$A3)*$B3</f>
        <v>3024</v>
      </c>
      <c r="D4" s="5"/>
      <c r="E4" s="5"/>
    </row>
    <row r="5" spans="1:5" x14ac:dyDescent="0.25">
      <c r="A5" s="6">
        <v>4096</v>
      </c>
      <c r="B5" s="6">
        <v>12141</v>
      </c>
      <c r="C5" s="6">
        <f>($A5/$A4)*$B4</f>
        <v>11600</v>
      </c>
      <c r="D5" s="5"/>
      <c r="E5" s="5"/>
    </row>
    <row r="6" spans="1:5" x14ac:dyDescent="0.25">
      <c r="A6" s="6">
        <v>8192</v>
      </c>
      <c r="B6" s="6">
        <v>25354</v>
      </c>
      <c r="C6" s="6">
        <f>($A6/$A5)*$B5</f>
        <v>24282</v>
      </c>
      <c r="D6" s="5"/>
      <c r="E6" s="5"/>
    </row>
    <row r="7" spans="1:5" x14ac:dyDescent="0.25">
      <c r="A7" s="6">
        <v>16384</v>
      </c>
      <c r="B7" s="6">
        <v>52907</v>
      </c>
      <c r="C7" s="6">
        <f>($A7/$A6)*$B6</f>
        <v>50708</v>
      </c>
      <c r="D7" s="16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3" t="s">
        <v>4</v>
      </c>
      <c r="B10" s="3" t="s">
        <v>1</v>
      </c>
      <c r="C10" s="4" t="s">
        <v>28</v>
      </c>
      <c r="D10" s="4"/>
      <c r="E10" s="5"/>
    </row>
    <row r="11" spans="1:5" x14ac:dyDescent="0.25">
      <c r="A11" s="6" t="s">
        <v>3</v>
      </c>
      <c r="B11" s="6" t="s">
        <v>16</v>
      </c>
      <c r="C11" s="6" t="s">
        <v>17</v>
      </c>
      <c r="D11" s="5"/>
      <c r="E11" s="5"/>
    </row>
    <row r="12" spans="1:5" x14ac:dyDescent="0.25">
      <c r="A12" s="6">
        <v>64</v>
      </c>
      <c r="B12" s="6">
        <v>3213</v>
      </c>
      <c r="C12" s="6"/>
      <c r="D12" s="5"/>
      <c r="E12" s="5"/>
    </row>
    <row r="13" spans="1:5" x14ac:dyDescent="0.25">
      <c r="A13" s="6">
        <v>128</v>
      </c>
      <c r="B13" s="6">
        <v>12494</v>
      </c>
      <c r="C13" s="6">
        <f>((A13^2)*B12)/(A12^2)</f>
        <v>12852</v>
      </c>
      <c r="D13" s="5"/>
      <c r="E13" s="5"/>
    </row>
    <row r="14" spans="1:5" x14ac:dyDescent="0.25">
      <c r="A14" s="6">
        <v>256</v>
      </c>
      <c r="B14" s="6">
        <v>46832</v>
      </c>
      <c r="C14" s="6">
        <f t="shared" ref="C14:C16" si="0">((A14^2)*B13)/(A13^2)</f>
        <v>49976</v>
      </c>
      <c r="D14" s="5"/>
      <c r="E14" s="5"/>
    </row>
    <row r="15" spans="1:5" x14ac:dyDescent="0.25">
      <c r="A15" s="6">
        <v>512</v>
      </c>
      <c r="B15" s="6">
        <v>178203</v>
      </c>
      <c r="C15" s="6">
        <f t="shared" si="0"/>
        <v>187328</v>
      </c>
      <c r="D15" s="5"/>
      <c r="E15" s="5"/>
    </row>
    <row r="16" spans="1:5" x14ac:dyDescent="0.25">
      <c r="A16" s="6">
        <v>1028</v>
      </c>
      <c r="B16" s="6">
        <v>309574</v>
      </c>
      <c r="C16" s="6">
        <f t="shared" si="0"/>
        <v>718391.72039794922</v>
      </c>
      <c r="D16" s="16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3" t="s">
        <v>6</v>
      </c>
      <c r="B19" s="3" t="s">
        <v>1</v>
      </c>
      <c r="C19" s="4" t="s">
        <v>5</v>
      </c>
      <c r="D19" s="4"/>
      <c r="E19" s="5"/>
    </row>
    <row r="20" spans="1:5" x14ac:dyDescent="0.25">
      <c r="A20" s="6" t="s">
        <v>3</v>
      </c>
      <c r="B20" s="6" t="s">
        <v>16</v>
      </c>
      <c r="C20" s="6" t="s">
        <v>17</v>
      </c>
      <c r="D20" s="5"/>
      <c r="E20" s="5"/>
    </row>
    <row r="21" spans="1:5" x14ac:dyDescent="0.25">
      <c r="A21" s="6">
        <v>10</v>
      </c>
      <c r="B21" s="6">
        <v>3112</v>
      </c>
      <c r="C21" s="6"/>
      <c r="D21" s="5"/>
      <c r="E21" s="5"/>
    </row>
    <row r="22" spans="1:5" x14ac:dyDescent="0.25">
      <c r="A22" s="6">
        <v>11</v>
      </c>
      <c r="B22" s="6">
        <v>3643</v>
      </c>
      <c r="C22" s="6">
        <f>(2^($A22)/2^($A21))*$B21</f>
        <v>6224</v>
      </c>
      <c r="D22" s="5"/>
      <c r="E22" s="5"/>
    </row>
    <row r="23" spans="1:5" x14ac:dyDescent="0.25">
      <c r="A23" s="6">
        <v>12</v>
      </c>
      <c r="B23" s="6">
        <v>13095</v>
      </c>
      <c r="C23" s="6">
        <f t="shared" ref="C23:C28" si="1">(2^($A23)/2^($A22))*$B22</f>
        <v>7286</v>
      </c>
      <c r="D23" s="5"/>
      <c r="E23" s="5"/>
    </row>
    <row r="24" spans="1:5" x14ac:dyDescent="0.25">
      <c r="A24" s="6">
        <v>13</v>
      </c>
      <c r="B24" s="6">
        <v>14617</v>
      </c>
      <c r="C24" s="6">
        <f t="shared" si="1"/>
        <v>26190</v>
      </c>
      <c r="D24" s="5"/>
      <c r="E24" s="5"/>
    </row>
    <row r="25" spans="1:5" x14ac:dyDescent="0.25">
      <c r="A25" s="6">
        <v>14</v>
      </c>
      <c r="B25" s="6">
        <v>50772</v>
      </c>
      <c r="C25" s="6">
        <f t="shared" si="1"/>
        <v>29234</v>
      </c>
      <c r="D25" s="5"/>
      <c r="E25" s="5"/>
    </row>
    <row r="26" spans="1:5" x14ac:dyDescent="0.25">
      <c r="A26" s="6">
        <v>15</v>
      </c>
      <c r="B26" s="6">
        <v>59048</v>
      </c>
      <c r="C26" s="6">
        <f t="shared" si="1"/>
        <v>101544</v>
      </c>
      <c r="D26" s="5"/>
      <c r="E26" s="5"/>
    </row>
    <row r="27" spans="1:5" x14ac:dyDescent="0.25">
      <c r="A27" s="6">
        <v>16</v>
      </c>
      <c r="B27" s="6">
        <v>206490</v>
      </c>
      <c r="C27" s="6">
        <f t="shared" si="1"/>
        <v>118096</v>
      </c>
      <c r="D27" s="5"/>
      <c r="E27" s="5"/>
    </row>
    <row r="28" spans="1:5" x14ac:dyDescent="0.25">
      <c r="A28" s="7">
        <v>17</v>
      </c>
      <c r="B28" s="6">
        <v>230203</v>
      </c>
      <c r="C28" s="6">
        <f t="shared" si="1"/>
        <v>412980</v>
      </c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8" t="s">
        <v>8</v>
      </c>
      <c r="B31" s="8" t="s">
        <v>1</v>
      </c>
      <c r="C31" s="9" t="s">
        <v>2</v>
      </c>
      <c r="D31" s="9"/>
      <c r="E31" s="5"/>
    </row>
    <row r="32" spans="1:5" x14ac:dyDescent="0.25">
      <c r="A32" s="6" t="s">
        <v>3</v>
      </c>
      <c r="B32" s="6" t="s">
        <v>16</v>
      </c>
      <c r="C32" s="6" t="s">
        <v>17</v>
      </c>
      <c r="D32" s="5"/>
      <c r="E32" s="5"/>
    </row>
    <row r="33" spans="1:5" x14ac:dyDescent="0.25">
      <c r="A33" s="6">
        <v>1024</v>
      </c>
      <c r="B33" s="6">
        <v>909</v>
      </c>
      <c r="C33" s="6"/>
      <c r="D33" s="5"/>
      <c r="E33" s="5"/>
    </row>
    <row r="34" spans="1:5" x14ac:dyDescent="0.25">
      <c r="A34" s="6">
        <v>2048</v>
      </c>
      <c r="B34" s="6">
        <v>1824</v>
      </c>
      <c r="C34" s="6">
        <f>($A34^2/$A33^2)*$B33</f>
        <v>3636</v>
      </c>
      <c r="D34" s="5"/>
      <c r="E34" s="5"/>
    </row>
    <row r="35" spans="1:5" x14ac:dyDescent="0.25">
      <c r="A35" s="6">
        <v>4096</v>
      </c>
      <c r="B35" s="6">
        <v>3658</v>
      </c>
      <c r="C35" s="6">
        <f>($A35/$A34)*$B34</f>
        <v>3648</v>
      </c>
      <c r="D35" s="5"/>
      <c r="E35" s="5"/>
    </row>
    <row r="36" spans="1:5" x14ac:dyDescent="0.25">
      <c r="A36" s="6">
        <v>8192</v>
      </c>
      <c r="B36" s="6">
        <v>7187</v>
      </c>
      <c r="C36" s="6">
        <f>($A36/$A35)*$B35</f>
        <v>7316</v>
      </c>
      <c r="D36" s="5"/>
      <c r="E36" s="5"/>
    </row>
    <row r="37" spans="1:5" x14ac:dyDescent="0.25">
      <c r="A37" s="6">
        <v>16384</v>
      </c>
      <c r="B37" s="6">
        <v>14562</v>
      </c>
      <c r="C37" s="6">
        <f>($A37/$A36)*$B36</f>
        <v>14374</v>
      </c>
      <c r="D37" s="18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8" t="s">
        <v>9</v>
      </c>
      <c r="B40" s="8" t="s">
        <v>1</v>
      </c>
      <c r="C40" s="9" t="s">
        <v>29</v>
      </c>
      <c r="D40" s="9"/>
      <c r="E40" s="5"/>
    </row>
    <row r="41" spans="1:5" x14ac:dyDescent="0.25">
      <c r="A41" s="6" t="s">
        <v>3</v>
      </c>
      <c r="B41" s="6" t="s">
        <v>16</v>
      </c>
      <c r="C41" s="6" t="s">
        <v>17</v>
      </c>
      <c r="D41" s="5"/>
      <c r="E41" s="5"/>
    </row>
    <row r="42" spans="1:5" x14ac:dyDescent="0.25">
      <c r="A42" s="6">
        <v>128</v>
      </c>
      <c r="B42" s="6">
        <v>1301</v>
      </c>
      <c r="C42" s="6"/>
      <c r="D42" s="5"/>
      <c r="E42" s="5"/>
    </row>
    <row r="43" spans="1:5" x14ac:dyDescent="0.25">
      <c r="A43" s="6">
        <v>256</v>
      </c>
      <c r="B43" s="6">
        <v>2128</v>
      </c>
      <c r="C43" s="6">
        <f>(($A43*LOG($A43))/($A42*LOG($A42)))*$B42</f>
        <v>2973.7142857142853</v>
      </c>
      <c r="D43" s="5"/>
      <c r="E43" s="5"/>
    </row>
    <row r="44" spans="1:5" x14ac:dyDescent="0.25">
      <c r="A44" s="6">
        <v>512</v>
      </c>
      <c r="B44" s="6">
        <v>5708</v>
      </c>
      <c r="C44" s="6">
        <f t="shared" ref="C44:C47" si="2">(($A44*LOG($A44))/($A43*LOG($A43)))*$B43</f>
        <v>4788</v>
      </c>
      <c r="D44" s="5"/>
      <c r="E44" s="5"/>
    </row>
    <row r="45" spans="1:5" x14ac:dyDescent="0.25">
      <c r="A45" s="6">
        <v>1024</v>
      </c>
      <c r="B45" s="6">
        <v>9419</v>
      </c>
      <c r="C45" s="6">
        <f t="shared" si="2"/>
        <v>12684.444444444445</v>
      </c>
      <c r="D45" s="5"/>
      <c r="E45" s="5"/>
    </row>
    <row r="46" spans="1:5" x14ac:dyDescent="0.25">
      <c r="A46" s="6">
        <v>2048</v>
      </c>
      <c r="B46" s="6">
        <v>24788</v>
      </c>
      <c r="C46" s="6">
        <f t="shared" si="2"/>
        <v>20721.800000000003</v>
      </c>
      <c r="D46" s="5"/>
      <c r="E46" s="5"/>
    </row>
    <row r="47" spans="1:5" x14ac:dyDescent="0.25">
      <c r="A47" s="6">
        <v>4096</v>
      </c>
      <c r="B47" s="6">
        <v>42366</v>
      </c>
      <c r="C47" s="6">
        <f t="shared" si="2"/>
        <v>54082.909090909088</v>
      </c>
      <c r="D47" s="18"/>
      <c r="E47" s="5"/>
    </row>
    <row r="48" spans="1:5" x14ac:dyDescent="0.25">
      <c r="A48" s="5"/>
      <c r="B48" s="5"/>
      <c r="C48" s="5"/>
      <c r="D48" s="5"/>
      <c r="E48" s="5"/>
    </row>
    <row r="49" spans="1:5" x14ac:dyDescent="0.25">
      <c r="A49" s="5"/>
      <c r="B49" s="5"/>
      <c r="C49" s="5"/>
      <c r="D49" s="5"/>
      <c r="E49" s="5"/>
    </row>
    <row r="50" spans="1:5" x14ac:dyDescent="0.25">
      <c r="A50" s="8" t="s">
        <v>10</v>
      </c>
      <c r="B50" s="8" t="s">
        <v>1</v>
      </c>
      <c r="C50" s="9" t="s">
        <v>2</v>
      </c>
      <c r="D50" s="9"/>
      <c r="E50" s="5"/>
    </row>
    <row r="51" spans="1:5" x14ac:dyDescent="0.25">
      <c r="A51" s="6" t="s">
        <v>3</v>
      </c>
      <c r="B51" s="6" t="s">
        <v>16</v>
      </c>
      <c r="C51" s="6" t="s">
        <v>17</v>
      </c>
      <c r="D51" s="5"/>
      <c r="E51" s="5"/>
    </row>
    <row r="52" spans="1:5" x14ac:dyDescent="0.25">
      <c r="A52" s="6">
        <v>128</v>
      </c>
      <c r="B52" s="6">
        <v>826</v>
      </c>
      <c r="C52" s="6"/>
      <c r="D52" s="5"/>
      <c r="E52" s="5"/>
    </row>
    <row r="53" spans="1:5" x14ac:dyDescent="0.25">
      <c r="A53" s="6">
        <v>256</v>
      </c>
      <c r="B53" s="6">
        <v>1012</v>
      </c>
      <c r="C53" s="6">
        <f>($A53*$B52)/A52</f>
        <v>1652</v>
      </c>
      <c r="D53" s="5"/>
      <c r="E53" s="5"/>
    </row>
    <row r="54" spans="1:5" x14ac:dyDescent="0.25">
      <c r="A54" s="6">
        <v>512</v>
      </c>
      <c r="B54" s="6">
        <v>3294</v>
      </c>
      <c r="C54" s="6">
        <f t="shared" ref="C54:C57" si="3">($A54*$B53)/A53</f>
        <v>2024</v>
      </c>
      <c r="D54" s="5"/>
      <c r="E54" s="5"/>
    </row>
    <row r="55" spans="1:5" x14ac:dyDescent="0.25">
      <c r="A55" s="6">
        <v>1024</v>
      </c>
      <c r="B55" s="6">
        <v>4094</v>
      </c>
      <c r="C55" s="6">
        <f t="shared" si="3"/>
        <v>6588</v>
      </c>
      <c r="D55" s="5"/>
      <c r="E55" s="5"/>
    </row>
    <row r="56" spans="1:5" x14ac:dyDescent="0.25">
      <c r="A56" s="6">
        <v>2048</v>
      </c>
      <c r="B56" s="6">
        <v>13543</v>
      </c>
      <c r="C56" s="6">
        <f t="shared" si="3"/>
        <v>8188</v>
      </c>
      <c r="D56" s="5"/>
      <c r="E56" s="5"/>
    </row>
    <row r="57" spans="1:5" x14ac:dyDescent="0.25">
      <c r="A57" s="6">
        <v>4096</v>
      </c>
      <c r="B57" s="6">
        <v>16233</v>
      </c>
      <c r="C57" s="6">
        <f t="shared" si="3"/>
        <v>27086</v>
      </c>
      <c r="D57" s="5"/>
      <c r="E57" s="5"/>
    </row>
    <row r="58" spans="1:5" x14ac:dyDescent="0.25">
      <c r="A58" s="5"/>
      <c r="B58" s="5"/>
      <c r="C58" s="5"/>
      <c r="D58" s="5"/>
      <c r="E58" s="5"/>
    </row>
    <row r="59" spans="1:5" x14ac:dyDescent="0.25">
      <c r="A59" s="5"/>
      <c r="B59" s="5"/>
      <c r="C59" s="5"/>
      <c r="D59" s="5"/>
      <c r="E59" s="5"/>
    </row>
    <row r="60" spans="1:5" x14ac:dyDescent="0.25">
      <c r="A60" s="3" t="s">
        <v>11</v>
      </c>
      <c r="B60" s="3" t="s">
        <v>1</v>
      </c>
      <c r="C60" s="4" t="s">
        <v>12</v>
      </c>
      <c r="D60" s="4"/>
      <c r="E60" s="5"/>
    </row>
    <row r="61" spans="1:5" x14ac:dyDescent="0.25">
      <c r="A61" s="6" t="s">
        <v>3</v>
      </c>
      <c r="B61" s="6" t="s">
        <v>16</v>
      </c>
      <c r="C61" s="6" t="s">
        <v>17</v>
      </c>
      <c r="D61" s="5"/>
      <c r="E61" s="5"/>
    </row>
    <row r="62" spans="1:5" x14ac:dyDescent="0.25">
      <c r="A62" s="6">
        <v>11</v>
      </c>
      <c r="B62" s="6">
        <v>1854</v>
      </c>
      <c r="C62" s="6"/>
      <c r="D62" s="5"/>
      <c r="E62" s="5"/>
    </row>
    <row r="63" spans="1:5" x14ac:dyDescent="0.25">
      <c r="A63" s="6">
        <v>13</v>
      </c>
      <c r="B63" s="6">
        <v>2023</v>
      </c>
      <c r="C63" s="6">
        <f>((3^($A63/2))/(3^($A62/2)))*$B62</f>
        <v>5562.0000000000018</v>
      </c>
      <c r="D63" s="5"/>
      <c r="E63" s="5"/>
    </row>
    <row r="64" spans="1:5" x14ac:dyDescent="0.25">
      <c r="A64" s="6">
        <v>15</v>
      </c>
      <c r="B64" s="6">
        <v>16978</v>
      </c>
      <c r="C64" s="6">
        <f t="shared" ref="C64:C66" si="4">((3^($A64/2))/(3^($A63/2)))*$B63</f>
        <v>6068.9999999999973</v>
      </c>
      <c r="D64" s="5"/>
      <c r="E64" s="5"/>
    </row>
    <row r="65" spans="1:5" x14ac:dyDescent="0.25">
      <c r="A65" s="6">
        <v>17</v>
      </c>
      <c r="B65" s="6">
        <v>18522</v>
      </c>
      <c r="C65" s="6">
        <f t="shared" si="4"/>
        <v>50934.000000000058</v>
      </c>
      <c r="D65" s="5"/>
      <c r="E65" s="5"/>
    </row>
    <row r="66" spans="1:5" x14ac:dyDescent="0.25">
      <c r="A66" s="6">
        <v>19</v>
      </c>
      <c r="B66" s="6">
        <v>154677</v>
      </c>
      <c r="C66" s="6">
        <f t="shared" si="4"/>
        <v>55565.999999999978</v>
      </c>
      <c r="D66" s="5"/>
      <c r="E66" s="5"/>
    </row>
    <row r="67" spans="1:5" x14ac:dyDescent="0.25">
      <c r="A67" s="10"/>
      <c r="B67" s="10"/>
      <c r="C67" s="10"/>
      <c r="D67" s="5"/>
      <c r="E67" s="5"/>
    </row>
    <row r="68" spans="1:5" x14ac:dyDescent="0.25">
      <c r="A68" s="10"/>
      <c r="B68" s="10"/>
      <c r="C68" s="10"/>
      <c r="D68" s="5"/>
      <c r="E68" s="5"/>
    </row>
    <row r="69" spans="1:5" x14ac:dyDescent="0.25">
      <c r="A69" s="8" t="s">
        <v>13</v>
      </c>
      <c r="B69" s="8" t="s">
        <v>1</v>
      </c>
      <c r="C69" s="8" t="s">
        <v>7</v>
      </c>
      <c r="D69" s="8"/>
      <c r="E69" s="5"/>
    </row>
    <row r="70" spans="1:5" x14ac:dyDescent="0.25">
      <c r="A70" s="6" t="s">
        <v>3</v>
      </c>
      <c r="B70" s="6" t="s">
        <v>16</v>
      </c>
      <c r="C70" s="6" t="s">
        <v>17</v>
      </c>
      <c r="D70" s="5"/>
      <c r="E70" s="5"/>
    </row>
    <row r="71" spans="1:5" x14ac:dyDescent="0.25">
      <c r="A71" s="6">
        <v>8</v>
      </c>
      <c r="B71" s="6">
        <v>695</v>
      </c>
      <c r="C71" s="6"/>
      <c r="D71" s="5"/>
      <c r="E71" s="5"/>
    </row>
    <row r="72" spans="1:5" x14ac:dyDescent="0.25">
      <c r="A72" s="6">
        <v>16</v>
      </c>
      <c r="B72" s="6">
        <v>1308</v>
      </c>
      <c r="C72" s="6">
        <f>($A72^2/$A71^2)*$B71</f>
        <v>2780</v>
      </c>
      <c r="D72" s="5"/>
      <c r="E72" s="5"/>
    </row>
    <row r="73" spans="1:5" x14ac:dyDescent="0.25">
      <c r="A73" s="6">
        <v>32</v>
      </c>
      <c r="B73" s="6">
        <v>11126</v>
      </c>
      <c r="C73" s="6">
        <f t="shared" ref="C73:C76" si="5">($A73^2/$A72^2)*$B72</f>
        <v>5232</v>
      </c>
      <c r="D73" s="5"/>
      <c r="E73" s="5"/>
    </row>
    <row r="74" spans="1:5" x14ac:dyDescent="0.25">
      <c r="A74" s="6">
        <v>64</v>
      </c>
      <c r="B74" s="6">
        <v>22243</v>
      </c>
      <c r="C74" s="6">
        <f t="shared" si="5"/>
        <v>44504</v>
      </c>
      <c r="D74" s="5"/>
      <c r="E74" s="5"/>
    </row>
    <row r="75" spans="1:5" x14ac:dyDescent="0.25">
      <c r="A75" s="6">
        <v>128</v>
      </c>
      <c r="B75" s="6">
        <v>173935</v>
      </c>
      <c r="C75" s="6">
        <f t="shared" si="5"/>
        <v>88972</v>
      </c>
      <c r="D75" s="5"/>
      <c r="E75" s="5"/>
    </row>
    <row r="76" spans="1:5" x14ac:dyDescent="0.25">
      <c r="A76" s="6">
        <v>256</v>
      </c>
      <c r="B76" s="6">
        <v>350934</v>
      </c>
      <c r="C76" s="6">
        <f t="shared" si="5"/>
        <v>695740</v>
      </c>
      <c r="D76" s="5"/>
      <c r="E76" s="5"/>
    </row>
    <row r="77" spans="1:5" x14ac:dyDescent="0.25">
      <c r="A77" s="5"/>
      <c r="B77" s="5"/>
      <c r="C77" s="5"/>
      <c r="D77" s="5"/>
      <c r="E77" s="5"/>
    </row>
    <row r="78" spans="1:5" x14ac:dyDescent="0.25">
      <c r="A78" s="5"/>
      <c r="B78" s="5"/>
      <c r="C78" s="5"/>
      <c r="D78" s="5"/>
      <c r="E78" s="5"/>
    </row>
    <row r="79" spans="1:5" x14ac:dyDescent="0.25">
      <c r="A79" s="11" t="s">
        <v>14</v>
      </c>
      <c r="B79" s="11" t="s">
        <v>15</v>
      </c>
      <c r="C79" s="11" t="s">
        <v>2</v>
      </c>
      <c r="D79" s="11"/>
      <c r="E79" s="5" t="s">
        <v>19</v>
      </c>
    </row>
    <row r="80" spans="1:5" x14ac:dyDescent="0.25">
      <c r="A80" s="6" t="s">
        <v>3</v>
      </c>
      <c r="B80" s="6" t="s">
        <v>18</v>
      </c>
      <c r="C80" s="6" t="s">
        <v>20</v>
      </c>
      <c r="D80" s="5"/>
      <c r="E80" s="5"/>
    </row>
    <row r="81" spans="1:5" x14ac:dyDescent="0.25">
      <c r="A81" s="6">
        <v>10</v>
      </c>
      <c r="B81" s="6">
        <v>3402</v>
      </c>
      <c r="C81" s="6"/>
      <c r="D81" s="5"/>
      <c r="E81" s="5"/>
    </row>
    <row r="82" spans="1:5" x14ac:dyDescent="0.25">
      <c r="A82" s="6">
        <v>11</v>
      </c>
      <c r="B82" s="6">
        <v>4301</v>
      </c>
      <c r="C82" s="6">
        <f>($A82/$A81)*$B81</f>
        <v>3742.2000000000003</v>
      </c>
      <c r="D82" s="5"/>
      <c r="E82" s="5"/>
    </row>
    <row r="83" spans="1:5" x14ac:dyDescent="0.25">
      <c r="A83" s="6">
        <v>12</v>
      </c>
      <c r="B83" s="6">
        <v>5246</v>
      </c>
      <c r="C83" s="6">
        <f>($A83/$A82)*$B82</f>
        <v>4692</v>
      </c>
      <c r="D83" s="5"/>
      <c r="E83" s="5"/>
    </row>
    <row r="84" spans="1:5" x14ac:dyDescent="0.25">
      <c r="A84" s="6">
        <v>13</v>
      </c>
      <c r="B84" s="6">
        <v>5369</v>
      </c>
      <c r="C84" s="6">
        <f>($A84/$A83)*$B83</f>
        <v>5683.1666666666661</v>
      </c>
      <c r="D84" s="5"/>
      <c r="E84" s="5"/>
    </row>
    <row r="85" spans="1:5" x14ac:dyDescent="0.25">
      <c r="A85" s="6">
        <v>14</v>
      </c>
      <c r="B85" s="6">
        <v>6154</v>
      </c>
      <c r="C85" s="6">
        <f>($A85/$A84)*$B84</f>
        <v>5782</v>
      </c>
      <c r="D85" s="5"/>
      <c r="E85" s="5"/>
    </row>
    <row r="86" spans="1:5" x14ac:dyDescent="0.25">
      <c r="A86" s="6">
        <v>15</v>
      </c>
      <c r="B86" s="6">
        <v>6282</v>
      </c>
      <c r="C86" s="6">
        <f>($A86/$A85)*$B85</f>
        <v>6593.5714285714284</v>
      </c>
      <c r="D86" s="18"/>
      <c r="E86" s="5"/>
    </row>
    <row r="87" spans="1:5" x14ac:dyDescent="0.25">
      <c r="A87" s="5"/>
      <c r="B87" s="5"/>
      <c r="C87" s="5"/>
      <c r="D87" s="5"/>
      <c r="E87" s="5"/>
    </row>
    <row r="88" spans="1:5" x14ac:dyDescent="0.25">
      <c r="A88" s="5"/>
      <c r="B88" s="5"/>
      <c r="C88" s="5"/>
      <c r="D88" s="5"/>
      <c r="E88" s="5"/>
    </row>
    <row r="89" spans="1:5" x14ac:dyDescent="0.25">
      <c r="A89" s="11" t="s">
        <v>21</v>
      </c>
      <c r="B89" s="11" t="s">
        <v>15</v>
      </c>
      <c r="C89" s="11" t="s">
        <v>2</v>
      </c>
      <c r="D89" s="11"/>
      <c r="E89" s="5" t="s">
        <v>19</v>
      </c>
    </row>
    <row r="90" spans="1:5" x14ac:dyDescent="0.25">
      <c r="A90" s="6" t="s">
        <v>3</v>
      </c>
      <c r="B90" s="6" t="s">
        <v>18</v>
      </c>
      <c r="C90" s="6" t="s">
        <v>20</v>
      </c>
      <c r="D90" s="5"/>
      <c r="E90" s="5"/>
    </row>
    <row r="91" spans="1:5" x14ac:dyDescent="0.25">
      <c r="A91" s="6">
        <v>10</v>
      </c>
      <c r="B91" s="6">
        <v>5090</v>
      </c>
      <c r="C91" s="6"/>
      <c r="D91" s="5"/>
      <c r="E91" s="5"/>
    </row>
    <row r="92" spans="1:5" x14ac:dyDescent="0.25">
      <c r="A92" s="6">
        <v>11</v>
      </c>
      <c r="B92" s="6">
        <v>6865</v>
      </c>
      <c r="C92" s="6">
        <f>($A92/$A91)*$B91</f>
        <v>5599</v>
      </c>
      <c r="D92" s="5"/>
      <c r="E92" s="5"/>
    </row>
    <row r="93" spans="1:5" x14ac:dyDescent="0.25">
      <c r="A93" s="6">
        <v>12</v>
      </c>
      <c r="B93" s="6">
        <v>7112</v>
      </c>
      <c r="C93" s="6">
        <f>($A93/$A92)*$B92</f>
        <v>7489.0909090909081</v>
      </c>
      <c r="D93" s="5"/>
      <c r="E93" s="5"/>
    </row>
    <row r="94" spans="1:5" x14ac:dyDescent="0.25">
      <c r="A94" s="6">
        <v>13</v>
      </c>
      <c r="B94" s="6">
        <v>7988</v>
      </c>
      <c r="C94" s="6">
        <f>($A94/$A93)*$B93</f>
        <v>7704.6666666666661</v>
      </c>
      <c r="D94" s="5"/>
      <c r="E94" s="5"/>
    </row>
    <row r="95" spans="1:5" x14ac:dyDescent="0.25">
      <c r="A95" s="6">
        <v>14</v>
      </c>
      <c r="B95" s="6">
        <v>7680</v>
      </c>
      <c r="C95" s="6">
        <f>($A95/$A94)*$B94</f>
        <v>8602.4615384615372</v>
      </c>
      <c r="D95" s="5"/>
      <c r="E95" s="5"/>
    </row>
    <row r="96" spans="1:5" x14ac:dyDescent="0.25">
      <c r="A96" s="6">
        <v>15</v>
      </c>
      <c r="B96" s="6">
        <v>8227</v>
      </c>
      <c r="C96" s="6">
        <f>($A96/$A95)*$B95</f>
        <v>8228.5714285714275</v>
      </c>
      <c r="D96" s="18"/>
      <c r="E96" s="5"/>
    </row>
    <row r="97" spans="1:5" x14ac:dyDescent="0.25">
      <c r="A97" s="5"/>
      <c r="B97" s="5"/>
      <c r="C97" s="5"/>
      <c r="D97" s="5"/>
      <c r="E97" s="5"/>
    </row>
    <row r="98" spans="1:5" x14ac:dyDescent="0.25">
      <c r="A98" s="5"/>
      <c r="B98" s="5"/>
      <c r="C98" s="5"/>
      <c r="D98" s="5"/>
      <c r="E98" s="5"/>
    </row>
    <row r="99" spans="1:5" x14ac:dyDescent="0.25">
      <c r="A99" s="11" t="s">
        <v>22</v>
      </c>
      <c r="B99" s="11" t="s">
        <v>15</v>
      </c>
      <c r="C99" s="11" t="s">
        <v>2</v>
      </c>
      <c r="D99" s="11"/>
      <c r="E99" s="12" t="s">
        <v>19</v>
      </c>
    </row>
    <row r="100" spans="1:5" x14ac:dyDescent="0.25">
      <c r="A100" s="6" t="s">
        <v>3</v>
      </c>
      <c r="B100" s="6" t="s">
        <v>18</v>
      </c>
      <c r="C100" s="6" t="s">
        <v>20</v>
      </c>
      <c r="D100" s="5"/>
      <c r="E100" s="5"/>
    </row>
    <row r="101" spans="1:5" x14ac:dyDescent="0.25">
      <c r="A101" s="6">
        <v>10</v>
      </c>
      <c r="B101" s="6">
        <v>10048</v>
      </c>
      <c r="C101" s="6"/>
      <c r="D101" s="5"/>
      <c r="E101" s="5"/>
    </row>
    <row r="102" spans="1:5" x14ac:dyDescent="0.25">
      <c r="A102" s="6">
        <v>11</v>
      </c>
      <c r="B102" s="6">
        <v>10468</v>
      </c>
      <c r="C102" s="6">
        <f>($A102/$A101)*$B101</f>
        <v>11052.800000000001</v>
      </c>
      <c r="D102" s="5"/>
      <c r="E102" s="5"/>
    </row>
    <row r="103" spans="1:5" x14ac:dyDescent="0.25">
      <c r="A103" s="6">
        <v>12</v>
      </c>
      <c r="B103" s="6">
        <v>11001</v>
      </c>
      <c r="C103" s="6">
        <f>($A103/$A102)*$B102</f>
        <v>11419.636363636362</v>
      </c>
      <c r="D103" s="5"/>
      <c r="E103" s="5"/>
    </row>
    <row r="104" spans="1:5" x14ac:dyDescent="0.25">
      <c r="A104" s="6">
        <v>13</v>
      </c>
      <c r="B104" s="6">
        <v>11213</v>
      </c>
      <c r="C104" s="6">
        <f>($A104/$A103)*$B103</f>
        <v>11917.75</v>
      </c>
      <c r="D104" s="5"/>
      <c r="E104" s="5"/>
    </row>
    <row r="105" spans="1:5" x14ac:dyDescent="0.25">
      <c r="A105" s="6">
        <v>14</v>
      </c>
      <c r="B105" s="6">
        <v>12845</v>
      </c>
      <c r="C105" s="6">
        <f>($A105/$A104)*$B104</f>
        <v>12075.538461538461</v>
      </c>
      <c r="D105" s="5"/>
      <c r="E105" s="5"/>
    </row>
    <row r="106" spans="1:5" x14ac:dyDescent="0.25">
      <c r="A106" s="6">
        <v>15</v>
      </c>
      <c r="B106" s="6">
        <v>13516</v>
      </c>
      <c r="C106" s="6">
        <f>($A106/$A105)*$B105</f>
        <v>13762.5</v>
      </c>
      <c r="D106" s="18"/>
      <c r="E106" s="5"/>
    </row>
    <row r="107" spans="1:5" x14ac:dyDescent="0.25">
      <c r="A107" s="5"/>
      <c r="B107" s="5"/>
      <c r="C107" s="5"/>
      <c r="D107" s="5"/>
      <c r="E107" s="5"/>
    </row>
    <row r="108" spans="1:5" x14ac:dyDescent="0.25">
      <c r="A108" s="5"/>
      <c r="B108" s="5"/>
      <c r="C108" s="5"/>
      <c r="D108" s="5"/>
      <c r="E108" s="5"/>
    </row>
    <row r="109" spans="1:5" x14ac:dyDescent="0.25">
      <c r="A109" s="11" t="s">
        <v>23</v>
      </c>
      <c r="B109" s="11" t="s">
        <v>1</v>
      </c>
      <c r="C109" s="11" t="s">
        <v>24</v>
      </c>
      <c r="D109" s="11"/>
      <c r="E109" s="5"/>
    </row>
    <row r="110" spans="1:5" x14ac:dyDescent="0.25">
      <c r="A110" s="6" t="s">
        <v>3</v>
      </c>
      <c r="B110" s="6" t="s">
        <v>16</v>
      </c>
      <c r="C110" s="6" t="s">
        <v>20</v>
      </c>
      <c r="D110" s="5"/>
      <c r="E110" s="5"/>
    </row>
    <row r="111" spans="1:5" x14ac:dyDescent="0.25">
      <c r="A111" s="6">
        <v>13</v>
      </c>
      <c r="B111" s="6">
        <v>985</v>
      </c>
      <c r="C111" s="6"/>
      <c r="D111" s="5"/>
      <c r="E111" s="5"/>
    </row>
    <row r="112" spans="1:5" x14ac:dyDescent="0.25">
      <c r="A112" s="6">
        <v>14</v>
      </c>
      <c r="B112" s="6">
        <v>1631</v>
      </c>
      <c r="C112" s="6">
        <f>(1.6^($A112)/1.6^($A111))*$B111</f>
        <v>1576</v>
      </c>
      <c r="D112" s="5"/>
      <c r="E112" s="5"/>
    </row>
    <row r="113" spans="1:10" x14ac:dyDescent="0.25">
      <c r="A113" s="6">
        <v>15</v>
      </c>
      <c r="B113" s="6">
        <v>2596</v>
      </c>
      <c r="C113" s="6">
        <f t="shared" ref="C113:C116" si="6">(1.6^($A113)/1.6^($A112))*$B112</f>
        <v>2609.6000000000004</v>
      </c>
      <c r="D113" s="5"/>
      <c r="E113" s="5"/>
    </row>
    <row r="114" spans="1:10" x14ac:dyDescent="0.25">
      <c r="A114" s="6">
        <v>16</v>
      </c>
      <c r="B114" s="6">
        <v>3766</v>
      </c>
      <c r="C114" s="6">
        <f t="shared" si="6"/>
        <v>4153.6000000000004</v>
      </c>
      <c r="D114" s="5"/>
      <c r="E114" s="5"/>
      <c r="F114" s="1"/>
    </row>
    <row r="115" spans="1:10" x14ac:dyDescent="0.25">
      <c r="A115" s="6">
        <v>17</v>
      </c>
      <c r="B115" s="6">
        <v>6744</v>
      </c>
      <c r="C115" s="6">
        <f t="shared" si="6"/>
        <v>6025.6</v>
      </c>
      <c r="D115" s="5"/>
      <c r="E115" s="5"/>
      <c r="J115" s="17"/>
    </row>
    <row r="116" spans="1:10" x14ac:dyDescent="0.25">
      <c r="A116" s="6">
        <v>18</v>
      </c>
      <c r="B116" s="6">
        <v>10311</v>
      </c>
      <c r="C116" s="6">
        <f t="shared" si="6"/>
        <v>10790.400000000001</v>
      </c>
      <c r="D116" s="18"/>
      <c r="E116" s="5"/>
    </row>
    <row r="117" spans="1:10" x14ac:dyDescent="0.25">
      <c r="A117" s="5"/>
      <c r="B117" s="5"/>
      <c r="C117" s="5"/>
      <c r="D117" s="5"/>
      <c r="E117" s="5"/>
    </row>
    <row r="118" spans="1:10" x14ac:dyDescent="0.25">
      <c r="A118" s="5"/>
      <c r="B118" s="5"/>
      <c r="C118" s="5"/>
      <c r="D118" s="5"/>
      <c r="E118" s="5"/>
    </row>
    <row r="119" spans="1:10" x14ac:dyDescent="0.25">
      <c r="A119" s="13" t="s">
        <v>25</v>
      </c>
      <c r="B119" s="13" t="s">
        <v>1</v>
      </c>
      <c r="C119" s="13" t="s">
        <v>2</v>
      </c>
      <c r="D119" s="13"/>
      <c r="E119" s="5"/>
    </row>
    <row r="120" spans="1:10" x14ac:dyDescent="0.25">
      <c r="A120" s="6" t="s">
        <v>3</v>
      </c>
      <c r="B120" s="6" t="s">
        <v>16</v>
      </c>
      <c r="C120" s="6" t="s">
        <v>20</v>
      </c>
      <c r="D120" s="5"/>
      <c r="E120" s="5"/>
    </row>
    <row r="121" spans="1:10" x14ac:dyDescent="0.25">
      <c r="A121" s="6">
        <v>3072</v>
      </c>
      <c r="B121" s="6">
        <v>1031</v>
      </c>
      <c r="C121" s="6"/>
      <c r="D121" s="5"/>
      <c r="E121" s="5"/>
    </row>
    <row r="122" spans="1:10" x14ac:dyDescent="0.25">
      <c r="A122" s="6">
        <v>6144</v>
      </c>
      <c r="B122" s="6">
        <v>1951</v>
      </c>
      <c r="C122" s="6">
        <f>($A122/$A121)*$B121</f>
        <v>2062</v>
      </c>
      <c r="D122" s="5"/>
      <c r="E122" s="5"/>
    </row>
    <row r="123" spans="1:10" x14ac:dyDescent="0.25">
      <c r="A123" s="6">
        <v>12288</v>
      </c>
      <c r="B123" s="6">
        <v>4420</v>
      </c>
      <c r="C123" s="6">
        <f>($A123/$A122)*$B122</f>
        <v>3902</v>
      </c>
      <c r="D123" s="5"/>
      <c r="E123" s="5"/>
    </row>
    <row r="124" spans="1:10" x14ac:dyDescent="0.25">
      <c r="A124" s="6">
        <v>24576</v>
      </c>
      <c r="B124" s="6">
        <v>8078</v>
      </c>
      <c r="C124" s="6">
        <f>($A124/$A123)*$B123</f>
        <v>8840</v>
      </c>
      <c r="D124" s="5"/>
      <c r="E124" s="5"/>
    </row>
    <row r="125" spans="1:10" x14ac:dyDescent="0.25">
      <c r="A125" s="14">
        <v>49152</v>
      </c>
      <c r="B125" s="14">
        <v>16397</v>
      </c>
      <c r="C125" s="14">
        <f>($A125/$A124)*$B124</f>
        <v>16156</v>
      </c>
      <c r="D125" s="18"/>
      <c r="E125" s="5"/>
    </row>
    <row r="126" spans="1:10" x14ac:dyDescent="0.25">
      <c r="A126" s="15"/>
      <c r="B126" s="15"/>
      <c r="C126" s="15"/>
      <c r="D126" s="5"/>
      <c r="E126" s="5"/>
    </row>
    <row r="127" spans="1:10" x14ac:dyDescent="0.25">
      <c r="A127" s="5"/>
      <c r="B127" s="5"/>
      <c r="C127" s="5"/>
      <c r="D127" s="5"/>
      <c r="E127" s="5"/>
    </row>
    <row r="128" spans="1:10" x14ac:dyDescent="0.25">
      <c r="A128" s="13" t="s">
        <v>26</v>
      </c>
      <c r="B128" s="13" t="s">
        <v>1</v>
      </c>
      <c r="C128" s="13" t="s">
        <v>2</v>
      </c>
      <c r="D128" s="13"/>
      <c r="E128" s="5"/>
    </row>
    <row r="129" spans="1:5" x14ac:dyDescent="0.25">
      <c r="A129" s="6" t="s">
        <v>3</v>
      </c>
      <c r="B129" s="6" t="s">
        <v>16</v>
      </c>
      <c r="C129" s="6" t="s">
        <v>20</v>
      </c>
      <c r="D129" s="5"/>
      <c r="E129" s="5"/>
    </row>
    <row r="130" spans="1:5" x14ac:dyDescent="0.25">
      <c r="A130" s="6">
        <v>768</v>
      </c>
      <c r="B130" s="6">
        <v>3124</v>
      </c>
      <c r="C130" s="6"/>
      <c r="D130" s="5"/>
      <c r="E130" s="5"/>
    </row>
    <row r="131" spans="1:5" x14ac:dyDescent="0.25">
      <c r="A131" s="6">
        <v>1536</v>
      </c>
      <c r="B131" s="6">
        <v>6467</v>
      </c>
      <c r="C131" s="6">
        <f>($A131/$A130)*$B130</f>
        <v>6248</v>
      </c>
      <c r="D131" s="5"/>
      <c r="E131" s="5"/>
    </row>
    <row r="132" spans="1:5" x14ac:dyDescent="0.25">
      <c r="A132" s="6">
        <v>3072</v>
      </c>
      <c r="B132" s="6">
        <v>14192</v>
      </c>
      <c r="C132" s="6">
        <f>($A132/$A131)*$B131</f>
        <v>12934</v>
      </c>
      <c r="D132" s="5"/>
      <c r="E132" s="5"/>
    </row>
    <row r="133" spans="1:5" x14ac:dyDescent="0.25">
      <c r="A133" s="6">
        <v>6144</v>
      </c>
      <c r="B133" s="6">
        <v>28809</v>
      </c>
      <c r="C133" s="6">
        <f>($A133/$A132)*$B132</f>
        <v>28384</v>
      </c>
      <c r="D133" s="5"/>
      <c r="E133" s="5"/>
    </row>
    <row r="134" spans="1:5" x14ac:dyDescent="0.25">
      <c r="A134" s="6">
        <v>12288</v>
      </c>
      <c r="B134" s="6">
        <v>58721</v>
      </c>
      <c r="C134" s="6">
        <f>($A134/$A133)*$B133</f>
        <v>57618</v>
      </c>
      <c r="D134" s="18"/>
      <c r="E134" s="5"/>
    </row>
    <row r="135" spans="1:5" x14ac:dyDescent="0.25">
      <c r="A135" s="5"/>
      <c r="B135" s="5"/>
      <c r="C135" s="5"/>
      <c r="D135" s="5"/>
      <c r="E135" s="5"/>
    </row>
    <row r="136" spans="1:5" x14ac:dyDescent="0.25">
      <c r="A136" s="13" t="s">
        <v>27</v>
      </c>
      <c r="B136" s="13" t="s">
        <v>1</v>
      </c>
      <c r="C136" s="13" t="s">
        <v>2</v>
      </c>
      <c r="D136" s="13"/>
      <c r="E136" s="5"/>
    </row>
    <row r="137" spans="1:5" x14ac:dyDescent="0.25">
      <c r="A137" s="6" t="s">
        <v>3</v>
      </c>
      <c r="B137" s="6" t="s">
        <v>16</v>
      </c>
      <c r="C137" s="6" t="s">
        <v>20</v>
      </c>
      <c r="D137" s="5"/>
      <c r="E137" s="5"/>
    </row>
    <row r="138" spans="1:5" x14ac:dyDescent="0.25">
      <c r="A138" s="6">
        <v>384</v>
      </c>
      <c r="B138" s="6">
        <v>1129</v>
      </c>
      <c r="C138" s="6"/>
      <c r="D138" s="5"/>
      <c r="E138" s="5"/>
    </row>
    <row r="139" spans="1:5" x14ac:dyDescent="0.25">
      <c r="A139" s="6">
        <v>768</v>
      </c>
      <c r="B139" s="6">
        <v>2546</v>
      </c>
      <c r="C139" s="6">
        <f>($A139/$A138)*$B138</f>
        <v>2258</v>
      </c>
      <c r="D139" s="5"/>
      <c r="E139" s="5"/>
    </row>
    <row r="140" spans="1:5" x14ac:dyDescent="0.25">
      <c r="A140" s="6">
        <v>1536</v>
      </c>
      <c r="B140" s="6">
        <v>4613</v>
      </c>
      <c r="C140" s="6">
        <f>($A140/$A139)*$B139</f>
        <v>5092</v>
      </c>
      <c r="D140" s="5"/>
      <c r="E140" s="5"/>
    </row>
    <row r="141" spans="1:5" x14ac:dyDescent="0.25">
      <c r="A141" s="6">
        <v>3072</v>
      </c>
      <c r="B141" s="6">
        <v>10713</v>
      </c>
      <c r="C141" s="6">
        <f>($A141/$A140)*$B140</f>
        <v>9226</v>
      </c>
      <c r="D141" s="5"/>
      <c r="E141" s="5"/>
    </row>
    <row r="142" spans="1:5" x14ac:dyDescent="0.25">
      <c r="A142" s="6">
        <v>6144</v>
      </c>
      <c r="B142" s="6">
        <v>19433</v>
      </c>
      <c r="C142" s="6">
        <f>($A142/$A141)*$B141</f>
        <v>21426</v>
      </c>
      <c r="D142" s="18"/>
      <c r="E142" s="5"/>
    </row>
  </sheetData>
  <mergeCells count="7">
    <mergeCell ref="C50:D50"/>
    <mergeCell ref="C60:D60"/>
    <mergeCell ref="C1:D1"/>
    <mergeCell ref="C10:D10"/>
    <mergeCell ref="C19:D19"/>
    <mergeCell ref="C31:D31"/>
    <mergeCell ref="C40:D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2022-03-05T23:13:37Z</dcterms:created>
  <dcterms:modified xsi:type="dcterms:W3CDTF">2022-03-14T01:09:59Z</dcterms:modified>
</cp:coreProperties>
</file>