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  <fileRecoveryPr repairLoad="1"/>
</workbook>
</file>

<file path=xl/calcChain.xml><?xml version="1.0" encoding="utf-8"?>
<calcChain xmlns="http://schemas.openxmlformats.org/spreadsheetml/2006/main">
  <c r="Q176" i="2" l="1"/>
  <c r="R176" i="2"/>
  <c r="S176" i="2"/>
  <c r="Q175" i="2"/>
  <c r="R175" i="2"/>
  <c r="S175" i="2"/>
  <c r="Q174" i="2"/>
  <c r="R174" i="2"/>
  <c r="S174" i="2"/>
  <c r="Q173" i="2"/>
  <c r="R173" i="2"/>
  <c r="S173" i="2"/>
  <c r="Q172" i="2" l="1"/>
  <c r="R172" i="2"/>
  <c r="S172" i="2"/>
  <c r="Q171" i="2"/>
  <c r="R171" i="2"/>
  <c r="S171" i="2"/>
  <c r="Q170" i="2" l="1"/>
  <c r="R170" i="2"/>
  <c r="S170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L14" i="11" l="1"/>
  <c r="N14" i="11" s="1"/>
  <c r="I15" i="8" s="1"/>
  <c r="C332" i="9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E170" i="5" s="1"/>
  <c r="H171" i="2" s="1"/>
  <c r="D168" i="5"/>
  <c r="E168" i="5" s="1"/>
  <c r="H169" i="2" s="1"/>
  <c r="Q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Q190" i="4" s="1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I168" i="5" l="1"/>
  <c r="I172" i="5"/>
  <c r="F170" i="5"/>
  <c r="I171" i="2" s="1"/>
  <c r="E14" i="9"/>
  <c r="G15" i="8" s="1"/>
  <c r="G14" i="9"/>
  <c r="T502" i="4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R169" i="2" s="1"/>
  <c r="E169" i="2"/>
  <c r="G169" i="2"/>
  <c r="S169" i="2" s="1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E15" i="8" l="1"/>
  <c r="D15" i="8"/>
  <c r="U494" i="4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68" i="4" l="1"/>
  <c r="W168" i="4" s="1"/>
  <c r="W23" i="4"/>
  <c r="W46" i="4"/>
  <c r="W249" i="4"/>
  <c r="W265" i="4"/>
  <c r="W281" i="4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169" i="4" l="1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D14" i="10"/>
  <c r="AL168" i="4" l="1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T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Q242" i="4" s="1"/>
  <c r="AW242" i="4" s="1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M242" i="4"/>
  <c r="AS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AI255" i="4" s="1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Z183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K227" i="4"/>
  <c r="AC271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E191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F3" i="3" l="1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S174" i="4" s="1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F174" i="4" l="1"/>
  <c r="J174" i="4" s="1"/>
  <c r="M175" i="2" s="1"/>
  <c r="AP251" i="4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721" i="4" l="1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H175" i="3" s="1"/>
  <c r="P176" i="2"/>
  <c r="J175" i="3" s="1"/>
  <c r="O176" i="2"/>
  <c r="I175" i="3" s="1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<sst xmlns="http://schemas.openxmlformats.org/spreadsheetml/2006/main" count="725" uniqueCount="295">
  <si>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</si>
  <si>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</si>
  <si>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</si>
  <si>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</si>
  <si>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</si>
  <si>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</si>
  <si>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</si>
  <si>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</si>
  <si>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</si>
  <si>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</si>
  <si>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</si>
  <si>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</si>
  <si>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</si>
  <si>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</si>
  <si>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</si>
  <si>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</si>
  <si>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</si>
  <si>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</si>
  <si>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</si>
  <si>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</si>
  <si>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</si>
  <si>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</si>
  <si>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</si>
  <si>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</si>
  <si>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</si>
  <si>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</si>
  <si>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</si>
  <si>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</si>
  <si>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</si>
  <si>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</si>
  <si>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</si>
  <si>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</si>
  <si>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</si>
  <si>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</si>
  <si>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</si>
  <si>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</si>
  <si>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</si>
  <si>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</si>
  <si>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</si>
  <si>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</si>
  <si>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</si>
  <si>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</si>
  <si>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</si>
  <si>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</si>
  <si>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</si>
  <si>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</si>
  <si>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</si>
  <si>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</si>
  <si>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</si>
  <si>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</si>
  <si>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</si>
  <si>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</si>
  <si>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</si>
  <si>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</si>
  <si>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</si>
  <si>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</si>
  <si>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</si>
  <si>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</si>
  <si>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</si>
  <si>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</si>
  <si>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</si>
  <si>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</si>
  <si>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</si>
  <si>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</si>
  <si>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</si>
  <si>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</si>
  <si>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</si>
  <si>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</si>
  <si>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</si>
  <si>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</si>
  <si>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</si>
  <si>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</si>
  <si>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</si>
  <si>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</si>
  <si>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</si>
  <si>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</si>
  <si>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</si>
  <si>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</si>
  <si>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</si>
  <si>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</si>
  <si>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</si>
  <si>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</si>
  <si>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</si>
  <si>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</si>
  <si>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</si>
  <si>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</si>
  <si>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</si>
  <si>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</si>
  <si>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</si>
  <si>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</si>
  <si>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</si>
  <si>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</si>
  <si>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</si>
  <si>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</si>
  <si>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</si>
  <si>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</si>
  <si>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</si>
  <si>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</si>
  <si>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</si>
  <si>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</si>
  <si>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</si>
  <si>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</si>
  <si>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</si>
  <si>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</si>
  <si>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</si>
  <si>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</si>
  <si>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</si>
  <si>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</si>
  <si>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</si>
  <si>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</si>
  <si>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</si>
  <si>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</si>
  <si>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</si>
  <si>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</si>
  <si>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</si>
  <si>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</si>
  <si>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</si>
  <si>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</si>
  <si>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</si>
  <si>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</si>
  <si>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</si>
  <si>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</si>
  <si>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</si>
  <si>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</si>
  <si>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</si>
  <si>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</si>
  <si>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</si>
  <si>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</si>
  <si>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</si>
  <si>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</si>
  <si>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</si>
  <si>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</si>
  <si>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</si>
  <si>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</si>
  <si>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</si>
  <si>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</si>
  <si>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</si>
  <si>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</si>
  <si>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</si>
  <si>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</si>
  <si>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</si>
  <si>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</si>
  <si>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</si>
  <si>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</si>
  <si>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</si>
  <si>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</si>
  <si>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</si>
  <si>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</si>
  <si>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</si>
  <si>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</si>
  <si>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</si>
  <si>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</si>
  <si>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</si>
  <si>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</si>
  <si>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</si>
  <si>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</si>
  <si>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</si>
  <si>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</si>
  <si>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</si>
  <si>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</si>
  <si>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</si>
  <si>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</si>
  <si>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</si>
  <si>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</si>
  <si>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</si>
  <si>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</si>
  <si>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</si>
  <si>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</si>
  <si>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</si>
  <si>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</si>
  <si>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</si>
  <si>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</si>
  <si>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</si>
  <si>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</si>
  <si>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</si>
  <si>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</si>
  <si>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</si>
  <si>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</si>
  <si>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</si>
  <si>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</si>
  <si>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</si>
  <si>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</si>
  <si>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</si>
  <si>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</si>
  <si>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</si>
  <si>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</si>
  <si>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</si>
  <si>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</si>
  <si>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</si>
  <si>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</si>
  <si>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</si>
  <si>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</si>
  <si>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</si>
  <si>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</si>
  <si>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</si>
  <si>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</si>
  <si>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</si>
  <si>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</si>
  <si>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</si>
  <si>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</si>
  <si>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</si>
  <si>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</si>
  <si>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</si>
  <si>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</si>
  <si>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</si>
  <si>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</si>
  <si>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</si>
  <si>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</si>
  <si>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</si>
  <si>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</si>
  <si>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</si>
  <si>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</si>
  <si>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</si>
  <si>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</si>
  <si>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</si>
  <si>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</si>
  <si>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</si>
  <si>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</si>
  <si>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</si>
  <si>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</si>
  <si>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</si>
  <si>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</si>
  <si>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</si>
  <si>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</si>
  <si>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</si>
  <si>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</si>
  <si>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</si>
  <si>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</si>
  <si>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</si>
  <si>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</si>
  <si>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</si>
  <si>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</si>
  <si>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</si>
  <si>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</si>
  <si>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</si>
  <si>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</si>
  <si>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</si>
  <si>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</si>
  <si>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</si>
  <si>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</si>
  <si>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</si>
  <si>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</si>
  <si>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</si>
  <si>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</si>
  <si>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</si>
  <si>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</si>
  <si>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</si>
  <si>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</si>
  <si>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</si>
  <si>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</si>
  <si>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</si>
  <si>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</si>
  <si>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</si>
  <si>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</si>
  <si>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</si>
  <si>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</si>
  <si>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</si>
  <si>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</si>
  <si>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</si>
  <si>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</si>
  <si>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</si>
  <si>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</si>
  <si>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</si>
  <si>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</si>
  <si>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</si>
  <si>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</si>
  <si>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</si>
  <si>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</si>
  <si>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</si>
  <si>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</si>
  <si>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</si>
  <si>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</si>
  <si>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</si>
  <si>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</si>
  <si>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</si>
  <si>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</si>
  <si>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</si>
  <si>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</si>
  <si>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</si>
  <si>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</si>
  <si>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</si>
  <si>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</si>
  <si>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</si>
  <si>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</si>
  <si>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</si>
  <si>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</si>
  <si>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</si>
  <si>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</si>
  <si>
    <t>Santander</t>
  </si>
  <si>
    <t>Paderborn</t>
  </si>
  <si>
    <t>Dusseldford</t>
  </si>
  <si>
    <t>Lyon</t>
  </si>
  <si>
    <t>Reims</t>
  </si>
  <si>
    <t>Ajaccio</t>
  </si>
  <si>
    <t>Hamburg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</si>
</sst>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1.0860880581738177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1.0500447875616123</v>
      </c>
      <c r="F168" s="6">
        <f>IF('Log_working_3-way'!D168="","",1/'True_Odds_Calculator_3-way'!N169+1/'True_Odds_Calculator_3-way'!O169+1/'True_Odds_Calculator_3-way'!P169-1)</f>
        <v>4.1877612488860905E-13</v>
      </c>
      <c r="H168" s="6">
        <f>IF('Log_working_3-way'!$D168="","",'True_Odds_Calculator_3-way'!N169/'True_Odds_Calculator_3-way'!A169-1)</f>
        <v>5.0728945340706488E-2</v>
      </c>
      <c r="I168" s="6">
        <f>IF('Log_working_3-way'!$D168="","",'True_Odds_Calculator_3-way'!O169/'True_Odds_Calculator_3-way'!B169-1)</f>
        <v>6.0759900874612915E-2</v>
      </c>
      <c r="J168" s="6">
        <f>IF('Log_working_3-way'!$D168="","",'True_Odds_Calculator_3-way'!P169/'True_Odds_Calculator_3-way'!C169-1)</f>
        <v>5.0474049197119397E-2</v>
      </c>
      <c r="K168" s="6">
        <f>IF('Log_working_3-way'!$D168="","",1/'True_Odds_Calculator_3-way'!A169+1/'True_Odds_Calculator_3-way'!B169+1/'True_Odds_Calculator_3-way'!C169-1)</f>
        <v>5.3547892917051865E-2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1.0542201743727921</v>
      </c>
      <c r="F170" s="6">
        <f>IF('Log_working_3-way'!D170="","",1/'True_Odds_Calculator_3-way'!N171+1/'True_Odds_Calculator_3-way'!O171+1/'True_Odds_Calculator_3-way'!P171-1)</f>
        <v>8.5642604119584576E-13</v>
      </c>
      <c r="H170" s="6">
        <f>IF('Log_working_3-way'!$D170="","",'True_Odds_Calculator_3-way'!N171/'True_Odds_Calculator_3-way'!A171-1)</f>
        <v>4.3677251471100575E-2</v>
      </c>
      <c r="I170" s="6">
        <f>IF('Log_working_3-way'!$D170="","",'True_Odds_Calculator_3-way'!O171/'True_Odds_Calculator_3-way'!B171-1)</f>
        <v>5.9506821091459772E-2</v>
      </c>
      <c r="J170" s="6">
        <f>IF('Log_working_3-way'!$D170="","",'True_Odds_Calculator_3-way'!P171/'True_Odds_Calculator_3-way'!C171-1)</f>
        <v>7.6283193881875544E-2</v>
      </c>
      <c r="K170" s="6">
        <f>IF('Log_working_3-way'!$D170="","",1/'True_Odds_Calculator_3-way'!A171+1/'True_Odds_Calculator_3-way'!B171+1/'True_Odds_Calculator_3-way'!C171-1)</f>
        <v>5.6630030388231001E-2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1.0536148332932715</v>
      </c>
      <c r="F171" s="6">
        <f>IF('Log_working_3-way'!D171="","",1/'True_Odds_Calculator_3-way'!N172+1/'True_Odds_Calculator_3-way'!O172+1/'True_Odds_Calculator_3-way'!P172-1)</f>
        <v>9.2104102122902987E-13</v>
      </c>
      <c r="H171" s="6">
        <f>IF('Log_working_3-way'!$D171="","",'True_Odds_Calculator_3-way'!N172/'True_Odds_Calculator_3-way'!A172-1)</f>
        <v>3.6454299219696118E-2</v>
      </c>
      <c r="I171" s="6">
        <f>IF('Log_working_3-way'!$D171="","",'True_Odds_Calculator_3-way'!O172/'True_Odds_Calculator_3-way'!B172-1)</f>
        <v>7.5400204693663042E-2</v>
      </c>
      <c r="J171" s="6">
        <f>IF('Log_working_3-way'!$D171="","",'True_Odds_Calculator_3-way'!P172/'True_Odds_Calculator_3-way'!C172-1)</f>
        <v>6.9800493230347982E-2</v>
      </c>
      <c r="K171" s="6">
        <f>IF('Log_working_3-way'!$D171="","",1/'True_Odds_Calculator_3-way'!A172+1/'True_Odds_Calculator_3-way'!B172+1/'True_Odds_Calculator_3-way'!C172-1)</f>
        <v>5.4643380674308739E-2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1.0528551069244751</v>
      </c>
      <c r="F172" s="6">
        <f>IF('Log_working_3-way'!D172="","",1/'True_Odds_Calculator_3-way'!N173+1/'True_Odds_Calculator_3-way'!O173+1/'True_Odds_Calculator_3-way'!P173-1)</f>
        <v>8.9173113337892573E-13</v>
      </c>
      <c r="H172" s="6">
        <f>IF('Log_working_3-way'!$D172="","",'True_Odds_Calculator_3-way'!N173/'True_Odds_Calculator_3-way'!A173-1)</f>
        <v>3.4160902230943702E-2</v>
      </c>
      <c r="I172" s="6">
        <f>IF('Log_working_3-way'!$D172="","",'True_Odds_Calculator_3-way'!O173/'True_Odds_Calculator_3-way'!B173-1)</f>
        <v>6.5138566119827157E-2</v>
      </c>
      <c r="J172" s="6">
        <f>IF('Log_working_3-way'!$D172="","",'True_Odds_Calculator_3-way'!P173/'True_Odds_Calculator_3-way'!C173-1)</f>
        <v>8.3250148787777256E-2</v>
      </c>
      <c r="K172" s="6">
        <f>IF('Log_working_3-way'!$D172="","",1/'True_Odds_Calculator_3-way'!A173+1/'True_Odds_Calculator_3-way'!B173+1/'True_Odds_Calculator_3-way'!C173-1)</f>
        <v>5.2955637160072344E-2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1.0485378457281025</v>
      </c>
      <c r="F173" s="6">
        <f>IF('Log_working_3-way'!D173="","",1/'True_Odds_Calculator_3-way'!N174+1/'True_Odds_Calculator_3-way'!O174+1/'True_Odds_Calculator_3-way'!P174-1)</f>
        <v>3.3240077357277187E-13</v>
      </c>
      <c r="H173" s="6">
        <f>IF('Log_working_3-way'!$D173="","",'True_Odds_Calculator_3-way'!N174/'True_Odds_Calculator_3-way'!A174-1)</f>
        <v>5.7564912373654131E-2</v>
      </c>
      <c r="I173" s="6">
        <f>IF('Log_working_3-way'!$D173="","",'True_Odds_Calculator_3-way'!O174/'True_Odds_Calculator_3-way'!B174-1)</f>
        <v>5.2683756790507408E-2</v>
      </c>
      <c r="J173" s="6">
        <f>IF('Log_working_3-way'!$D173="","",'True_Odds_Calculator_3-way'!P174/'True_Odds_Calculator_3-way'!C174-1)</f>
        <v>4.6880886460366478E-2</v>
      </c>
      <c r="K173" s="6">
        <f>IF('Log_working_3-way'!$D173="","",1/'True_Odds_Calculator_3-way'!A174+1/'True_Odds_Calculator_3-way'!B174+1/'True_Odds_Calculator_3-way'!C174-1)</f>
        <v>5.198384624454655E-2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1.0826090326057287</v>
      </c>
      <c r="F174" s="6">
        <f>IF('Log_working_3-way'!D174="","",1/'True_Odds_Calculator_3-way'!N175+1/'True_Odds_Calculator_3-way'!O175+1/'True_Odds_Calculator_3-way'!P175-1)</f>
        <v>4.6987747026605575E-11</v>
      </c>
      <c r="H174" s="6">
        <f>IF('Log_working_3-way'!$D174="","",'True_Odds_Calculator_3-way'!N175/'True_Odds_Calculator_3-way'!A175-1)</f>
        <v>3.5755338522817537E-2</v>
      </c>
      <c r="I174" s="6">
        <f>IF('Log_working_3-way'!$D174="","",'True_Odds_Calculator_3-way'!O175/'True_Odds_Calculator_3-way'!B175-1)</f>
        <v>0.12542037035701092</v>
      </c>
      <c r="J174" s="6">
        <f>IF('Log_working_3-way'!$D174="","",'True_Odds_Calculator_3-way'!P175/'True_Odds_Calculator_3-way'!C175-1)</f>
        <v>0.15208712516082712</v>
      </c>
      <c r="K174" s="6">
        <f>IF('Log_working_3-way'!$D174="","",1/'True_Odds_Calculator_3-way'!A175+1/'True_Odds_Calculator_3-way'!B175+1/'True_Odds_Calculator_3-way'!C175-1)</f>
        <v>7.3009401182775768E-2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1.0601455193630982</v>
      </c>
      <c r="F175" s="6">
        <f>IF('Log_working_3-way'!D175="","",1/'True_Odds_Calculator_3-way'!N176+1/'True_Odds_Calculator_3-way'!O176+1/'True_Odds_Calculator_3-way'!P176-1)</f>
        <v>2.6756374893466273E-12</v>
      </c>
      <c r="H175" s="6">
        <f>IF('Log_working_3-way'!$D175="","",'True_Odds_Calculator_3-way'!N176/'True_Odds_Calculator_3-way'!A176-1)</f>
        <v>9.5553984480762688E-2</v>
      </c>
      <c r="I175" s="6">
        <f>IF('Log_working_3-way'!$D175="","",'True_Odds_Calculator_3-way'!O176/'True_Odds_Calculator_3-way'!B176-1)</f>
        <v>8.0087905067734555E-2</v>
      </c>
      <c r="J175" s="6">
        <f>IF('Log_working_3-way'!$D175="","",'True_Odds_Calculator_3-way'!P176/'True_Odds_Calculator_3-way'!C176-1)</f>
        <v>3.52890988430965E-2</v>
      </c>
      <c r="K175" s="6">
        <f>IF('Log_working_3-way'!$D175="","",1/'True_Odds_Calculator_3-way'!A176+1/'True_Odds_Calculator_3-way'!B176+1/'True_Odds_Calculator_3-way'!C176-1)</f>
        <v>5.8873776200801586E-2</v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 t="shared" ref="H2:J3" si="0">IF(A2="","",1/D2)</f>
        <v>1.4403238822983806</v>
      </c>
      <c r="I2" s="9">
        <f t="shared" si="0"/>
        <v>5.4975939406191774</v>
      </c>
      <c r="J2" s="9">
        <f t="shared" si="0"/>
        <v>8.0766338226525516</v>
      </c>
      <c r="K2" s="11">
        <f t="shared" ref="K2:M3" si="1">1/A2</f>
        <v>0.70422535211267612</v>
      </c>
      <c r="L2" s="11">
        <f t="shared" si="1"/>
        <v>0.1890359168241966</v>
      </c>
      <c r="M2" s="11">
        <f t="shared" si="1"/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>(K3/(AR3+K3-(AR3*K3)))</f>
        <v>0.41243067452628646</v>
      </c>
      <c r="E3" s="9">
        <f>(L3/(AR3+L3-(AR3*L3)))</f>
        <v>0.28755033350608911</v>
      </c>
      <c r="F3" s="9">
        <f>(M3/(AR3+M3-(AR3*M3)))</f>
        <v>0.30001899196762416</v>
      </c>
      <c r="G3" s="9">
        <f>AR3</f>
        <v>1.0323550109863118</v>
      </c>
      <c r="H3" s="9">
        <f t="shared" si="0"/>
        <v>2.4246499151611105</v>
      </c>
      <c r="I3" s="9">
        <f t="shared" si="0"/>
        <v>3.477652026367148</v>
      </c>
      <c r="J3" s="9">
        <f t="shared" si="0"/>
        <v>3.3331223248290649</v>
      </c>
      <c r="K3" s="11">
        <f t="shared" si="1"/>
        <v>0.42016806722689076</v>
      </c>
      <c r="L3" s="11">
        <f t="shared" si="1"/>
        <v>0.29411764705882354</v>
      </c>
      <c r="M3" s="11">
        <f t="shared" si="1"/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>O3/N3</f>
        <v>0</v>
      </c>
      <c r="S3" s="11">
        <f>P3/N3</f>
        <v>-0.80693429096661162</v>
      </c>
      <c r="T3" s="11">
        <f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2">(K4/(AR4+K4-(AR4*K4)))</f>
        <v>0.85242685429330323</v>
      </c>
      <c r="E4" s="9">
        <f t="shared" ref="E4:E67" si="3">(L4/(AR4+L4-(AR4*L4)))</f>
        <v>0.1034460010507382</v>
      </c>
      <c r="F4" s="9">
        <f t="shared" ref="F4:F67" si="4">(M4/(AR4+M4-(AR4*M4)))</f>
        <v>4.4127144655958746E-2</v>
      </c>
      <c r="G4" s="9">
        <f t="shared" ref="G4:G67" si="5">AR4</f>
        <v>1.0820073957331007</v>
      </c>
      <c r="H4" s="9">
        <f t="shared" ref="H4:H67" si="6">IF(A4="","",1/D4)</f>
        <v>1.1731211833172959</v>
      </c>
      <c r="I4" s="9">
        <f t="shared" ref="I4:I67" si="7">IF(B4="","",1/E4)</f>
        <v>9.666879239822137</v>
      </c>
      <c r="J4" s="9">
        <f t="shared" ref="J4:J67" si="8">IF(C4="","",1/F4)</f>
        <v>22.661788062576676</v>
      </c>
      <c r="K4" s="11">
        <f t="shared" ref="K4:K67" si="9">1/A4</f>
        <v>0.86206896551724144</v>
      </c>
      <c r="L4" s="11">
        <f t="shared" ref="L4:L67" si="10">1/B4</f>
        <v>0.11098779134295228</v>
      </c>
      <c r="M4" s="11">
        <f t="shared" ref="M4:M67" si="11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12">O4/N4</f>
        <v>0</v>
      </c>
      <c r="S4" s="11">
        <f t="shared" ref="S4:S67" si="13">P4/N4</f>
        <v>-1.0986984301591047</v>
      </c>
      <c r="T4" s="11">
        <f t="shared" ref="T4:T67" si="14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2"/>
        <v>0.15245588376691663</v>
      </c>
      <c r="E5" s="9">
        <f t="shared" si="3"/>
        <v>0.21078312046839276</v>
      </c>
      <c r="F5" s="9">
        <f t="shared" si="4"/>
        <v>0.63676099576469058</v>
      </c>
      <c r="G5" s="9">
        <f t="shared" si="5"/>
        <v>1.0371780896566816</v>
      </c>
      <c r="H5" s="9">
        <f t="shared" si="6"/>
        <v>6.5592745605598131</v>
      </c>
      <c r="I5" s="9">
        <f t="shared" si="7"/>
        <v>4.7442129036606202</v>
      </c>
      <c r="J5" s="9">
        <f t="shared" si="8"/>
        <v>1.5704479493111747</v>
      </c>
      <c r="K5" s="11">
        <f t="shared" si="9"/>
        <v>0.15723270440251572</v>
      </c>
      <c r="L5" s="11">
        <f t="shared" si="10"/>
        <v>0.21691973969631234</v>
      </c>
      <c r="M5" s="11">
        <f t="shared" si="11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12"/>
        <v>0</v>
      </c>
      <c r="S5" s="11">
        <f t="shared" si="13"/>
        <v>-0.89454515385800781</v>
      </c>
      <c r="T5" s="11">
        <f t="shared" si="14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2"/>
        <v>0.51545215281530421</v>
      </c>
      <c r="E6" s="9">
        <f t="shared" si="3"/>
        <v>0.26036288885830622</v>
      </c>
      <c r="F6" s="9">
        <f t="shared" si="4"/>
        <v>0.22418495832638952</v>
      </c>
      <c r="G6" s="9">
        <f t="shared" si="5"/>
        <v>1.0330156908515575</v>
      </c>
      <c r="H6" s="9">
        <f t="shared" si="6"/>
        <v>1.940044278674917</v>
      </c>
      <c r="I6" s="9">
        <f t="shared" si="7"/>
        <v>3.8407931498417831</v>
      </c>
      <c r="J6" s="9">
        <f t="shared" si="8"/>
        <v>4.4606025643527163</v>
      </c>
      <c r="K6" s="11">
        <f t="shared" si="9"/>
        <v>0.52356020942408377</v>
      </c>
      <c r="L6" s="11">
        <f t="shared" si="10"/>
        <v>0.26666666666666666</v>
      </c>
      <c r="M6" s="11">
        <f t="shared" si="11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12"/>
        <v>0</v>
      </c>
      <c r="S6" s="11">
        <f t="shared" si="13"/>
        <v>-0.83617874662650815</v>
      </c>
      <c r="T6" s="11">
        <f t="shared" si="14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2"/>
        <v>0.86755333922131816</v>
      </c>
      <c r="E7" s="9">
        <f t="shared" si="3"/>
        <v>9.9385106787798216E-2</v>
      </c>
      <c r="F7" s="9">
        <f t="shared" si="4"/>
        <v>3.3061553990883723E-2</v>
      </c>
      <c r="G7" s="9">
        <f t="shared" si="5"/>
        <v>1.090477708079276</v>
      </c>
      <c r="H7" s="9">
        <f t="shared" si="6"/>
        <v>1.1526668791310986</v>
      </c>
      <c r="I7" s="9">
        <f t="shared" si="7"/>
        <v>10.061869754138783</v>
      </c>
      <c r="J7" s="9">
        <f t="shared" si="8"/>
        <v>30.246612130686188</v>
      </c>
      <c r="K7" s="11">
        <f t="shared" si="9"/>
        <v>0.87719298245614041</v>
      </c>
      <c r="L7" s="11">
        <f t="shared" si="10"/>
        <v>0.10741138560687433</v>
      </c>
      <c r="M7" s="11">
        <f t="shared" si="11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12"/>
        <v>0</v>
      </c>
      <c r="S7" s="11">
        <f t="shared" si="13"/>
        <v>-1.1303622017648143</v>
      </c>
      <c r="T7" s="11">
        <f t="shared" si="14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2"/>
        <v>0.40168043439312812</v>
      </c>
      <c r="E8" s="9">
        <f t="shared" si="3"/>
        <v>0.28714437088872707</v>
      </c>
      <c r="F8" s="9">
        <f t="shared" si="4"/>
        <v>0.31117519471814481</v>
      </c>
      <c r="G8" s="9">
        <f t="shared" si="5"/>
        <v>1.0344036272661772</v>
      </c>
      <c r="H8" s="9">
        <f t="shared" si="6"/>
        <v>2.4895412232632954</v>
      </c>
      <c r="I8" s="9">
        <f t="shared" si="7"/>
        <v>3.4825687054388248</v>
      </c>
      <c r="J8" s="9">
        <f t="shared" si="8"/>
        <v>3.2136237623496196</v>
      </c>
      <c r="K8" s="11">
        <f t="shared" si="9"/>
        <v>0.4098360655737705</v>
      </c>
      <c r="L8" s="11">
        <f t="shared" si="10"/>
        <v>0.29411764705882354</v>
      </c>
      <c r="M8" s="11">
        <f t="shared" si="11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12"/>
        <v>0</v>
      </c>
      <c r="S8" s="11">
        <f t="shared" si="13"/>
        <v>-0.80856265143648309</v>
      </c>
      <c r="T8" s="11">
        <f t="shared" si="14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2"/>
        <v>0.54725360326859873</v>
      </c>
      <c r="E9" s="9">
        <f t="shared" si="3"/>
        <v>0.24687138222735142</v>
      </c>
      <c r="F9" s="9">
        <f t="shared" si="4"/>
        <v>0.20587501450404974</v>
      </c>
      <c r="G9" s="9">
        <f t="shared" si="5"/>
        <v>1.0341329733309856</v>
      </c>
      <c r="H9" s="9">
        <f t="shared" si="6"/>
        <v>1.8273063786647885</v>
      </c>
      <c r="I9" s="9">
        <f t="shared" si="7"/>
        <v>4.0506922713264082</v>
      </c>
      <c r="J9" s="9">
        <f t="shared" si="8"/>
        <v>4.8573159905245769</v>
      </c>
      <c r="K9" s="11">
        <f t="shared" si="9"/>
        <v>0.55555555555555558</v>
      </c>
      <c r="L9" s="11">
        <f t="shared" si="10"/>
        <v>0.25316455696202528</v>
      </c>
      <c r="M9" s="11">
        <f t="shared" si="11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12"/>
        <v>0</v>
      </c>
      <c r="S9" s="11">
        <f t="shared" si="13"/>
        <v>-0.84972963148089264</v>
      </c>
      <c r="T9" s="11">
        <f t="shared" si="14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2"/>
        <v>0.46827351942837603</v>
      </c>
      <c r="E10" s="9">
        <f t="shared" si="3"/>
        <v>0.2654984176487164</v>
      </c>
      <c r="F10" s="9">
        <f t="shared" si="4"/>
        <v>0.26622806292290752</v>
      </c>
      <c r="G10" s="9">
        <f t="shared" si="5"/>
        <v>1.0322764144353944</v>
      </c>
      <c r="H10" s="9">
        <f t="shared" si="6"/>
        <v>2.1355040558789344</v>
      </c>
      <c r="I10" s="9">
        <f t="shared" si="7"/>
        <v>3.7665007906868579</v>
      </c>
      <c r="J10" s="9">
        <f t="shared" si="8"/>
        <v>3.7561780265425027</v>
      </c>
      <c r="K10" s="11">
        <f t="shared" si="9"/>
        <v>0.47619047619047616</v>
      </c>
      <c r="L10" s="11">
        <f t="shared" si="10"/>
        <v>0.27173913043478259</v>
      </c>
      <c r="M10" s="11">
        <f t="shared" si="11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12"/>
        <v>0</v>
      </c>
      <c r="S10" s="11">
        <f t="shared" si="13"/>
        <v>-0.81944719710944758</v>
      </c>
      <c r="T10" s="11">
        <f t="shared" si="14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2"/>
        <v>8.2258785244707686E-2</v>
      </c>
      <c r="E11" s="9">
        <f t="shared" si="3"/>
        <v>0.15312507749272466</v>
      </c>
      <c r="F11" s="9">
        <f t="shared" si="4"/>
        <v>0.7646161372625675</v>
      </c>
      <c r="G11" s="9">
        <f t="shared" si="5"/>
        <v>1.06153722455287</v>
      </c>
      <c r="H11" s="9">
        <f t="shared" si="6"/>
        <v>12.156756230050666</v>
      </c>
      <c r="I11" s="9">
        <f t="shared" si="7"/>
        <v>6.5306089399204543</v>
      </c>
      <c r="J11" s="9">
        <f t="shared" si="8"/>
        <v>1.3078457951203326</v>
      </c>
      <c r="K11" s="11">
        <f t="shared" si="9"/>
        <v>8.6880973066898348E-2</v>
      </c>
      <c r="L11" s="11">
        <f t="shared" si="10"/>
        <v>0.1610305958132045</v>
      </c>
      <c r="M11" s="11">
        <f t="shared" si="11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12"/>
        <v>0</v>
      </c>
      <c r="S11" s="11">
        <f t="shared" si="13"/>
        <v>-1.0082143968859585</v>
      </c>
      <c r="T11" s="11">
        <f t="shared" si="14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2"/>
        <v>0.61248896507651718</v>
      </c>
      <c r="E12" s="9">
        <f t="shared" si="3"/>
        <v>0.23370242806511077</v>
      </c>
      <c r="F12" s="9">
        <f t="shared" si="4"/>
        <v>0.15380860685837189</v>
      </c>
      <c r="G12" s="9">
        <f t="shared" si="5"/>
        <v>1.1003173494976224</v>
      </c>
      <c r="H12" s="9">
        <f t="shared" si="6"/>
        <v>1.6326824759611329</v>
      </c>
      <c r="I12" s="9">
        <f t="shared" si="7"/>
        <v>4.2789457015029155</v>
      </c>
      <c r="J12" s="9">
        <f t="shared" si="8"/>
        <v>6.5015867474881137</v>
      </c>
      <c r="K12" s="11">
        <f t="shared" si="9"/>
        <v>0.63492063492063489</v>
      </c>
      <c r="L12" s="11">
        <f t="shared" si="10"/>
        <v>0.25125628140703515</v>
      </c>
      <c r="M12" s="11">
        <f t="shared" si="11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12"/>
        <v>0</v>
      </c>
      <c r="S12" s="11">
        <f t="shared" si="13"/>
        <v>-0.99854099795739737</v>
      </c>
      <c r="T12" s="11">
        <f t="shared" si="14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2"/>
        <v>0.14837238759984606</v>
      </c>
      <c r="E13" s="9">
        <f t="shared" si="3"/>
        <v>0.21851542331859966</v>
      </c>
      <c r="F13" s="9">
        <f t="shared" si="4"/>
        <v>0.63311218908155442</v>
      </c>
      <c r="G13" s="9">
        <f t="shared" si="5"/>
        <v>1.1038074098253128</v>
      </c>
      <c r="H13" s="9">
        <f t="shared" si="6"/>
        <v>6.7397985310916271</v>
      </c>
      <c r="I13" s="9">
        <f t="shared" si="7"/>
        <v>4.5763360078340138</v>
      </c>
      <c r="J13" s="9">
        <f t="shared" si="8"/>
        <v>1.5794988901582889</v>
      </c>
      <c r="K13" s="11">
        <f t="shared" si="9"/>
        <v>0.16129032258064516</v>
      </c>
      <c r="L13" s="11">
        <f t="shared" si="10"/>
        <v>0.23584905660377356</v>
      </c>
      <c r="M13" s="11">
        <f t="shared" si="11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12"/>
        <v>0</v>
      </c>
      <c r="S13" s="11">
        <f t="shared" si="13"/>
        <v>-1.013544069099624</v>
      </c>
      <c r="T13" s="11">
        <f t="shared" si="14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2"/>
        <v>0.20890606712202681</v>
      </c>
      <c r="E14" s="9">
        <f t="shared" si="3"/>
        <v>0.28026221185203898</v>
      </c>
      <c r="F14" s="9">
        <f t="shared" si="4"/>
        <v>0.51083172102593422</v>
      </c>
      <c r="G14" s="9">
        <f t="shared" si="5"/>
        <v>1.088172526115484</v>
      </c>
      <c r="H14" s="9">
        <f t="shared" si="6"/>
        <v>4.7868403908818848</v>
      </c>
      <c r="I14" s="9">
        <f t="shared" si="7"/>
        <v>3.5680871616325422</v>
      </c>
      <c r="J14" s="9">
        <f t="shared" si="8"/>
        <v>1.957591822981626</v>
      </c>
      <c r="K14" s="11">
        <f t="shared" si="9"/>
        <v>0.2232142857142857</v>
      </c>
      <c r="L14" s="11">
        <f t="shared" si="10"/>
        <v>0.29761904761904762</v>
      </c>
      <c r="M14" s="11">
        <f t="shared" si="11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12"/>
        <v>0</v>
      </c>
      <c r="S14" s="11">
        <f t="shared" si="13"/>
        <v>-0.92981244354710135</v>
      </c>
      <c r="T14" s="11">
        <f t="shared" si="14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2"/>
        <v>0.57336143195671563</v>
      </c>
      <c r="E15" s="9">
        <f t="shared" si="3"/>
        <v>0.23836451129646599</v>
      </c>
      <c r="F15" s="9">
        <f t="shared" si="4"/>
        <v>0.18827405674681838</v>
      </c>
      <c r="G15" s="9">
        <f t="shared" si="5"/>
        <v>1.0942655433694175</v>
      </c>
      <c r="H15" s="9">
        <f t="shared" si="6"/>
        <v>1.7441005694912042</v>
      </c>
      <c r="I15" s="9">
        <f t="shared" si="7"/>
        <v>4.1952553866386992</v>
      </c>
      <c r="J15" s="9">
        <f t="shared" si="8"/>
        <v>5.3114062408755043</v>
      </c>
      <c r="K15" s="11">
        <f t="shared" si="9"/>
        <v>0.59523809523809523</v>
      </c>
      <c r="L15" s="11">
        <f t="shared" si="10"/>
        <v>0.25510204081632654</v>
      </c>
      <c r="M15" s="11">
        <f t="shared" si="11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12"/>
        <v>0</v>
      </c>
      <c r="S15" s="11">
        <f t="shared" si="13"/>
        <v>-0.96379209496189822</v>
      </c>
      <c r="T15" s="11">
        <f t="shared" si="14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2"/>
        <v>7.899117942014007E-2</v>
      </c>
      <c r="E16" s="9">
        <f t="shared" si="3"/>
        <v>0.14210098811400529</v>
      </c>
      <c r="F16" s="9">
        <f t="shared" si="4"/>
        <v>0.77890783246585493</v>
      </c>
      <c r="G16" s="9">
        <f t="shared" si="5"/>
        <v>1.0917267166564542</v>
      </c>
      <c r="H16" s="9">
        <f t="shared" si="6"/>
        <v>12.659641333890931</v>
      </c>
      <c r="I16" s="9">
        <f t="shared" si="7"/>
        <v>7.037248743110192</v>
      </c>
      <c r="J16" s="9">
        <f t="shared" si="8"/>
        <v>1.2838489463306779</v>
      </c>
      <c r="K16" s="11">
        <f t="shared" si="9"/>
        <v>8.5616438356164379E-2</v>
      </c>
      <c r="L16" s="11">
        <f t="shared" si="10"/>
        <v>0.15313935681470137</v>
      </c>
      <c r="M16" s="11">
        <f t="shared" si="11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12"/>
        <v>0</v>
      </c>
      <c r="S16" s="11">
        <f t="shared" si="13"/>
        <v>-1.0725656081935404</v>
      </c>
      <c r="T16" s="11">
        <f t="shared" si="14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2"/>
        <v>0.86034192171874835</v>
      </c>
      <c r="E17" s="9">
        <f t="shared" si="3"/>
        <v>8.8974406762869468E-2</v>
      </c>
      <c r="F17" s="9">
        <f t="shared" si="4"/>
        <v>5.068367151838217E-2</v>
      </c>
      <c r="G17" s="9">
        <f t="shared" si="5"/>
        <v>1.2486813471899798</v>
      </c>
      <c r="H17" s="9">
        <f t="shared" si="6"/>
        <v>1.1623285751346972</v>
      </c>
      <c r="I17" s="9">
        <f t="shared" si="7"/>
        <v>11.239187046957834</v>
      </c>
      <c r="J17" s="9">
        <f t="shared" si="8"/>
        <v>19.730220207849698</v>
      </c>
      <c r="K17" s="11">
        <f t="shared" si="9"/>
        <v>0.88495575221238942</v>
      </c>
      <c r="L17" s="11">
        <f t="shared" si="10"/>
        <v>0.10869565217391305</v>
      </c>
      <c r="M17" s="11">
        <f t="shared" si="11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12"/>
        <v>0</v>
      </c>
      <c r="S17" s="11">
        <f t="shared" si="13"/>
        <v>-1.4590368980612898</v>
      </c>
      <c r="T17" s="11">
        <f t="shared" si="14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2"/>
        <v>0.29508136465305135</v>
      </c>
      <c r="E18" s="9">
        <f t="shared" si="3"/>
        <v>0.32028147052884454</v>
      </c>
      <c r="F18" s="9">
        <f t="shared" si="4"/>
        <v>0.38463716481810384</v>
      </c>
      <c r="G18" s="9">
        <f t="shared" si="5"/>
        <v>1.0883352205216323</v>
      </c>
      <c r="H18" s="9">
        <f t="shared" si="6"/>
        <v>3.3888958090449828</v>
      </c>
      <c r="I18" s="9">
        <f t="shared" si="7"/>
        <v>3.1222536800171836</v>
      </c>
      <c r="J18" s="9">
        <f t="shared" si="8"/>
        <v>2.5998527741668003</v>
      </c>
      <c r="K18" s="11">
        <f t="shared" si="9"/>
        <v>0.3129890453834116</v>
      </c>
      <c r="L18" s="11">
        <f t="shared" si="10"/>
        <v>0.33898305084745761</v>
      </c>
      <c r="M18" s="11">
        <f t="shared" si="11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12"/>
        <v>0</v>
      </c>
      <c r="S18" s="11">
        <f t="shared" si="13"/>
        <v>-0.89240766103766478</v>
      </c>
      <c r="T18" s="11">
        <f t="shared" si="14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2"/>
        <v>0.3326317976190481</v>
      </c>
      <c r="E19" s="9">
        <f t="shared" si="3"/>
        <v>0.29346231420018221</v>
      </c>
      <c r="F19" s="9">
        <f t="shared" si="4"/>
        <v>0.37390588818076975</v>
      </c>
      <c r="G19" s="9">
        <f t="shared" si="5"/>
        <v>1.084501155441884</v>
      </c>
      <c r="H19" s="9">
        <f t="shared" si="6"/>
        <v>3.0063271375674856</v>
      </c>
      <c r="I19" s="9">
        <f t="shared" si="7"/>
        <v>3.4075925650809822</v>
      </c>
      <c r="J19" s="9">
        <f t="shared" si="8"/>
        <v>2.6744697840022695</v>
      </c>
      <c r="K19" s="11">
        <f t="shared" si="9"/>
        <v>0.35087719298245612</v>
      </c>
      <c r="L19" s="11">
        <f t="shared" si="10"/>
        <v>0.3105590062111801</v>
      </c>
      <c r="M19" s="11">
        <f t="shared" si="11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12"/>
        <v>0</v>
      </c>
      <c r="S19" s="11">
        <f t="shared" si="13"/>
        <v>-0.88532027336116381</v>
      </c>
      <c r="T19" s="11">
        <f t="shared" si="14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2"/>
        <v>0.5968722921116435</v>
      </c>
      <c r="E20" s="9">
        <f t="shared" si="3"/>
        <v>0.23166382530598362</v>
      </c>
      <c r="F20" s="9">
        <f t="shared" si="4"/>
        <v>0.17146388258237308</v>
      </c>
      <c r="G20" s="9">
        <f t="shared" si="5"/>
        <v>1.0982118228834437</v>
      </c>
      <c r="H20" s="9">
        <f t="shared" si="6"/>
        <v>1.6754002710733178</v>
      </c>
      <c r="I20" s="9">
        <f t="shared" si="7"/>
        <v>4.3165997051079996</v>
      </c>
      <c r="J20" s="9">
        <f t="shared" si="8"/>
        <v>5.8321320206871512</v>
      </c>
      <c r="K20" s="11">
        <f t="shared" si="9"/>
        <v>0.61919504643962853</v>
      </c>
      <c r="L20" s="11">
        <f t="shared" si="10"/>
        <v>0.24875621890547267</v>
      </c>
      <c r="M20" s="11">
        <f t="shared" si="11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12"/>
        <v>0</v>
      </c>
      <c r="S20" s="11">
        <f t="shared" si="13"/>
        <v>-0.98322100018110326</v>
      </c>
      <c r="T20" s="11">
        <f t="shared" si="14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2"/>
        <v>0.64159442429280267</v>
      </c>
      <c r="E21" s="9">
        <f t="shared" si="3"/>
        <v>0.20682735922134649</v>
      </c>
      <c r="F21" s="9">
        <f t="shared" si="4"/>
        <v>0.15157821648585076</v>
      </c>
      <c r="G21" s="9">
        <f t="shared" si="5"/>
        <v>1.1083671352132634</v>
      </c>
      <c r="H21" s="9">
        <f t="shared" si="6"/>
        <v>1.5586170361474849</v>
      </c>
      <c r="I21" s="9">
        <f t="shared" si="7"/>
        <v>4.8349502878378905</v>
      </c>
      <c r="J21" s="9">
        <f t="shared" si="8"/>
        <v>6.5972540328269798</v>
      </c>
      <c r="K21" s="11">
        <f t="shared" si="9"/>
        <v>0.66489361702127658</v>
      </c>
      <c r="L21" s="11">
        <f t="shared" si="10"/>
        <v>0.22421524663677131</v>
      </c>
      <c r="M21" s="11">
        <f t="shared" si="11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12"/>
        <v>0</v>
      </c>
      <c r="S21" s="11">
        <f t="shared" si="13"/>
        <v>-1.0235746943810813</v>
      </c>
      <c r="T21" s="11">
        <f t="shared" si="14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2"/>
        <v>0.37509986209115281</v>
      </c>
      <c r="E22" s="9">
        <f t="shared" si="3"/>
        <v>0.3290367383312246</v>
      </c>
      <c r="F22" s="9">
        <f t="shared" si="4"/>
        <v>0.29586339957762275</v>
      </c>
      <c r="G22" s="9">
        <f t="shared" si="5"/>
        <v>1.0817900813618855</v>
      </c>
      <c r="H22" s="9">
        <f t="shared" si="6"/>
        <v>2.6659567252973035</v>
      </c>
      <c r="I22" s="9">
        <f t="shared" si="7"/>
        <v>3.0391743033671537</v>
      </c>
      <c r="J22" s="9">
        <f t="shared" si="8"/>
        <v>3.3799381789961482</v>
      </c>
      <c r="K22" s="11">
        <f t="shared" si="9"/>
        <v>0.39370078740157477</v>
      </c>
      <c r="L22" s="11">
        <f t="shared" si="10"/>
        <v>0.34662045060658581</v>
      </c>
      <c r="M22" s="11">
        <f t="shared" si="11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12"/>
        <v>0</v>
      </c>
      <c r="S22" s="11">
        <f t="shared" si="13"/>
        <v>-0.88078066134492461</v>
      </c>
      <c r="T22" s="11">
        <f t="shared" si="14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2"/>
        <v>0.15610807320540238</v>
      </c>
      <c r="E23" s="9">
        <f t="shared" si="3"/>
        <v>0.21548689918035976</v>
      </c>
      <c r="F23" s="9">
        <f t="shared" si="4"/>
        <v>0.62840502761423811</v>
      </c>
      <c r="G23" s="9">
        <f t="shared" si="5"/>
        <v>1.1032282870878394</v>
      </c>
      <c r="H23" s="9">
        <f t="shared" si="6"/>
        <v>6.4058186067304135</v>
      </c>
      <c r="I23" s="9">
        <f t="shared" si="7"/>
        <v>4.6406533473898701</v>
      </c>
      <c r="J23" s="9">
        <f t="shared" si="8"/>
        <v>1.5913303618790819</v>
      </c>
      <c r="K23" s="11">
        <f t="shared" si="9"/>
        <v>0.16949152542372881</v>
      </c>
      <c r="L23" s="11">
        <f t="shared" si="10"/>
        <v>0.23255813953488372</v>
      </c>
      <c r="M23" s="11">
        <f t="shared" si="11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12"/>
        <v>0</v>
      </c>
      <c r="S23" s="11">
        <f t="shared" si="13"/>
        <v>-1.0079472766039921</v>
      </c>
      <c r="T23" s="11">
        <f t="shared" si="14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2"/>
        <v>0.29015311219935308</v>
      </c>
      <c r="E24" s="9">
        <f t="shared" si="3"/>
        <v>0.32166188376739807</v>
      </c>
      <c r="F24" s="9">
        <f t="shared" si="4"/>
        <v>0.38818500403324879</v>
      </c>
      <c r="G24" s="9">
        <f t="shared" si="5"/>
        <v>0.92493619126169135</v>
      </c>
      <c r="H24" s="9">
        <f t="shared" si="6"/>
        <v>3.4464562258871734</v>
      </c>
      <c r="I24" s="9">
        <f t="shared" si="7"/>
        <v>3.1088545160766565</v>
      </c>
      <c r="J24" s="9">
        <f t="shared" si="8"/>
        <v>2.5760912699099219</v>
      </c>
      <c r="K24" s="11">
        <f t="shared" si="9"/>
        <v>0.27434842249657065</v>
      </c>
      <c r="L24" s="11">
        <f t="shared" si="10"/>
        <v>0.3048780487804878</v>
      </c>
      <c r="M24" s="11">
        <f t="shared" si="11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12"/>
        <v>0</v>
      </c>
      <c r="S24" s="11">
        <f t="shared" si="13"/>
        <v>-0.64508642854151199</v>
      </c>
      <c r="T24" s="11">
        <f t="shared" si="14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2"/>
        <v>0.38581364091149689</v>
      </c>
      <c r="E25" s="9">
        <f t="shared" si="3"/>
        <v>0.28123513811111867</v>
      </c>
      <c r="F25" s="9">
        <f t="shared" si="4"/>
        <v>0.33295122097738455</v>
      </c>
      <c r="G25" s="9">
        <f t="shared" si="5"/>
        <v>1.0829421394561678</v>
      </c>
      <c r="H25" s="9">
        <f t="shared" si="6"/>
        <v>2.5919249450005668</v>
      </c>
      <c r="I25" s="9">
        <f t="shared" si="7"/>
        <v>3.5557434491165556</v>
      </c>
      <c r="J25" s="9">
        <f t="shared" si="8"/>
        <v>3.0034429579939106</v>
      </c>
      <c r="K25" s="11">
        <f t="shared" si="9"/>
        <v>0.40485829959514169</v>
      </c>
      <c r="L25" s="11">
        <f t="shared" si="10"/>
        <v>0.29761904761904762</v>
      </c>
      <c r="M25" s="11">
        <f t="shared" si="11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12"/>
        <v>0</v>
      </c>
      <c r="S25" s="11">
        <f t="shared" si="13"/>
        <v>-0.88500814893066659</v>
      </c>
      <c r="T25" s="11">
        <f t="shared" si="14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2"/>
        <v>0.23789888074428017</v>
      </c>
      <c r="E26" s="9">
        <f t="shared" si="3"/>
        <v>0.2429367687267294</v>
      </c>
      <c r="F26" s="9">
        <f t="shared" si="4"/>
        <v>0.51916435052899035</v>
      </c>
      <c r="G26" s="9">
        <f t="shared" si="5"/>
        <v>1.0896144906738354</v>
      </c>
      <c r="H26" s="9">
        <f t="shared" si="6"/>
        <v>4.2034666025810763</v>
      </c>
      <c r="I26" s="9">
        <f t="shared" si="7"/>
        <v>4.1162974433271691</v>
      </c>
      <c r="J26" s="9">
        <f t="shared" si="8"/>
        <v>1.9261723170727603</v>
      </c>
      <c r="K26" s="11">
        <f t="shared" si="9"/>
        <v>0.25380710659898476</v>
      </c>
      <c r="L26" s="11">
        <f t="shared" si="10"/>
        <v>0.2590673575129534</v>
      </c>
      <c r="M26" s="11">
        <f t="shared" si="11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12"/>
        <v>0</v>
      </c>
      <c r="S26" s="11">
        <f t="shared" si="13"/>
        <v>-0.93044210691269547</v>
      </c>
      <c r="T26" s="11">
        <f t="shared" si="14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2"/>
        <v>0.4278329882000575</v>
      </c>
      <c r="E27" s="9">
        <f t="shared" si="3"/>
        <v>0.29141223969881941</v>
      </c>
      <c r="F27" s="9">
        <f t="shared" si="4"/>
        <v>0.28075477210112287</v>
      </c>
      <c r="G27" s="9">
        <f t="shared" si="5"/>
        <v>1.0855200244504641</v>
      </c>
      <c r="H27" s="9">
        <f t="shared" si="6"/>
        <v>2.3373606701229721</v>
      </c>
      <c r="I27" s="9">
        <f t="shared" si="7"/>
        <v>3.4315648547690403</v>
      </c>
      <c r="J27" s="9">
        <f t="shared" si="8"/>
        <v>3.5618272577030954</v>
      </c>
      <c r="K27" s="11">
        <f t="shared" si="9"/>
        <v>0.4480286738351254</v>
      </c>
      <c r="L27" s="11">
        <f t="shared" si="10"/>
        <v>0.30864197530864196</v>
      </c>
      <c r="M27" s="11">
        <f t="shared" si="11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12"/>
        <v>0</v>
      </c>
      <c r="S27" s="11">
        <f t="shared" si="13"/>
        <v>-0.8954612276343511</v>
      </c>
      <c r="T27" s="11">
        <f t="shared" si="14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2"/>
        <v>0.74922064083555429</v>
      </c>
      <c r="E28" s="9">
        <f t="shared" si="3"/>
        <v>0.16296663620299862</v>
      </c>
      <c r="F28" s="9">
        <f t="shared" si="4"/>
        <v>8.7812722961447168E-2</v>
      </c>
      <c r="G28" s="9">
        <f t="shared" si="5"/>
        <v>1.1542079379279757</v>
      </c>
      <c r="H28" s="9">
        <f t="shared" si="6"/>
        <v>1.334720301999113</v>
      </c>
      <c r="I28" s="9">
        <f t="shared" si="7"/>
        <v>6.1362253237794926</v>
      </c>
      <c r="J28" s="9">
        <f t="shared" si="8"/>
        <v>11.387871441351781</v>
      </c>
      <c r="K28" s="11">
        <f t="shared" si="9"/>
        <v>0.77519379844961234</v>
      </c>
      <c r="L28" s="11">
        <f t="shared" si="10"/>
        <v>0.18348623853211007</v>
      </c>
      <c r="M28" s="11">
        <f t="shared" si="11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12"/>
        <v>0</v>
      </c>
      <c r="S28" s="11">
        <f t="shared" si="13"/>
        <v>-1.1830040036161684</v>
      </c>
      <c r="T28" s="11">
        <f t="shared" si="14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2"/>
        <v>0.45314563965264082</v>
      </c>
      <c r="E29" s="9">
        <f t="shared" si="3"/>
        <v>0.27910423692480268</v>
      </c>
      <c r="F29" s="9">
        <f t="shared" si="4"/>
        <v>0.26775012342255661</v>
      </c>
      <c r="G29" s="9">
        <f t="shared" si="5"/>
        <v>1.0852482312010476</v>
      </c>
      <c r="H29" s="9">
        <f t="shared" si="6"/>
        <v>2.2067960330955647</v>
      </c>
      <c r="I29" s="9">
        <f t="shared" si="7"/>
        <v>3.5828907902584932</v>
      </c>
      <c r="J29" s="9">
        <f t="shared" si="8"/>
        <v>3.7348255426266408</v>
      </c>
      <c r="K29" s="11">
        <f t="shared" si="9"/>
        <v>0.47348484848484845</v>
      </c>
      <c r="L29" s="11">
        <f t="shared" si="10"/>
        <v>0.29585798816568049</v>
      </c>
      <c r="M29" s="11">
        <f t="shared" si="11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12"/>
        <v>0</v>
      </c>
      <c r="S29" s="11">
        <f t="shared" si="13"/>
        <v>-0.90143971257567757</v>
      </c>
      <c r="T29" s="11">
        <f t="shared" si="14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2"/>
        <v>0.59550310251978167</v>
      </c>
      <c r="E30" s="9">
        <f t="shared" si="3"/>
        <v>0.22421381734362902</v>
      </c>
      <c r="F30" s="9">
        <f t="shared" si="4"/>
        <v>0.18028308013658947</v>
      </c>
      <c r="G30" s="9">
        <f t="shared" si="5"/>
        <v>1.1089834715092013</v>
      </c>
      <c r="H30" s="9">
        <f t="shared" si="6"/>
        <v>1.6792523762993856</v>
      </c>
      <c r="I30" s="9">
        <f t="shared" si="7"/>
        <v>4.4600284311087073</v>
      </c>
      <c r="J30" s="9">
        <f t="shared" si="8"/>
        <v>5.5468322331877244</v>
      </c>
      <c r="K30" s="11">
        <f t="shared" si="9"/>
        <v>0.62015503875968991</v>
      </c>
      <c r="L30" s="11">
        <f t="shared" si="10"/>
        <v>0.24271844660194175</v>
      </c>
      <c r="M30" s="11">
        <f t="shared" si="11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12"/>
        <v>0</v>
      </c>
      <c r="S30" s="11">
        <f t="shared" si="13"/>
        <v>-0.99966815994690539</v>
      </c>
      <c r="T30" s="11">
        <f t="shared" si="14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2"/>
        <v>0.46699292931333375</v>
      </c>
      <c r="E31" s="9">
        <f t="shared" si="3"/>
        <v>0.28570432665508178</v>
      </c>
      <c r="F31" s="9">
        <f t="shared" si="4"/>
        <v>0.24730274403158467</v>
      </c>
      <c r="G31" s="9">
        <f t="shared" si="5"/>
        <v>1.0870095664034183</v>
      </c>
      <c r="H31" s="9">
        <f t="shared" si="6"/>
        <v>2.1413600447235885</v>
      </c>
      <c r="I31" s="9">
        <f t="shared" si="7"/>
        <v>3.5001220027278617</v>
      </c>
      <c r="J31" s="9">
        <f t="shared" si="8"/>
        <v>4.0436267859295709</v>
      </c>
      <c r="K31" s="11">
        <f t="shared" si="9"/>
        <v>0.48780487804878053</v>
      </c>
      <c r="L31" s="11">
        <f t="shared" si="10"/>
        <v>0.30303030303030304</v>
      </c>
      <c r="M31" s="11">
        <f t="shared" si="11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12"/>
        <v>0</v>
      </c>
      <c r="S31" s="11">
        <f t="shared" si="13"/>
        <v>-0.90949423247559891</v>
      </c>
      <c r="T31" s="11">
        <f t="shared" si="14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2"/>
        <v>0.47041495858126081</v>
      </c>
      <c r="E32" s="9">
        <f t="shared" si="3"/>
        <v>0.2769691276745529</v>
      </c>
      <c r="F32" s="9">
        <f t="shared" si="4"/>
        <v>0.25261591374418635</v>
      </c>
      <c r="G32" s="9">
        <f t="shared" si="5"/>
        <v>1.0877127931129178</v>
      </c>
      <c r="H32" s="9">
        <f t="shared" si="6"/>
        <v>2.1257827408718706</v>
      </c>
      <c r="I32" s="9">
        <f t="shared" si="7"/>
        <v>3.6105107034710029</v>
      </c>
      <c r="J32" s="9">
        <f t="shared" si="8"/>
        <v>3.9585787972671369</v>
      </c>
      <c r="K32" s="11">
        <f t="shared" si="9"/>
        <v>0.49140049140049136</v>
      </c>
      <c r="L32" s="11">
        <f t="shared" si="10"/>
        <v>0.29411764705882354</v>
      </c>
      <c r="M32" s="11">
        <f t="shared" si="11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12"/>
        <v>0</v>
      </c>
      <c r="S32" s="11">
        <f t="shared" si="13"/>
        <v>-0.91097731363076584</v>
      </c>
      <c r="T32" s="11">
        <f t="shared" si="14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2"/>
        <v>0.298816228380965</v>
      </c>
      <c r="E33" s="9">
        <f t="shared" si="3"/>
        <v>0.26956875737317337</v>
      </c>
      <c r="F33" s="9">
        <f t="shared" si="4"/>
        <v>0.43161501424586152</v>
      </c>
      <c r="G33" s="9">
        <f t="shared" si="5"/>
        <v>1.0838514815211544</v>
      </c>
      <c r="H33" s="9">
        <f t="shared" si="6"/>
        <v>3.346538457493299</v>
      </c>
      <c r="I33" s="9">
        <f t="shared" si="7"/>
        <v>3.7096287038028866</v>
      </c>
      <c r="J33" s="9">
        <f t="shared" si="8"/>
        <v>2.3168795500482022</v>
      </c>
      <c r="K33" s="11">
        <f t="shared" si="9"/>
        <v>0.31595576619273302</v>
      </c>
      <c r="L33" s="11">
        <f t="shared" si="10"/>
        <v>0.2857142857142857</v>
      </c>
      <c r="M33" s="11">
        <f t="shared" si="11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12"/>
        <v>0</v>
      </c>
      <c r="S33" s="11">
        <f t="shared" si="13"/>
        <v>-0.89413508967011723</v>
      </c>
      <c r="T33" s="11">
        <f t="shared" si="14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2"/>
        <v>0.33895054227016158</v>
      </c>
      <c r="E34" s="9">
        <f t="shared" si="3"/>
        <v>0.31744284021160807</v>
      </c>
      <c r="F34" s="9">
        <f t="shared" si="4"/>
        <v>0.3436066175182303</v>
      </c>
      <c r="G34" s="9">
        <f t="shared" si="5"/>
        <v>1.0804891595719013</v>
      </c>
      <c r="H34" s="9">
        <f t="shared" si="6"/>
        <v>2.9502829330272817</v>
      </c>
      <c r="I34" s="9">
        <f t="shared" si="7"/>
        <v>3.1501734275480837</v>
      </c>
      <c r="J34" s="9">
        <f t="shared" si="8"/>
        <v>2.9103048341231212</v>
      </c>
      <c r="K34" s="11">
        <f t="shared" si="9"/>
        <v>0.35650623885918004</v>
      </c>
      <c r="L34" s="11">
        <f t="shared" si="10"/>
        <v>0.33444816053511706</v>
      </c>
      <c r="M34" s="11">
        <f t="shared" si="11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12"/>
        <v>0</v>
      </c>
      <c r="S34" s="11">
        <f t="shared" si="13"/>
        <v>-0.87598469151009428</v>
      </c>
      <c r="T34" s="11">
        <f t="shared" si="14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2"/>
        <v>0.41513971902627367</v>
      </c>
      <c r="E35" s="9">
        <f t="shared" si="3"/>
        <v>0.2845585428067301</v>
      </c>
      <c r="F35" s="9">
        <f t="shared" si="4"/>
        <v>0.30030173816699618</v>
      </c>
      <c r="G35" s="9">
        <f t="shared" si="5"/>
        <v>1.0837135142866692</v>
      </c>
      <c r="H35" s="9">
        <f t="shared" si="6"/>
        <v>2.4088275685726694</v>
      </c>
      <c r="I35" s="9">
        <f t="shared" si="7"/>
        <v>3.5142153531450715</v>
      </c>
      <c r="J35" s="9">
        <f t="shared" si="8"/>
        <v>3.3299840557163387</v>
      </c>
      <c r="K35" s="11">
        <f t="shared" si="9"/>
        <v>0.43478260869565222</v>
      </c>
      <c r="L35" s="11">
        <f t="shared" si="10"/>
        <v>0.30120481927710846</v>
      </c>
      <c r="M35" s="11">
        <f t="shared" si="11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12"/>
        <v>0</v>
      </c>
      <c r="S35" s="11">
        <f t="shared" si="13"/>
        <v>-0.88982789463944267</v>
      </c>
      <c r="T35" s="11">
        <f t="shared" si="14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2"/>
        <v>0.31305099620538329</v>
      </c>
      <c r="E36" s="9">
        <f t="shared" si="3"/>
        <v>0.32630138505670392</v>
      </c>
      <c r="F36" s="9">
        <f t="shared" si="4"/>
        <v>0.36064761873791285</v>
      </c>
      <c r="G36" s="9">
        <f t="shared" si="5"/>
        <v>1.0809693249298717</v>
      </c>
      <c r="H36" s="9">
        <f t="shared" si="6"/>
        <v>3.1943677296076394</v>
      </c>
      <c r="I36" s="9">
        <f t="shared" si="7"/>
        <v>3.0646514106160545</v>
      </c>
      <c r="J36" s="9">
        <f t="shared" si="8"/>
        <v>2.7727896928849889</v>
      </c>
      <c r="K36" s="11">
        <f t="shared" si="9"/>
        <v>0.33003300330033003</v>
      </c>
      <c r="L36" s="11">
        <f t="shared" si="10"/>
        <v>0.3436426116838488</v>
      </c>
      <c r="M36" s="11">
        <f t="shared" si="11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12"/>
        <v>0</v>
      </c>
      <c r="S36" s="11">
        <f t="shared" si="13"/>
        <v>-0.87752792520316847</v>
      </c>
      <c r="T36" s="11">
        <f t="shared" si="14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2"/>
        <v>0.61237248496317187</v>
      </c>
      <c r="E37" s="9">
        <f t="shared" si="3"/>
        <v>0.23123582115891786</v>
      </c>
      <c r="F37" s="9">
        <f t="shared" si="4"/>
        <v>0.15639169387791066</v>
      </c>
      <c r="G37" s="9">
        <f t="shared" si="5"/>
        <v>1.1008574443057213</v>
      </c>
      <c r="H37" s="9">
        <f t="shared" si="6"/>
        <v>1.6329930304757898</v>
      </c>
      <c r="I37" s="9">
        <f t="shared" si="7"/>
        <v>4.3245894818032777</v>
      </c>
      <c r="J37" s="9">
        <f t="shared" si="8"/>
        <v>6.3942014770980347</v>
      </c>
      <c r="K37" s="11">
        <f t="shared" si="9"/>
        <v>0.63492063492063489</v>
      </c>
      <c r="L37" s="11">
        <f t="shared" si="10"/>
        <v>0.24875621890547267</v>
      </c>
      <c r="M37" s="11">
        <f t="shared" si="11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12"/>
        <v>0</v>
      </c>
      <c r="S37" s="11">
        <f t="shared" si="13"/>
        <v>-0.99837228297595904</v>
      </c>
      <c r="T37" s="11">
        <f t="shared" si="14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2"/>
        <v>0.18632418472097911</v>
      </c>
      <c r="E38" s="9">
        <f t="shared" si="3"/>
        <v>0.28481758730861351</v>
      </c>
      <c r="F38" s="9">
        <f t="shared" si="4"/>
        <v>0.52885822797040716</v>
      </c>
      <c r="G38" s="9">
        <f t="shared" si="5"/>
        <v>1.0917474514882519</v>
      </c>
      <c r="H38" s="9">
        <f t="shared" si="6"/>
        <v>5.3669898059530077</v>
      </c>
      <c r="I38" s="9">
        <f t="shared" si="7"/>
        <v>3.5110191384229799</v>
      </c>
      <c r="J38" s="9">
        <f t="shared" si="8"/>
        <v>1.8908659204144143</v>
      </c>
      <c r="K38" s="11">
        <f t="shared" si="9"/>
        <v>0.2</v>
      </c>
      <c r="L38" s="11">
        <f t="shared" si="10"/>
        <v>0.30303030303030304</v>
      </c>
      <c r="M38" s="11">
        <f t="shared" si="11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12"/>
        <v>0</v>
      </c>
      <c r="S38" s="11">
        <f t="shared" si="13"/>
        <v>-0.94789002557544777</v>
      </c>
      <c r="T38" s="11">
        <f t="shared" si="14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2"/>
        <v>0.32837412644867264</v>
      </c>
      <c r="E39" s="9">
        <f t="shared" si="3"/>
        <v>0.29721674807430754</v>
      </c>
      <c r="F39" s="9">
        <f t="shared" si="4"/>
        <v>0.3744091254770196</v>
      </c>
      <c r="G39" s="9">
        <f t="shared" si="5"/>
        <v>1.0821729741522659</v>
      </c>
      <c r="H39" s="9">
        <f t="shared" si="6"/>
        <v>3.045306921147783</v>
      </c>
      <c r="I39" s="9">
        <f t="shared" si="7"/>
        <v>3.3645479485227017</v>
      </c>
      <c r="J39" s="9">
        <f t="shared" si="8"/>
        <v>2.670875072091099</v>
      </c>
      <c r="K39" s="11">
        <f t="shared" si="9"/>
        <v>0.34602076124567471</v>
      </c>
      <c r="L39" s="11">
        <f t="shared" si="10"/>
        <v>0.31397174254317112</v>
      </c>
      <c r="M39" s="11">
        <f t="shared" si="11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12"/>
        <v>0</v>
      </c>
      <c r="S39" s="11">
        <f t="shared" si="13"/>
        <v>-0.88124870259300769</v>
      </c>
      <c r="T39" s="11">
        <f t="shared" si="14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2"/>
        <v>0.24182314464568924</v>
      </c>
      <c r="E40" s="9">
        <f t="shared" si="3"/>
        <v>0.24971171303459366</v>
      </c>
      <c r="F40" s="9">
        <f t="shared" si="4"/>
        <v>0.5084651423197174</v>
      </c>
      <c r="G40" s="9">
        <f t="shared" si="5"/>
        <v>1.0886296799228765</v>
      </c>
      <c r="H40" s="9">
        <f t="shared" si="6"/>
        <v>4.1352534781778845</v>
      </c>
      <c r="I40" s="9">
        <f t="shared" si="7"/>
        <v>4.0046179165871392</v>
      </c>
      <c r="J40" s="9">
        <f t="shared" si="8"/>
        <v>1.9667031557715136</v>
      </c>
      <c r="K40" s="11">
        <f t="shared" si="9"/>
        <v>0.25773195876288663</v>
      </c>
      <c r="L40" s="11">
        <f t="shared" si="10"/>
        <v>0.26595744680851063</v>
      </c>
      <c r="M40" s="11">
        <f t="shared" si="11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12"/>
        <v>0</v>
      </c>
      <c r="S40" s="11">
        <f t="shared" si="13"/>
        <v>-0.92483788135962031</v>
      </c>
      <c r="T40" s="11">
        <f t="shared" si="14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2"/>
        <v>0.67103607244648877</v>
      </c>
      <c r="E41" s="9">
        <f t="shared" si="3"/>
        <v>0.20597267699767713</v>
      </c>
      <c r="F41" s="9">
        <f t="shared" si="4"/>
        <v>0.12299125055583401</v>
      </c>
      <c r="G41" s="9">
        <f t="shared" si="5"/>
        <v>1.1141655726026023</v>
      </c>
      <c r="H41" s="9">
        <f t="shared" si="6"/>
        <v>1.4902328519451451</v>
      </c>
      <c r="I41" s="9">
        <f t="shared" si="7"/>
        <v>4.8550128812050035</v>
      </c>
      <c r="J41" s="9">
        <f t="shared" si="8"/>
        <v>8.1306596646566547</v>
      </c>
      <c r="K41" s="11">
        <f t="shared" si="9"/>
        <v>0.69444444444444442</v>
      </c>
      <c r="L41" s="11">
        <f t="shared" si="10"/>
        <v>0.22421524663677131</v>
      </c>
      <c r="M41" s="11">
        <f t="shared" si="11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12"/>
        <v>0</v>
      </c>
      <c r="S41" s="11">
        <f t="shared" si="13"/>
        <v>-1.0571301891749871</v>
      </c>
      <c r="T41" s="11">
        <f t="shared" si="14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2"/>
        <v>0.2557515401704929</v>
      </c>
      <c r="E42" s="9">
        <f t="shared" si="3"/>
        <v>0.3048539720865473</v>
      </c>
      <c r="F42" s="9">
        <f t="shared" si="4"/>
        <v>0.43939448774295964</v>
      </c>
      <c r="G42" s="9">
        <f t="shared" si="5"/>
        <v>1.0858376415054509</v>
      </c>
      <c r="H42" s="9">
        <f t="shared" si="6"/>
        <v>3.9100448792346083</v>
      </c>
      <c r="I42" s="9">
        <f t="shared" si="7"/>
        <v>3.2802590471614468</v>
      </c>
      <c r="J42" s="9">
        <f t="shared" si="8"/>
        <v>2.2758592287689043</v>
      </c>
      <c r="K42" s="11">
        <f t="shared" si="9"/>
        <v>0.27173913043478259</v>
      </c>
      <c r="L42" s="11">
        <f t="shared" si="10"/>
        <v>0.32258064516129031</v>
      </c>
      <c r="M42" s="11">
        <f t="shared" si="11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12"/>
        <v>0</v>
      </c>
      <c r="S42" s="11">
        <f t="shared" si="13"/>
        <v>-0.90051263439640772</v>
      </c>
      <c r="T42" s="11">
        <f t="shared" si="14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2"/>
        <v>0.5397122800033286</v>
      </c>
      <c r="E43" s="9">
        <f t="shared" si="3"/>
        <v>0.25025835508428645</v>
      </c>
      <c r="F43" s="9">
        <f t="shared" si="4"/>
        <v>0.21002936491238508</v>
      </c>
      <c r="G43" s="9">
        <f t="shared" si="5"/>
        <v>1.0933834255736312</v>
      </c>
      <c r="H43" s="9">
        <f t="shared" si="6"/>
        <v>1.8528390719474321</v>
      </c>
      <c r="I43" s="9">
        <f t="shared" si="7"/>
        <v>3.9958705860717507</v>
      </c>
      <c r="J43" s="9">
        <f t="shared" si="8"/>
        <v>4.7612389839732918</v>
      </c>
      <c r="K43" s="11">
        <f t="shared" si="9"/>
        <v>0.5617977528089888</v>
      </c>
      <c r="L43" s="11">
        <f t="shared" si="10"/>
        <v>0.26737967914438499</v>
      </c>
      <c r="M43" s="11">
        <f t="shared" si="11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12"/>
        <v>0</v>
      </c>
      <c r="S43" s="11">
        <f t="shared" si="13"/>
        <v>-0.94668529569225512</v>
      </c>
      <c r="T43" s="11">
        <f t="shared" si="14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2"/>
        <v>0.42774440969031957</v>
      </c>
      <c r="E44" s="9">
        <f t="shared" si="3"/>
        <v>0.29987590449466189</v>
      </c>
      <c r="F44" s="9">
        <f t="shared" si="4"/>
        <v>0.2723796858150187</v>
      </c>
      <c r="G44" s="9">
        <f t="shared" si="5"/>
        <v>1.085912903663542</v>
      </c>
      <c r="H44" s="9">
        <f t="shared" si="6"/>
        <v>2.3378446973134839</v>
      </c>
      <c r="I44" s="9">
        <f t="shared" si="7"/>
        <v>3.3347127428766155</v>
      </c>
      <c r="J44" s="9">
        <f t="shared" si="8"/>
        <v>3.6713457430123122</v>
      </c>
      <c r="K44" s="11">
        <f t="shared" si="9"/>
        <v>0.4480286738351254</v>
      </c>
      <c r="L44" s="11">
        <f t="shared" si="10"/>
        <v>0.31746031746031744</v>
      </c>
      <c r="M44" s="11">
        <f t="shared" si="11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12"/>
        <v>0</v>
      </c>
      <c r="S44" s="11">
        <f t="shared" si="13"/>
        <v>-0.89655570370261195</v>
      </c>
      <c r="T44" s="11">
        <f t="shared" si="14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2"/>
        <v>0.50732844690413093</v>
      </c>
      <c r="E45" s="9">
        <f t="shared" si="3"/>
        <v>0.25625140545026487</v>
      </c>
      <c r="F45" s="9">
        <f t="shared" si="4"/>
        <v>0.2364201476456041</v>
      </c>
      <c r="G45" s="9">
        <f t="shared" si="5"/>
        <v>1.0911344439334254</v>
      </c>
      <c r="H45" s="9">
        <f t="shared" si="6"/>
        <v>1.9711096551007488</v>
      </c>
      <c r="I45" s="9">
        <f t="shared" si="7"/>
        <v>3.9024176208629116</v>
      </c>
      <c r="J45" s="9">
        <f t="shared" si="8"/>
        <v>4.2297579540429391</v>
      </c>
      <c r="K45" s="11">
        <f t="shared" si="9"/>
        <v>0.52910052910052918</v>
      </c>
      <c r="L45" s="11">
        <f t="shared" si="10"/>
        <v>0.27322404371584696</v>
      </c>
      <c r="M45" s="11">
        <f t="shared" si="11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12"/>
        <v>0</v>
      </c>
      <c r="S45" s="11">
        <f t="shared" si="13"/>
        <v>-0.92900410759665675</v>
      </c>
      <c r="T45" s="11">
        <f t="shared" si="14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2"/>
        <v>0.45157190143999698</v>
      </c>
      <c r="E46" s="9">
        <f t="shared" si="3"/>
        <v>0.27503306728513716</v>
      </c>
      <c r="F46" s="9">
        <f t="shared" si="4"/>
        <v>0.27339503127486597</v>
      </c>
      <c r="G46" s="9">
        <f t="shared" si="5"/>
        <v>1.0892257998254198</v>
      </c>
      <c r="H46" s="9">
        <f t="shared" si="6"/>
        <v>2.2144867668053432</v>
      </c>
      <c r="I46" s="9">
        <f t="shared" si="7"/>
        <v>3.6359264355775163</v>
      </c>
      <c r="J46" s="9">
        <f t="shared" si="8"/>
        <v>3.6577109515740238</v>
      </c>
      <c r="K46" s="11">
        <f t="shared" si="9"/>
        <v>0.47281323877068554</v>
      </c>
      <c r="L46" s="11">
        <f t="shared" si="10"/>
        <v>0.29239766081871343</v>
      </c>
      <c r="M46" s="11">
        <f t="shared" si="11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12"/>
        <v>0</v>
      </c>
      <c r="S46" s="11">
        <f t="shared" si="13"/>
        <v>-0.90752343764714005</v>
      </c>
      <c r="T46" s="11">
        <f t="shared" si="14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2"/>
        <v>0.68032568201970023</v>
      </c>
      <c r="E47" s="9">
        <f t="shared" si="3"/>
        <v>0.1954239151098843</v>
      </c>
      <c r="F47" s="9">
        <f t="shared" si="4"/>
        <v>0.12425040287041532</v>
      </c>
      <c r="G47" s="9">
        <f t="shared" si="5"/>
        <v>1.1187720067614368</v>
      </c>
      <c r="H47" s="9">
        <f t="shared" si="6"/>
        <v>1.4698842428398036</v>
      </c>
      <c r="I47" s="9">
        <f t="shared" si="7"/>
        <v>5.1170809848820866</v>
      </c>
      <c r="J47" s="9">
        <f t="shared" si="8"/>
        <v>8.0482636425970515</v>
      </c>
      <c r="K47" s="11">
        <f t="shared" si="9"/>
        <v>0.70422535211267612</v>
      </c>
      <c r="L47" s="11">
        <f t="shared" si="10"/>
        <v>0.21367521367521369</v>
      </c>
      <c r="M47" s="11">
        <f t="shared" si="11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12"/>
        <v>0</v>
      </c>
      <c r="S47" s="11">
        <f t="shared" si="13"/>
        <v>-1.0680600742712552</v>
      </c>
      <c r="T47" s="11">
        <f t="shared" si="14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2"/>
        <v>0.41136272288579145</v>
      </c>
      <c r="E48" s="9">
        <f t="shared" si="3"/>
        <v>0.29877805800971458</v>
      </c>
      <c r="F48" s="9">
        <f t="shared" si="4"/>
        <v>0.28985921910449386</v>
      </c>
      <c r="G48" s="9">
        <f t="shared" si="5"/>
        <v>1.0840489581039052</v>
      </c>
      <c r="H48" s="9">
        <f t="shared" si="6"/>
        <v>2.4309446246971547</v>
      </c>
      <c r="I48" s="9">
        <f t="shared" si="7"/>
        <v>3.3469659942949548</v>
      </c>
      <c r="J48" s="9">
        <f t="shared" si="8"/>
        <v>3.4499506453148254</v>
      </c>
      <c r="K48" s="11">
        <f t="shared" si="9"/>
        <v>0.43103448275862072</v>
      </c>
      <c r="L48" s="11">
        <f t="shared" si="10"/>
        <v>0.31595576619273302</v>
      </c>
      <c r="M48" s="11">
        <f t="shared" si="11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12"/>
        <v>0</v>
      </c>
      <c r="S48" s="11">
        <f t="shared" si="13"/>
        <v>-0.88950780258593665</v>
      </c>
      <c r="T48" s="11">
        <f t="shared" si="14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2"/>
        <v>0.46360824216772006</v>
      </c>
      <c r="E49" s="9">
        <f t="shared" si="3"/>
        <v>0.30056783716392155</v>
      </c>
      <c r="F49" s="9">
        <f t="shared" si="4"/>
        <v>0.23582392066835839</v>
      </c>
      <c r="G49" s="9">
        <f t="shared" si="5"/>
        <v>1.0873999771670422</v>
      </c>
      <c r="H49" s="9">
        <f t="shared" si="6"/>
        <v>2.1569935757057332</v>
      </c>
      <c r="I49" s="9">
        <f t="shared" si="7"/>
        <v>3.3270359511374701</v>
      </c>
      <c r="J49" s="9">
        <f t="shared" si="8"/>
        <v>4.2404519319577858</v>
      </c>
      <c r="K49" s="11">
        <f t="shared" si="9"/>
        <v>0.48449612403100772</v>
      </c>
      <c r="L49" s="11">
        <f t="shared" si="10"/>
        <v>0.31847133757961782</v>
      </c>
      <c r="M49" s="11">
        <f t="shared" si="11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12"/>
        <v>0</v>
      </c>
      <c r="S49" s="11">
        <f t="shared" si="13"/>
        <v>-0.91137647795082011</v>
      </c>
      <c r="T49" s="11">
        <f t="shared" si="14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2"/>
        <v>0.36350737004662892</v>
      </c>
      <c r="E50" s="9">
        <f t="shared" si="3"/>
        <v>0.29699500814742869</v>
      </c>
      <c r="F50" s="9">
        <f t="shared" si="4"/>
        <v>0.33949762180594234</v>
      </c>
      <c r="G50" s="9">
        <f t="shared" si="5"/>
        <v>1.0808492964145486</v>
      </c>
      <c r="H50" s="9">
        <f t="shared" si="6"/>
        <v>2.750975860191569</v>
      </c>
      <c r="I50" s="9">
        <f t="shared" si="7"/>
        <v>3.3670599591478614</v>
      </c>
      <c r="J50" s="9">
        <f t="shared" si="8"/>
        <v>2.9455287335461877</v>
      </c>
      <c r="K50" s="11">
        <f t="shared" si="9"/>
        <v>0.38167938931297707</v>
      </c>
      <c r="L50" s="11">
        <f t="shared" si="10"/>
        <v>0.31347962382445144</v>
      </c>
      <c r="M50" s="11">
        <f t="shared" si="11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12"/>
        <v>0</v>
      </c>
      <c r="S50" s="11">
        <f t="shared" si="13"/>
        <v>-0.87847868162429332</v>
      </c>
      <c r="T50" s="11">
        <f t="shared" si="14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2"/>
        <v>0.5086363707605267</v>
      </c>
      <c r="E51" s="9">
        <f t="shared" si="3"/>
        <v>0.26661255903060799</v>
      </c>
      <c r="F51" s="9">
        <f t="shared" si="4"/>
        <v>0.22475107020886523</v>
      </c>
      <c r="G51" s="9">
        <f t="shared" si="5"/>
        <v>1.0915718424803482</v>
      </c>
      <c r="H51" s="9">
        <f t="shared" si="6"/>
        <v>1.9660410805951081</v>
      </c>
      <c r="I51" s="9">
        <f t="shared" si="7"/>
        <v>3.7507610430504768</v>
      </c>
      <c r="J51" s="9">
        <f t="shared" si="8"/>
        <v>4.4493670222379009</v>
      </c>
      <c r="K51" s="11">
        <f t="shared" si="9"/>
        <v>0.5305039787798409</v>
      </c>
      <c r="L51" s="11">
        <f t="shared" si="10"/>
        <v>0.28409090909090912</v>
      </c>
      <c r="M51" s="11">
        <f t="shared" si="11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12"/>
        <v>0</v>
      </c>
      <c r="S51" s="11">
        <f t="shared" si="13"/>
        <v>-0.93154499397794865</v>
      </c>
      <c r="T51" s="11">
        <f t="shared" si="14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2"/>
        <v>0.3747991511632498</v>
      </c>
      <c r="E52" s="9">
        <f t="shared" si="3"/>
        <v>0.29877213912466216</v>
      </c>
      <c r="F52" s="9">
        <f t="shared" si="4"/>
        <v>0.32642870971208804</v>
      </c>
      <c r="G52" s="9">
        <f t="shared" si="5"/>
        <v>1.0831790197675557</v>
      </c>
      <c r="H52" s="9">
        <f t="shared" si="6"/>
        <v>2.6680956904420361</v>
      </c>
      <c r="I52" s="9">
        <f t="shared" si="7"/>
        <v>3.347032300032339</v>
      </c>
      <c r="J52" s="9">
        <f t="shared" si="8"/>
        <v>3.0634560326571938</v>
      </c>
      <c r="K52" s="11">
        <f t="shared" si="9"/>
        <v>0.39370078740157477</v>
      </c>
      <c r="L52" s="11">
        <f t="shared" si="10"/>
        <v>0.31577617784514339</v>
      </c>
      <c r="M52" s="11">
        <f t="shared" si="11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12"/>
        <v>0</v>
      </c>
      <c r="S52" s="11">
        <f t="shared" si="13"/>
        <v>-0.88281083950884054</v>
      </c>
      <c r="T52" s="11">
        <f t="shared" si="14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2"/>
        <v>0.34187639808722625</v>
      </c>
      <c r="E53" s="9">
        <f t="shared" si="3"/>
        <v>0.29898513932210585</v>
      </c>
      <c r="F53" s="9">
        <f t="shared" si="4"/>
        <v>0.3591384625906679</v>
      </c>
      <c r="G53" s="9">
        <f t="shared" si="5"/>
        <v>1.0814796303394436</v>
      </c>
      <c r="H53" s="9">
        <f t="shared" si="6"/>
        <v>2.9250337420042092</v>
      </c>
      <c r="I53" s="9">
        <f t="shared" si="7"/>
        <v>3.3446478385759146</v>
      </c>
      <c r="J53" s="9">
        <f t="shared" si="8"/>
        <v>2.7844413900600817</v>
      </c>
      <c r="K53" s="11">
        <f t="shared" si="9"/>
        <v>0.35971223021582738</v>
      </c>
      <c r="L53" s="11">
        <f t="shared" si="10"/>
        <v>0.31565656565656564</v>
      </c>
      <c r="M53" s="11">
        <f t="shared" si="11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12"/>
        <v>0</v>
      </c>
      <c r="S53" s="11">
        <f t="shared" si="13"/>
        <v>-0.87916354138005126</v>
      </c>
      <c r="T53" s="11">
        <f t="shared" si="14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2"/>
        <v>0.59539633999706976</v>
      </c>
      <c r="E54" s="9">
        <f t="shared" si="3"/>
        <v>0.24057918609133144</v>
      </c>
      <c r="F54" s="9">
        <f t="shared" si="4"/>
        <v>0.16402447391159855</v>
      </c>
      <c r="G54" s="9">
        <f t="shared" si="5"/>
        <v>1.0960540140287631</v>
      </c>
      <c r="H54" s="9">
        <f t="shared" si="6"/>
        <v>1.6795534886978336</v>
      </c>
      <c r="I54" s="9">
        <f t="shared" si="7"/>
        <v>4.1566355604028375</v>
      </c>
      <c r="J54" s="9">
        <f t="shared" si="8"/>
        <v>6.0966511652337489</v>
      </c>
      <c r="K54" s="11">
        <f t="shared" si="9"/>
        <v>0.61728395061728392</v>
      </c>
      <c r="L54" s="11">
        <f t="shared" si="10"/>
        <v>0.25773195876288663</v>
      </c>
      <c r="M54" s="11">
        <f t="shared" si="11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12"/>
        <v>0</v>
      </c>
      <c r="S54" s="11">
        <f t="shared" si="13"/>
        <v>-0.98156819670867546</v>
      </c>
      <c r="T54" s="11">
        <f t="shared" si="14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2"/>
        <v>0.37963403191059764</v>
      </c>
      <c r="E55" s="9">
        <f t="shared" si="3"/>
        <v>0.3096623763281896</v>
      </c>
      <c r="F55" s="9">
        <f t="shared" si="4"/>
        <v>0.31070359176121265</v>
      </c>
      <c r="G55" s="9">
        <f t="shared" si="5"/>
        <v>1.08219589112056</v>
      </c>
      <c r="H55" s="9">
        <f t="shared" si="6"/>
        <v>2.634115795592046</v>
      </c>
      <c r="I55" s="9">
        <f t="shared" si="7"/>
        <v>3.2293235357083536</v>
      </c>
      <c r="J55" s="9">
        <f t="shared" si="8"/>
        <v>3.2185015767971472</v>
      </c>
      <c r="K55" s="11">
        <f t="shared" si="9"/>
        <v>0.39840637450199207</v>
      </c>
      <c r="L55" s="11">
        <f t="shared" si="10"/>
        <v>0.32679738562091504</v>
      </c>
      <c r="M55" s="11">
        <f t="shared" si="11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12"/>
        <v>0</v>
      </c>
      <c r="S55" s="11">
        <f t="shared" si="13"/>
        <v>-0.88132945882921254</v>
      </c>
      <c r="T55" s="11">
        <f t="shared" si="14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2"/>
        <v>0.41823114393620753</v>
      </c>
      <c r="E56" s="9">
        <f t="shared" si="3"/>
        <v>0.28399183832075892</v>
      </c>
      <c r="F56" s="9">
        <f t="shared" si="4"/>
        <v>0.29777701774303361</v>
      </c>
      <c r="G56" s="9">
        <f t="shared" si="5"/>
        <v>1.0867361873681112</v>
      </c>
      <c r="H56" s="9">
        <f t="shared" si="6"/>
        <v>2.3910223198311824</v>
      </c>
      <c r="I56" s="9">
        <f t="shared" si="7"/>
        <v>3.5212279546940173</v>
      </c>
      <c r="J56" s="9">
        <f t="shared" si="8"/>
        <v>3.3582175265888017</v>
      </c>
      <c r="K56" s="11">
        <f t="shared" si="9"/>
        <v>0.43859649122807021</v>
      </c>
      <c r="L56" s="11">
        <f t="shared" si="10"/>
        <v>0.30120481927710846</v>
      </c>
      <c r="M56" s="11">
        <f t="shared" si="11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12"/>
        <v>0</v>
      </c>
      <c r="S56" s="11">
        <f t="shared" si="13"/>
        <v>-0.89540213332273966</v>
      </c>
      <c r="T56" s="11">
        <f t="shared" si="14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2"/>
        <v>0.52236737817273426</v>
      </c>
      <c r="E57" s="9">
        <f t="shared" si="3"/>
        <v>0.25878142723417302</v>
      </c>
      <c r="F57" s="9">
        <f t="shared" si="4"/>
        <v>0.21885119459309274</v>
      </c>
      <c r="G57" s="9">
        <f t="shared" si="5"/>
        <v>1.1016403669125008</v>
      </c>
      <c r="H57" s="9">
        <f t="shared" si="6"/>
        <v>1.9143615045373759</v>
      </c>
      <c r="I57" s="9">
        <f t="shared" si="7"/>
        <v>3.8642649539725022</v>
      </c>
      <c r="J57" s="9">
        <f t="shared" si="8"/>
        <v>4.5693147887965031</v>
      </c>
      <c r="K57" s="11">
        <f t="shared" si="9"/>
        <v>0.54644808743169393</v>
      </c>
      <c r="L57" s="11">
        <f t="shared" si="10"/>
        <v>0.27777777777777779</v>
      </c>
      <c r="M57" s="11">
        <f t="shared" si="11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12"/>
        <v>0</v>
      </c>
      <c r="S57" s="11">
        <f t="shared" si="13"/>
        <v>-0.9539582832755521</v>
      </c>
      <c r="T57" s="11">
        <f t="shared" si="14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2"/>
        <v>0.5331337522127233</v>
      </c>
      <c r="E58" s="9">
        <f t="shared" si="3"/>
        <v>0.23343312389363835</v>
      </c>
      <c r="F58" s="9">
        <f t="shared" si="4"/>
        <v>0.23343312389363835</v>
      </c>
      <c r="G58" s="9">
        <f t="shared" si="5"/>
        <v>1.0946273938050037</v>
      </c>
      <c r="H58" s="9">
        <f t="shared" si="6"/>
        <v>1.8757019150440029</v>
      </c>
      <c r="I58" s="9">
        <f t="shared" si="7"/>
        <v>4.2838821814150112</v>
      </c>
      <c r="J58" s="9">
        <f t="shared" si="8"/>
        <v>4.2838821814150112</v>
      </c>
      <c r="K58" s="11">
        <f t="shared" si="9"/>
        <v>0.55555555555555558</v>
      </c>
      <c r="L58" s="11">
        <f t="shared" si="10"/>
        <v>0.25</v>
      </c>
      <c r="M58" s="11">
        <f t="shared" si="11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12"/>
        <v>0</v>
      </c>
      <c r="S58" s="11">
        <f t="shared" si="13"/>
        <v>-0.94444444444444486</v>
      </c>
      <c r="T58" s="11">
        <f t="shared" si="14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2"/>
        <v>0.24487436157882381</v>
      </c>
      <c r="E59" s="9">
        <f t="shared" si="3"/>
        <v>0.26643025241250695</v>
      </c>
      <c r="F59" s="9">
        <f t="shared" si="4"/>
        <v>0.4886953860086693</v>
      </c>
      <c r="G59" s="9">
        <f t="shared" si="5"/>
        <v>1.1013310101913296</v>
      </c>
      <c r="H59" s="9">
        <f t="shared" si="6"/>
        <v>4.0837268285357231</v>
      </c>
      <c r="I59" s="9">
        <f t="shared" si="7"/>
        <v>3.753327525478324</v>
      </c>
      <c r="J59" s="9">
        <f t="shared" si="8"/>
        <v>2.0462644596817623</v>
      </c>
      <c r="K59" s="11">
        <f t="shared" si="9"/>
        <v>0.26315789473684209</v>
      </c>
      <c r="L59" s="11">
        <f t="shared" si="10"/>
        <v>0.2857142857142857</v>
      </c>
      <c r="M59" s="11">
        <f t="shared" si="11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12"/>
        <v>0</v>
      </c>
      <c r="S59" s="11">
        <f t="shared" si="13"/>
        <v>-0.93984962406015082</v>
      </c>
      <c r="T59" s="11">
        <f t="shared" si="14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2"/>
        <v>0.35211940540326503</v>
      </c>
      <c r="E60" s="9">
        <f t="shared" si="3"/>
        <v>0.29576118919347011</v>
      </c>
      <c r="F60" s="9">
        <f t="shared" si="4"/>
        <v>0.35211940540326503</v>
      </c>
      <c r="G60" s="9">
        <f t="shared" si="5"/>
        <v>1.0823210145980573</v>
      </c>
      <c r="H60" s="9">
        <f t="shared" si="6"/>
        <v>2.8399457248166975</v>
      </c>
      <c r="I60" s="9">
        <f t="shared" si="7"/>
        <v>3.3811062321157257</v>
      </c>
      <c r="J60" s="9">
        <f t="shared" si="8"/>
        <v>2.8399457248166975</v>
      </c>
      <c r="K60" s="11">
        <f t="shared" si="9"/>
        <v>0.37037037037037035</v>
      </c>
      <c r="L60" s="11">
        <f t="shared" si="10"/>
        <v>0.3125</v>
      </c>
      <c r="M60" s="11">
        <f t="shared" si="11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12"/>
        <v>0</v>
      </c>
      <c r="S60" s="11">
        <f t="shared" si="13"/>
        <v>-0.88078011953444457</v>
      </c>
      <c r="T60" s="11">
        <f t="shared" si="14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2"/>
        <v>0.39288675958777447</v>
      </c>
      <c r="E61" s="9">
        <f t="shared" si="3"/>
        <v>0.26600006251897251</v>
      </c>
      <c r="F61" s="9">
        <f t="shared" si="4"/>
        <v>0.34111317789325329</v>
      </c>
      <c r="G61" s="9">
        <f t="shared" si="5"/>
        <v>1.1037590450621413</v>
      </c>
      <c r="H61" s="9">
        <f t="shared" si="6"/>
        <v>2.5452626630869979</v>
      </c>
      <c r="I61" s="9">
        <f t="shared" si="7"/>
        <v>3.7593976126553534</v>
      </c>
      <c r="J61" s="9">
        <f t="shared" si="8"/>
        <v>2.9315783288587469</v>
      </c>
      <c r="K61" s="11">
        <f t="shared" si="9"/>
        <v>0.41666666666666669</v>
      </c>
      <c r="L61" s="11">
        <f t="shared" si="10"/>
        <v>0.2857142857142857</v>
      </c>
      <c r="M61" s="11">
        <f t="shared" si="11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12"/>
        <v>0</v>
      </c>
      <c r="S61" s="11">
        <f t="shared" si="13"/>
        <v>-0.92244897959183592</v>
      </c>
      <c r="T61" s="11">
        <f t="shared" si="14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2"/>
        <v>0.57744803820403845</v>
      </c>
      <c r="E62" s="9">
        <f t="shared" si="3"/>
        <v>0.24083697379705535</v>
      </c>
      <c r="F62" s="9">
        <f t="shared" si="4"/>
        <v>0.18171498799890617</v>
      </c>
      <c r="G62" s="9">
        <f t="shared" si="5"/>
        <v>1.1257808464401675</v>
      </c>
      <c r="H62" s="9">
        <f t="shared" si="6"/>
        <v>1.7317575501861084</v>
      </c>
      <c r="I62" s="9">
        <f t="shared" si="7"/>
        <v>4.1521863700324682</v>
      </c>
      <c r="J62" s="9">
        <f t="shared" si="8"/>
        <v>5.5031233857606701</v>
      </c>
      <c r="K62" s="11">
        <f t="shared" si="9"/>
        <v>0.60606060606060608</v>
      </c>
      <c r="L62" s="11">
        <f t="shared" si="10"/>
        <v>0.26315789473684209</v>
      </c>
      <c r="M62" s="11">
        <f t="shared" si="11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12"/>
        <v>0</v>
      </c>
      <c r="S62" s="11">
        <f t="shared" si="13"/>
        <v>-1.0233516483516487</v>
      </c>
      <c r="T62" s="11">
        <f t="shared" si="14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2"/>
        <v>0.42183804602589786</v>
      </c>
      <c r="E63" s="9">
        <f t="shared" si="3"/>
        <v>0.27536756208842139</v>
      </c>
      <c r="F63" s="9">
        <f t="shared" si="4"/>
        <v>0.30279439188568075</v>
      </c>
      <c r="G63" s="9">
        <f t="shared" si="5"/>
        <v>1.0964624161730678</v>
      </c>
      <c r="H63" s="9">
        <f t="shared" si="6"/>
        <v>2.3705780202163345</v>
      </c>
      <c r="I63" s="9">
        <f t="shared" si="7"/>
        <v>3.6315097988153626</v>
      </c>
      <c r="J63" s="9">
        <f t="shared" si="8"/>
        <v>3.302571073963442</v>
      </c>
      <c r="K63" s="11">
        <f t="shared" si="9"/>
        <v>0.44444444444444442</v>
      </c>
      <c r="L63" s="11">
        <f t="shared" si="10"/>
        <v>0.29411764705882354</v>
      </c>
      <c r="M63" s="11">
        <f t="shared" si="11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12"/>
        <v>0</v>
      </c>
      <c r="S63" s="11">
        <f t="shared" si="13"/>
        <v>-0.91269841269841268</v>
      </c>
      <c r="T63" s="11">
        <f t="shared" si="14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2"/>
        <v>0.37717519683768824</v>
      </c>
      <c r="E64" s="9">
        <f t="shared" si="3"/>
        <v>0.27456984939532048</v>
      </c>
      <c r="F64" s="9">
        <f t="shared" si="4"/>
        <v>0.34825495376699134</v>
      </c>
      <c r="G64" s="9">
        <f t="shared" si="5"/>
        <v>1.1008585371540844</v>
      </c>
      <c r="H64" s="9">
        <f t="shared" si="6"/>
        <v>2.6512878057311262</v>
      </c>
      <c r="I64" s="9">
        <f t="shared" si="7"/>
        <v>3.6420604891698027</v>
      </c>
      <c r="J64" s="9">
        <f t="shared" si="8"/>
        <v>2.8714595131619434</v>
      </c>
      <c r="K64" s="11">
        <f t="shared" si="9"/>
        <v>0.4</v>
      </c>
      <c r="L64" s="11">
        <f t="shared" si="10"/>
        <v>0.29411764705882354</v>
      </c>
      <c r="M64" s="11">
        <f t="shared" si="11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12"/>
        <v>0</v>
      </c>
      <c r="S64" s="11">
        <f t="shared" si="13"/>
        <v>-0.91503267973856228</v>
      </c>
      <c r="T64" s="11">
        <f t="shared" si="14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2"/>
        <v>0.52665805513644592</v>
      </c>
      <c r="E65" s="9">
        <f t="shared" si="3"/>
        <v>0.22881360019097258</v>
      </c>
      <c r="F65" s="9">
        <f t="shared" si="4"/>
        <v>0.24452834467258167</v>
      </c>
      <c r="G65" s="9">
        <f t="shared" si="5"/>
        <v>1.123456529922725</v>
      </c>
      <c r="H65" s="9">
        <f t="shared" si="6"/>
        <v>1.8987652239381798</v>
      </c>
      <c r="I65" s="9">
        <f t="shared" si="7"/>
        <v>4.3703695897681749</v>
      </c>
      <c r="J65" s="9">
        <f t="shared" si="8"/>
        <v>4.089505457287494</v>
      </c>
      <c r="K65" s="11">
        <f t="shared" si="9"/>
        <v>0.55555555555555558</v>
      </c>
      <c r="L65" s="11">
        <f t="shared" si="10"/>
        <v>0.25</v>
      </c>
      <c r="M65" s="11">
        <f t="shared" si="11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12"/>
        <v>0</v>
      </c>
      <c r="S65" s="11">
        <f t="shared" si="13"/>
        <v>-0.99242424242424232</v>
      </c>
      <c r="T65" s="11">
        <f t="shared" si="14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2"/>
        <v>0.45261822961912729</v>
      </c>
      <c r="E66" s="9">
        <f t="shared" si="3"/>
        <v>0.26390990886000582</v>
      </c>
      <c r="F66" s="9">
        <f t="shared" si="4"/>
        <v>0.28347186152086701</v>
      </c>
      <c r="G66" s="9">
        <f t="shared" si="5"/>
        <v>1.089520257475769</v>
      </c>
      <c r="H66" s="9">
        <f t="shared" si="6"/>
        <v>2.2093674857981034</v>
      </c>
      <c r="I66" s="9">
        <f t="shared" si="7"/>
        <v>3.7891718591379684</v>
      </c>
      <c r="J66" s="9">
        <f t="shared" si="8"/>
        <v>3.5276869973437832</v>
      </c>
      <c r="K66" s="11">
        <f t="shared" si="9"/>
        <v>0.47393364928909953</v>
      </c>
      <c r="L66" s="11">
        <f t="shared" si="10"/>
        <v>0.2808988764044944</v>
      </c>
      <c r="M66" s="11">
        <f t="shared" si="11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12"/>
        <v>0</v>
      </c>
      <c r="S66" s="11">
        <f t="shared" si="13"/>
        <v>-0.90860661307859569</v>
      </c>
      <c r="T66" s="11">
        <f t="shared" si="14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2"/>
        <v>0.29814568511091988</v>
      </c>
      <c r="E67" s="9">
        <f t="shared" si="3"/>
        <v>0.27657714483305518</v>
      </c>
      <c r="F67" s="9">
        <f t="shared" si="4"/>
        <v>0.42527717005602506</v>
      </c>
      <c r="G67" s="9">
        <f t="shared" si="5"/>
        <v>1.0898448960229075</v>
      </c>
      <c r="H67" s="9">
        <f t="shared" si="6"/>
        <v>3.35406497540948</v>
      </c>
      <c r="I67" s="9">
        <f t="shared" si="7"/>
        <v>3.6156277504549781</v>
      </c>
      <c r="J67" s="9">
        <f t="shared" si="8"/>
        <v>2.3514076710684053</v>
      </c>
      <c r="K67" s="11">
        <f t="shared" si="9"/>
        <v>0.31645569620253161</v>
      </c>
      <c r="L67" s="11">
        <f t="shared" si="10"/>
        <v>0.29411764705882354</v>
      </c>
      <c r="M67" s="11">
        <f t="shared" si="11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12"/>
        <v>0</v>
      </c>
      <c r="S67" s="11">
        <f t="shared" si="13"/>
        <v>-0.90227996814018274</v>
      </c>
      <c r="T67" s="11">
        <f t="shared" si="14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15">(K68/(AR68+K68-(AR68*K68)))</f>
        <v>0.49008260918485808</v>
      </c>
      <c r="E68" s="9">
        <f t="shared" ref="E68:E131" si="16">(L68/(AR68+L68-(AR68*L68)))</f>
        <v>0.28702149828756895</v>
      </c>
      <c r="F68" s="9">
        <f t="shared" ref="F68:F131" si="17">(M68/(AR68+M68-(AR68*M68)))</f>
        <v>0.22289589252757291</v>
      </c>
      <c r="G68" s="9">
        <f t="shared" ref="G68:G131" si="18">AR68</f>
        <v>1.0894998146055686</v>
      </c>
      <c r="H68" s="9">
        <f t="shared" ref="H68:H131" si="19">IF(A68="","",1/D68)</f>
        <v>2.0404723229483177</v>
      </c>
      <c r="I68" s="9">
        <f t="shared" ref="I68:I131" si="20">IF(B68="","",1/E68)</f>
        <v>3.4840595773006964</v>
      </c>
      <c r="J68" s="9">
        <f t="shared" ref="J68:J131" si="21">IF(C68="","",1/F68)</f>
        <v>4.4863994067378199</v>
      </c>
      <c r="K68" s="11">
        <f t="shared" ref="K68:K131" si="22">1/A68</f>
        <v>0.51150895140664965</v>
      </c>
      <c r="L68" s="11">
        <f t="shared" ref="L68:L131" si="23">1/B68</f>
        <v>0.3048780487804878</v>
      </c>
      <c r="M68" s="11">
        <f t="shared" ref="M68:M131" si="24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25">O68/N68</f>
        <v>0</v>
      </c>
      <c r="S68" s="11">
        <f t="shared" ref="S68:S131" si="26">P68/N68</f>
        <v>-0.92354987599889793</v>
      </c>
      <c r="T68" s="11">
        <f t="shared" ref="T68:T131" si="27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15"/>
        <v>0.31944604538676191</v>
      </c>
      <c r="E69" s="9">
        <f t="shared" si="16"/>
        <v>0.32689944584442687</v>
      </c>
      <c r="F69" s="9">
        <f t="shared" si="17"/>
        <v>0.35365450876881094</v>
      </c>
      <c r="G69" s="9">
        <f t="shared" si="18"/>
        <v>1.0814310122121222</v>
      </c>
      <c r="H69" s="9">
        <f t="shared" si="19"/>
        <v>3.1304190940578813</v>
      </c>
      <c r="I69" s="9">
        <f t="shared" si="20"/>
        <v>3.0590446472518806</v>
      </c>
      <c r="J69" s="9">
        <f t="shared" si="21"/>
        <v>2.827618410638487</v>
      </c>
      <c r="K69" s="11">
        <f t="shared" si="22"/>
        <v>0.33670033670033667</v>
      </c>
      <c r="L69" s="11">
        <f t="shared" si="23"/>
        <v>0.34435261707988984</v>
      </c>
      <c r="M69" s="11">
        <f t="shared" si="24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25"/>
        <v>0</v>
      </c>
      <c r="S69" s="11">
        <f t="shared" si="26"/>
        <v>-0.87774274098550076</v>
      </c>
      <c r="T69" s="11">
        <f t="shared" si="27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15"/>
        <v>0.37075792293993315</v>
      </c>
      <c r="E70" s="9">
        <f t="shared" si="16"/>
        <v>0.32344199373019911</v>
      </c>
      <c r="F70" s="9">
        <f t="shared" si="17"/>
        <v>0.3058000833298678</v>
      </c>
      <c r="G70" s="9">
        <f t="shared" si="18"/>
        <v>1.081004901277121</v>
      </c>
      <c r="H70" s="9">
        <f t="shared" si="19"/>
        <v>2.6971776950050801</v>
      </c>
      <c r="I70" s="9">
        <f t="shared" si="20"/>
        <v>3.0917444839712291</v>
      </c>
      <c r="J70" s="9">
        <f t="shared" si="21"/>
        <v>3.2701102926819541</v>
      </c>
      <c r="K70" s="11">
        <f t="shared" si="22"/>
        <v>0.38910505836575876</v>
      </c>
      <c r="L70" s="11">
        <f t="shared" si="23"/>
        <v>0.34071550255536626</v>
      </c>
      <c r="M70" s="11">
        <f t="shared" si="24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25"/>
        <v>0</v>
      </c>
      <c r="S70" s="11">
        <f t="shared" si="26"/>
        <v>-0.8785686463067589</v>
      </c>
      <c r="T70" s="11">
        <f t="shared" si="27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15"/>
        <v>0.41321004140534556</v>
      </c>
      <c r="E71" s="9">
        <f t="shared" si="16"/>
        <v>0.31244367268378659</v>
      </c>
      <c r="F71" s="9">
        <f t="shared" si="17"/>
        <v>0.27434628591086779</v>
      </c>
      <c r="G71" s="9">
        <f t="shared" si="18"/>
        <v>1.0840280274394001</v>
      </c>
      <c r="H71" s="9">
        <f t="shared" si="19"/>
        <v>2.4200767159456142</v>
      </c>
      <c r="I71" s="9">
        <f t="shared" si="20"/>
        <v>3.2005768957019827</v>
      </c>
      <c r="J71" s="9">
        <f t="shared" si="21"/>
        <v>3.645028386952136</v>
      </c>
      <c r="K71" s="11">
        <f t="shared" si="22"/>
        <v>0.4329004329004329</v>
      </c>
      <c r="L71" s="11">
        <f t="shared" si="23"/>
        <v>0.33003300330033003</v>
      </c>
      <c r="M71" s="11">
        <f t="shared" si="24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25"/>
        <v>0</v>
      </c>
      <c r="S71" s="11">
        <f t="shared" si="26"/>
        <v>-0.89078045313292764</v>
      </c>
      <c r="T71" s="11">
        <f t="shared" si="27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15"/>
        <v>0.27614577533731333</v>
      </c>
      <c r="E72" s="9">
        <f t="shared" si="16"/>
        <v>0.32817069437584889</v>
      </c>
      <c r="F72" s="9">
        <f t="shared" si="17"/>
        <v>0.39568353028683789</v>
      </c>
      <c r="G72" s="9">
        <f t="shared" si="18"/>
        <v>1.0831717979786166</v>
      </c>
      <c r="H72" s="9">
        <f t="shared" si="19"/>
        <v>3.6212757511082523</v>
      </c>
      <c r="I72" s="9">
        <f t="shared" si="20"/>
        <v>3.0471946981795859</v>
      </c>
      <c r="J72" s="9">
        <f t="shared" si="21"/>
        <v>2.5272722351498498</v>
      </c>
      <c r="K72" s="11">
        <f t="shared" si="22"/>
        <v>0.29239766081871343</v>
      </c>
      <c r="L72" s="11">
        <f t="shared" si="23"/>
        <v>0.34602076124567471</v>
      </c>
      <c r="M72" s="11">
        <f t="shared" si="24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25"/>
        <v>0</v>
      </c>
      <c r="S72" s="11">
        <f t="shared" si="26"/>
        <v>-0.88695124156117011</v>
      </c>
      <c r="T72" s="11">
        <f t="shared" si="27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15"/>
        <v>0.5428453121289829</v>
      </c>
      <c r="E73" s="9">
        <f t="shared" si="16"/>
        <v>0.2844546169508092</v>
      </c>
      <c r="F73" s="9">
        <f t="shared" si="17"/>
        <v>0.17270007092020792</v>
      </c>
      <c r="G73" s="9">
        <f t="shared" si="18"/>
        <v>1.093695337474718</v>
      </c>
      <c r="H73" s="9">
        <f t="shared" si="19"/>
        <v>1.842145409855533</v>
      </c>
      <c r="I73" s="9">
        <f t="shared" si="20"/>
        <v>3.5154992761918509</v>
      </c>
      <c r="J73" s="9">
        <f t="shared" si="21"/>
        <v>5.7903855781392641</v>
      </c>
      <c r="K73" s="11">
        <f t="shared" si="22"/>
        <v>0.56497175141242939</v>
      </c>
      <c r="L73" s="11">
        <f t="shared" si="23"/>
        <v>0.30303030303030304</v>
      </c>
      <c r="M73" s="11">
        <f t="shared" si="24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25"/>
        <v>0</v>
      </c>
      <c r="S73" s="11">
        <f t="shared" si="26"/>
        <v>-0.96042532016325932</v>
      </c>
      <c r="T73" s="11">
        <f t="shared" si="27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15"/>
        <v>0.18809446502895152</v>
      </c>
      <c r="E74" s="9">
        <f t="shared" si="16"/>
        <v>0.24453114956143138</v>
      </c>
      <c r="F74" s="9">
        <f t="shared" si="17"/>
        <v>0.56737438540961704</v>
      </c>
      <c r="G74" s="9">
        <f t="shared" si="18"/>
        <v>1.0955526768476931</v>
      </c>
      <c r="H74" s="9">
        <f t="shared" si="19"/>
        <v>5.316477546779911</v>
      </c>
      <c r="I74" s="9">
        <f t="shared" si="20"/>
        <v>4.0894585487104944</v>
      </c>
      <c r="J74" s="9">
        <f t="shared" si="21"/>
        <v>1.762504663085994</v>
      </c>
      <c r="K74" s="11">
        <f t="shared" si="22"/>
        <v>0.20242914979757085</v>
      </c>
      <c r="L74" s="11">
        <f t="shared" si="23"/>
        <v>0.26178010471204188</v>
      </c>
      <c r="M74" s="11">
        <f t="shared" si="24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25"/>
        <v>0</v>
      </c>
      <c r="S74" s="11">
        <f t="shared" si="26"/>
        <v>-0.96416492765245732</v>
      </c>
      <c r="T74" s="11">
        <f t="shared" si="27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15"/>
        <v>0.6672822738276587</v>
      </c>
      <c r="E75" s="9">
        <f t="shared" si="16"/>
        <v>0.20152279840833601</v>
      </c>
      <c r="F75" s="9">
        <f t="shared" si="17"/>
        <v>0.13119492776400549</v>
      </c>
      <c r="G75" s="9">
        <f t="shared" si="18"/>
        <v>1.1129825038814347</v>
      </c>
      <c r="H75" s="9">
        <f t="shared" si="19"/>
        <v>1.4986161617388827</v>
      </c>
      <c r="I75" s="9">
        <f t="shared" si="20"/>
        <v>4.9622177138179069</v>
      </c>
      <c r="J75" s="9">
        <f t="shared" si="21"/>
        <v>7.6222458980945378</v>
      </c>
      <c r="K75" s="11">
        <f t="shared" si="22"/>
        <v>0.69060773480662985</v>
      </c>
      <c r="L75" s="11">
        <f t="shared" si="23"/>
        <v>0.2192982456140351</v>
      </c>
      <c r="M75" s="11">
        <f t="shared" si="24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25"/>
        <v>0</v>
      </c>
      <c r="S75" s="11">
        <f t="shared" si="26"/>
        <v>-1.0493663757637879</v>
      </c>
      <c r="T75" s="11">
        <f t="shared" si="27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15"/>
        <v>0.52008915583398296</v>
      </c>
      <c r="E76" s="9">
        <f t="shared" si="16"/>
        <v>0.25187245930696467</v>
      </c>
      <c r="F76" s="9">
        <f t="shared" si="17"/>
        <v>0.2280383848590524</v>
      </c>
      <c r="G76" s="9">
        <f t="shared" si="18"/>
        <v>1.0920085932279981</v>
      </c>
      <c r="H76" s="9">
        <f t="shared" si="19"/>
        <v>1.9227472612776584</v>
      </c>
      <c r="I76" s="9">
        <f t="shared" si="20"/>
        <v>3.9702633735801554</v>
      </c>
      <c r="J76" s="9">
        <f t="shared" si="21"/>
        <v>4.3852266390067935</v>
      </c>
      <c r="K76" s="11">
        <f t="shared" si="22"/>
        <v>0.5420054200542006</v>
      </c>
      <c r="L76" s="11">
        <f t="shared" si="23"/>
        <v>0.26881720430107525</v>
      </c>
      <c r="M76" s="11">
        <f t="shared" si="24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25"/>
        <v>0</v>
      </c>
      <c r="S76" s="11">
        <f t="shared" si="26"/>
        <v>-0.93543334493560759</v>
      </c>
      <c r="T76" s="11">
        <f t="shared" si="27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15"/>
        <v>0.76129092695404432</v>
      </c>
      <c r="E77" s="9">
        <f t="shared" si="16"/>
        <v>0.14314112250537914</v>
      </c>
      <c r="F77" s="9">
        <f t="shared" si="17"/>
        <v>9.5567950540576638E-2</v>
      </c>
      <c r="G77" s="9">
        <f t="shared" si="18"/>
        <v>1.1402119244576054</v>
      </c>
      <c r="H77" s="9">
        <f t="shared" si="19"/>
        <v>1.3135582792258411</v>
      </c>
      <c r="I77" s="9">
        <f t="shared" si="20"/>
        <v>6.986112603402427</v>
      </c>
      <c r="J77" s="9">
        <f t="shared" si="21"/>
        <v>10.463758972998127</v>
      </c>
      <c r="K77" s="11">
        <f t="shared" si="22"/>
        <v>0.78431372549019618</v>
      </c>
      <c r="L77" s="11">
        <f t="shared" si="23"/>
        <v>0.16</v>
      </c>
      <c r="M77" s="11">
        <f t="shared" si="24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25"/>
        <v>0</v>
      </c>
      <c r="S77" s="11">
        <f t="shared" si="26"/>
        <v>-1.1537057320189856</v>
      </c>
      <c r="T77" s="11">
        <f t="shared" si="27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15"/>
        <v>0.60025751620064427</v>
      </c>
      <c r="E78" s="9">
        <f t="shared" si="16"/>
        <v>0.25458340698609844</v>
      </c>
      <c r="F78" s="9">
        <f t="shared" si="17"/>
        <v>0.14515907681325715</v>
      </c>
      <c r="G78" s="9">
        <f t="shared" si="18"/>
        <v>1.1007465301940416</v>
      </c>
      <c r="H78" s="9">
        <f t="shared" si="19"/>
        <v>1.6659516507673955</v>
      </c>
      <c r="I78" s="9">
        <f t="shared" si="20"/>
        <v>3.9279857703161509</v>
      </c>
      <c r="J78" s="9">
        <f t="shared" si="21"/>
        <v>6.8889939365381219</v>
      </c>
      <c r="K78" s="11">
        <f t="shared" si="22"/>
        <v>0.62305295950155759</v>
      </c>
      <c r="L78" s="11">
        <f t="shared" si="23"/>
        <v>0.27322404371584696</v>
      </c>
      <c r="M78" s="11">
        <f t="shared" si="24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25"/>
        <v>0</v>
      </c>
      <c r="S78" s="11">
        <f t="shared" si="26"/>
        <v>-1.00060919271222</v>
      </c>
      <c r="T78" s="11">
        <f t="shared" si="27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15"/>
        <v>0.40096703912479198</v>
      </c>
      <c r="E79" s="9">
        <f t="shared" si="16"/>
        <v>0.3194345282409653</v>
      </c>
      <c r="F79" s="9">
        <f t="shared" si="17"/>
        <v>0.27959843263424283</v>
      </c>
      <c r="G79" s="9">
        <f t="shared" si="18"/>
        <v>1.0825873783894098</v>
      </c>
      <c r="H79" s="9">
        <f t="shared" si="19"/>
        <v>2.4939705821773854</v>
      </c>
      <c r="I79" s="9">
        <f t="shared" si="20"/>
        <v>3.1305319606703583</v>
      </c>
      <c r="J79" s="9">
        <f t="shared" si="21"/>
        <v>3.5765579605667952</v>
      </c>
      <c r="K79" s="11">
        <f t="shared" si="22"/>
        <v>0.42016806722689076</v>
      </c>
      <c r="L79" s="11">
        <f t="shared" si="23"/>
        <v>0.33692722371967654</v>
      </c>
      <c r="M79" s="11">
        <f t="shared" si="24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25"/>
        <v>0</v>
      </c>
      <c r="S79" s="11">
        <f t="shared" si="26"/>
        <v>-0.88617985193370363</v>
      </c>
      <c r="T79" s="11">
        <f t="shared" si="27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15"/>
        <v>0.37063584999862165</v>
      </c>
      <c r="E80" s="9">
        <f t="shared" si="16"/>
        <v>0.32164032286802247</v>
      </c>
      <c r="F80" s="9">
        <f t="shared" si="17"/>
        <v>0.30772382713335583</v>
      </c>
      <c r="G80" s="9">
        <f t="shared" si="18"/>
        <v>1.0815707259637382</v>
      </c>
      <c r="H80" s="9">
        <f t="shared" si="19"/>
        <v>2.6980660397630691</v>
      </c>
      <c r="I80" s="9">
        <f t="shared" si="20"/>
        <v>3.1090629156292895</v>
      </c>
      <c r="J80" s="9">
        <f t="shared" si="21"/>
        <v>3.2496671100045753</v>
      </c>
      <c r="K80" s="11">
        <f t="shared" si="22"/>
        <v>0.38910505836575876</v>
      </c>
      <c r="L80" s="11">
        <f t="shared" si="23"/>
        <v>0.33898305084745761</v>
      </c>
      <c r="M80" s="11">
        <f t="shared" si="24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25"/>
        <v>0</v>
      </c>
      <c r="S80" s="11">
        <f t="shared" si="26"/>
        <v>-0.87940803276423074</v>
      </c>
      <c r="T80" s="11">
        <f t="shared" si="27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15"/>
        <v>0.51779715225117207</v>
      </c>
      <c r="E81" s="9">
        <f t="shared" si="16"/>
        <v>0.26245944283550615</v>
      </c>
      <c r="F81" s="9">
        <f t="shared" si="17"/>
        <v>0.21974340491332167</v>
      </c>
      <c r="G81" s="9">
        <f t="shared" si="18"/>
        <v>1.0891908857272812</v>
      </c>
      <c r="H81" s="9">
        <f t="shared" si="19"/>
        <v>1.9312582072968256</v>
      </c>
      <c r="I81" s="9">
        <f t="shared" si="20"/>
        <v>3.8101124851763863</v>
      </c>
      <c r="J81" s="9">
        <f t="shared" si="21"/>
        <v>4.5507622874709366</v>
      </c>
      <c r="K81" s="11">
        <f t="shared" si="22"/>
        <v>0.53908355795148244</v>
      </c>
      <c r="L81" s="11">
        <f t="shared" si="23"/>
        <v>0.27932960893854747</v>
      </c>
      <c r="M81" s="11">
        <f t="shared" si="24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25"/>
        <v>0</v>
      </c>
      <c r="S81" s="11">
        <f t="shared" si="26"/>
        <v>-0.93099459703299858</v>
      </c>
      <c r="T81" s="11">
        <f t="shared" si="27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15"/>
        <v>0.25125761899561599</v>
      </c>
      <c r="E82" s="9">
        <f t="shared" si="16"/>
        <v>0.24199946716546403</v>
      </c>
      <c r="F82" s="9">
        <f t="shared" si="17"/>
        <v>0.5067429138389199</v>
      </c>
      <c r="G82" s="9">
        <f t="shared" si="18"/>
        <v>1.0875835080929339</v>
      </c>
      <c r="H82" s="9">
        <f t="shared" si="19"/>
        <v>3.97997881217464</v>
      </c>
      <c r="I82" s="9">
        <f t="shared" si="20"/>
        <v>4.1322405033076492</v>
      </c>
      <c r="J82" s="9">
        <f t="shared" si="21"/>
        <v>1.9733872397431755</v>
      </c>
      <c r="K82" s="11">
        <f t="shared" si="22"/>
        <v>0.26737967914438499</v>
      </c>
      <c r="L82" s="11">
        <f t="shared" si="23"/>
        <v>0.25773195876288663</v>
      </c>
      <c r="M82" s="11">
        <f t="shared" si="24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25"/>
        <v>0</v>
      </c>
      <c r="S82" s="11">
        <f t="shared" si="26"/>
        <v>-0.92246167996484052</v>
      </c>
      <c r="T82" s="11">
        <f t="shared" si="27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15"/>
        <v>0.28896576353192327</v>
      </c>
      <c r="E83" s="9">
        <f t="shared" si="16"/>
        <v>0.27213962521640539</v>
      </c>
      <c r="F83" s="9">
        <f t="shared" si="17"/>
        <v>0.43889461125167128</v>
      </c>
      <c r="G83" s="9">
        <f t="shared" si="18"/>
        <v>1.069833728483752</v>
      </c>
      <c r="H83" s="9">
        <f t="shared" si="19"/>
        <v>3.4606175755126292</v>
      </c>
      <c r="I83" s="9">
        <f t="shared" si="20"/>
        <v>3.6745843212093798</v>
      </c>
      <c r="J83" s="9">
        <f t="shared" si="21"/>
        <v>2.2784513055380833</v>
      </c>
      <c r="K83" s="11">
        <f t="shared" si="22"/>
        <v>0.30303030303030304</v>
      </c>
      <c r="L83" s="11">
        <f t="shared" si="23"/>
        <v>0.2857142857142857</v>
      </c>
      <c r="M83" s="11">
        <f t="shared" si="24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25"/>
        <v>0</v>
      </c>
      <c r="S83" s="11">
        <f t="shared" si="26"/>
        <v>-0.87247589594324204</v>
      </c>
      <c r="T83" s="11">
        <f t="shared" si="27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15"/>
        <v>0.39333095622609288</v>
      </c>
      <c r="E84" s="9">
        <f t="shared" si="16"/>
        <v>0.30154193646967797</v>
      </c>
      <c r="F84" s="9">
        <f t="shared" si="17"/>
        <v>0.30512710730422909</v>
      </c>
      <c r="G84" s="9">
        <f t="shared" si="18"/>
        <v>1.0823777166747102</v>
      </c>
      <c r="H84" s="9">
        <f t="shared" si="19"/>
        <v>2.5423882462614618</v>
      </c>
      <c r="I84" s="9">
        <f t="shared" si="20"/>
        <v>3.3162883136838799</v>
      </c>
      <c r="J84" s="9">
        <f t="shared" si="21"/>
        <v>3.2773227158835909</v>
      </c>
      <c r="K84" s="11">
        <f t="shared" si="22"/>
        <v>0.41237113402061859</v>
      </c>
      <c r="L84" s="11">
        <f t="shared" si="23"/>
        <v>0.31847133757961782</v>
      </c>
      <c r="M84" s="11">
        <f t="shared" si="24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25"/>
        <v>0</v>
      </c>
      <c r="S84" s="11">
        <f t="shared" si="26"/>
        <v>-0.88355193801639254</v>
      </c>
      <c r="T84" s="11">
        <f t="shared" si="27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15"/>
        <v>0.43391646663506184</v>
      </c>
      <c r="E85" s="9">
        <f t="shared" si="16"/>
        <v>0.28391271038864357</v>
      </c>
      <c r="F85" s="9">
        <f t="shared" si="17"/>
        <v>0.28217082297629442</v>
      </c>
      <c r="G85" s="9">
        <f t="shared" si="18"/>
        <v>1.0871591978574551</v>
      </c>
      <c r="H85" s="9">
        <f t="shared" si="19"/>
        <v>2.3045910374289464</v>
      </c>
      <c r="I85" s="9">
        <f t="shared" si="20"/>
        <v>3.522209339029295</v>
      </c>
      <c r="J85" s="9">
        <f t="shared" si="21"/>
        <v>3.5439525229864444</v>
      </c>
      <c r="K85" s="11">
        <f t="shared" si="22"/>
        <v>0.45454545454545453</v>
      </c>
      <c r="L85" s="11">
        <f t="shared" si="23"/>
        <v>0.30120481927710846</v>
      </c>
      <c r="M85" s="11">
        <f t="shared" si="24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25"/>
        <v>0</v>
      </c>
      <c r="S85" s="11">
        <f t="shared" si="26"/>
        <v>-0.89952352883387421</v>
      </c>
      <c r="T85" s="11">
        <f t="shared" si="27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15"/>
        <v>0.17419620009371523</v>
      </c>
      <c r="E86" s="9">
        <f t="shared" si="16"/>
        <v>0.20962281360524754</v>
      </c>
      <c r="F86" s="9">
        <f t="shared" si="17"/>
        <v>0.61618098630103757</v>
      </c>
      <c r="G86" s="9">
        <f t="shared" si="18"/>
        <v>1.10247752375611</v>
      </c>
      <c r="H86" s="9">
        <f t="shared" si="19"/>
        <v>5.7406533521512717</v>
      </c>
      <c r="I86" s="9">
        <f t="shared" si="20"/>
        <v>4.7704731312458959</v>
      </c>
      <c r="J86" s="9">
        <f t="shared" si="21"/>
        <v>1.622899800922202</v>
      </c>
      <c r="K86" s="11">
        <f t="shared" si="22"/>
        <v>0.18867924528301888</v>
      </c>
      <c r="L86" s="11">
        <f t="shared" si="23"/>
        <v>0.22624434389140272</v>
      </c>
      <c r="M86" s="11">
        <f t="shared" si="24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25"/>
        <v>0</v>
      </c>
      <c r="S86" s="11">
        <f t="shared" si="26"/>
        <v>-0.99712476636469982</v>
      </c>
      <c r="T86" s="11">
        <f t="shared" si="27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15"/>
        <v>0.44177619714859423</v>
      </c>
      <c r="E87" s="9">
        <f t="shared" si="16"/>
        <v>0.26478540419000562</v>
      </c>
      <c r="F87" s="9">
        <f t="shared" si="17"/>
        <v>0.29343839866140048</v>
      </c>
      <c r="G87" s="9">
        <f t="shared" si="18"/>
        <v>1.0846262556156381</v>
      </c>
      <c r="H87" s="9">
        <f t="shared" si="19"/>
        <v>2.2635895877922181</v>
      </c>
      <c r="I87" s="9">
        <f t="shared" si="20"/>
        <v>3.7766432143760333</v>
      </c>
      <c r="J87" s="9">
        <f t="shared" si="21"/>
        <v>3.4078702874667171</v>
      </c>
      <c r="K87" s="11">
        <f t="shared" si="22"/>
        <v>0.46189376443418012</v>
      </c>
      <c r="L87" s="11">
        <f t="shared" si="23"/>
        <v>0.2808988764044944</v>
      </c>
      <c r="M87" s="11">
        <f t="shared" si="24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25"/>
        <v>0</v>
      </c>
      <c r="S87" s="11">
        <f t="shared" si="26"/>
        <v>-0.89791038355952468</v>
      </c>
      <c r="T87" s="11">
        <f t="shared" si="27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15"/>
        <v>0.61184794993696834</v>
      </c>
      <c r="E88" s="9">
        <f t="shared" si="16"/>
        <v>0.22522429575930181</v>
      </c>
      <c r="F88" s="9">
        <f t="shared" si="17"/>
        <v>0.16292775430372974</v>
      </c>
      <c r="G88" s="9">
        <f t="shared" si="18"/>
        <v>1.1168890659724169</v>
      </c>
      <c r="H88" s="9">
        <f t="shared" si="19"/>
        <v>1.634392989472333</v>
      </c>
      <c r="I88" s="9">
        <f t="shared" si="20"/>
        <v>4.4400183231950443</v>
      </c>
      <c r="J88" s="9">
        <f t="shared" si="21"/>
        <v>6.1376897034731179</v>
      </c>
      <c r="K88" s="11">
        <f t="shared" si="22"/>
        <v>0.63775510204081631</v>
      </c>
      <c r="L88" s="11">
        <f t="shared" si="23"/>
        <v>0.24509803921568626</v>
      </c>
      <c r="M88" s="11">
        <f t="shared" si="24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25"/>
        <v>0</v>
      </c>
      <c r="S88" s="11">
        <f t="shared" si="26"/>
        <v>-1.0249242490516226</v>
      </c>
      <c r="T88" s="11">
        <f t="shared" si="27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15"/>
        <v>0.61756712895716326</v>
      </c>
      <c r="E89" s="9">
        <f t="shared" si="16"/>
        <v>0.22250011343681506</v>
      </c>
      <c r="F89" s="9">
        <f t="shared" si="17"/>
        <v>0.15993275760602185</v>
      </c>
      <c r="G89" s="9">
        <f t="shared" si="18"/>
        <v>1.1058163706042916</v>
      </c>
      <c r="H89" s="9">
        <f t="shared" si="19"/>
        <v>1.6192571675384033</v>
      </c>
      <c r="I89" s="9">
        <f t="shared" si="20"/>
        <v>4.4943797311095626</v>
      </c>
      <c r="J89" s="9">
        <f t="shared" si="21"/>
        <v>6.2526277603703848</v>
      </c>
      <c r="K89" s="11">
        <f t="shared" si="22"/>
        <v>0.64102564102564097</v>
      </c>
      <c r="L89" s="11">
        <f t="shared" si="23"/>
        <v>0.24038461538461536</v>
      </c>
      <c r="M89" s="11">
        <f t="shared" si="24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25"/>
        <v>0</v>
      </c>
      <c r="S89" s="11">
        <f t="shared" si="26"/>
        <v>-1.0076615589606923</v>
      </c>
      <c r="T89" s="11">
        <f t="shared" si="27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15"/>
        <v>0.38854338485631718</v>
      </c>
      <c r="E90" s="9">
        <f t="shared" si="16"/>
        <v>0.30936725188218628</v>
      </c>
      <c r="F90" s="9">
        <f t="shared" si="17"/>
        <v>0.30208936326149632</v>
      </c>
      <c r="G90" s="9">
        <f t="shared" si="18"/>
        <v>1.0815911753949647</v>
      </c>
      <c r="H90" s="9">
        <f t="shared" si="19"/>
        <v>2.5737151601996739</v>
      </c>
      <c r="I90" s="9">
        <f t="shared" si="20"/>
        <v>3.2324041860152075</v>
      </c>
      <c r="J90" s="9">
        <f t="shared" si="21"/>
        <v>3.310278750643644</v>
      </c>
      <c r="K90" s="11">
        <f t="shared" si="22"/>
        <v>0.40733197556008144</v>
      </c>
      <c r="L90" s="11">
        <f t="shared" si="23"/>
        <v>0.32637075718015668</v>
      </c>
      <c r="M90" s="11">
        <f t="shared" si="24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25"/>
        <v>0</v>
      </c>
      <c r="S90" s="11">
        <f t="shared" si="26"/>
        <v>-0.88157379995217044</v>
      </c>
      <c r="T90" s="11">
        <f t="shared" si="27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15"/>
        <v>0.54975415791954996</v>
      </c>
      <c r="E91" s="9">
        <f t="shared" si="16"/>
        <v>0.23506515493450447</v>
      </c>
      <c r="F91" s="9">
        <f t="shared" si="17"/>
        <v>0.21518068714594565</v>
      </c>
      <c r="G91" s="9">
        <f t="shared" si="18"/>
        <v>1.0919931769364641</v>
      </c>
      <c r="H91" s="9">
        <f t="shared" si="19"/>
        <v>1.8189948827023483</v>
      </c>
      <c r="I91" s="9">
        <f t="shared" si="20"/>
        <v>4.2541396672706639</v>
      </c>
      <c r="J91" s="9">
        <f t="shared" si="21"/>
        <v>4.6472572109677897</v>
      </c>
      <c r="K91" s="11">
        <f t="shared" si="22"/>
        <v>0.5714285714285714</v>
      </c>
      <c r="L91" s="11">
        <f t="shared" si="23"/>
        <v>0.25125628140703515</v>
      </c>
      <c r="M91" s="11">
        <f t="shared" si="24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25"/>
        <v>0</v>
      </c>
      <c r="S91" s="11">
        <f t="shared" si="26"/>
        <v>-0.94709909040978379</v>
      </c>
      <c r="T91" s="11">
        <f t="shared" si="27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15"/>
        <v>0.62427215267787739</v>
      </c>
      <c r="E92" s="9">
        <f t="shared" si="16"/>
        <v>0.22132425260641533</v>
      </c>
      <c r="F92" s="9">
        <f t="shared" si="17"/>
        <v>0.15440359471570722</v>
      </c>
      <c r="G92" s="9">
        <f t="shared" si="18"/>
        <v>1.1063703337841488</v>
      </c>
      <c r="H92" s="9">
        <f t="shared" si="19"/>
        <v>1.601865461578577</v>
      </c>
      <c r="I92" s="9">
        <f t="shared" si="20"/>
        <v>4.5182576614335934</v>
      </c>
      <c r="J92" s="9">
        <f t="shared" si="21"/>
        <v>6.4765331522315375</v>
      </c>
      <c r="K92" s="11">
        <f t="shared" si="22"/>
        <v>0.64766839378238339</v>
      </c>
      <c r="L92" s="11">
        <f t="shared" si="23"/>
        <v>0.23923444976076558</v>
      </c>
      <c r="M92" s="11">
        <f t="shared" si="24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25"/>
        <v>0</v>
      </c>
      <c r="S92" s="11">
        <f t="shared" si="26"/>
        <v>-1.0129504441380137</v>
      </c>
      <c r="T92" s="11">
        <f t="shared" si="27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15"/>
        <v>0.55073306310100623</v>
      </c>
      <c r="E93" s="9">
        <f t="shared" si="16"/>
        <v>0.2672985799751556</v>
      </c>
      <c r="F93" s="9">
        <f t="shared" si="17"/>
        <v>0.18196835692383803</v>
      </c>
      <c r="G93" s="9">
        <f t="shared" si="18"/>
        <v>1.0964538907658188</v>
      </c>
      <c r="H93" s="9">
        <f t="shared" si="19"/>
        <v>1.8157616947297692</v>
      </c>
      <c r="I93" s="9">
        <f t="shared" si="20"/>
        <v>3.741134726914547</v>
      </c>
      <c r="J93" s="9">
        <f t="shared" si="21"/>
        <v>5.4954609521398554</v>
      </c>
      <c r="K93" s="11">
        <f t="shared" si="22"/>
        <v>0.57339449541284404</v>
      </c>
      <c r="L93" s="11">
        <f t="shared" si="23"/>
        <v>0.2857142857142857</v>
      </c>
      <c r="M93" s="11">
        <f t="shared" si="24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25"/>
        <v>0</v>
      </c>
      <c r="S93" s="11">
        <f t="shared" si="26"/>
        <v>-0.96302124311565729</v>
      </c>
      <c r="T93" s="11">
        <f t="shared" si="27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15"/>
        <v>0.49393406963781766</v>
      </c>
      <c r="E94" s="9">
        <f t="shared" si="16"/>
        <v>0.29057023459663295</v>
      </c>
      <c r="F94" s="9">
        <f t="shared" si="17"/>
        <v>0.21549569576554919</v>
      </c>
      <c r="G94" s="9">
        <f t="shared" si="18"/>
        <v>1.0899592559354376</v>
      </c>
      <c r="H94" s="9">
        <f t="shared" si="19"/>
        <v>2.0245617005793113</v>
      </c>
      <c r="I94" s="9">
        <f t="shared" si="20"/>
        <v>3.4415087332953811</v>
      </c>
      <c r="J94" s="9">
        <f t="shared" si="21"/>
        <v>4.6404639148243616</v>
      </c>
      <c r="K94" s="11">
        <f t="shared" si="22"/>
        <v>0.51546391752577325</v>
      </c>
      <c r="L94" s="11">
        <f t="shared" si="23"/>
        <v>0.30864197530864196</v>
      </c>
      <c r="M94" s="11">
        <f t="shared" si="24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25"/>
        <v>0</v>
      </c>
      <c r="S94" s="11">
        <f t="shared" si="26"/>
        <v>-0.92709717343428688</v>
      </c>
      <c r="T94" s="11">
        <f t="shared" si="27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15"/>
        <v>0.45755361866713989</v>
      </c>
      <c r="E95" s="9">
        <f t="shared" si="16"/>
        <v>0.28558453564761876</v>
      </c>
      <c r="F95" s="9">
        <f t="shared" si="17"/>
        <v>0.25686184568524167</v>
      </c>
      <c r="G95" s="9">
        <f t="shared" si="18"/>
        <v>1.0876478958472413</v>
      </c>
      <c r="H95" s="9">
        <f t="shared" si="19"/>
        <v>2.1855362064734929</v>
      </c>
      <c r="I95" s="9">
        <f t="shared" si="20"/>
        <v>3.501590160448655</v>
      </c>
      <c r="J95" s="9">
        <f t="shared" si="21"/>
        <v>3.8931434029536613</v>
      </c>
      <c r="K95" s="11">
        <f t="shared" si="22"/>
        <v>0.47846889952153115</v>
      </c>
      <c r="L95" s="11">
        <f t="shared" si="23"/>
        <v>0.30303030303030304</v>
      </c>
      <c r="M95" s="11">
        <f t="shared" si="24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25"/>
        <v>0</v>
      </c>
      <c r="S95" s="11">
        <f t="shared" si="26"/>
        <v>-0.90723418038514636</v>
      </c>
      <c r="T95" s="11">
        <f t="shared" si="27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15"/>
        <v>0.34955824056094131</v>
      </c>
      <c r="E96" s="9">
        <f t="shared" si="16"/>
        <v>0.3231613296593166</v>
      </c>
      <c r="F96" s="9">
        <f t="shared" si="17"/>
        <v>0.32728042977974187</v>
      </c>
      <c r="G96" s="9">
        <f t="shared" si="18"/>
        <v>1.0818334965312633</v>
      </c>
      <c r="H96" s="9">
        <f t="shared" si="19"/>
        <v>2.8607536140337735</v>
      </c>
      <c r="I96" s="9">
        <f t="shared" si="20"/>
        <v>3.0944296492845256</v>
      </c>
      <c r="J96" s="9">
        <f t="shared" si="21"/>
        <v>3.0554836434094002</v>
      </c>
      <c r="K96" s="11">
        <f t="shared" si="22"/>
        <v>0.36764705882352938</v>
      </c>
      <c r="L96" s="11">
        <f t="shared" si="23"/>
        <v>0.34059945504087197</v>
      </c>
      <c r="M96" s="11">
        <f t="shared" si="24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25"/>
        <v>0</v>
      </c>
      <c r="S96" s="11">
        <f t="shared" si="26"/>
        <v>-0.87816239618843417</v>
      </c>
      <c r="T96" s="11">
        <f t="shared" si="27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15"/>
        <v>0.39769121379491973</v>
      </c>
      <c r="E97" s="9">
        <f t="shared" si="16"/>
        <v>0.26926101774147826</v>
      </c>
      <c r="F97" s="9">
        <f t="shared" si="17"/>
        <v>0.33304776846360201</v>
      </c>
      <c r="G97" s="9">
        <f t="shared" si="18"/>
        <v>1.0943017964439399</v>
      </c>
      <c r="H97" s="9">
        <f t="shared" si="19"/>
        <v>2.5145136862784128</v>
      </c>
      <c r="I97" s="9">
        <f t="shared" si="20"/>
        <v>3.7138684551809713</v>
      </c>
      <c r="J97" s="9">
        <f t="shared" si="21"/>
        <v>3.0025722874924101</v>
      </c>
      <c r="K97" s="11">
        <f t="shared" si="22"/>
        <v>0.41946308724832215</v>
      </c>
      <c r="L97" s="11">
        <f t="shared" si="23"/>
        <v>0.28735632183908044</v>
      </c>
      <c r="M97" s="11">
        <f t="shared" si="24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25"/>
        <v>0</v>
      </c>
      <c r="S97" s="11">
        <f t="shared" si="26"/>
        <v>-0.90652252990282534</v>
      </c>
      <c r="T97" s="11">
        <f t="shared" si="27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15"/>
        <v>0.29214963020955964</v>
      </c>
      <c r="E98" s="9">
        <f t="shared" si="16"/>
        <v>0.28488280502456587</v>
      </c>
      <c r="F98" s="9">
        <f t="shared" si="17"/>
        <v>0.42296756476587488</v>
      </c>
      <c r="G98" s="9">
        <f t="shared" si="18"/>
        <v>1.0913979856654581</v>
      </c>
      <c r="H98" s="9">
        <f t="shared" si="19"/>
        <v>3.4229035281773164</v>
      </c>
      <c r="I98" s="9">
        <f t="shared" si="20"/>
        <v>3.5102153670305531</v>
      </c>
      <c r="J98" s="9">
        <f t="shared" si="21"/>
        <v>2.3642474820818227</v>
      </c>
      <c r="K98" s="11">
        <f t="shared" si="22"/>
        <v>0.3105590062111801</v>
      </c>
      <c r="L98" s="11">
        <f t="shared" si="23"/>
        <v>0.30303030303030304</v>
      </c>
      <c r="M98" s="11">
        <f t="shared" si="24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25"/>
        <v>0</v>
      </c>
      <c r="S98" s="11">
        <f t="shared" si="26"/>
        <v>-0.90403446925185926</v>
      </c>
      <c r="T98" s="11">
        <f t="shared" si="27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15"/>
        <v>0.5478947957114968</v>
      </c>
      <c r="E99" s="9">
        <f t="shared" si="16"/>
        <v>0.25355983563955148</v>
      </c>
      <c r="F99" s="9">
        <f t="shared" si="17"/>
        <v>0.19854536864895192</v>
      </c>
      <c r="G99" s="9">
        <f t="shared" si="18"/>
        <v>1.1150917722714691</v>
      </c>
      <c r="H99" s="9">
        <f t="shared" si="19"/>
        <v>1.8251679114808872</v>
      </c>
      <c r="I99" s="9">
        <f t="shared" si="20"/>
        <v>3.9438422787966787</v>
      </c>
      <c r="J99" s="9">
        <f t="shared" si="21"/>
        <v>5.0366322156227179</v>
      </c>
      <c r="K99" s="11">
        <f t="shared" si="22"/>
        <v>0.57471264367816088</v>
      </c>
      <c r="L99" s="11">
        <f t="shared" si="23"/>
        <v>0.27472527472527469</v>
      </c>
      <c r="M99" s="11">
        <f t="shared" si="24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25"/>
        <v>0</v>
      </c>
      <c r="S99" s="11">
        <f t="shared" si="26"/>
        <v>-0.98981452572612694</v>
      </c>
      <c r="T99" s="11">
        <f t="shared" si="27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15"/>
        <v>0.5305342117688604</v>
      </c>
      <c r="E100" s="9">
        <f t="shared" si="16"/>
        <v>0.24374867907782</v>
      </c>
      <c r="F100" s="9">
        <f t="shared" si="17"/>
        <v>0.22571710915331988</v>
      </c>
      <c r="G100" s="9">
        <f t="shared" si="18"/>
        <v>1.0924599771719548</v>
      </c>
      <c r="H100" s="9">
        <f t="shared" si="19"/>
        <v>1.8848925815092832</v>
      </c>
      <c r="I100" s="9">
        <f t="shared" si="20"/>
        <v>4.1025863351683505</v>
      </c>
      <c r="J100" s="9">
        <f t="shared" si="21"/>
        <v>4.4303243283199381</v>
      </c>
      <c r="K100" s="11">
        <f t="shared" si="22"/>
        <v>0.5524861878453039</v>
      </c>
      <c r="L100" s="11">
        <f t="shared" si="23"/>
        <v>0.26041666666666669</v>
      </c>
      <c r="M100" s="11">
        <f t="shared" si="24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25"/>
        <v>0</v>
      </c>
      <c r="S100" s="11">
        <f t="shared" si="26"/>
        <v>-0.94001929323839528</v>
      </c>
      <c r="T100" s="11">
        <f t="shared" si="27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15"/>
        <v>0.39922313023074979</v>
      </c>
      <c r="E101" s="9">
        <f t="shared" si="16"/>
        <v>0.30507640217331272</v>
      </c>
      <c r="F101" s="9">
        <f t="shared" si="17"/>
        <v>0.29570046759593777</v>
      </c>
      <c r="G101" s="9">
        <f t="shared" si="18"/>
        <v>1.0826366075626508</v>
      </c>
      <c r="H101" s="9">
        <f t="shared" si="19"/>
        <v>2.5048648845120844</v>
      </c>
      <c r="I101" s="9">
        <f t="shared" si="20"/>
        <v>3.2778674223118176</v>
      </c>
      <c r="J101" s="9">
        <f t="shared" si="21"/>
        <v>3.3818005366378312</v>
      </c>
      <c r="K101" s="11">
        <f t="shared" si="22"/>
        <v>0.41841004184100417</v>
      </c>
      <c r="L101" s="11">
        <f t="shared" si="23"/>
        <v>0.32216494845360821</v>
      </c>
      <c r="M101" s="11">
        <f t="shared" si="24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25"/>
        <v>0</v>
      </c>
      <c r="S101" s="11">
        <f t="shared" si="26"/>
        <v>-0.88498161028729661</v>
      </c>
      <c r="T101" s="11">
        <f t="shared" si="27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15"/>
        <v>0.55949966416637276</v>
      </c>
      <c r="E102" s="9">
        <f t="shared" si="16"/>
        <v>0.2544175060525955</v>
      </c>
      <c r="F102" s="9">
        <f t="shared" si="17"/>
        <v>0.18608282978103191</v>
      </c>
      <c r="G102" s="9">
        <f t="shared" si="18"/>
        <v>1.0934877376605943</v>
      </c>
      <c r="H102" s="9">
        <f t="shared" si="19"/>
        <v>1.7873111711156275</v>
      </c>
      <c r="I102" s="9">
        <f t="shared" si="20"/>
        <v>3.9305471369303921</v>
      </c>
      <c r="J102" s="9">
        <f t="shared" si="21"/>
        <v>5.373950950642377</v>
      </c>
      <c r="K102" s="11">
        <f t="shared" si="22"/>
        <v>0.58139534883720934</v>
      </c>
      <c r="L102" s="11">
        <f t="shared" si="23"/>
        <v>0.27173913043478259</v>
      </c>
      <c r="M102" s="11">
        <f t="shared" si="24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25"/>
        <v>0</v>
      </c>
      <c r="S102" s="11">
        <f t="shared" si="26"/>
        <v>-0.95874792703150891</v>
      </c>
      <c r="T102" s="11">
        <f t="shared" si="27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15"/>
        <v>0.31215830285970281</v>
      </c>
      <c r="E103" s="9">
        <f t="shared" si="16"/>
        <v>0.28958976102679701</v>
      </c>
      <c r="F103" s="9">
        <f t="shared" si="17"/>
        <v>0.39825193611350035</v>
      </c>
      <c r="G103" s="9">
        <f t="shared" si="18"/>
        <v>1.0854693639388366</v>
      </c>
      <c r="H103" s="9">
        <f t="shared" si="19"/>
        <v>3.2035028087958386</v>
      </c>
      <c r="I103" s="9">
        <f t="shared" si="20"/>
        <v>3.4531607625017711</v>
      </c>
      <c r="J103" s="9">
        <f t="shared" si="21"/>
        <v>2.5109733546028603</v>
      </c>
      <c r="K103" s="11">
        <f t="shared" si="22"/>
        <v>0.33003300330033003</v>
      </c>
      <c r="L103" s="11">
        <f t="shared" si="23"/>
        <v>0.30674846625766872</v>
      </c>
      <c r="M103" s="11">
        <f t="shared" si="24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25"/>
        <v>0</v>
      </c>
      <c r="S103" s="11">
        <f t="shared" si="26"/>
        <v>-0.88972853039019506</v>
      </c>
      <c r="T103" s="11">
        <f t="shared" si="27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15"/>
        <v>0.3405053925348277</v>
      </c>
      <c r="E104" s="9">
        <f t="shared" si="16"/>
        <v>0.27635898294972272</v>
      </c>
      <c r="F104" s="9">
        <f t="shared" si="17"/>
        <v>0.38313562451544986</v>
      </c>
      <c r="G104" s="9">
        <f t="shared" si="18"/>
        <v>1.0820173473845078</v>
      </c>
      <c r="H104" s="9">
        <f t="shared" si="19"/>
        <v>2.9368110518182693</v>
      </c>
      <c r="I104" s="9">
        <f t="shared" si="20"/>
        <v>3.6184819806705089</v>
      </c>
      <c r="J104" s="9">
        <f t="shared" si="21"/>
        <v>2.6100418129081473</v>
      </c>
      <c r="K104" s="11">
        <f t="shared" si="22"/>
        <v>0.35842293906810035</v>
      </c>
      <c r="L104" s="11">
        <f t="shared" si="23"/>
        <v>0.29239766081871343</v>
      </c>
      <c r="M104" s="11">
        <f t="shared" si="24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25"/>
        <v>0</v>
      </c>
      <c r="S104" s="11">
        <f t="shared" si="26"/>
        <v>-0.8839976626965268</v>
      </c>
      <c r="T104" s="11">
        <f t="shared" si="27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15"/>
        <v>0.43107485963621428</v>
      </c>
      <c r="E105" s="9">
        <f t="shared" si="16"/>
        <v>0.27088069794182945</v>
      </c>
      <c r="F105" s="9">
        <f t="shared" si="17"/>
        <v>0.2980444424219561</v>
      </c>
      <c r="G105" s="9">
        <f t="shared" si="18"/>
        <v>1.08534761171864</v>
      </c>
      <c r="H105" s="9">
        <f t="shared" si="19"/>
        <v>2.3197826958498666</v>
      </c>
      <c r="I105" s="9">
        <f t="shared" si="20"/>
        <v>3.6916620770622277</v>
      </c>
      <c r="J105" s="9">
        <f t="shared" si="21"/>
        <v>3.355204317429449</v>
      </c>
      <c r="K105" s="11">
        <f t="shared" si="22"/>
        <v>0.45126353790613716</v>
      </c>
      <c r="L105" s="11">
        <f t="shared" si="23"/>
        <v>0.28735632183908044</v>
      </c>
      <c r="M105" s="11">
        <f t="shared" si="24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25"/>
        <v>0</v>
      </c>
      <c r="S105" s="11">
        <f t="shared" si="26"/>
        <v>-0.89639013637110454</v>
      </c>
      <c r="T105" s="11">
        <f t="shared" si="27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15"/>
        <v>0.43977752860069264</v>
      </c>
      <c r="E106" s="9">
        <f t="shared" si="16"/>
        <v>0.27415431201222756</v>
      </c>
      <c r="F106" s="9">
        <f t="shared" si="17"/>
        <v>0.2860681593870798</v>
      </c>
      <c r="G106" s="9">
        <f t="shared" si="18"/>
        <v>1.0850740912852301</v>
      </c>
      <c r="H106" s="9">
        <f t="shared" si="19"/>
        <v>2.2738769831688601</v>
      </c>
      <c r="I106" s="9">
        <f t="shared" si="20"/>
        <v>3.6475807827359614</v>
      </c>
      <c r="J106" s="9">
        <f t="shared" si="21"/>
        <v>3.4956704099560292</v>
      </c>
      <c r="K106" s="11">
        <f t="shared" si="22"/>
        <v>0.45998160073597055</v>
      </c>
      <c r="L106" s="11">
        <f t="shared" si="23"/>
        <v>0.29069767441860467</v>
      </c>
      <c r="M106" s="11">
        <f t="shared" si="24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25"/>
        <v>0</v>
      </c>
      <c r="S106" s="11">
        <f t="shared" si="26"/>
        <v>-0.8976262839061101</v>
      </c>
      <c r="T106" s="11">
        <f t="shared" si="27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15"/>
        <v>0.24832898630040692</v>
      </c>
      <c r="E107" s="9">
        <f t="shared" si="16"/>
        <v>0.2640350467590053</v>
      </c>
      <c r="F107" s="9">
        <f t="shared" si="17"/>
        <v>0.48763596694058747</v>
      </c>
      <c r="G107" s="9">
        <f t="shared" si="18"/>
        <v>1.0888187511037621</v>
      </c>
      <c r="H107" s="9">
        <f t="shared" si="19"/>
        <v>4.0269161280684589</v>
      </c>
      <c r="I107" s="9">
        <f t="shared" si="20"/>
        <v>3.7873760028256309</v>
      </c>
      <c r="J107" s="9">
        <f t="shared" si="21"/>
        <v>2.0507100948151304</v>
      </c>
      <c r="K107" s="11">
        <f t="shared" si="22"/>
        <v>0.26455026455026459</v>
      </c>
      <c r="L107" s="11">
        <f t="shared" si="23"/>
        <v>0.2808988764044944</v>
      </c>
      <c r="M107" s="11">
        <f t="shared" si="24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25"/>
        <v>0</v>
      </c>
      <c r="S107" s="11">
        <f t="shared" si="26"/>
        <v>-0.91806412383046998</v>
      </c>
      <c r="T107" s="11">
        <f t="shared" si="27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15"/>
        <v>0.43944794805293813</v>
      </c>
      <c r="E108" s="9">
        <f t="shared" si="16"/>
        <v>0.26012691855702369</v>
      </c>
      <c r="F108" s="9">
        <f t="shared" si="17"/>
        <v>0.30042513339003779</v>
      </c>
      <c r="G108" s="9">
        <f t="shared" si="18"/>
        <v>1.0856020109751185</v>
      </c>
      <c r="H108" s="9">
        <f t="shared" si="19"/>
        <v>2.2755823628957641</v>
      </c>
      <c r="I108" s="9">
        <f t="shared" si="20"/>
        <v>3.8442772687548104</v>
      </c>
      <c r="J108" s="9">
        <f t="shared" si="21"/>
        <v>3.3286163135416298</v>
      </c>
      <c r="K108" s="11">
        <f t="shared" si="22"/>
        <v>0.45977011494252878</v>
      </c>
      <c r="L108" s="11">
        <f t="shared" si="23"/>
        <v>0.27624309392265195</v>
      </c>
      <c r="M108" s="11">
        <f t="shared" si="24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25"/>
        <v>0</v>
      </c>
      <c r="S108" s="11">
        <f t="shared" si="26"/>
        <v>-0.89953898626953765</v>
      </c>
      <c r="T108" s="11">
        <f t="shared" si="27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15"/>
        <v>0.28050060322318393</v>
      </c>
      <c r="E109" s="9">
        <f t="shared" si="16"/>
        <v>0.2822214350219619</v>
      </c>
      <c r="F109" s="9">
        <f t="shared" si="17"/>
        <v>0.43727796175485434</v>
      </c>
      <c r="G109" s="9">
        <f t="shared" si="18"/>
        <v>1.086887594000332</v>
      </c>
      <c r="H109" s="9">
        <f t="shared" si="19"/>
        <v>3.5650547218407835</v>
      </c>
      <c r="I109" s="9">
        <f t="shared" si="20"/>
        <v>3.5433169699607756</v>
      </c>
      <c r="J109" s="9">
        <f t="shared" si="21"/>
        <v>2.2868749112963931</v>
      </c>
      <c r="K109" s="11">
        <f t="shared" si="22"/>
        <v>0.29761904761904762</v>
      </c>
      <c r="L109" s="11">
        <f t="shared" si="23"/>
        <v>0.29940119760479045</v>
      </c>
      <c r="M109" s="11">
        <f t="shared" si="24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25"/>
        <v>0</v>
      </c>
      <c r="S109" s="11">
        <f t="shared" si="26"/>
        <v>-0.89989761599931062</v>
      </c>
      <c r="T109" s="11">
        <f t="shared" si="27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15"/>
        <v>0.43265706367306078</v>
      </c>
      <c r="E110" s="9">
        <f t="shared" si="16"/>
        <v>0.29326904274400217</v>
      </c>
      <c r="F110" s="9">
        <f t="shared" si="17"/>
        <v>0.2740738935829371</v>
      </c>
      <c r="G110" s="9">
        <f t="shared" si="18"/>
        <v>1.0855127260095134</v>
      </c>
      <c r="H110" s="9">
        <f t="shared" si="19"/>
        <v>2.3112993730194926</v>
      </c>
      <c r="I110" s="9">
        <f t="shared" si="20"/>
        <v>3.4098382517411197</v>
      </c>
      <c r="J110" s="9">
        <f t="shared" si="21"/>
        <v>3.6486510514632124</v>
      </c>
      <c r="K110" s="11">
        <f t="shared" si="22"/>
        <v>0.45289855072463764</v>
      </c>
      <c r="L110" s="11">
        <f t="shared" si="23"/>
        <v>0.3105590062111801</v>
      </c>
      <c r="M110" s="11">
        <f t="shared" si="24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25"/>
        <v>0</v>
      </c>
      <c r="S110" s="11">
        <f t="shared" si="26"/>
        <v>-0.89676855228912544</v>
      </c>
      <c r="T110" s="11">
        <f t="shared" si="27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15"/>
        <v>0.5246836613065996</v>
      </c>
      <c r="E111" s="9">
        <f t="shared" si="16"/>
        <v>0.26205710518016068</v>
      </c>
      <c r="F111" s="9">
        <f t="shared" si="17"/>
        <v>0.21325923351323972</v>
      </c>
      <c r="G111" s="9">
        <f t="shared" si="18"/>
        <v>1.0914582058002553</v>
      </c>
      <c r="H111" s="9">
        <f t="shared" si="19"/>
        <v>1.9059103108142119</v>
      </c>
      <c r="I111" s="9">
        <f t="shared" si="20"/>
        <v>3.8159621709646592</v>
      </c>
      <c r="J111" s="9">
        <f t="shared" si="21"/>
        <v>4.6891287356048634</v>
      </c>
      <c r="K111" s="11">
        <f t="shared" si="22"/>
        <v>0.54644808743169393</v>
      </c>
      <c r="L111" s="11">
        <f t="shared" si="23"/>
        <v>0.27932960893854747</v>
      </c>
      <c r="M111" s="11">
        <f t="shared" si="24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25"/>
        <v>0</v>
      </c>
      <c r="S111" s="11">
        <f t="shared" si="26"/>
        <v>-0.93811326218593916</v>
      </c>
      <c r="T111" s="11">
        <f t="shared" si="27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15"/>
        <v>0.54542302361086026</v>
      </c>
      <c r="E112" s="9">
        <f t="shared" si="16"/>
        <v>0.26063574687194585</v>
      </c>
      <c r="F112" s="9">
        <f t="shared" si="17"/>
        <v>0.19394122951719392</v>
      </c>
      <c r="G112" s="9">
        <f t="shared" si="18"/>
        <v>1.0995241264848337</v>
      </c>
      <c r="H112" s="9">
        <f t="shared" si="19"/>
        <v>1.8334392878755044</v>
      </c>
      <c r="I112" s="9">
        <f t="shared" si="20"/>
        <v>3.8367722463308711</v>
      </c>
      <c r="J112" s="9">
        <f t="shared" si="21"/>
        <v>5.1562011981126723</v>
      </c>
      <c r="K112" s="11">
        <f t="shared" si="22"/>
        <v>0.56882821387940841</v>
      </c>
      <c r="L112" s="11">
        <f t="shared" si="23"/>
        <v>0.27932960893854747</v>
      </c>
      <c r="M112" s="11">
        <f t="shared" si="24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25"/>
        <v>0</v>
      </c>
      <c r="S112" s="11">
        <f t="shared" si="26"/>
        <v>-0.96289132103494623</v>
      </c>
      <c r="T112" s="11">
        <f t="shared" si="27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15"/>
        <v>0.27458616704409422</v>
      </c>
      <c r="E113" s="9">
        <f t="shared" si="16"/>
        <v>0.31918653321122126</v>
      </c>
      <c r="F113" s="9">
        <f t="shared" si="17"/>
        <v>0.40622729974468441</v>
      </c>
      <c r="G113" s="9">
        <f t="shared" si="18"/>
        <v>1.0827229733087571</v>
      </c>
      <c r="H113" s="9">
        <f t="shared" si="19"/>
        <v>3.6418440548733679</v>
      </c>
      <c r="I113" s="9">
        <f t="shared" si="20"/>
        <v>3.1329642574182519</v>
      </c>
      <c r="J113" s="9">
        <f t="shared" si="21"/>
        <v>2.4616760139668217</v>
      </c>
      <c r="K113" s="11">
        <f t="shared" si="22"/>
        <v>0.29069767441860467</v>
      </c>
      <c r="L113" s="11">
        <f t="shared" si="23"/>
        <v>0.33670033670033667</v>
      </c>
      <c r="M113" s="11">
        <f t="shared" si="24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25"/>
        <v>0</v>
      </c>
      <c r="S113" s="11">
        <f t="shared" si="26"/>
        <v>-0.88763141105655885</v>
      </c>
      <c r="T113" s="11">
        <f t="shared" si="27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15"/>
        <v>0.40844040808719739</v>
      </c>
      <c r="E114" s="9">
        <f t="shared" si="16"/>
        <v>0.27763864730119081</v>
      </c>
      <c r="F114" s="9">
        <f t="shared" si="17"/>
        <v>0.31392094461161191</v>
      </c>
      <c r="G114" s="9">
        <f t="shared" si="18"/>
        <v>1.0840850144011858</v>
      </c>
      <c r="H114" s="9">
        <f t="shared" si="19"/>
        <v>2.448337579239984</v>
      </c>
      <c r="I114" s="9">
        <f t="shared" si="20"/>
        <v>3.6018040345628459</v>
      </c>
      <c r="J114" s="9">
        <f t="shared" si="21"/>
        <v>3.1855153890327905</v>
      </c>
      <c r="K114" s="11">
        <f t="shared" si="22"/>
        <v>0.42808219178082196</v>
      </c>
      <c r="L114" s="11">
        <f t="shared" si="23"/>
        <v>0.29411764705882354</v>
      </c>
      <c r="M114" s="11">
        <f t="shared" si="24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25"/>
        <v>0</v>
      </c>
      <c r="S114" s="11">
        <f t="shared" si="26"/>
        <v>-0.88983738871463425</v>
      </c>
      <c r="T114" s="11">
        <f t="shared" si="27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15"/>
        <v>0.23239584154791967</v>
      </c>
      <c r="E115" s="9">
        <f t="shared" si="16"/>
        <v>0.3217671522491336</v>
      </c>
      <c r="F115" s="9">
        <f t="shared" si="17"/>
        <v>0.44583700620294653</v>
      </c>
      <c r="G115" s="9">
        <f t="shared" si="18"/>
        <v>1.0865141399692522</v>
      </c>
      <c r="H115" s="9">
        <f t="shared" si="19"/>
        <v>4.3030029855065264</v>
      </c>
      <c r="I115" s="9">
        <f t="shared" si="20"/>
        <v>3.1078374315403496</v>
      </c>
      <c r="J115" s="9">
        <f t="shared" si="21"/>
        <v>2.2429721761248249</v>
      </c>
      <c r="K115" s="11">
        <f t="shared" si="22"/>
        <v>0.24752475247524752</v>
      </c>
      <c r="L115" s="11">
        <f t="shared" si="23"/>
        <v>0.3401360544217687</v>
      </c>
      <c r="M115" s="11">
        <f t="shared" si="24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25"/>
        <v>0</v>
      </c>
      <c r="S115" s="11">
        <f t="shared" si="26"/>
        <v>-0.90768225263613234</v>
      </c>
      <c r="T115" s="11">
        <f t="shared" si="27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15"/>
        <v>0.3450620009353299</v>
      </c>
      <c r="E116" s="9">
        <f t="shared" si="16"/>
        <v>0.30210742440628596</v>
      </c>
      <c r="F116" s="9">
        <f t="shared" si="17"/>
        <v>0.35283057465838424</v>
      </c>
      <c r="G116" s="9">
        <f t="shared" si="18"/>
        <v>1.0814985250173481</v>
      </c>
      <c r="H116" s="9">
        <f t="shared" si="19"/>
        <v>2.898029911405446</v>
      </c>
      <c r="I116" s="9">
        <f t="shared" si="20"/>
        <v>3.3100808494370551</v>
      </c>
      <c r="J116" s="9">
        <f t="shared" si="21"/>
        <v>2.8342214984294225</v>
      </c>
      <c r="K116" s="11">
        <f t="shared" si="22"/>
        <v>0.36297640653357532</v>
      </c>
      <c r="L116" s="11">
        <f t="shared" si="23"/>
        <v>0.31887755102040816</v>
      </c>
      <c r="M116" s="11">
        <f t="shared" si="24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25"/>
        <v>0</v>
      </c>
      <c r="S116" s="11">
        <f t="shared" si="26"/>
        <v>-0.87876844598984372</v>
      </c>
      <c r="T116" s="11">
        <f t="shared" si="27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15"/>
        <v>0.15084132628848326</v>
      </c>
      <c r="E117" s="9">
        <f t="shared" si="16"/>
        <v>0.22726199954269863</v>
      </c>
      <c r="F117" s="9">
        <f t="shared" si="17"/>
        <v>0.621896674168818</v>
      </c>
      <c r="G117" s="9">
        <f t="shared" si="18"/>
        <v>1.1258965889593213</v>
      </c>
      <c r="H117" s="9">
        <f t="shared" si="19"/>
        <v>6.6294829447966075</v>
      </c>
      <c r="I117" s="9">
        <f t="shared" si="20"/>
        <v>4.400207698657149</v>
      </c>
      <c r="J117" s="9">
        <f t="shared" si="21"/>
        <v>1.6079841580380334</v>
      </c>
      <c r="K117" s="11">
        <f t="shared" si="22"/>
        <v>0.16666666666666666</v>
      </c>
      <c r="L117" s="11">
        <f t="shared" si="23"/>
        <v>0.24875621890547267</v>
      </c>
      <c r="M117" s="11">
        <f t="shared" si="24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25"/>
        <v>0</v>
      </c>
      <c r="S117" s="11">
        <f t="shared" si="26"/>
        <v>-1.0497915133676732</v>
      </c>
      <c r="T117" s="11">
        <f t="shared" si="27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15"/>
        <v>0.82285045103934573</v>
      </c>
      <c r="E118" s="9">
        <f t="shared" si="16"/>
        <v>0.11882886248145018</v>
      </c>
      <c r="F118" s="9">
        <f t="shared" si="17"/>
        <v>5.8320686479204256E-2</v>
      </c>
      <c r="G118" s="9">
        <f t="shared" si="18"/>
        <v>1.1960425611354086</v>
      </c>
      <c r="H118" s="9">
        <f t="shared" si="19"/>
        <v>1.2152876610043732</v>
      </c>
      <c r="I118" s="9">
        <f t="shared" si="20"/>
        <v>8.4154638790395335</v>
      </c>
      <c r="J118" s="9">
        <f t="shared" si="21"/>
        <v>17.146574575328014</v>
      </c>
      <c r="K118" s="11">
        <f t="shared" si="22"/>
        <v>0.84745762711864414</v>
      </c>
      <c r="L118" s="11">
        <f t="shared" si="23"/>
        <v>0.1388888888888889</v>
      </c>
      <c r="M118" s="11">
        <f t="shared" si="24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25"/>
        <v>0</v>
      </c>
      <c r="S118" s="11">
        <f t="shared" si="26"/>
        <v>-1.3195274127173775</v>
      </c>
      <c r="T118" s="11">
        <f t="shared" si="27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15"/>
        <v>0.4057038156175144</v>
      </c>
      <c r="E119" s="9">
        <f t="shared" si="16"/>
        <v>0.29523199333864508</v>
      </c>
      <c r="F119" s="9">
        <f t="shared" si="17"/>
        <v>0.29906419104384074</v>
      </c>
      <c r="G119" s="9">
        <f t="shared" si="18"/>
        <v>1.0850758087370425</v>
      </c>
      <c r="H119" s="9">
        <f t="shared" si="19"/>
        <v>2.4648523417950066</v>
      </c>
      <c r="I119" s="9">
        <f t="shared" si="20"/>
        <v>3.3871667792214937</v>
      </c>
      <c r="J119" s="9">
        <f t="shared" si="21"/>
        <v>3.3437637468720114</v>
      </c>
      <c r="K119" s="11">
        <f t="shared" si="22"/>
        <v>0.42553191489361702</v>
      </c>
      <c r="L119" s="11">
        <f t="shared" si="23"/>
        <v>0.3125</v>
      </c>
      <c r="M119" s="11">
        <f t="shared" si="24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25"/>
        <v>0</v>
      </c>
      <c r="S119" s="11">
        <f t="shared" si="26"/>
        <v>-0.89007357525876019</v>
      </c>
      <c r="T119" s="11">
        <f t="shared" si="27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15"/>
        <v>0.5338893066141408</v>
      </c>
      <c r="E120" s="9">
        <f t="shared" si="16"/>
        <v>0.25479596519408521</v>
      </c>
      <c r="F120" s="9">
        <f t="shared" si="17"/>
        <v>0.21131472819177383</v>
      </c>
      <c r="G120" s="9">
        <f t="shared" si="18"/>
        <v>1.0913093023483529</v>
      </c>
      <c r="H120" s="9">
        <f t="shared" si="19"/>
        <v>1.8730474418786824</v>
      </c>
      <c r="I120" s="9">
        <f t="shared" si="20"/>
        <v>3.9247089302935865</v>
      </c>
      <c r="J120" s="9">
        <f t="shared" si="21"/>
        <v>4.7322778140313675</v>
      </c>
      <c r="K120" s="11">
        <f t="shared" si="22"/>
        <v>0.55555555555555558</v>
      </c>
      <c r="L120" s="11">
        <f t="shared" si="23"/>
        <v>0.27173913043478259</v>
      </c>
      <c r="M120" s="11">
        <f t="shared" si="24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25"/>
        <v>0</v>
      </c>
      <c r="S120" s="11">
        <f t="shared" si="26"/>
        <v>-0.94101859125425491</v>
      </c>
      <c r="T120" s="11">
        <f t="shared" si="27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15"/>
        <v>0.39515586935630603</v>
      </c>
      <c r="E121" s="9">
        <f t="shared" si="16"/>
        <v>0.28776243871381263</v>
      </c>
      <c r="F121" s="9">
        <f t="shared" si="17"/>
        <v>0.31708169192988134</v>
      </c>
      <c r="G121" s="9">
        <f t="shared" si="18"/>
        <v>1.0855652207327668</v>
      </c>
      <c r="H121" s="9">
        <f t="shared" si="19"/>
        <v>2.5306469612332019</v>
      </c>
      <c r="I121" s="9">
        <f t="shared" si="20"/>
        <v>3.4750887032707092</v>
      </c>
      <c r="J121" s="9">
        <f t="shared" si="21"/>
        <v>3.1537613979338093</v>
      </c>
      <c r="K121" s="11">
        <f t="shared" si="22"/>
        <v>0.41493775933609955</v>
      </c>
      <c r="L121" s="11">
        <f t="shared" si="23"/>
        <v>0.3048780487804878</v>
      </c>
      <c r="M121" s="11">
        <f t="shared" si="24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25"/>
        <v>0</v>
      </c>
      <c r="S121" s="11">
        <f t="shared" si="26"/>
        <v>-0.8895978077199399</v>
      </c>
      <c r="T121" s="11">
        <f t="shared" si="27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15"/>
        <v>0.64506875793066554</v>
      </c>
      <c r="E122" s="9">
        <f t="shared" si="16"/>
        <v>0.20956955788277393</v>
      </c>
      <c r="F122" s="9">
        <f t="shared" si="17"/>
        <v>0.14536168418656034</v>
      </c>
      <c r="G122" s="9">
        <f t="shared" si="18"/>
        <v>1.1093192358082142</v>
      </c>
      <c r="H122" s="9">
        <f t="shared" si="19"/>
        <v>1.5502223409608744</v>
      </c>
      <c r="I122" s="9">
        <f t="shared" si="20"/>
        <v>4.7716854017479289</v>
      </c>
      <c r="J122" s="9">
        <f t="shared" si="21"/>
        <v>6.8793919497835363</v>
      </c>
      <c r="K122" s="11">
        <f t="shared" si="22"/>
        <v>0.66844919786096257</v>
      </c>
      <c r="L122" s="11">
        <f t="shared" si="23"/>
        <v>0.22727272727272727</v>
      </c>
      <c r="M122" s="11">
        <f t="shared" si="24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25"/>
        <v>0</v>
      </c>
      <c r="S122" s="11">
        <f t="shared" si="26"/>
        <v>-1.0288747270058363</v>
      </c>
      <c r="T122" s="11">
        <f t="shared" si="27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15"/>
        <v>0.42232074095236066</v>
      </c>
      <c r="E123" s="9">
        <f t="shared" si="16"/>
        <v>0.28792668671757554</v>
      </c>
      <c r="F123" s="9">
        <f t="shared" si="17"/>
        <v>0.2897525723300638</v>
      </c>
      <c r="G123" s="9">
        <f t="shared" si="18"/>
        <v>1.0942948390267269</v>
      </c>
      <c r="H123" s="9">
        <f t="shared" si="19"/>
        <v>2.3678685487834086</v>
      </c>
      <c r="I123" s="9">
        <f t="shared" si="20"/>
        <v>3.4731063362004031</v>
      </c>
      <c r="J123" s="9">
        <f t="shared" si="21"/>
        <v>3.4512204394198687</v>
      </c>
      <c r="K123" s="11">
        <f t="shared" si="22"/>
        <v>0.44444444444444442</v>
      </c>
      <c r="L123" s="11">
        <f t="shared" si="23"/>
        <v>0.30674846625766872</v>
      </c>
      <c r="M123" s="11">
        <f t="shared" si="24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25"/>
        <v>0</v>
      </c>
      <c r="S123" s="11">
        <f t="shared" si="26"/>
        <v>-0.90865992414665009</v>
      </c>
      <c r="T123" s="11">
        <f t="shared" si="27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15"/>
        <v>0.41605531155759717</v>
      </c>
      <c r="E124" s="9">
        <f t="shared" si="16"/>
        <v>0.28201330939180141</v>
      </c>
      <c r="F124" s="9">
        <f t="shared" si="17"/>
        <v>0.30193137905060125</v>
      </c>
      <c r="G124" s="9">
        <f t="shared" si="18"/>
        <v>1.0880051006282505</v>
      </c>
      <c r="H124" s="9">
        <f t="shared" si="19"/>
        <v>2.4035265798104435</v>
      </c>
      <c r="I124" s="9">
        <f t="shared" si="20"/>
        <v>3.5459319354701053</v>
      </c>
      <c r="J124" s="9">
        <f t="shared" si="21"/>
        <v>3.3120108388350324</v>
      </c>
      <c r="K124" s="11">
        <f t="shared" si="22"/>
        <v>0.4366812227074236</v>
      </c>
      <c r="L124" s="11">
        <f t="shared" si="23"/>
        <v>0.29940119760479045</v>
      </c>
      <c r="M124" s="11">
        <f t="shared" si="24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25"/>
        <v>0</v>
      </c>
      <c r="S124" s="11">
        <f t="shared" si="26"/>
        <v>-0.8971825661292151</v>
      </c>
      <c r="T124" s="11">
        <f t="shared" si="27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15"/>
        <v>0.53987958615658294</v>
      </c>
      <c r="E125" s="9">
        <f t="shared" si="16"/>
        <v>0.27943516961705239</v>
      </c>
      <c r="F125" s="9">
        <f t="shared" si="17"/>
        <v>0.18068524422636478</v>
      </c>
      <c r="G125" s="9">
        <f t="shared" si="18"/>
        <v>1.0926472894917527</v>
      </c>
      <c r="H125" s="9">
        <f t="shared" si="19"/>
        <v>1.8522648858035669</v>
      </c>
      <c r="I125" s="9">
        <f t="shared" si="20"/>
        <v>3.5786476032005368</v>
      </c>
      <c r="J125" s="9">
        <f t="shared" si="21"/>
        <v>5.5344862513907733</v>
      </c>
      <c r="K125" s="11">
        <f t="shared" si="22"/>
        <v>0.5617977528089888</v>
      </c>
      <c r="L125" s="11">
        <f t="shared" si="23"/>
        <v>0.29761904761904762</v>
      </c>
      <c r="M125" s="11">
        <f t="shared" si="24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25"/>
        <v>0</v>
      </c>
      <c r="S125" s="11">
        <f t="shared" si="26"/>
        <v>-0.95427341700570212</v>
      </c>
      <c r="T125" s="11">
        <f t="shared" si="27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15"/>
        <v>0.34182609454057278</v>
      </c>
      <c r="E126" s="9">
        <f t="shared" si="16"/>
        <v>0.30525571472109986</v>
      </c>
      <c r="F126" s="9">
        <f t="shared" si="17"/>
        <v>0.35291819073832742</v>
      </c>
      <c r="G126" s="9">
        <f t="shared" si="18"/>
        <v>1.081721457051412</v>
      </c>
      <c r="H126" s="9">
        <f t="shared" si="19"/>
        <v>2.9254641935515129</v>
      </c>
      <c r="I126" s="9">
        <f t="shared" si="20"/>
        <v>3.2759419456361716</v>
      </c>
      <c r="J126" s="9">
        <f t="shared" si="21"/>
        <v>2.8335178697021428</v>
      </c>
      <c r="K126" s="11">
        <f t="shared" si="22"/>
        <v>0.35971223021582738</v>
      </c>
      <c r="L126" s="11">
        <f t="shared" si="23"/>
        <v>0.32216494845360821</v>
      </c>
      <c r="M126" s="11">
        <f t="shared" si="24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25"/>
        <v>0</v>
      </c>
      <c r="S126" s="11">
        <f t="shared" si="26"/>
        <v>-0.87886247376015036</v>
      </c>
      <c r="T126" s="11">
        <f t="shared" si="27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15"/>
        <v>0.12402103298118421</v>
      </c>
      <c r="E127" s="9">
        <f t="shared" si="16"/>
        <v>0.20125515803057845</v>
      </c>
      <c r="F127" s="9">
        <f t="shared" si="17"/>
        <v>0.67472380898823703</v>
      </c>
      <c r="G127" s="9">
        <f t="shared" si="18"/>
        <v>1.1211346747956221</v>
      </c>
      <c r="H127" s="9">
        <f t="shared" si="19"/>
        <v>8.0631484512124203</v>
      </c>
      <c r="I127" s="9">
        <f t="shared" si="20"/>
        <v>4.9688167487765025</v>
      </c>
      <c r="J127" s="9">
        <f t="shared" si="21"/>
        <v>1.4820879101621176</v>
      </c>
      <c r="K127" s="11">
        <f t="shared" si="22"/>
        <v>0.13698630136986301</v>
      </c>
      <c r="L127" s="11">
        <f t="shared" si="23"/>
        <v>0.22026431718061673</v>
      </c>
      <c r="M127" s="11">
        <f t="shared" si="24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25"/>
        <v>0</v>
      </c>
      <c r="S127" s="11">
        <f t="shared" si="26"/>
        <v>-1.0709228289046981</v>
      </c>
      <c r="T127" s="11">
        <f t="shared" si="27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15"/>
        <v>0.53993302812868826</v>
      </c>
      <c r="E128" s="9">
        <f t="shared" si="16"/>
        <v>0.25180282608815791</v>
      </c>
      <c r="F128" s="9">
        <f t="shared" si="17"/>
        <v>0.20826414578315389</v>
      </c>
      <c r="G128" s="9">
        <f t="shared" si="18"/>
        <v>1.0924122444617073</v>
      </c>
      <c r="H128" s="9">
        <f t="shared" si="19"/>
        <v>1.8520815506801314</v>
      </c>
      <c r="I128" s="9">
        <f t="shared" si="20"/>
        <v>3.9713613049358432</v>
      </c>
      <c r="J128" s="9">
        <f t="shared" si="21"/>
        <v>4.8015946107267409</v>
      </c>
      <c r="K128" s="11">
        <f t="shared" si="22"/>
        <v>0.5617977528089888</v>
      </c>
      <c r="L128" s="11">
        <f t="shared" si="23"/>
        <v>0.26881720430107525</v>
      </c>
      <c r="M128" s="11">
        <f t="shared" si="24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25"/>
        <v>0</v>
      </c>
      <c r="S128" s="11">
        <f t="shared" si="26"/>
        <v>-0.94539363048490854</v>
      </c>
      <c r="T128" s="11">
        <f t="shared" si="27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15"/>
        <v>0.34521189159563193</v>
      </c>
      <c r="E129" s="9">
        <f t="shared" si="16"/>
        <v>0.3095762168087362</v>
      </c>
      <c r="F129" s="9">
        <f t="shared" si="17"/>
        <v>0.34521189159563193</v>
      </c>
      <c r="G129" s="9">
        <f t="shared" si="18"/>
        <v>1.0826321859004664</v>
      </c>
      <c r="H129" s="9">
        <f t="shared" si="19"/>
        <v>2.8967715896976167</v>
      </c>
      <c r="I129" s="9">
        <f t="shared" si="20"/>
        <v>3.2302223029549606</v>
      </c>
      <c r="J129" s="9">
        <f t="shared" si="21"/>
        <v>2.8967715896976167</v>
      </c>
      <c r="K129" s="11">
        <f t="shared" si="22"/>
        <v>0.36337209302325585</v>
      </c>
      <c r="L129" s="11">
        <f t="shared" si="23"/>
        <v>0.32679738562091504</v>
      </c>
      <c r="M129" s="11">
        <f t="shared" si="24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25"/>
        <v>0</v>
      </c>
      <c r="S129" s="11">
        <f t="shared" si="26"/>
        <v>-0.87993723865041706</v>
      </c>
      <c r="T129" s="11">
        <f t="shared" si="27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15"/>
        <v>0.40773647058421753</v>
      </c>
      <c r="E130" s="9">
        <f t="shared" si="16"/>
        <v>0.30420591023386512</v>
      </c>
      <c r="F130" s="9">
        <f t="shared" si="17"/>
        <v>0.28805761918191725</v>
      </c>
      <c r="G130" s="9">
        <f t="shared" si="18"/>
        <v>1.084003370819262</v>
      </c>
      <c r="H130" s="9">
        <f t="shared" si="19"/>
        <v>2.452564516897811</v>
      </c>
      <c r="I130" s="9">
        <f t="shared" si="20"/>
        <v>3.2872471124286426</v>
      </c>
      <c r="J130" s="9">
        <f t="shared" si="21"/>
        <v>3.4715276854679176</v>
      </c>
      <c r="K130" s="11">
        <f t="shared" si="22"/>
        <v>0.42735042735042739</v>
      </c>
      <c r="L130" s="11">
        <f t="shared" si="23"/>
        <v>0.32154340836012862</v>
      </c>
      <c r="M130" s="11">
        <f t="shared" si="24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25"/>
        <v>0</v>
      </c>
      <c r="S130" s="11">
        <f t="shared" si="26"/>
        <v>-0.88885827783010651</v>
      </c>
      <c r="T130" s="11">
        <f t="shared" si="27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15"/>
        <v>0.35838878016790265</v>
      </c>
      <c r="E131" s="9">
        <f t="shared" si="16"/>
        <v>0.30278283684201857</v>
      </c>
      <c r="F131" s="9">
        <f t="shared" si="17"/>
        <v>0.33882838299007889</v>
      </c>
      <c r="G131" s="9">
        <f t="shared" si="18"/>
        <v>1.0810784550955597</v>
      </c>
      <c r="H131" s="9">
        <f t="shared" si="19"/>
        <v>2.7902659216382468</v>
      </c>
      <c r="I131" s="9">
        <f t="shared" si="20"/>
        <v>3.3026971093535424</v>
      </c>
      <c r="J131" s="9">
        <f t="shared" si="21"/>
        <v>2.9513466114474851</v>
      </c>
      <c r="K131" s="11">
        <f t="shared" si="22"/>
        <v>0.37650602409638551</v>
      </c>
      <c r="L131" s="11">
        <f t="shared" si="23"/>
        <v>0.31948881789137379</v>
      </c>
      <c r="M131" s="11">
        <f t="shared" si="24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25"/>
        <v>0</v>
      </c>
      <c r="S131" s="11">
        <f t="shared" si="26"/>
        <v>-0.87815736919318954</v>
      </c>
      <c r="T131" s="11">
        <f t="shared" si="27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28">(K132/(AR132+K132-(AR132*K132)))</f>
        <v>0.38029420501096939</v>
      </c>
      <c r="E132" s="9">
        <f t="shared" ref="E132:E195" si="29">(L132/(AR132+L132-(AR132*L132)))</f>
        <v>0.30107584757794165</v>
      </c>
      <c r="F132" s="9">
        <f t="shared" ref="F132:F195" si="30">(M132/(AR132+M132-(AR132*M132)))</f>
        <v>0.31862994741108908</v>
      </c>
      <c r="G132" s="9">
        <f t="shared" ref="G132:G195" si="31">AR132</f>
        <v>1.0827528855491388</v>
      </c>
      <c r="H132" s="9">
        <f t="shared" ref="H132:H195" si="32">IF(A132="","",1/D132)</f>
        <v>2.629543092751454</v>
      </c>
      <c r="I132" s="9">
        <f t="shared" ref="I132:I195" si="33">IF(B132="","",1/E132)</f>
        <v>3.3214221866173537</v>
      </c>
      <c r="J132" s="9">
        <f t="shared" ref="J132:J195" si="34">IF(C132="","",1/F132)</f>
        <v>3.1384369489595492</v>
      </c>
      <c r="K132" s="11">
        <f t="shared" ref="K132:K195" si="35">1/A132</f>
        <v>0.39920159680638723</v>
      </c>
      <c r="L132" s="11">
        <f t="shared" ref="L132:L195" si="36">1/B132</f>
        <v>0.31806615776081426</v>
      </c>
      <c r="M132" s="11">
        <f t="shared" ref="M132:M195" si="37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38">O132/N132</f>
        <v>0</v>
      </c>
      <c r="S132" s="11">
        <f t="shared" ref="S132:S195" si="39">P132/N132</f>
        <v>-0.88250450510390099</v>
      </c>
      <c r="T132" s="11">
        <f t="shared" ref="T132:T195" si="40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28"/>
        <v>0.48167958309001557</v>
      </c>
      <c r="E133" s="9">
        <f t="shared" si="29"/>
        <v>0.25989023403577527</v>
      </c>
      <c r="F133" s="9">
        <f t="shared" si="30"/>
        <v>0.25843018287420938</v>
      </c>
      <c r="G133" s="9">
        <f t="shared" si="31"/>
        <v>1.0869382781767407</v>
      </c>
      <c r="H133" s="9">
        <f t="shared" si="32"/>
        <v>2.0760688953949735</v>
      </c>
      <c r="I133" s="9">
        <f t="shared" si="33"/>
        <v>3.8477782888230601</v>
      </c>
      <c r="J133" s="9">
        <f t="shared" si="34"/>
        <v>3.8695170543865958</v>
      </c>
      <c r="K133" s="11">
        <f t="shared" si="35"/>
        <v>0.50251256281407031</v>
      </c>
      <c r="L133" s="11">
        <f t="shared" si="36"/>
        <v>0.27624309392265195</v>
      </c>
      <c r="M133" s="11">
        <f t="shared" si="37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38"/>
        <v>0</v>
      </c>
      <c r="S133" s="11">
        <f t="shared" si="39"/>
        <v>-0.91272428191234456</v>
      </c>
      <c r="T133" s="11">
        <f t="shared" si="40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28"/>
        <v>0.62164779128779024</v>
      </c>
      <c r="E134" s="9">
        <f t="shared" si="29"/>
        <v>0.23268493729101536</v>
      </c>
      <c r="F134" s="9">
        <f t="shared" si="30"/>
        <v>0.14566727142119471</v>
      </c>
      <c r="G134" s="9">
        <f t="shared" si="31"/>
        <v>1.1065962372751441</v>
      </c>
      <c r="H134" s="9">
        <f t="shared" si="32"/>
        <v>1.6086279305013289</v>
      </c>
      <c r="I134" s="9">
        <f t="shared" si="33"/>
        <v>4.29765678707993</v>
      </c>
      <c r="J134" s="9">
        <f t="shared" si="34"/>
        <v>6.8649600575582639</v>
      </c>
      <c r="K134" s="11">
        <f t="shared" si="35"/>
        <v>0.64516129032258063</v>
      </c>
      <c r="L134" s="11">
        <f t="shared" si="36"/>
        <v>0.25125628140703515</v>
      </c>
      <c r="M134" s="11">
        <f t="shared" si="37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38"/>
        <v>0</v>
      </c>
      <c r="S134" s="11">
        <f t="shared" si="39"/>
        <v>-1.0164964831293812</v>
      </c>
      <c r="T134" s="11">
        <f t="shared" si="40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28"/>
        <v>0.44786374134317897</v>
      </c>
      <c r="E135" s="9">
        <f t="shared" si="29"/>
        <v>0.3159522665697152</v>
      </c>
      <c r="F135" s="9">
        <f t="shared" si="30"/>
        <v>0.23618399208710589</v>
      </c>
      <c r="G135" s="9">
        <f t="shared" si="31"/>
        <v>1.0852306049621481</v>
      </c>
      <c r="H135" s="9">
        <f t="shared" si="32"/>
        <v>2.2328219672370007</v>
      </c>
      <c r="I135" s="9">
        <f t="shared" si="33"/>
        <v>3.1650350568994856</v>
      </c>
      <c r="J135" s="9">
        <f t="shared" si="34"/>
        <v>4.2339872027872012</v>
      </c>
      <c r="K135" s="11">
        <f t="shared" si="35"/>
        <v>0.46816479400749061</v>
      </c>
      <c r="L135" s="11">
        <f t="shared" si="36"/>
        <v>0.333889816360601</v>
      </c>
      <c r="M135" s="11">
        <f t="shared" si="37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38"/>
        <v>0</v>
      </c>
      <c r="S135" s="11">
        <f t="shared" si="39"/>
        <v>-0.90484624454604656</v>
      </c>
      <c r="T135" s="11">
        <f t="shared" si="40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28"/>
        <v>0.31360592954190325</v>
      </c>
      <c r="E136" s="9">
        <f t="shared" si="29"/>
        <v>0.34319703522904832</v>
      </c>
      <c r="F136" s="9">
        <f t="shared" si="30"/>
        <v>0.34319703522904832</v>
      </c>
      <c r="G136" s="9">
        <f t="shared" si="31"/>
        <v>1.0781848364762885</v>
      </c>
      <c r="H136" s="9">
        <f t="shared" si="32"/>
        <v>3.1887152180468656</v>
      </c>
      <c r="I136" s="9">
        <f t="shared" si="33"/>
        <v>2.9137780847454118</v>
      </c>
      <c r="J136" s="9">
        <f t="shared" si="34"/>
        <v>2.9137780847454118</v>
      </c>
      <c r="K136" s="11">
        <f t="shared" si="35"/>
        <v>0.33003300330033003</v>
      </c>
      <c r="L136" s="11">
        <f t="shared" si="36"/>
        <v>0.3603603603603604</v>
      </c>
      <c r="M136" s="11">
        <f t="shared" si="37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38"/>
        <v>0</v>
      </c>
      <c r="S136" s="11">
        <f t="shared" si="39"/>
        <v>-0.87245180651661369</v>
      </c>
      <c r="T136" s="11">
        <f t="shared" si="40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28"/>
        <v>0.50332362617571491</v>
      </c>
      <c r="E137" s="9">
        <f t="shared" si="29"/>
        <v>0.29804310894380776</v>
      </c>
      <c r="F137" s="9">
        <f t="shared" si="30"/>
        <v>0.19863326488047689</v>
      </c>
      <c r="G137" s="9">
        <f t="shared" si="31"/>
        <v>1.0903793189760189</v>
      </c>
      <c r="H137" s="9">
        <f t="shared" si="32"/>
        <v>1.9867932836732978</v>
      </c>
      <c r="I137" s="9">
        <f t="shared" si="33"/>
        <v>3.3552193289882011</v>
      </c>
      <c r="J137" s="9">
        <f t="shared" si="34"/>
        <v>5.0344034802112709</v>
      </c>
      <c r="K137" s="11">
        <f t="shared" si="35"/>
        <v>0.52493438320209973</v>
      </c>
      <c r="L137" s="11">
        <f t="shared" si="36"/>
        <v>0.31645569620253161</v>
      </c>
      <c r="M137" s="11">
        <f t="shared" si="37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38"/>
        <v>0</v>
      </c>
      <c r="S137" s="11">
        <f t="shared" si="39"/>
        <v>-0.93532759278615696</v>
      </c>
      <c r="T137" s="11">
        <f t="shared" si="40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28"/>
        <v>0.51709191045768099</v>
      </c>
      <c r="E138" s="9">
        <f t="shared" si="29"/>
        <v>0.2964794297424187</v>
      </c>
      <c r="F138" s="9">
        <f t="shared" si="30"/>
        <v>0.18642865979990017</v>
      </c>
      <c r="G138" s="9">
        <f t="shared" si="31"/>
        <v>1.0909955329203835</v>
      </c>
      <c r="H138" s="9">
        <f t="shared" si="32"/>
        <v>1.9338921761798484</v>
      </c>
      <c r="I138" s="9">
        <f t="shared" si="33"/>
        <v>3.3729152841018344</v>
      </c>
      <c r="J138" s="9">
        <f t="shared" si="34"/>
        <v>5.3639821316815341</v>
      </c>
      <c r="K138" s="11">
        <f t="shared" si="35"/>
        <v>0.5387931034482758</v>
      </c>
      <c r="L138" s="11">
        <f t="shared" si="36"/>
        <v>0.31496062992125984</v>
      </c>
      <c r="M138" s="11">
        <f t="shared" si="37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38"/>
        <v>0</v>
      </c>
      <c r="S138" s="11">
        <f t="shared" si="39"/>
        <v>-0.94411322376195128</v>
      </c>
      <c r="T138" s="11">
        <f t="shared" si="40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28"/>
        <v>0.3832622092915956</v>
      </c>
      <c r="E139" s="9">
        <f t="shared" si="29"/>
        <v>0.32122689824399409</v>
      </c>
      <c r="F139" s="9">
        <f t="shared" si="30"/>
        <v>0.29551089246441037</v>
      </c>
      <c r="G139" s="9">
        <f t="shared" si="31"/>
        <v>1.0836227353130543</v>
      </c>
      <c r="H139" s="9">
        <f t="shared" si="32"/>
        <v>2.6091797619398855</v>
      </c>
      <c r="I139" s="9">
        <f t="shared" si="33"/>
        <v>3.1130643338604562</v>
      </c>
      <c r="J139" s="9">
        <f t="shared" si="34"/>
        <v>3.3839700176887195</v>
      </c>
      <c r="K139" s="11">
        <f t="shared" si="35"/>
        <v>0.4024144869215292</v>
      </c>
      <c r="L139" s="11">
        <f t="shared" si="36"/>
        <v>0.33898305084745761</v>
      </c>
      <c r="M139" s="11">
        <f t="shared" si="37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38"/>
        <v>0</v>
      </c>
      <c r="S139" s="11">
        <f t="shared" si="39"/>
        <v>-0.88452512694936913</v>
      </c>
      <c r="T139" s="11">
        <f t="shared" si="40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28"/>
        <v>0.45816850185304175</v>
      </c>
      <c r="E140" s="9">
        <f t="shared" si="29"/>
        <v>0.31929086973637466</v>
      </c>
      <c r="F140" s="9">
        <f t="shared" si="30"/>
        <v>0.2225406284105835</v>
      </c>
      <c r="G140" s="9">
        <f t="shared" si="31"/>
        <v>1.084956987561446</v>
      </c>
      <c r="H140" s="9">
        <f t="shared" si="32"/>
        <v>2.1826031164419755</v>
      </c>
      <c r="I140" s="9">
        <f t="shared" si="33"/>
        <v>3.1319404805582409</v>
      </c>
      <c r="J140" s="9">
        <f t="shared" si="34"/>
        <v>4.4935614999478561</v>
      </c>
      <c r="K140" s="11">
        <f t="shared" si="35"/>
        <v>0.47846889952153115</v>
      </c>
      <c r="L140" s="11">
        <f t="shared" si="36"/>
        <v>0.33726812816188873</v>
      </c>
      <c r="M140" s="11">
        <f t="shared" si="37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38"/>
        <v>0</v>
      </c>
      <c r="S140" s="11">
        <f t="shared" si="39"/>
        <v>-0.90984791837671009</v>
      </c>
      <c r="T140" s="11">
        <f t="shared" si="40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28"/>
        <v>0.30979616654853204</v>
      </c>
      <c r="E141" s="9">
        <f t="shared" si="29"/>
        <v>0.33737755740255931</v>
      </c>
      <c r="F141" s="9">
        <f t="shared" si="30"/>
        <v>0.35282627604890865</v>
      </c>
      <c r="G141" s="9">
        <f t="shared" si="31"/>
        <v>1.0815188848878252</v>
      </c>
      <c r="H141" s="9">
        <f t="shared" si="32"/>
        <v>3.2279289028689191</v>
      </c>
      <c r="I141" s="9">
        <f t="shared" si="33"/>
        <v>2.9640382949562909</v>
      </c>
      <c r="J141" s="9">
        <f t="shared" si="34"/>
        <v>2.8342560287697518</v>
      </c>
      <c r="K141" s="11">
        <f t="shared" si="35"/>
        <v>0.32679738562091504</v>
      </c>
      <c r="L141" s="11">
        <f t="shared" si="36"/>
        <v>0.35511363636363641</v>
      </c>
      <c r="M141" s="11">
        <f t="shared" si="37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38"/>
        <v>0</v>
      </c>
      <c r="S141" s="11">
        <f t="shared" si="39"/>
        <v>-0.87821771911235791</v>
      </c>
      <c r="T141" s="11">
        <f t="shared" si="40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28"/>
        <v>0.30046938488486197</v>
      </c>
      <c r="E142" s="9">
        <f t="shared" si="29"/>
        <v>0.3074721917689196</v>
      </c>
      <c r="F142" s="9">
        <f t="shared" si="30"/>
        <v>0.39205842334621827</v>
      </c>
      <c r="G142" s="9">
        <f t="shared" si="31"/>
        <v>1.0828493456077588</v>
      </c>
      <c r="H142" s="9">
        <f t="shared" si="32"/>
        <v>3.3281260930566816</v>
      </c>
      <c r="I142" s="9">
        <f t="shared" si="33"/>
        <v>3.2523266388641381</v>
      </c>
      <c r="J142" s="9">
        <f t="shared" si="34"/>
        <v>2.5506402629103104</v>
      </c>
      <c r="K142" s="11">
        <f t="shared" si="35"/>
        <v>0.31746031746031744</v>
      </c>
      <c r="L142" s="11">
        <f t="shared" si="36"/>
        <v>0.32467532467532467</v>
      </c>
      <c r="M142" s="11">
        <f t="shared" si="37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38"/>
        <v>0</v>
      </c>
      <c r="S142" s="11">
        <f t="shared" si="39"/>
        <v>-0.8841481696165342</v>
      </c>
      <c r="T142" s="11">
        <f t="shared" si="40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28"/>
        <v>0.39247252901329871</v>
      </c>
      <c r="E143" s="9">
        <f t="shared" si="29"/>
        <v>0.27627315942635911</v>
      </c>
      <c r="F143" s="9">
        <f t="shared" si="30"/>
        <v>0.33125431156034235</v>
      </c>
      <c r="G143" s="9">
        <f t="shared" si="31"/>
        <v>1.0824818398716256</v>
      </c>
      <c r="H143" s="9">
        <f t="shared" si="32"/>
        <v>2.5479490310164246</v>
      </c>
      <c r="I143" s="9">
        <f t="shared" si="33"/>
        <v>3.6196060524893334</v>
      </c>
      <c r="J143" s="9">
        <f t="shared" si="34"/>
        <v>3.0188286313605817</v>
      </c>
      <c r="K143" s="11">
        <f t="shared" si="35"/>
        <v>0.41152263374485593</v>
      </c>
      <c r="L143" s="11">
        <f t="shared" si="36"/>
        <v>0.29239766081871343</v>
      </c>
      <c r="M143" s="11">
        <f t="shared" si="37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38"/>
        <v>0</v>
      </c>
      <c r="S143" s="11">
        <f t="shared" si="39"/>
        <v>-0.88549475915704623</v>
      </c>
      <c r="T143" s="11">
        <f t="shared" si="40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28"/>
        <v>0.27747692846128907</v>
      </c>
      <c r="E144" s="9">
        <f t="shared" si="29"/>
        <v>0.26321358677237661</v>
      </c>
      <c r="F144" s="9">
        <f t="shared" si="30"/>
        <v>0.45930948476633432</v>
      </c>
      <c r="G144" s="9">
        <f t="shared" si="31"/>
        <v>1.0849596810705509</v>
      </c>
      <c r="H144" s="9">
        <f t="shared" si="32"/>
        <v>3.6039032345693216</v>
      </c>
      <c r="I144" s="9">
        <f t="shared" si="33"/>
        <v>3.7991959771620221</v>
      </c>
      <c r="J144" s="9">
        <f t="shared" si="34"/>
        <v>2.1771812539615474</v>
      </c>
      <c r="K144" s="11">
        <f t="shared" si="35"/>
        <v>0.29411764705882354</v>
      </c>
      <c r="L144" s="11">
        <f t="shared" si="36"/>
        <v>0.27932960893854747</v>
      </c>
      <c r="M144" s="11">
        <f t="shared" si="37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38"/>
        <v>0</v>
      </c>
      <c r="S144" s="11">
        <f t="shared" si="39"/>
        <v>-0.90275545076745378</v>
      </c>
      <c r="T144" s="11">
        <f t="shared" si="40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28"/>
        <v>0.26778638543473809</v>
      </c>
      <c r="E145" s="9">
        <f t="shared" si="29"/>
        <v>0.28430815544664023</v>
      </c>
      <c r="F145" s="9">
        <f t="shared" si="30"/>
        <v>0.44790545911862167</v>
      </c>
      <c r="G145" s="9">
        <f t="shared" si="31"/>
        <v>1.0850475377570326</v>
      </c>
      <c r="H145" s="9">
        <f t="shared" si="32"/>
        <v>3.7343197951477216</v>
      </c>
      <c r="I145" s="9">
        <f t="shared" si="33"/>
        <v>3.5173102875963149</v>
      </c>
      <c r="J145" s="9">
        <f t="shared" si="34"/>
        <v>2.2326140028919887</v>
      </c>
      <c r="K145" s="11">
        <f t="shared" si="35"/>
        <v>0.28409090909090912</v>
      </c>
      <c r="L145" s="11">
        <f t="shared" si="36"/>
        <v>0.30120481927710846</v>
      </c>
      <c r="M145" s="11">
        <f t="shared" si="37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38"/>
        <v>0</v>
      </c>
      <c r="S145" s="11">
        <f t="shared" si="39"/>
        <v>-0.89979532366613491</v>
      </c>
      <c r="T145" s="11">
        <f t="shared" si="40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28"/>
        <v>0.41241083638079251</v>
      </c>
      <c r="E146" s="9">
        <f t="shared" si="29"/>
        <v>0.27609026522503721</v>
      </c>
      <c r="F146" s="9">
        <f t="shared" si="30"/>
        <v>0.31149889839417044</v>
      </c>
      <c r="G146" s="9">
        <f t="shared" si="31"/>
        <v>1.0834726599122182</v>
      </c>
      <c r="H146" s="9">
        <f t="shared" si="32"/>
        <v>2.4247665477845666</v>
      </c>
      <c r="I146" s="9">
        <f t="shared" si="33"/>
        <v>3.6220038369875676</v>
      </c>
      <c r="J146" s="9">
        <f t="shared" si="34"/>
        <v>3.2102842262209248</v>
      </c>
      <c r="K146" s="11">
        <f t="shared" si="35"/>
        <v>0.43196544276457882</v>
      </c>
      <c r="L146" s="11">
        <f t="shared" si="36"/>
        <v>0.29239766081871343</v>
      </c>
      <c r="M146" s="11">
        <f t="shared" si="37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38"/>
        <v>0</v>
      </c>
      <c r="S146" s="11">
        <f t="shared" si="39"/>
        <v>-0.88957117586059664</v>
      </c>
      <c r="T146" s="11">
        <f t="shared" si="40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28"/>
        <v>0.45220071153543412</v>
      </c>
      <c r="E147" s="9">
        <f t="shared" si="29"/>
        <v>0.27389964423228297</v>
      </c>
      <c r="F147" s="9">
        <f t="shared" si="30"/>
        <v>0.27389964423228297</v>
      </c>
      <c r="G147" s="9">
        <f t="shared" si="31"/>
        <v>1.0864640363212339</v>
      </c>
      <c r="H147" s="9">
        <f t="shared" si="32"/>
        <v>2.2114074004981763</v>
      </c>
      <c r="I147" s="9">
        <f t="shared" si="33"/>
        <v>3.6509722486238112</v>
      </c>
      <c r="J147" s="9">
        <f t="shared" si="34"/>
        <v>3.6509722486238112</v>
      </c>
      <c r="K147" s="11">
        <f t="shared" si="35"/>
        <v>0.47281323877068554</v>
      </c>
      <c r="L147" s="11">
        <f t="shared" si="36"/>
        <v>0.29069767441860467</v>
      </c>
      <c r="M147" s="11">
        <f t="shared" si="37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38"/>
        <v>0</v>
      </c>
      <c r="S147" s="11">
        <f t="shared" si="39"/>
        <v>-0.90309755683112281</v>
      </c>
      <c r="T147" s="11">
        <f t="shared" si="40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28"/>
        <v>0.61721533783721494</v>
      </c>
      <c r="E148" s="9">
        <f t="shared" si="29"/>
        <v>0.22445232776187604</v>
      </c>
      <c r="F148" s="9">
        <f t="shared" si="30"/>
        <v>0.15833233440090894</v>
      </c>
      <c r="G148" s="9">
        <f t="shared" si="31"/>
        <v>1.1074644417807393</v>
      </c>
      <c r="H148" s="9">
        <f t="shared" si="32"/>
        <v>1.6201800873972143</v>
      </c>
      <c r="I148" s="9">
        <f t="shared" si="33"/>
        <v>4.4552890583559064</v>
      </c>
      <c r="J148" s="9">
        <f t="shared" si="34"/>
        <v>6.3158293205475493</v>
      </c>
      <c r="K148" s="11">
        <f t="shared" si="35"/>
        <v>0.64102564102564097</v>
      </c>
      <c r="L148" s="11">
        <f t="shared" si="36"/>
        <v>0.24271844660194175</v>
      </c>
      <c r="M148" s="11">
        <f t="shared" si="37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38"/>
        <v>0</v>
      </c>
      <c r="S148" s="11">
        <f t="shared" si="39"/>
        <v>-1.0111416361416361</v>
      </c>
      <c r="T148" s="11">
        <f t="shared" si="40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28"/>
        <v>0.32695957958124428</v>
      </c>
      <c r="E149" s="9">
        <f t="shared" si="29"/>
        <v>0.29367077126814717</v>
      </c>
      <c r="F149" s="9">
        <f t="shared" si="30"/>
        <v>0.37936964915060856</v>
      </c>
      <c r="G149" s="9">
        <f t="shared" si="31"/>
        <v>1.0834115968526832</v>
      </c>
      <c r="H149" s="9">
        <f t="shared" si="32"/>
        <v>3.0584820340200976</v>
      </c>
      <c r="I149" s="9">
        <f t="shared" si="33"/>
        <v>3.4051737450129562</v>
      </c>
      <c r="J149" s="9">
        <f t="shared" si="34"/>
        <v>2.6359515112475513</v>
      </c>
      <c r="K149" s="11">
        <f t="shared" si="35"/>
        <v>0.34482758620689657</v>
      </c>
      <c r="L149" s="11">
        <f t="shared" si="36"/>
        <v>0.3105590062111801</v>
      </c>
      <c r="M149" s="11">
        <f t="shared" si="37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38"/>
        <v>0</v>
      </c>
      <c r="S149" s="11">
        <f t="shared" si="39"/>
        <v>-0.88394424400001281</v>
      </c>
      <c r="T149" s="11">
        <f t="shared" si="40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28"/>
        <v>0.69821274674405143</v>
      </c>
      <c r="E150" s="9">
        <f t="shared" si="29"/>
        <v>0.19194879326922115</v>
      </c>
      <c r="F150" s="9">
        <f t="shared" si="30"/>
        <v>0.10983845998672692</v>
      </c>
      <c r="G150" s="9">
        <f t="shared" si="31"/>
        <v>1.1255943249660074</v>
      </c>
      <c r="H150" s="9">
        <f t="shared" si="32"/>
        <v>1.432228220786947</v>
      </c>
      <c r="I150" s="9">
        <f t="shared" si="33"/>
        <v>5.2097227753728692</v>
      </c>
      <c r="J150" s="9">
        <f t="shared" si="34"/>
        <v>9.1042791397552527</v>
      </c>
      <c r="K150" s="11">
        <f t="shared" si="35"/>
        <v>0.7225433526011561</v>
      </c>
      <c r="L150" s="11">
        <f t="shared" si="36"/>
        <v>0.21097046413502107</v>
      </c>
      <c r="M150" s="11">
        <f t="shared" si="37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38"/>
        <v>0</v>
      </c>
      <c r="S150" s="11">
        <f t="shared" si="39"/>
        <v>-1.0951271291344837</v>
      </c>
      <c r="T150" s="11">
        <f t="shared" si="40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28"/>
        <v>0.46279249975004944</v>
      </c>
      <c r="E151" s="9">
        <f t="shared" si="29"/>
        <v>0.26782105535144995</v>
      </c>
      <c r="F151" s="9">
        <f t="shared" si="30"/>
        <v>0.26938644489850078</v>
      </c>
      <c r="G151" s="9">
        <f t="shared" si="31"/>
        <v>1.084855706643709</v>
      </c>
      <c r="H151" s="9">
        <f t="shared" si="32"/>
        <v>2.1607956061087683</v>
      </c>
      <c r="I151" s="9">
        <f t="shared" si="33"/>
        <v>3.7338363807421464</v>
      </c>
      <c r="J151" s="9">
        <f t="shared" si="34"/>
        <v>3.712139266609273</v>
      </c>
      <c r="K151" s="11">
        <f t="shared" si="35"/>
        <v>0.48309178743961356</v>
      </c>
      <c r="L151" s="11">
        <f t="shared" si="36"/>
        <v>0.28409090909090912</v>
      </c>
      <c r="M151" s="11">
        <f t="shared" si="37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38"/>
        <v>0</v>
      </c>
      <c r="S151" s="11">
        <f t="shared" si="39"/>
        <v>-0.90342679127725811</v>
      </c>
      <c r="T151" s="11">
        <f t="shared" si="40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28"/>
        <v>0.60828089393738038</v>
      </c>
      <c r="E152" s="9">
        <f t="shared" si="29"/>
        <v>0.24074778594807472</v>
      </c>
      <c r="F152" s="9">
        <f t="shared" si="30"/>
        <v>0.150971320114545</v>
      </c>
      <c r="G152" s="9">
        <f t="shared" si="31"/>
        <v>1.1027009078011454</v>
      </c>
      <c r="H152" s="9">
        <f t="shared" si="32"/>
        <v>1.6439773301558691</v>
      </c>
      <c r="I152" s="9">
        <f t="shared" si="33"/>
        <v>4.1537245963112754</v>
      </c>
      <c r="J152" s="9">
        <f t="shared" si="34"/>
        <v>6.6237746297858404</v>
      </c>
      <c r="K152" s="11">
        <f t="shared" si="35"/>
        <v>0.63131313131313127</v>
      </c>
      <c r="L152" s="11">
        <f t="shared" si="36"/>
        <v>0.2590673575129534</v>
      </c>
      <c r="M152" s="11">
        <f t="shared" si="37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38"/>
        <v>0</v>
      </c>
      <c r="S152" s="11">
        <f t="shared" si="39"/>
        <v>-1.0030259828809378</v>
      </c>
      <c r="T152" s="11">
        <f t="shared" si="40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28"/>
        <v>0.55380479487292367</v>
      </c>
      <c r="E153" s="9">
        <f t="shared" si="29"/>
        <v>0.24732684507716843</v>
      </c>
      <c r="F153" s="9">
        <f t="shared" si="30"/>
        <v>0.19886836004990788</v>
      </c>
      <c r="G153" s="9">
        <f t="shared" si="31"/>
        <v>1.0946880396117102</v>
      </c>
      <c r="H153" s="9">
        <f t="shared" si="32"/>
        <v>1.8056903971542184</v>
      </c>
      <c r="I153" s="9">
        <f t="shared" si="33"/>
        <v>4.0432327501205547</v>
      </c>
      <c r="J153" s="9">
        <f t="shared" si="34"/>
        <v>5.0284519857710928</v>
      </c>
      <c r="K153" s="11">
        <f t="shared" si="35"/>
        <v>0.57603686635944706</v>
      </c>
      <c r="L153" s="11">
        <f t="shared" si="36"/>
        <v>0.26455026455026459</v>
      </c>
      <c r="M153" s="11">
        <f t="shared" si="37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38"/>
        <v>0</v>
      </c>
      <c r="S153" s="11">
        <f t="shared" si="39"/>
        <v>-0.95569810692089108</v>
      </c>
      <c r="T153" s="11">
        <f t="shared" si="40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28"/>
        <v>0.43969439148825579</v>
      </c>
      <c r="E154" s="9">
        <f t="shared" si="29"/>
        <v>0.27589783979920596</v>
      </c>
      <c r="F154" s="9">
        <f t="shared" si="30"/>
        <v>0.28440776871253814</v>
      </c>
      <c r="G154" s="9">
        <f t="shared" si="31"/>
        <v>1.0845165329883644</v>
      </c>
      <c r="H154" s="9">
        <f t="shared" si="32"/>
        <v>2.2743069262613278</v>
      </c>
      <c r="I154" s="9">
        <f t="shared" si="33"/>
        <v>3.624530009831842</v>
      </c>
      <c r="J154" s="9">
        <f t="shared" si="34"/>
        <v>3.5160783565330047</v>
      </c>
      <c r="K154" s="11">
        <f t="shared" si="35"/>
        <v>0.45977011494252878</v>
      </c>
      <c r="L154" s="11">
        <f t="shared" si="36"/>
        <v>0.29239766081871343</v>
      </c>
      <c r="M154" s="11">
        <f t="shared" si="37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38"/>
        <v>0</v>
      </c>
      <c r="S154" s="11">
        <f t="shared" si="39"/>
        <v>-0.89663054880156234</v>
      </c>
      <c r="T154" s="11">
        <f t="shared" si="40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28"/>
        <v>0.55924450524204339</v>
      </c>
      <c r="E155" s="9">
        <f t="shared" si="29"/>
        <v>0.25853787156910935</v>
      </c>
      <c r="F155" s="9">
        <f t="shared" si="30"/>
        <v>0.18221762318884729</v>
      </c>
      <c r="G155" s="9">
        <f t="shared" si="31"/>
        <v>1.0946203380596566</v>
      </c>
      <c r="H155" s="9">
        <f t="shared" si="32"/>
        <v>1.7881266434029526</v>
      </c>
      <c r="I155" s="9">
        <f t="shared" si="33"/>
        <v>3.8679052857163003</v>
      </c>
      <c r="J155" s="9">
        <f t="shared" si="34"/>
        <v>5.4879433860445914</v>
      </c>
      <c r="K155" s="11">
        <f t="shared" si="35"/>
        <v>0.58139534883720934</v>
      </c>
      <c r="L155" s="11">
        <f t="shared" si="36"/>
        <v>0.27624309392265195</v>
      </c>
      <c r="M155" s="11">
        <f t="shared" si="37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38"/>
        <v>0</v>
      </c>
      <c r="S155" s="11">
        <f t="shared" si="39"/>
        <v>-0.96195618444734099</v>
      </c>
      <c r="T155" s="11">
        <f t="shared" si="40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28"/>
        <v>0.39263937729980852</v>
      </c>
      <c r="E156" s="9">
        <f t="shared" si="29"/>
        <v>0.3006878462364751</v>
      </c>
      <c r="F156" s="9">
        <f t="shared" si="30"/>
        <v>0.30667277646371643</v>
      </c>
      <c r="G156" s="9">
        <f t="shared" si="31"/>
        <v>1.0817246887024319</v>
      </c>
      <c r="H156" s="9">
        <f t="shared" si="32"/>
        <v>2.5468663048444777</v>
      </c>
      <c r="I156" s="9">
        <f t="shared" si="33"/>
        <v>3.3257080807102288</v>
      </c>
      <c r="J156" s="9">
        <f t="shared" si="34"/>
        <v>3.260804599388083</v>
      </c>
      <c r="K156" s="11">
        <f t="shared" si="35"/>
        <v>0.41152263374485593</v>
      </c>
      <c r="L156" s="11">
        <f t="shared" si="36"/>
        <v>0.31746031746031744</v>
      </c>
      <c r="M156" s="11">
        <f t="shared" si="37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38"/>
        <v>0</v>
      </c>
      <c r="S156" s="11">
        <f t="shared" si="39"/>
        <v>-0.88239344943473064</v>
      </c>
      <c r="T156" s="11">
        <f t="shared" si="40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28"/>
        <v>0.49954228748855695</v>
      </c>
      <c r="E157" s="9">
        <f t="shared" si="29"/>
        <v>0.29261451666660626</v>
      </c>
      <c r="F157" s="9">
        <f t="shared" si="30"/>
        <v>0.20784319584483651</v>
      </c>
      <c r="G157" s="9">
        <f t="shared" si="31"/>
        <v>1.0889483995515006</v>
      </c>
      <c r="H157" s="9">
        <f t="shared" si="32"/>
        <v>2.0018325275873807</v>
      </c>
      <c r="I157" s="9">
        <f t="shared" si="33"/>
        <v>3.4174654470043317</v>
      </c>
      <c r="J157" s="9">
        <f t="shared" si="34"/>
        <v>4.8113193984302525</v>
      </c>
      <c r="K157" s="11">
        <f t="shared" si="35"/>
        <v>0.52083333333333337</v>
      </c>
      <c r="L157" s="11">
        <f t="shared" si="36"/>
        <v>0.3105590062111801</v>
      </c>
      <c r="M157" s="11">
        <f t="shared" si="37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38"/>
        <v>0</v>
      </c>
      <c r="S157" s="11">
        <f t="shared" si="39"/>
        <v>-0.92887918974875594</v>
      </c>
      <c r="T157" s="11">
        <f t="shared" si="40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28"/>
        <v>0.46228221805909264</v>
      </c>
      <c r="E158" s="9">
        <f t="shared" si="29"/>
        <v>0.28218468059019414</v>
      </c>
      <c r="F158" s="9">
        <f t="shared" si="30"/>
        <v>0.25553310135071305</v>
      </c>
      <c r="G158" s="9">
        <f t="shared" si="31"/>
        <v>1.0870848228432279</v>
      </c>
      <c r="H158" s="9">
        <f t="shared" si="32"/>
        <v>2.1631807604422542</v>
      </c>
      <c r="I158" s="9">
        <f t="shared" si="33"/>
        <v>3.5437784854531533</v>
      </c>
      <c r="J158" s="9">
        <f t="shared" si="34"/>
        <v>3.9133873252198508</v>
      </c>
      <c r="K158" s="11">
        <f t="shared" si="35"/>
        <v>0.48309178743961356</v>
      </c>
      <c r="L158" s="11">
        <f t="shared" si="36"/>
        <v>0.29940119760479045</v>
      </c>
      <c r="M158" s="11">
        <f t="shared" si="37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38"/>
        <v>0</v>
      </c>
      <c r="S158" s="11">
        <f t="shared" si="39"/>
        <v>-0.90757570880321659</v>
      </c>
      <c r="T158" s="11">
        <f t="shared" si="40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28"/>
        <v>0.38115669272146763</v>
      </c>
      <c r="E159" s="9">
        <f t="shared" si="29"/>
        <v>0.29669666875583178</v>
      </c>
      <c r="F159" s="9">
        <f t="shared" si="30"/>
        <v>0.32214663852270076</v>
      </c>
      <c r="G159" s="9">
        <f t="shared" si="31"/>
        <v>1.0823952792397566</v>
      </c>
      <c r="H159" s="9">
        <f t="shared" si="32"/>
        <v>2.6235929188596345</v>
      </c>
      <c r="I159" s="9">
        <f t="shared" si="33"/>
        <v>3.3704456615350669</v>
      </c>
      <c r="J159" s="9">
        <f t="shared" si="34"/>
        <v>3.1041764228420865</v>
      </c>
      <c r="K159" s="11">
        <f t="shared" si="35"/>
        <v>0.4</v>
      </c>
      <c r="L159" s="11">
        <f t="shared" si="36"/>
        <v>0.31347962382445144</v>
      </c>
      <c r="M159" s="11">
        <f t="shared" si="37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38"/>
        <v>0</v>
      </c>
      <c r="S159" s="11">
        <f t="shared" si="39"/>
        <v>-0.88223687919273897</v>
      </c>
      <c r="T159" s="11">
        <f t="shared" si="40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28"/>
        <v>0.48669188154143495</v>
      </c>
      <c r="E160" s="9">
        <f t="shared" si="29"/>
        <v>0.24592946540776287</v>
      </c>
      <c r="F160" s="9">
        <f t="shared" si="30"/>
        <v>0.26737865305080227</v>
      </c>
      <c r="G160" s="9">
        <f t="shared" si="31"/>
        <v>1.0873072827943164</v>
      </c>
      <c r="H160" s="9">
        <f t="shared" si="32"/>
        <v>2.0546880643104872</v>
      </c>
      <c r="I160" s="9">
        <f t="shared" si="33"/>
        <v>4.0662065374799718</v>
      </c>
      <c r="J160" s="9">
        <f t="shared" si="34"/>
        <v>3.7400143526416776</v>
      </c>
      <c r="K160" s="11">
        <f t="shared" si="35"/>
        <v>0.50761421319796951</v>
      </c>
      <c r="L160" s="11">
        <f t="shared" si="36"/>
        <v>0.26178010471204188</v>
      </c>
      <c r="M160" s="11">
        <f t="shared" si="37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38"/>
        <v>0</v>
      </c>
      <c r="S160" s="11">
        <f t="shared" si="39"/>
        <v>-0.91539381953946508</v>
      </c>
      <c r="T160" s="11">
        <f t="shared" si="40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28"/>
        <v>0.55303089381197923</v>
      </c>
      <c r="E161" s="9">
        <f t="shared" si="29"/>
        <v>0.24510026072616198</v>
      </c>
      <c r="F161" s="9">
        <f t="shared" si="30"/>
        <v>0.20186884546185899</v>
      </c>
      <c r="G161" s="9">
        <f t="shared" si="31"/>
        <v>1.0921854681500687</v>
      </c>
      <c r="H161" s="9">
        <f t="shared" si="32"/>
        <v>1.8082172464310509</v>
      </c>
      <c r="I161" s="9">
        <f t="shared" si="33"/>
        <v>4.0799630201831931</v>
      </c>
      <c r="J161" s="9">
        <f t="shared" si="34"/>
        <v>4.9537113947032481</v>
      </c>
      <c r="K161" s="11">
        <f t="shared" si="35"/>
        <v>0.57471264367816088</v>
      </c>
      <c r="L161" s="11">
        <f t="shared" si="36"/>
        <v>0.26178010471204188</v>
      </c>
      <c r="M161" s="11">
        <f t="shared" si="37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38"/>
        <v>0</v>
      </c>
      <c r="S161" s="11">
        <f t="shared" si="39"/>
        <v>-0.95046262908023726</v>
      </c>
      <c r="T161" s="11">
        <f t="shared" si="40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28"/>
        <v>0.14442117188406128</v>
      </c>
      <c r="E162" s="9">
        <f t="shared" si="29"/>
        <v>0.23621725105891414</v>
      </c>
      <c r="F162" s="9">
        <f t="shared" si="30"/>
        <v>0.61936157705702466</v>
      </c>
      <c r="G162" s="9">
        <f t="shared" si="31"/>
        <v>1.1073257071458675</v>
      </c>
      <c r="H162" s="9">
        <f t="shared" si="32"/>
        <v>6.9241925332303911</v>
      </c>
      <c r="I162" s="9">
        <f t="shared" si="33"/>
        <v>4.2333910648659332</v>
      </c>
      <c r="J162" s="9">
        <f t="shared" si="34"/>
        <v>1.6145657674659561</v>
      </c>
      <c r="K162" s="11">
        <f t="shared" si="35"/>
        <v>0.15748031496062992</v>
      </c>
      <c r="L162" s="11">
        <f t="shared" si="36"/>
        <v>0.25510204081632654</v>
      </c>
      <c r="M162" s="11">
        <f t="shared" si="37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38"/>
        <v>0</v>
      </c>
      <c r="S162" s="11">
        <f t="shared" si="39"/>
        <v>-1.0178530854500645</v>
      </c>
      <c r="T162" s="11">
        <f t="shared" si="40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28"/>
        <v>0.65449878207503243</v>
      </c>
      <c r="E163" s="9">
        <f t="shared" si="29"/>
        <v>0.20266934705369793</v>
      </c>
      <c r="F163" s="9">
        <f t="shared" si="30"/>
        <v>0.14283187087126964</v>
      </c>
      <c r="G163" s="9">
        <f t="shared" si="31"/>
        <v>1.1113404715576816</v>
      </c>
      <c r="H163" s="9">
        <f t="shared" si="32"/>
        <v>1.5278867239898988</v>
      </c>
      <c r="I163" s="9">
        <f t="shared" si="33"/>
        <v>4.9341452693141932</v>
      </c>
      <c r="J163" s="9">
        <f t="shared" si="34"/>
        <v>7.0012385464114795</v>
      </c>
      <c r="K163" s="11">
        <f t="shared" si="35"/>
        <v>0.67796610169491522</v>
      </c>
      <c r="L163" s="11">
        <f t="shared" si="36"/>
        <v>0.22026431718061673</v>
      </c>
      <c r="M163" s="11">
        <f t="shared" si="37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38"/>
        <v>0</v>
      </c>
      <c r="S163" s="11">
        <f t="shared" si="39"/>
        <v>-1.0368828537130645</v>
      </c>
      <c r="T163" s="11">
        <f t="shared" si="40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28"/>
        <v>0.48274358229221631</v>
      </c>
      <c r="E164" s="9">
        <f t="shared" si="29"/>
        <v>0.27674782952295884</v>
      </c>
      <c r="F164" s="9">
        <f t="shared" si="30"/>
        <v>0.24050858818482485</v>
      </c>
      <c r="G164" s="9">
        <f t="shared" si="31"/>
        <v>1.0889157524796422</v>
      </c>
      <c r="H164" s="9">
        <f t="shared" si="32"/>
        <v>2.0714931004399681</v>
      </c>
      <c r="I164" s="9">
        <f t="shared" si="33"/>
        <v>3.6133978059511414</v>
      </c>
      <c r="J164" s="9">
        <f t="shared" si="34"/>
        <v>4.157855682190962</v>
      </c>
      <c r="K164" s="11">
        <f t="shared" si="35"/>
        <v>0.50403225806451613</v>
      </c>
      <c r="L164" s="11">
        <f t="shared" si="36"/>
        <v>0.29411764705882354</v>
      </c>
      <c r="M164" s="11">
        <f t="shared" si="37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38"/>
        <v>0</v>
      </c>
      <c r="S164" s="11">
        <f t="shared" si="39"/>
        <v>-0.91755443416503146</v>
      </c>
      <c r="T164" s="11">
        <f t="shared" si="40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28"/>
        <v>0.3349143552670662</v>
      </c>
      <c r="E165" s="9">
        <f t="shared" si="29"/>
        <v>0.32895299518827542</v>
      </c>
      <c r="F165" s="9">
        <f t="shared" si="30"/>
        <v>0.33613264954465855</v>
      </c>
      <c r="G165" s="9">
        <f t="shared" si="31"/>
        <v>1.0822005307997369</v>
      </c>
      <c r="H165" s="9">
        <f t="shared" si="32"/>
        <v>2.9858379740175174</v>
      </c>
      <c r="I165" s="9">
        <f t="shared" si="33"/>
        <v>3.0399480005575037</v>
      </c>
      <c r="J165" s="9">
        <f t="shared" si="34"/>
        <v>2.9750159687095201</v>
      </c>
      <c r="K165" s="11">
        <f t="shared" si="35"/>
        <v>0.35273368606701938</v>
      </c>
      <c r="L165" s="11">
        <f t="shared" si="36"/>
        <v>0.34662045060658581</v>
      </c>
      <c r="M165" s="11">
        <f t="shared" si="37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38"/>
        <v>0</v>
      </c>
      <c r="S165" s="11">
        <f t="shared" si="39"/>
        <v>-0.8783978387769672</v>
      </c>
      <c r="T165" s="11">
        <f t="shared" si="40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28"/>
        <v>0.27024072661131732</v>
      </c>
      <c r="E166" s="9">
        <f t="shared" si="29"/>
        <v>0.28359261978233341</v>
      </c>
      <c r="F166" s="9">
        <f t="shared" si="30"/>
        <v>0.44616665360634944</v>
      </c>
      <c r="G166" s="9">
        <f t="shared" si="31"/>
        <v>1.0888727810109859</v>
      </c>
      <c r="H166" s="9">
        <f t="shared" si="32"/>
        <v>3.7004044969072449</v>
      </c>
      <c r="I166" s="9">
        <f t="shared" si="33"/>
        <v>3.5261848519454864</v>
      </c>
      <c r="J166" s="9">
        <f t="shared" si="34"/>
        <v>2.2413149703525241</v>
      </c>
      <c r="K166" s="11">
        <f t="shared" si="35"/>
        <v>0.28735632183908044</v>
      </c>
      <c r="L166" s="11">
        <f t="shared" si="36"/>
        <v>0.30120481927710846</v>
      </c>
      <c r="M166" s="11">
        <f t="shared" si="37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38"/>
        <v>0</v>
      </c>
      <c r="S166" s="11">
        <f t="shared" si="39"/>
        <v>-0.9056114981558453</v>
      </c>
      <c r="T166" s="11">
        <f t="shared" si="40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28"/>
        <v>0.53872162639598453</v>
      </c>
      <c r="E167" s="9">
        <f t="shared" si="29"/>
        <v>0.24510612855420469</v>
      </c>
      <c r="F167" s="9">
        <f t="shared" si="30"/>
        <v>0.21617224504981089</v>
      </c>
      <c r="G167" s="9">
        <f t="shared" si="31"/>
        <v>1.0921508319430755</v>
      </c>
      <c r="H167" s="9">
        <f t="shared" si="32"/>
        <v>1.8562462522433714</v>
      </c>
      <c r="I167" s="9">
        <f t="shared" si="33"/>
        <v>4.0798653460794725</v>
      </c>
      <c r="J167" s="9">
        <f t="shared" si="34"/>
        <v>4.6259407620510107</v>
      </c>
      <c r="K167" s="11">
        <f t="shared" si="35"/>
        <v>0.5605381165919282</v>
      </c>
      <c r="L167" s="11">
        <f t="shared" si="36"/>
        <v>0.26178010471204188</v>
      </c>
      <c r="M167" s="11">
        <f t="shared" si="37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38"/>
        <v>0</v>
      </c>
      <c r="S167" s="11">
        <f t="shared" si="39"/>
        <v>-0.94330862311599817</v>
      </c>
      <c r="T167" s="11">
        <f t="shared" si="40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9">
        <f t="shared" si="28"/>
        <v>0.35361814773381633</v>
      </c>
      <c r="E168" s="9">
        <f t="shared" si="29"/>
        <v>0.29099456554860847</v>
      </c>
      <c r="F168" s="9">
        <f t="shared" si="30"/>
        <v>0.35538728671757525</v>
      </c>
      <c r="G168" s="9">
        <f t="shared" si="31"/>
        <v>1.0828845749361711</v>
      </c>
      <c r="H168" s="9">
        <f t="shared" si="32"/>
        <v>2.8279091624922579</v>
      </c>
      <c r="I168" s="9">
        <f t="shared" si="33"/>
        <v>3.436490293606385</v>
      </c>
      <c r="J168" s="9">
        <f t="shared" si="34"/>
        <v>2.8138316630180857</v>
      </c>
      <c r="K168" s="11">
        <f t="shared" si="35"/>
        <v>0.37202380952380948</v>
      </c>
      <c r="L168" s="11">
        <f t="shared" si="36"/>
        <v>0.30769230769230771</v>
      </c>
      <c r="M168" s="11">
        <f t="shared" si="37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-0.27222835575639326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0.24019205093971455</v>
      </c>
      <c r="Q168" s="11">
        <f>2*'OddsRatio_working_3-way'!K168*'OddsRatio_working_3-way'!L168*'OddsRatio_working_3-way'!M168</f>
        <v>8.5584197733730452E-2</v>
      </c>
      <c r="R168" s="11">
        <f t="shared" si="38"/>
        <v>0</v>
      </c>
      <c r="S168" s="11">
        <f t="shared" si="39"/>
        <v>-0.8823182664874677</v>
      </c>
      <c r="T168" s="11">
        <f t="shared" si="40"/>
        <v>-0.31438384695794319</v>
      </c>
      <c r="U168" s="11">
        <f>'OddsRatio_working_3-way'!S168-'OddsRatio_working_3-way'!R168^2/3</f>
        <v>-0.8823182664874677</v>
      </c>
      <c r="V168" s="11">
        <f>'OddsRatio_working_3-way'!S168*'OddsRatio_working_3-way'!R168/3-2*'OddsRatio_working_3-way'!R168^3/27-'OddsRatio_working_3-way'!T168</f>
        <v>0.31438384695794319</v>
      </c>
      <c r="W168" s="11">
        <f>'OddsRatio_working_3-way'!V168^2+4*'OddsRatio_working_3-way'!U168^3/27</f>
        <v>-2.9216112122179838E-3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0.15949828716971651</v>
      </c>
      <c r="Y168" s="11">
        <f>IF('OddsRatio_working_3-way'!W168&gt;=0,IF('OddsRatio_working_3-way'!V168+SQRT('OddsRatio_working_3-way'!W168)&gt;0,0,PI()),ACOS('OddsRatio_working_3-way'!V168/(2*'OddsRatio_working_3-way'!X168)))</f>
        <v>0.17026508680362862</v>
      </c>
      <c r="Z168" s="11">
        <f>'OddsRatio_working_3-way'!X168^(1/3)*COS('OddsRatio_working_3-way'!Y168/3)</f>
        <v>0.54144228746808554</v>
      </c>
      <c r="AA168" s="11">
        <f>'OddsRatio_working_3-way'!X168^(1/3)*COS(('OddsRatio_working_3-way'!Y168+2*PI())/3)</f>
        <v>-0.29736234543107937</v>
      </c>
      <c r="AB168" s="11">
        <f>'OddsRatio_working_3-way'!X168^(1/3)*COS(('OddsRatio_working_3-way'!Y168+4*PI())/3)</f>
        <v>-0.24407994203700661</v>
      </c>
      <c r="AC168" s="11">
        <f>'OddsRatio_working_3-way'!X168^(1/3)*SIN('OddsRatio_working_3-way'!Y168/3)</f>
        <v>3.0762609942638307E-2</v>
      </c>
      <c r="AD168" s="11">
        <f>'OddsRatio_working_3-way'!X168^(1/3)*SIN(('OddsRatio_working_3-way'!Y168+2*PI())/3)</f>
        <v>0.45352147065919973</v>
      </c>
      <c r="AE168" s="11">
        <f>'OddsRatio_working_3-way'!X168^(1/3)*SIN(('OddsRatio_working_3-way'!Y168+4*PI())/3)</f>
        <v>-0.48428408060183797</v>
      </c>
      <c r="AF168" s="11">
        <f>-'OddsRatio_working_3-way'!U168/(3*'OddsRatio_working_3-way'!X168^(1/3))*COS(('OddsRatio_working_3-way'!Y168)/3)</f>
        <v>0.54144228746808543</v>
      </c>
      <c r="AG168" s="11">
        <f>-'OddsRatio_working_3-way'!U168/(3*'OddsRatio_working_3-way'!X168^(1/3))*COS(('OddsRatio_working_3-way'!Y168+2*PI())/3)</f>
        <v>-0.29736234543107926</v>
      </c>
      <c r="AH168" s="11">
        <f>-'OddsRatio_working_3-way'!U168/(3*'OddsRatio_working_3-way'!X168^(1/3))*COS(('OddsRatio_working_3-way'!Y168+4*PI())/3)</f>
        <v>-0.24407994203700656</v>
      </c>
      <c r="AI168" s="11">
        <f>'OddsRatio_working_3-way'!U168/(3*'OddsRatio_working_3-way'!X168^(1/3))*SIN(('OddsRatio_working_3-way'!Y168)/3)</f>
        <v>-3.0762609942638301E-2</v>
      </c>
      <c r="AJ168" s="11">
        <f>'OddsRatio_working_3-way'!U168/(3*'OddsRatio_working_3-way'!X168^(1/3))*SIN(('OddsRatio_working_3-way'!Y168+2*PI())/3)</f>
        <v>-0.45352147065919968</v>
      </c>
      <c r="AK168" s="11">
        <f>'OddsRatio_working_3-way'!U168/(3*'OddsRatio_working_3-way'!X168^(1/3))*SIN(('OddsRatio_working_3-way'!Y168+4*PI())/3)</f>
        <v>0.48428408060183786</v>
      </c>
      <c r="AL168" s="11">
        <f>'OddsRatio_working_3-way'!Z168+'OddsRatio_working_3-way'!AF168</f>
        <v>1.0828845749361711</v>
      </c>
      <c r="AM168" s="11">
        <f>'OddsRatio_working_3-way'!AA168+'OddsRatio_working_3-way'!AG168</f>
        <v>-0.59472469086215862</v>
      </c>
      <c r="AN168" s="11">
        <f>'OddsRatio_working_3-way'!AB168+'OddsRatio_working_3-way'!AH168</f>
        <v>-0.48815988407401317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1.0828845749361711</v>
      </c>
      <c r="AS168" s="11">
        <f>IF(('OddsRatio_working_3-way'!X168=0),IF(Q168&gt;0,-Q168^(1/3),(-Q168)^(1/3)),'OddsRatio_working_3-way'!AM168-'OddsRatio_working_3-way'!R168/3)</f>
        <v>-0.59472469086215862</v>
      </c>
      <c r="AT168" s="11">
        <f>IF(('OddsRatio_working_3-way'!X168=0),IF(Q168&gt;0,-Q168^(1/3),(-Q168)^(1/3)),'OddsRatio_working_3-way'!AN168-'OddsRatio_working_3-way'!R168/3)</f>
        <v>-0.48815988407401317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28"/>
        <v>0.36170732303265352</v>
      </c>
      <c r="E169" s="9">
        <f t="shared" si="29"/>
        <v>0.27729434652152696</v>
      </c>
      <c r="F169" s="9">
        <f t="shared" si="30"/>
        <v>0.36099833044581975</v>
      </c>
      <c r="G169" s="9">
        <f t="shared" si="31"/>
        <v>1.0859484132780663</v>
      </c>
      <c r="H169" s="9">
        <f t="shared" si="32"/>
        <v>2.7646661715768577</v>
      </c>
      <c r="I169" s="9">
        <f t="shared" si="33"/>
        <v>3.6062761918673587</v>
      </c>
      <c r="J169" s="9">
        <f t="shared" si="34"/>
        <v>2.7700959136432473</v>
      </c>
      <c r="K169" s="11">
        <f t="shared" si="35"/>
        <v>0.38095238095238093</v>
      </c>
      <c r="L169" s="11">
        <f t="shared" si="36"/>
        <v>0.29411764705882354</v>
      </c>
      <c r="M169" s="11">
        <f t="shared" si="37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38"/>
        <v>0</v>
      </c>
      <c r="S169" s="11">
        <f t="shared" si="39"/>
        <v>-0.88957055214723868</v>
      </c>
      <c r="T169" s="11">
        <f t="shared" si="40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9">
        <f t="shared" si="28"/>
        <v>0.43326293914312752</v>
      </c>
      <c r="E170" s="9">
        <f t="shared" si="29"/>
        <v>0.32515390248958259</v>
      </c>
      <c r="F170" s="9">
        <f t="shared" si="30"/>
        <v>0.24158315836729</v>
      </c>
      <c r="G170" s="9">
        <f t="shared" si="31"/>
        <v>1.0900560407530648</v>
      </c>
      <c r="H170" s="9">
        <f t="shared" si="32"/>
        <v>2.308067248903678</v>
      </c>
      <c r="I170" s="9">
        <f t="shared" si="33"/>
        <v>3.0754667015938351</v>
      </c>
      <c r="J170" s="9">
        <f t="shared" si="34"/>
        <v>4.1393613973688268</v>
      </c>
      <c r="K170" s="11">
        <f t="shared" si="35"/>
        <v>0.45454545454545453</v>
      </c>
      <c r="L170" s="11">
        <f t="shared" si="36"/>
        <v>0.34435261707988984</v>
      </c>
      <c r="M170" s="11">
        <f t="shared" si="37"/>
        <v>0.25773195876288663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-0.26545423563400905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0.24140183465394338</v>
      </c>
      <c r="Q170" s="11">
        <f>2*'OddsRatio_working_3-way'!K170*'OddsRatio_working_3-way'!L170*'OddsRatio_working_3-way'!M170</f>
        <v>8.06824313682966E-2</v>
      </c>
      <c r="R170" s="11">
        <f t="shared" si="38"/>
        <v>0</v>
      </c>
      <c r="S170" s="11">
        <f t="shared" si="39"/>
        <v>-0.90939153439153431</v>
      </c>
      <c r="T170" s="11">
        <f t="shared" si="40"/>
        <v>-0.30394102085278557</v>
      </c>
      <c r="U170" s="11">
        <f>'OddsRatio_working_3-way'!S170-'OddsRatio_working_3-way'!R170^2/3</f>
        <v>-0.90939153439153431</v>
      </c>
      <c r="V170" s="11">
        <f>'OddsRatio_working_3-way'!S170*'OddsRatio_working_3-way'!R170/3-2*'OddsRatio_working_3-way'!R170^3/27-'OddsRatio_working_3-way'!T170</f>
        <v>0.30394102085278557</v>
      </c>
      <c r="W170" s="11">
        <f>'OddsRatio_working_3-way'!V170^2+4*'OddsRatio_working_3-way'!U170^3/27</f>
        <v>-1.9036211308536805E-2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0.16689544291679315</v>
      </c>
      <c r="Y170" s="11">
        <f>IF('OddsRatio_working_3-way'!W170&gt;=0,IF('OddsRatio_working_3-way'!V170+SQRT('OddsRatio_working_3-way'!W170)&gt;0,0,PI()),ACOS('OddsRatio_working_3-way'!V170/(2*'OddsRatio_working_3-way'!X170)))</f>
        <v>0.42612775355301835</v>
      </c>
      <c r="Z170" s="11">
        <f>'OddsRatio_working_3-way'!X170^(1/3)*COS('OddsRatio_working_3-way'!Y170/3)</f>
        <v>0.54502802037653242</v>
      </c>
      <c r="AA170" s="11">
        <f>'OddsRatio_working_3-way'!X170^(1/3)*COS(('OddsRatio_working_3-way'!Y170+2*PI())/3)</f>
        <v>-0.34001383501183274</v>
      </c>
      <c r="AB170" s="11">
        <f>'OddsRatio_working_3-way'!X170^(1/3)*COS(('OddsRatio_working_3-way'!Y170+4*PI())/3)</f>
        <v>-0.20501418536469967</v>
      </c>
      <c r="AC170" s="11">
        <f>'OddsRatio_working_3-way'!X170^(1/3)*SIN('OddsRatio_working_3-way'!Y170/3)</f>
        <v>7.7942084064277425E-2</v>
      </c>
      <c r="AD170" s="11">
        <f>'OddsRatio_working_3-way'!X170^(1/3)*SIN(('OddsRatio_working_3-way'!Y170+2*PI())/3)</f>
        <v>0.43303706938828113</v>
      </c>
      <c r="AE170" s="11">
        <f>'OddsRatio_working_3-way'!X170^(1/3)*SIN(('OddsRatio_working_3-way'!Y170+4*PI())/3)</f>
        <v>-0.51097915345255851</v>
      </c>
      <c r="AF170" s="11">
        <f>-'OddsRatio_working_3-way'!U170/(3*'OddsRatio_working_3-way'!X170^(1/3))*COS(('OddsRatio_working_3-way'!Y170)/3)</f>
        <v>0.54502802037653242</v>
      </c>
      <c r="AG170" s="11">
        <f>-'OddsRatio_working_3-way'!U170/(3*'OddsRatio_working_3-way'!X170^(1/3))*COS(('OddsRatio_working_3-way'!Y170+2*PI())/3)</f>
        <v>-0.34001383501183274</v>
      </c>
      <c r="AH170" s="11">
        <f>-'OddsRatio_working_3-way'!U170/(3*'OddsRatio_working_3-way'!X170^(1/3))*COS(('OddsRatio_working_3-way'!Y170+4*PI())/3)</f>
        <v>-0.20501418536469967</v>
      </c>
      <c r="AI170" s="11">
        <f>'OddsRatio_working_3-way'!U170/(3*'OddsRatio_working_3-way'!X170^(1/3))*SIN(('OddsRatio_working_3-way'!Y170)/3)</f>
        <v>-7.7942084064277425E-2</v>
      </c>
      <c r="AJ170" s="11">
        <f>'OddsRatio_working_3-way'!U170/(3*'OddsRatio_working_3-way'!X170^(1/3))*SIN(('OddsRatio_working_3-way'!Y170+2*PI())/3)</f>
        <v>-0.43303706938828113</v>
      </c>
      <c r="AK170" s="11">
        <f>'OddsRatio_working_3-way'!U170/(3*'OddsRatio_working_3-way'!X170^(1/3))*SIN(('OddsRatio_working_3-way'!Y170+4*PI())/3)</f>
        <v>0.51097915345255851</v>
      </c>
      <c r="AL170" s="11">
        <f>'OddsRatio_working_3-way'!Z170+'OddsRatio_working_3-way'!AF170</f>
        <v>1.0900560407530648</v>
      </c>
      <c r="AM170" s="11">
        <f>'OddsRatio_working_3-way'!AA170+'OddsRatio_working_3-way'!AG170</f>
        <v>-0.68002767002366549</v>
      </c>
      <c r="AN170" s="11">
        <f>'OddsRatio_working_3-way'!AB170+'OddsRatio_working_3-way'!AH170</f>
        <v>-0.41002837072939935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1.0900560407530648</v>
      </c>
      <c r="AS170" s="11">
        <f>IF(('OddsRatio_working_3-way'!X170=0),IF(Q170&gt;0,-Q170^(1/3),(-Q170)^(1/3)),'OddsRatio_working_3-way'!AM170-'OddsRatio_working_3-way'!R170/3)</f>
        <v>-0.68002767002366549</v>
      </c>
      <c r="AT170" s="11">
        <f>IF(('OddsRatio_working_3-way'!X170=0),IF(Q170&gt;0,-Q170^(1/3),(-Q170)^(1/3)),'OddsRatio_working_3-way'!AN170-'OddsRatio_working_3-way'!R170/3)</f>
        <v>-0.41002837072939935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9">
        <f t="shared" si="28"/>
        <v>0.49137247381904092</v>
      </c>
      <c r="E171" s="9">
        <f t="shared" si="29"/>
        <v>0.2416605379505006</v>
      </c>
      <c r="F171" s="9">
        <f t="shared" si="30"/>
        <v>0.26696698823045822</v>
      </c>
      <c r="G171" s="9">
        <f t="shared" si="31"/>
        <v>1.0895958249731534</v>
      </c>
      <c r="H171" s="9">
        <f t="shared" si="32"/>
        <v>2.0351160337244956</v>
      </c>
      <c r="I171" s="9">
        <f t="shared" si="33"/>
        <v>4.1380359759226817</v>
      </c>
      <c r="J171" s="9">
        <f t="shared" si="34"/>
        <v>3.7457814789323458</v>
      </c>
      <c r="K171" s="11">
        <f t="shared" si="35"/>
        <v>0.51282051282051289</v>
      </c>
      <c r="L171" s="11">
        <f t="shared" si="36"/>
        <v>0.25773195876288663</v>
      </c>
      <c r="M171" s="11">
        <f t="shared" si="37"/>
        <v>0.28409090909090912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-0.25888544445245454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0.23843210054550262</v>
      </c>
      <c r="Q171" s="11">
        <f>2*'OddsRatio_working_3-way'!K171*'OddsRatio_working_3-way'!L171*'OddsRatio_working_3-way'!M171</f>
        <v>7.5096724581260682E-2</v>
      </c>
      <c r="R171" s="11">
        <f t="shared" si="38"/>
        <v>0</v>
      </c>
      <c r="S171" s="11">
        <f t="shared" si="39"/>
        <v>-0.92099461617005562</v>
      </c>
      <c r="T171" s="11">
        <f t="shared" si="40"/>
        <v>-0.29007704446300969</v>
      </c>
      <c r="U171" s="11">
        <f>'OddsRatio_working_3-way'!S171-'OddsRatio_working_3-way'!R171^2/3</f>
        <v>-0.92099461617005562</v>
      </c>
      <c r="V171" s="11">
        <f>'OddsRatio_working_3-way'!S171*'OddsRatio_working_3-way'!R171/3-2*'OddsRatio_working_3-way'!R171^3/27-'OddsRatio_working_3-way'!T171</f>
        <v>0.29007704446300969</v>
      </c>
      <c r="W171" s="11">
        <f>'OddsRatio_working_3-way'!V171^2+4*'OddsRatio_working_3-way'!U171^3/27</f>
        <v>-3.1591050605116147E-2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0.17009978125317435</v>
      </c>
      <c r="Y171" s="11">
        <f>IF('OddsRatio_working_3-way'!W171&gt;=0,IF('OddsRatio_working_3-way'!V171+SQRT('OddsRatio_working_3-way'!W171)&gt;0,0,PI()),ACOS('OddsRatio_working_3-way'!V171/(2*'OddsRatio_working_3-way'!X171)))</f>
        <v>0.54972676630916695</v>
      </c>
      <c r="Z171" s="11">
        <f>'OddsRatio_working_3-way'!X171^(1/3)*COS('OddsRatio_working_3-way'!Y171/3)</f>
        <v>0.54479791248657661</v>
      </c>
      <c r="AA171" s="11">
        <f>'OddsRatio_working_3-way'!X171^(1/3)*COS(('OddsRatio_working_3-way'!Y171+2*PI())/3)</f>
        <v>-0.35983510411826752</v>
      </c>
      <c r="AB171" s="11">
        <f>'OddsRatio_working_3-way'!X171^(1/3)*COS(('OddsRatio_working_3-way'!Y171+4*PI())/3)</f>
        <v>-0.18496280836830917</v>
      </c>
      <c r="AC171" s="11">
        <f>'OddsRatio_working_3-way'!X171^(1/3)*SIN('OddsRatio_working_3-way'!Y171/3)</f>
        <v>0.10096256702504632</v>
      </c>
      <c r="AD171" s="11">
        <f>'OddsRatio_working_3-way'!X171^(1/3)*SIN(('OddsRatio_working_3-way'!Y171+2*PI())/3)</f>
        <v>0.42132754862958355</v>
      </c>
      <c r="AE171" s="11">
        <f>'OddsRatio_working_3-way'!X171^(1/3)*SIN(('OddsRatio_working_3-way'!Y171+4*PI())/3)</f>
        <v>-0.52229011565462979</v>
      </c>
      <c r="AF171" s="11">
        <f>-'OddsRatio_working_3-way'!U171/(3*'OddsRatio_working_3-way'!X171^(1/3))*COS(('OddsRatio_working_3-way'!Y171)/3)</f>
        <v>0.54479791248657672</v>
      </c>
      <c r="AG171" s="11">
        <f>-'OddsRatio_working_3-way'!U171/(3*'OddsRatio_working_3-way'!X171^(1/3))*COS(('OddsRatio_working_3-way'!Y171+2*PI())/3)</f>
        <v>-0.35983510411826758</v>
      </c>
      <c r="AH171" s="11">
        <f>-'OddsRatio_working_3-way'!U171/(3*'OddsRatio_working_3-way'!X171^(1/3))*COS(('OddsRatio_working_3-way'!Y171+4*PI())/3)</f>
        <v>-0.18496280836830922</v>
      </c>
      <c r="AI171" s="11">
        <f>'OddsRatio_working_3-way'!U171/(3*'OddsRatio_working_3-way'!X171^(1/3))*SIN(('OddsRatio_working_3-way'!Y171)/3)</f>
        <v>-0.10096256702504633</v>
      </c>
      <c r="AJ171" s="11">
        <f>'OddsRatio_working_3-way'!U171/(3*'OddsRatio_working_3-way'!X171^(1/3))*SIN(('OddsRatio_working_3-way'!Y171+2*PI())/3)</f>
        <v>-0.4213275486295836</v>
      </c>
      <c r="AK171" s="11">
        <f>'OddsRatio_working_3-way'!U171/(3*'OddsRatio_working_3-way'!X171^(1/3))*SIN(('OddsRatio_working_3-way'!Y171+4*PI())/3)</f>
        <v>0.52229011565462991</v>
      </c>
      <c r="AL171" s="11">
        <f>'OddsRatio_working_3-way'!Z171+'OddsRatio_working_3-way'!AF171</f>
        <v>1.0895958249731534</v>
      </c>
      <c r="AM171" s="11">
        <f>'OddsRatio_working_3-way'!AA171+'OddsRatio_working_3-way'!AG171</f>
        <v>-0.71967020823653516</v>
      </c>
      <c r="AN171" s="11">
        <f>'OddsRatio_working_3-way'!AB171+'OddsRatio_working_3-way'!AH171</f>
        <v>-0.36992561673661839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1.0895958249731534</v>
      </c>
      <c r="AS171" s="11">
        <f>IF(('OddsRatio_working_3-way'!X171=0),IF(Q171&gt;0,-Q171^(1/3),(-Q171)^(1/3)),'OddsRatio_working_3-way'!AM171-'OddsRatio_working_3-way'!R171/3)</f>
        <v>-0.71967020823653516</v>
      </c>
      <c r="AT171" s="11">
        <f>IF(('OddsRatio_working_3-way'!X171=0),IF(Q171&gt;0,-Q171^(1/3),(-Q171)^(1/3)),'OddsRatio_working_3-way'!AN171-'OddsRatio_working_3-way'!R171/3)</f>
        <v>-0.36992561673661839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9">
        <f t="shared" si="28"/>
        <v>0.50850888199116073</v>
      </c>
      <c r="E172" s="9">
        <f t="shared" si="29"/>
        <v>0.28543618068375415</v>
      </c>
      <c r="F172" s="9">
        <f t="shared" si="30"/>
        <v>0.20605493732508523</v>
      </c>
      <c r="G172" s="9">
        <f t="shared" si="31"/>
        <v>1.0884391764828876</v>
      </c>
      <c r="H172" s="9">
        <f t="shared" si="32"/>
        <v>1.9665339887168043</v>
      </c>
      <c r="I172" s="9">
        <f t="shared" si="33"/>
        <v>3.5034101059106413</v>
      </c>
      <c r="J172" s="9">
        <f t="shared" si="34"/>
        <v>4.8530746847494228</v>
      </c>
      <c r="K172" s="11">
        <f t="shared" si="35"/>
        <v>0.52966101694915257</v>
      </c>
      <c r="L172" s="11">
        <f t="shared" si="36"/>
        <v>0.30303030303030304</v>
      </c>
      <c r="M172" s="11">
        <f t="shared" si="37"/>
        <v>0.22026431718061673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-0.25560672807368845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0.23785604872739946</v>
      </c>
      <c r="Q172" s="11">
        <f>2*'OddsRatio_working_3-way'!K172*'OddsRatio_working_3-way'!L172*'OddsRatio_working_3-way'!M172</f>
        <v>7.0706316506361305E-2</v>
      </c>
      <c r="R172" s="11">
        <f t="shared" si="38"/>
        <v>0</v>
      </c>
      <c r="S172" s="11">
        <f t="shared" si="39"/>
        <v>-0.93055472569105591</v>
      </c>
      <c r="T172" s="11">
        <f t="shared" si="40"/>
        <v>-0.27662149990816165</v>
      </c>
      <c r="U172" s="11">
        <f>'OddsRatio_working_3-way'!S172-'OddsRatio_working_3-way'!R172^2/3</f>
        <v>-0.93055472569105591</v>
      </c>
      <c r="V172" s="11">
        <f>'OddsRatio_working_3-way'!S172*'OddsRatio_working_3-way'!R172/3-2*'OddsRatio_working_3-way'!R172^3/27-'OddsRatio_working_3-way'!T172</f>
        <v>0.27662149990816165</v>
      </c>
      <c r="W172" s="11">
        <f>'OddsRatio_working_3-way'!V172^2+4*'OddsRatio_working_3-way'!U172^3/27</f>
        <v>-4.2857909560667942E-2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0.17275514737056968</v>
      </c>
      <c r="Y172" s="11">
        <f>IF('OddsRatio_working_3-way'!W172&gt;=0,IF('OddsRatio_working_3-way'!V172+SQRT('OddsRatio_working_3-way'!W172)&gt;0,0,PI()),ACOS('OddsRatio_working_3-way'!V172/(2*'OddsRatio_working_3-way'!X172)))</f>
        <v>0.64247166230314134</v>
      </c>
      <c r="Z172" s="11">
        <f>'OddsRatio_working_3-way'!X172^(1/3)*COS('OddsRatio_working_3-way'!Y172/3)</f>
        <v>0.5442195882414439</v>
      </c>
      <c r="AA172" s="11">
        <f>'OddsRatio_working_3-way'!X172^(1/3)*COS(('OddsRatio_working_3-way'!Y172+2*PI())/3)</f>
        <v>-0.37461570250408749</v>
      </c>
      <c r="AB172" s="11">
        <f>'OddsRatio_working_3-way'!X172^(1/3)*COS(('OddsRatio_working_3-way'!Y172+4*PI())/3)</f>
        <v>-0.16960388573735682</v>
      </c>
      <c r="AC172" s="11">
        <f>'OddsRatio_working_3-way'!X172^(1/3)*SIN('OddsRatio_working_3-way'!Y172/3)</f>
        <v>0.11836362759732637</v>
      </c>
      <c r="AD172" s="11">
        <f>'OddsRatio_working_3-way'!X172^(1/3)*SIN(('OddsRatio_working_3-way'!Y172+2*PI())/3)</f>
        <v>0.41212617485553421</v>
      </c>
      <c r="AE172" s="11">
        <f>'OddsRatio_working_3-way'!X172^(1/3)*SIN(('OddsRatio_working_3-way'!Y172+4*PI())/3)</f>
        <v>-0.53048980245286048</v>
      </c>
      <c r="AF172" s="11">
        <f>-'OddsRatio_working_3-way'!U172/(3*'OddsRatio_working_3-way'!X172^(1/3))*COS(('OddsRatio_working_3-way'!Y172)/3)</f>
        <v>0.54421958824144379</v>
      </c>
      <c r="AG172" s="11">
        <f>-'OddsRatio_working_3-way'!U172/(3*'OddsRatio_working_3-way'!X172^(1/3))*COS(('OddsRatio_working_3-way'!Y172+2*PI())/3)</f>
        <v>-0.37461570250408738</v>
      </c>
      <c r="AH172" s="11">
        <f>-'OddsRatio_working_3-way'!U172/(3*'OddsRatio_working_3-way'!X172^(1/3))*COS(('OddsRatio_working_3-way'!Y172+4*PI())/3)</f>
        <v>-0.16960388573735677</v>
      </c>
      <c r="AI172" s="11">
        <f>'OddsRatio_working_3-way'!U172/(3*'OddsRatio_working_3-way'!X172^(1/3))*SIN(('OddsRatio_working_3-way'!Y172)/3)</f>
        <v>-0.11836362759732634</v>
      </c>
      <c r="AJ172" s="11">
        <f>'OddsRatio_working_3-way'!U172/(3*'OddsRatio_working_3-way'!X172^(1/3))*SIN(('OddsRatio_working_3-way'!Y172+2*PI())/3)</f>
        <v>-0.41212617485553416</v>
      </c>
      <c r="AK172" s="11">
        <f>'OddsRatio_working_3-way'!U172/(3*'OddsRatio_working_3-way'!X172^(1/3))*SIN(('OddsRatio_working_3-way'!Y172+4*PI())/3)</f>
        <v>0.53048980245286048</v>
      </c>
      <c r="AL172" s="11">
        <f>'OddsRatio_working_3-way'!Z172+'OddsRatio_working_3-way'!AF172</f>
        <v>1.0884391764828876</v>
      </c>
      <c r="AM172" s="11">
        <f>'OddsRatio_working_3-way'!AA172+'OddsRatio_working_3-way'!AG172</f>
        <v>-0.74923140500817487</v>
      </c>
      <c r="AN172" s="11">
        <f>'OddsRatio_working_3-way'!AB172+'OddsRatio_working_3-way'!AH172</f>
        <v>-0.33920777147471359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1.0884391764828876</v>
      </c>
      <c r="AS172" s="11">
        <f>IF(('OddsRatio_working_3-way'!X172=0),IF(Q172&gt;0,-Q172^(1/3),(-Q172)^(1/3)),'OddsRatio_working_3-way'!AM172-'OddsRatio_working_3-way'!R172/3)</f>
        <v>-0.74923140500817487</v>
      </c>
      <c r="AT172" s="11">
        <f>IF(('OddsRatio_working_3-way'!X172=0),IF(Q172&gt;0,-Q172^(1/3),(-Q172)^(1/3)),'OddsRatio_working_3-way'!AN172-'OddsRatio_working_3-way'!R172/3)</f>
        <v>-0.33920777147471359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9">
        <f t="shared" si="28"/>
        <v>0.29919748564117982</v>
      </c>
      <c r="E173" s="9">
        <f t="shared" si="29"/>
        <v>0.32991069934662526</v>
      </c>
      <c r="F173" s="9">
        <f t="shared" si="30"/>
        <v>0.37089181501219476</v>
      </c>
      <c r="G173" s="9">
        <f t="shared" si="31"/>
        <v>1.080384721613576</v>
      </c>
      <c r="H173" s="9">
        <f t="shared" si="32"/>
        <v>3.3422740764582342</v>
      </c>
      <c r="I173" s="9">
        <f t="shared" si="33"/>
        <v>3.0311232766335237</v>
      </c>
      <c r="J173" s="9">
        <f t="shared" si="34"/>
        <v>2.6962040129333142</v>
      </c>
      <c r="K173" s="11">
        <f t="shared" si="35"/>
        <v>0.31565656565656564</v>
      </c>
      <c r="L173" s="11">
        <f t="shared" si="36"/>
        <v>0.34722222222222221</v>
      </c>
      <c r="M173" s="11">
        <f t="shared" si="37"/>
        <v>0.38910505836575876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-0.27290154572093617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0.23959124862983486</v>
      </c>
      <c r="Q173" s="11">
        <f>2*'OddsRatio_working_3-way'!K173*'OddsRatio_working_3-way'!L173*'OddsRatio_working_3-way'!M173</f>
        <v>8.529414333564786E-2</v>
      </c>
      <c r="R173" s="11">
        <f t="shared" si="38"/>
        <v>0</v>
      </c>
      <c r="S173" s="11">
        <f t="shared" si="39"/>
        <v>-0.87794024030496409</v>
      </c>
      <c r="T173" s="11">
        <f t="shared" si="40"/>
        <v>-0.31254547536666571</v>
      </c>
      <c r="U173" s="11">
        <f>'OddsRatio_working_3-way'!S173-'OddsRatio_working_3-way'!R173^2/3</f>
        <v>-0.87794024030496409</v>
      </c>
      <c r="V173" s="11">
        <f>'OddsRatio_working_3-way'!S173*'OddsRatio_working_3-way'!R173/3-2*'OddsRatio_working_3-way'!R173^3/27-'OddsRatio_working_3-way'!T173</f>
        <v>0.31254547536666571</v>
      </c>
      <c r="W173" s="11">
        <f>'OddsRatio_working_3-way'!V173^2+4*'OddsRatio_working_3-way'!U173^3/27</f>
        <v>-2.5668751653270122E-3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0.15831262531578305</v>
      </c>
      <c r="Y173" s="11">
        <f>IF('OddsRatio_working_3-way'!W173&gt;=0,IF('OddsRatio_working_3-way'!V173+SQRT('OddsRatio_working_3-way'!W173)&gt;0,0,PI()),ACOS('OddsRatio_working_3-way'!V173/(2*'OddsRatio_working_3-way'!X173)))</f>
        <v>0.16070440485464799</v>
      </c>
      <c r="Z173" s="11">
        <f>'OddsRatio_working_3-way'!X173^(1/3)*COS('OddsRatio_working_3-way'!Y173/3)</f>
        <v>0.54019236080678801</v>
      </c>
      <c r="AA173" s="11">
        <f>'OddsRatio_working_3-way'!X173^(1/3)*COS(('OddsRatio_working_3-way'!Y173+2*PI())/3)</f>
        <v>-0.29518043982504738</v>
      </c>
      <c r="AB173" s="11">
        <f>'OddsRatio_working_3-way'!X173^(1/3)*COS(('OddsRatio_working_3-way'!Y173+4*PI())/3)</f>
        <v>-0.24501192098174066</v>
      </c>
      <c r="AC173" s="11">
        <f>'OddsRatio_working_3-way'!X173^(1/3)*SIN('OddsRatio_working_3-way'!Y173/3)</f>
        <v>2.8964807859027896E-2</v>
      </c>
      <c r="AD173" s="11">
        <f>'OddsRatio_working_3-way'!X173^(1/3)*SIN(('OddsRatio_working_3-way'!Y173+2*PI())/3)</f>
        <v>0.45333790345945374</v>
      </c>
      <c r="AE173" s="11">
        <f>'OddsRatio_working_3-way'!X173^(1/3)*SIN(('OddsRatio_working_3-way'!Y173+4*PI())/3)</f>
        <v>-0.48230271131848163</v>
      </c>
      <c r="AF173" s="11">
        <f>-'OddsRatio_working_3-way'!U173/(3*'OddsRatio_working_3-way'!X173^(1/3))*COS(('OddsRatio_working_3-way'!Y173)/3)</f>
        <v>0.5401923608067879</v>
      </c>
      <c r="AG173" s="11">
        <f>-'OddsRatio_working_3-way'!U173/(3*'OddsRatio_working_3-way'!X173^(1/3))*COS(('OddsRatio_working_3-way'!Y173+2*PI())/3)</f>
        <v>-0.29518043982504732</v>
      </c>
      <c r="AH173" s="11">
        <f>-'OddsRatio_working_3-way'!U173/(3*'OddsRatio_working_3-way'!X173^(1/3))*COS(('OddsRatio_working_3-way'!Y173+4*PI())/3)</f>
        <v>-0.24501192098174063</v>
      </c>
      <c r="AI173" s="11">
        <f>'OddsRatio_working_3-way'!U173/(3*'OddsRatio_working_3-way'!X173^(1/3))*SIN(('OddsRatio_working_3-way'!Y173)/3)</f>
        <v>-2.8964807859027889E-2</v>
      </c>
      <c r="AJ173" s="11">
        <f>'OddsRatio_working_3-way'!U173/(3*'OddsRatio_working_3-way'!X173^(1/3))*SIN(('OddsRatio_working_3-way'!Y173+2*PI())/3)</f>
        <v>-0.45333790345945363</v>
      </c>
      <c r="AK173" s="11">
        <f>'OddsRatio_working_3-way'!U173/(3*'OddsRatio_working_3-way'!X173^(1/3))*SIN(('OddsRatio_working_3-way'!Y173+4*PI())/3)</f>
        <v>0.48230271131848157</v>
      </c>
      <c r="AL173" s="11">
        <f>'OddsRatio_working_3-way'!Z173+'OddsRatio_working_3-way'!AF173</f>
        <v>1.080384721613576</v>
      </c>
      <c r="AM173" s="11">
        <f>'OddsRatio_working_3-way'!AA173+'OddsRatio_working_3-way'!AG173</f>
        <v>-0.59036087965009476</v>
      </c>
      <c r="AN173" s="11">
        <f>'OddsRatio_working_3-way'!AB173+'OddsRatio_working_3-way'!AH173</f>
        <v>-0.49002384196348125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1.080384721613576</v>
      </c>
      <c r="AS173" s="11">
        <f>IF(('OddsRatio_working_3-way'!X173=0),IF(Q173&gt;0,-Q173^(1/3),(-Q173)^(1/3)),'OddsRatio_working_3-way'!AM173-'OddsRatio_working_3-way'!R173/3)</f>
        <v>-0.59036087965009476</v>
      </c>
      <c r="AT173" s="11">
        <f>IF(('OddsRatio_working_3-way'!X173=0),IF(Q173&gt;0,-Q173^(1/3),(-Q173)^(1/3)),'OddsRatio_working_3-way'!AN173-'OddsRatio_working_3-way'!R173/3)</f>
        <v>-0.49002384196348125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9">
        <f t="shared" si="28"/>
        <v>0.62284151214596573</v>
      </c>
      <c r="E174" s="9">
        <f t="shared" si="29"/>
        <v>0.21583032226097495</v>
      </c>
      <c r="F174" s="9">
        <f t="shared" si="30"/>
        <v>0.16132816559305918</v>
      </c>
      <c r="G174" s="9">
        <f t="shared" si="31"/>
        <v>1.142537506775988</v>
      </c>
      <c r="H174" s="9">
        <f t="shared" si="32"/>
        <v>1.6055448785912738</v>
      </c>
      <c r="I174" s="9">
        <f t="shared" si="33"/>
        <v>4.6332692715476407</v>
      </c>
      <c r="J174" s="9">
        <f t="shared" si="34"/>
        <v>6.1985456558307446</v>
      </c>
      <c r="K174" s="11">
        <f t="shared" si="35"/>
        <v>0.65359477124183007</v>
      </c>
      <c r="L174" s="11">
        <f t="shared" si="36"/>
        <v>0.23923444976076558</v>
      </c>
      <c r="M174" s="11">
        <f t="shared" si="37"/>
        <v>0.1801801801801802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-0.21604971140574858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0.23271230701571261</v>
      </c>
      <c r="Q174" s="11">
        <f>2*'OddsRatio_working_3-way'!K174*'OddsRatio_working_3-way'!L174*'OddsRatio_working_3-way'!M174</f>
        <v>5.6346805572811777E-2</v>
      </c>
      <c r="R174" s="11">
        <f t="shared" si="38"/>
        <v>0</v>
      </c>
      <c r="S174" s="11">
        <f t="shared" si="39"/>
        <v>-1.0771238966326186</v>
      </c>
      <c r="T174" s="11">
        <f t="shared" si="40"/>
        <v>-0.26080481758659046</v>
      </c>
      <c r="U174" s="11">
        <f>'OddsRatio_working_3-way'!S174-'OddsRatio_working_3-way'!R174^2/3</f>
        <v>-1.0771238966326186</v>
      </c>
      <c r="V174" s="11">
        <f>'OddsRatio_working_3-way'!S174*'OddsRatio_working_3-way'!R174/3-2*'OddsRatio_working_3-way'!R174^3/27-'OddsRatio_working_3-way'!T174</f>
        <v>0.26080481758659046</v>
      </c>
      <c r="W174" s="11">
        <f>'OddsRatio_working_3-way'!V174^2+4*'OddsRatio_working_3-way'!U174^3/27</f>
        <v>-0.11711784215925422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0.21513774368740424</v>
      </c>
      <c r="Y174" s="11">
        <f>IF('OddsRatio_working_3-way'!W174&gt;=0,IF('OddsRatio_working_3-way'!V174+SQRT('OddsRatio_working_3-way'!W174)&gt;0,0,PI()),ACOS('OddsRatio_working_3-way'!V174/(2*'OddsRatio_working_3-way'!X174)))</f>
        <v>0.91960483854536834</v>
      </c>
      <c r="Z174" s="11">
        <f>'OddsRatio_working_3-way'!X174^(1/3)*COS('OddsRatio_working_3-way'!Y174/3)</f>
        <v>0.57126875338799399</v>
      </c>
      <c r="AA174" s="11">
        <f>'OddsRatio_working_3-way'!X174^(1/3)*COS(('OddsRatio_working_3-way'!Y174+2*PI())/3)</f>
        <v>-0.44222295453430494</v>
      </c>
      <c r="AB174" s="11">
        <f>'OddsRatio_working_3-way'!X174^(1/3)*COS(('OddsRatio_working_3-way'!Y174+4*PI())/3)</f>
        <v>-0.12904579885368891</v>
      </c>
      <c r="AC174" s="11">
        <f>'OddsRatio_working_3-way'!X174^(1/3)*SIN('OddsRatio_working_3-way'!Y174/3)</f>
        <v>0.18081291513624503</v>
      </c>
      <c r="AD174" s="11">
        <f>'OddsRatio_working_3-way'!X174^(1/3)*SIN(('OddsRatio_working_3-way'!Y174+2*PI())/3)</f>
        <v>0.40432679525414794</v>
      </c>
      <c r="AE174" s="11">
        <f>'OddsRatio_working_3-way'!X174^(1/3)*SIN(('OddsRatio_working_3-way'!Y174+4*PI())/3)</f>
        <v>-0.58513971039039281</v>
      </c>
      <c r="AF174" s="11">
        <f>-'OddsRatio_working_3-way'!U174/(3*'OddsRatio_working_3-way'!X174^(1/3))*COS(('OddsRatio_working_3-way'!Y174)/3)</f>
        <v>0.57126875338799399</v>
      </c>
      <c r="AG174" s="11">
        <f>-'OddsRatio_working_3-way'!U174/(3*'OddsRatio_working_3-way'!X174^(1/3))*COS(('OddsRatio_working_3-way'!Y174+2*PI())/3)</f>
        <v>-0.44222295453430494</v>
      </c>
      <c r="AH174" s="11">
        <f>-'OddsRatio_working_3-way'!U174/(3*'OddsRatio_working_3-way'!X174^(1/3))*COS(('OddsRatio_working_3-way'!Y174+4*PI())/3)</f>
        <v>-0.12904579885368891</v>
      </c>
      <c r="AI174" s="11">
        <f>'OddsRatio_working_3-way'!U174/(3*'OddsRatio_working_3-way'!X174^(1/3))*SIN(('OddsRatio_working_3-way'!Y174)/3)</f>
        <v>-0.18081291513624503</v>
      </c>
      <c r="AJ174" s="11">
        <f>'OddsRatio_working_3-way'!U174/(3*'OddsRatio_working_3-way'!X174^(1/3))*SIN(('OddsRatio_working_3-way'!Y174+2*PI())/3)</f>
        <v>-0.40432679525414794</v>
      </c>
      <c r="AK174" s="11">
        <f>'OddsRatio_working_3-way'!U174/(3*'OddsRatio_working_3-way'!X174^(1/3))*SIN(('OddsRatio_working_3-way'!Y174+4*PI())/3)</f>
        <v>0.58513971039039281</v>
      </c>
      <c r="AL174" s="11">
        <f>'OddsRatio_working_3-way'!Z174+'OddsRatio_working_3-way'!AF174</f>
        <v>1.142537506775988</v>
      </c>
      <c r="AM174" s="11">
        <f>'OddsRatio_working_3-way'!AA174+'OddsRatio_working_3-way'!AG174</f>
        <v>-0.88444590906860987</v>
      </c>
      <c r="AN174" s="11">
        <f>'OddsRatio_working_3-way'!AB174+'OddsRatio_working_3-way'!AH174</f>
        <v>-0.25809159770737783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1.142537506775988</v>
      </c>
      <c r="AS174" s="11">
        <f>IF(('OddsRatio_working_3-way'!X174=0),IF(Q174&gt;0,-Q174^(1/3),(-Q174)^(1/3)),'OddsRatio_working_3-way'!AM174-'OddsRatio_working_3-way'!R174/3)</f>
        <v>-0.88444590906860987</v>
      </c>
      <c r="AT174" s="11">
        <f>IF(('OddsRatio_working_3-way'!X174=0),IF(Q174&gt;0,-Q174^(1/3),(-Q174)^(1/3)),'OddsRatio_working_3-way'!AN174-'OddsRatio_working_3-way'!R174/3)</f>
        <v>-0.25809159770737783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9">
        <f t="shared" si="28"/>
        <v>0.20322975906324703</v>
      </c>
      <c r="E175" s="9">
        <f t="shared" si="29"/>
        <v>0.25884504849908579</v>
      </c>
      <c r="F175" s="9">
        <f t="shared" si="30"/>
        <v>0.53792519243766723</v>
      </c>
      <c r="G175" s="9">
        <f t="shared" si="31"/>
        <v>1.1012750616016813</v>
      </c>
      <c r="H175" s="9">
        <f t="shared" si="32"/>
        <v>4.9205392193019843</v>
      </c>
      <c r="I175" s="9">
        <f t="shared" si="33"/>
        <v>3.8633151601643712</v>
      </c>
      <c r="J175" s="9">
        <f t="shared" si="34"/>
        <v>1.8589945480493113</v>
      </c>
      <c r="K175" s="11">
        <f t="shared" si="35"/>
        <v>0.2192982456140351</v>
      </c>
      <c r="L175" s="11">
        <f t="shared" si="36"/>
        <v>0.27777777777777779</v>
      </c>
      <c r="M175" s="11">
        <f t="shared" si="37"/>
        <v>0.5617977528089888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-0.24707602339181289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0.23750465426988193</v>
      </c>
      <c r="Q175" s="11">
        <f>2*'OddsRatio_working_3-way'!K175*'OddsRatio_working_3-way'!L175*'OddsRatio_working_3-way'!M175</f>
        <v>6.8445145322732562E-2</v>
      </c>
      <c r="R175" s="11">
        <f t="shared" si="38"/>
        <v>0</v>
      </c>
      <c r="S175" s="11">
        <f t="shared" si="39"/>
        <v>-0.96126144095029131</v>
      </c>
      <c r="T175" s="11">
        <f t="shared" si="40"/>
        <v>-0.27702058817011282</v>
      </c>
      <c r="U175" s="11">
        <f>'OddsRatio_working_3-way'!S175-'OddsRatio_working_3-way'!R175^2/3</f>
        <v>-0.96126144095029131</v>
      </c>
      <c r="V175" s="11">
        <f>'OddsRatio_working_3-way'!S175*'OddsRatio_working_3-way'!R175/3-2*'OddsRatio_working_3-way'!R175^3/27-'OddsRatio_working_3-way'!T175</f>
        <v>0.27702058817011282</v>
      </c>
      <c r="W175" s="11">
        <f>'OddsRatio_working_3-way'!V175^2+4*'OddsRatio_working_3-way'!U175^3/27</f>
        <v>-5.4848959166689637E-2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0.1813762425435074</v>
      </c>
      <c r="Y175" s="11">
        <f>IF('OddsRatio_working_3-way'!W175&gt;=0,IF('OddsRatio_working_3-way'!V175+SQRT('OddsRatio_working_3-way'!W175)&gt;0,0,PI()),ACOS('OddsRatio_working_3-way'!V175/(2*'OddsRatio_working_3-way'!X175)))</f>
        <v>0.70182870223244054</v>
      </c>
      <c r="Z175" s="11">
        <f>'OddsRatio_working_3-way'!X175^(1/3)*COS('OddsRatio_working_3-way'!Y175/3)</f>
        <v>0.55063753080084066</v>
      </c>
      <c r="AA175" s="11">
        <f>'OddsRatio_working_3-way'!X175^(1/3)*COS(('OddsRatio_working_3-way'!Y175+2*PI())/3)</f>
        <v>-0.38895895412227077</v>
      </c>
      <c r="AB175" s="11">
        <f>'OddsRatio_working_3-way'!X175^(1/3)*COS(('OddsRatio_working_3-way'!Y175+4*PI())/3)</f>
        <v>-0.16167857667857002</v>
      </c>
      <c r="AC175" s="11">
        <f>'OddsRatio_working_3-way'!X175^(1/3)*SIN('OddsRatio_working_3-way'!Y175/3)</f>
        <v>0.13122038709864065</v>
      </c>
      <c r="AD175" s="11">
        <f>'OddsRatio_working_3-way'!X175^(1/3)*SIN(('OddsRatio_working_3-way'!Y175+2*PI())/3)</f>
        <v>0.41125589640134408</v>
      </c>
      <c r="AE175" s="11">
        <f>'OddsRatio_working_3-way'!X175^(1/3)*SIN(('OddsRatio_working_3-way'!Y175+4*PI())/3)</f>
        <v>-0.54247628349998456</v>
      </c>
      <c r="AF175" s="11">
        <f>-'OddsRatio_working_3-way'!U175/(3*'OddsRatio_working_3-way'!X175^(1/3))*COS(('OddsRatio_working_3-way'!Y175)/3)</f>
        <v>0.55063753080084066</v>
      </c>
      <c r="AG175" s="11">
        <f>-'OddsRatio_working_3-way'!U175/(3*'OddsRatio_working_3-way'!X175^(1/3))*COS(('OddsRatio_working_3-way'!Y175+2*PI())/3)</f>
        <v>-0.38895895412227077</v>
      </c>
      <c r="AH175" s="11">
        <f>-'OddsRatio_working_3-way'!U175/(3*'OddsRatio_working_3-way'!X175^(1/3))*COS(('OddsRatio_working_3-way'!Y175+4*PI())/3)</f>
        <v>-0.16167857667857002</v>
      </c>
      <c r="AI175" s="11">
        <f>'OddsRatio_working_3-way'!U175/(3*'OddsRatio_working_3-way'!X175^(1/3))*SIN(('OddsRatio_working_3-way'!Y175)/3)</f>
        <v>-0.13122038709864065</v>
      </c>
      <c r="AJ175" s="11">
        <f>'OddsRatio_working_3-way'!U175/(3*'OddsRatio_working_3-way'!X175^(1/3))*SIN(('OddsRatio_working_3-way'!Y175+2*PI())/3)</f>
        <v>-0.41125589640134408</v>
      </c>
      <c r="AK175" s="11">
        <f>'OddsRatio_working_3-way'!U175/(3*'OddsRatio_working_3-way'!X175^(1/3))*SIN(('OddsRatio_working_3-way'!Y175+4*PI())/3)</f>
        <v>0.54247628349998456</v>
      </c>
      <c r="AL175" s="11">
        <f>'OddsRatio_working_3-way'!Z175+'OddsRatio_working_3-way'!AF175</f>
        <v>1.1012750616016813</v>
      </c>
      <c r="AM175" s="11">
        <f>'OddsRatio_working_3-way'!AA175+'OddsRatio_working_3-way'!AG175</f>
        <v>-0.77791790824454154</v>
      </c>
      <c r="AN175" s="11">
        <f>'OddsRatio_working_3-way'!AB175+'OddsRatio_working_3-way'!AH175</f>
        <v>-0.32335715335714005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1.1012750616016813</v>
      </c>
      <c r="AS175" s="11">
        <f>IF(('OddsRatio_working_3-way'!X175=0),IF(Q175&gt;0,-Q175^(1/3),(-Q175)^(1/3)),'OddsRatio_working_3-way'!AM175-'OddsRatio_working_3-way'!R175/3)</f>
        <v>-0.77791790824454154</v>
      </c>
      <c r="AT175" s="11">
        <f>IF(('OddsRatio_working_3-way'!X175=0),IF(Q175&gt;0,-Q175^(1/3),(-Q175)^(1/3)),'OddsRatio_working_3-way'!AN175-'OddsRatio_working_3-way'!R175/3)</f>
        <v>-0.32335715335714005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28"/>
        <v>#VALUE!</v>
      </c>
      <c r="E176" s="9" t="e">
        <f t="shared" si="29"/>
        <v>#VALUE!</v>
      </c>
      <c r="F176" s="9" t="e">
        <f t="shared" si="30"/>
        <v>#VALUE!</v>
      </c>
      <c r="G176" s="9" t="str">
        <f t="shared" si="31"/>
        <v/>
      </c>
      <c r="H176" s="9" t="str">
        <f t="shared" si="32"/>
        <v/>
      </c>
      <c r="I176" s="9" t="str">
        <f t="shared" si="33"/>
        <v/>
      </c>
      <c r="J176" s="9" t="str">
        <f t="shared" si="34"/>
        <v/>
      </c>
      <c r="K176" s="11" t="e">
        <f t="shared" si="35"/>
        <v>#VALUE!</v>
      </c>
      <c r="L176" s="11" t="e">
        <f t="shared" si="36"/>
        <v>#VALUE!</v>
      </c>
      <c r="M176" s="11" t="e">
        <f t="shared" si="37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38"/>
        <v>#VALUE!</v>
      </c>
      <c r="S176" s="11" t="e">
        <f t="shared" si="39"/>
        <v>#VALUE!</v>
      </c>
      <c r="T176" s="11" t="e">
        <f t="shared" si="40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28"/>
        <v>#VALUE!</v>
      </c>
      <c r="E177" s="9" t="e">
        <f t="shared" si="29"/>
        <v>#VALUE!</v>
      </c>
      <c r="F177" s="9" t="e">
        <f t="shared" si="30"/>
        <v>#VALUE!</v>
      </c>
      <c r="G177" s="9" t="str">
        <f t="shared" si="31"/>
        <v/>
      </c>
      <c r="H177" s="9" t="str">
        <f t="shared" si="32"/>
        <v/>
      </c>
      <c r="I177" s="9" t="str">
        <f t="shared" si="33"/>
        <v/>
      </c>
      <c r="J177" s="9" t="str">
        <f t="shared" si="34"/>
        <v/>
      </c>
      <c r="K177" s="11" t="e">
        <f t="shared" si="35"/>
        <v>#VALUE!</v>
      </c>
      <c r="L177" s="11" t="e">
        <f t="shared" si="36"/>
        <v>#VALUE!</v>
      </c>
      <c r="M177" s="11" t="e">
        <f t="shared" si="37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38"/>
        <v>#VALUE!</v>
      </c>
      <c r="S177" s="11" t="e">
        <f t="shared" si="39"/>
        <v>#VALUE!</v>
      </c>
      <c r="T177" s="11" t="e">
        <f t="shared" si="40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28"/>
        <v>#VALUE!</v>
      </c>
      <c r="E178" s="9" t="e">
        <f t="shared" si="29"/>
        <v>#VALUE!</v>
      </c>
      <c r="F178" s="9" t="e">
        <f t="shared" si="30"/>
        <v>#VALUE!</v>
      </c>
      <c r="G178" s="9" t="str">
        <f t="shared" si="31"/>
        <v/>
      </c>
      <c r="H178" s="9" t="str">
        <f t="shared" si="32"/>
        <v/>
      </c>
      <c r="I178" s="9" t="str">
        <f t="shared" si="33"/>
        <v/>
      </c>
      <c r="J178" s="9" t="str">
        <f t="shared" si="34"/>
        <v/>
      </c>
      <c r="K178" s="11" t="e">
        <f t="shared" si="35"/>
        <v>#VALUE!</v>
      </c>
      <c r="L178" s="11" t="e">
        <f t="shared" si="36"/>
        <v>#VALUE!</v>
      </c>
      <c r="M178" s="11" t="e">
        <f t="shared" si="37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38"/>
        <v>#VALUE!</v>
      </c>
      <c r="S178" s="11" t="e">
        <f t="shared" si="39"/>
        <v>#VALUE!</v>
      </c>
      <c r="T178" s="11" t="e">
        <f t="shared" si="40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28"/>
        <v>#VALUE!</v>
      </c>
      <c r="E179" s="9" t="e">
        <f t="shared" si="29"/>
        <v>#VALUE!</v>
      </c>
      <c r="F179" s="9" t="e">
        <f t="shared" si="30"/>
        <v>#VALUE!</v>
      </c>
      <c r="G179" s="9" t="str">
        <f t="shared" si="31"/>
        <v/>
      </c>
      <c r="H179" s="9" t="str">
        <f t="shared" si="32"/>
        <v/>
      </c>
      <c r="I179" s="9" t="str">
        <f t="shared" si="33"/>
        <v/>
      </c>
      <c r="J179" s="9" t="str">
        <f t="shared" si="34"/>
        <v/>
      </c>
      <c r="K179" s="11" t="e">
        <f t="shared" si="35"/>
        <v>#VALUE!</v>
      </c>
      <c r="L179" s="11" t="e">
        <f t="shared" si="36"/>
        <v>#VALUE!</v>
      </c>
      <c r="M179" s="11" t="e">
        <f t="shared" si="37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38"/>
        <v>#VALUE!</v>
      </c>
      <c r="S179" s="11" t="e">
        <f t="shared" si="39"/>
        <v>#VALUE!</v>
      </c>
      <c r="T179" s="11" t="e">
        <f t="shared" si="40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28"/>
        <v>#VALUE!</v>
      </c>
      <c r="E180" s="9" t="e">
        <f t="shared" si="29"/>
        <v>#VALUE!</v>
      </c>
      <c r="F180" s="9" t="e">
        <f t="shared" si="30"/>
        <v>#VALUE!</v>
      </c>
      <c r="G180" s="9" t="str">
        <f t="shared" si="31"/>
        <v/>
      </c>
      <c r="H180" s="9" t="str">
        <f t="shared" si="32"/>
        <v/>
      </c>
      <c r="I180" s="9" t="str">
        <f t="shared" si="33"/>
        <v/>
      </c>
      <c r="J180" s="9" t="str">
        <f t="shared" si="34"/>
        <v/>
      </c>
      <c r="K180" s="11" t="e">
        <f t="shared" si="35"/>
        <v>#VALUE!</v>
      </c>
      <c r="L180" s="11" t="e">
        <f t="shared" si="36"/>
        <v>#VALUE!</v>
      </c>
      <c r="M180" s="11" t="e">
        <f t="shared" si="37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38"/>
        <v>#VALUE!</v>
      </c>
      <c r="S180" s="11" t="e">
        <f t="shared" si="39"/>
        <v>#VALUE!</v>
      </c>
      <c r="T180" s="11" t="e">
        <f t="shared" si="40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28"/>
        <v>#VALUE!</v>
      </c>
      <c r="E181" s="9" t="e">
        <f t="shared" si="29"/>
        <v>#VALUE!</v>
      </c>
      <c r="F181" s="9" t="e">
        <f t="shared" si="30"/>
        <v>#VALUE!</v>
      </c>
      <c r="G181" s="9" t="str">
        <f t="shared" si="31"/>
        <v/>
      </c>
      <c r="H181" s="9" t="str">
        <f t="shared" si="32"/>
        <v/>
      </c>
      <c r="I181" s="9" t="str">
        <f t="shared" si="33"/>
        <v/>
      </c>
      <c r="J181" s="9" t="str">
        <f t="shared" si="34"/>
        <v/>
      </c>
      <c r="K181" s="11" t="e">
        <f t="shared" si="35"/>
        <v>#VALUE!</v>
      </c>
      <c r="L181" s="11" t="e">
        <f t="shared" si="36"/>
        <v>#VALUE!</v>
      </c>
      <c r="M181" s="11" t="e">
        <f t="shared" si="37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38"/>
        <v>#VALUE!</v>
      </c>
      <c r="S181" s="11" t="e">
        <f t="shared" si="39"/>
        <v>#VALUE!</v>
      </c>
      <c r="T181" s="11" t="e">
        <f t="shared" si="40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28"/>
        <v>#VALUE!</v>
      </c>
      <c r="E182" s="9" t="e">
        <f t="shared" si="29"/>
        <v>#VALUE!</v>
      </c>
      <c r="F182" s="9" t="e">
        <f t="shared" si="30"/>
        <v>#VALUE!</v>
      </c>
      <c r="G182" s="9" t="str">
        <f t="shared" si="31"/>
        <v/>
      </c>
      <c r="H182" s="9" t="str">
        <f t="shared" si="32"/>
        <v/>
      </c>
      <c r="I182" s="9" t="str">
        <f t="shared" si="33"/>
        <v/>
      </c>
      <c r="J182" s="9" t="str">
        <f t="shared" si="34"/>
        <v/>
      </c>
      <c r="K182" s="11" t="e">
        <f t="shared" si="35"/>
        <v>#VALUE!</v>
      </c>
      <c r="L182" s="11" t="e">
        <f t="shared" si="36"/>
        <v>#VALUE!</v>
      </c>
      <c r="M182" s="11" t="e">
        <f t="shared" si="37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38"/>
        <v>#VALUE!</v>
      </c>
      <c r="S182" s="11" t="e">
        <f t="shared" si="39"/>
        <v>#VALUE!</v>
      </c>
      <c r="T182" s="11" t="e">
        <f t="shared" si="40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28"/>
        <v>#VALUE!</v>
      </c>
      <c r="E183" s="9" t="e">
        <f t="shared" si="29"/>
        <v>#VALUE!</v>
      </c>
      <c r="F183" s="9" t="e">
        <f t="shared" si="30"/>
        <v>#VALUE!</v>
      </c>
      <c r="G183" s="9" t="str">
        <f t="shared" si="31"/>
        <v/>
      </c>
      <c r="H183" s="9" t="str">
        <f t="shared" si="32"/>
        <v/>
      </c>
      <c r="I183" s="9" t="str">
        <f t="shared" si="33"/>
        <v/>
      </c>
      <c r="J183" s="9" t="str">
        <f t="shared" si="34"/>
        <v/>
      </c>
      <c r="K183" s="11" t="e">
        <f t="shared" si="35"/>
        <v>#VALUE!</v>
      </c>
      <c r="L183" s="11" t="e">
        <f t="shared" si="36"/>
        <v>#VALUE!</v>
      </c>
      <c r="M183" s="11" t="e">
        <f t="shared" si="37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38"/>
        <v>#VALUE!</v>
      </c>
      <c r="S183" s="11" t="e">
        <f t="shared" si="39"/>
        <v>#VALUE!</v>
      </c>
      <c r="T183" s="11" t="e">
        <f t="shared" si="40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28"/>
        <v>#VALUE!</v>
      </c>
      <c r="E184" s="9" t="e">
        <f t="shared" si="29"/>
        <v>#VALUE!</v>
      </c>
      <c r="F184" s="9" t="e">
        <f t="shared" si="30"/>
        <v>#VALUE!</v>
      </c>
      <c r="G184" s="9" t="str">
        <f t="shared" si="31"/>
        <v/>
      </c>
      <c r="H184" s="9" t="str">
        <f t="shared" si="32"/>
        <v/>
      </c>
      <c r="I184" s="9" t="str">
        <f t="shared" si="33"/>
        <v/>
      </c>
      <c r="J184" s="9" t="str">
        <f t="shared" si="34"/>
        <v/>
      </c>
      <c r="K184" s="11" t="e">
        <f t="shared" si="35"/>
        <v>#VALUE!</v>
      </c>
      <c r="L184" s="11" t="e">
        <f t="shared" si="36"/>
        <v>#VALUE!</v>
      </c>
      <c r="M184" s="11" t="e">
        <f t="shared" si="37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38"/>
        <v>#VALUE!</v>
      </c>
      <c r="S184" s="11" t="e">
        <f t="shared" si="39"/>
        <v>#VALUE!</v>
      </c>
      <c r="T184" s="11" t="e">
        <f t="shared" si="40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28"/>
        <v>#VALUE!</v>
      </c>
      <c r="E185" s="9" t="e">
        <f t="shared" si="29"/>
        <v>#VALUE!</v>
      </c>
      <c r="F185" s="9" t="e">
        <f t="shared" si="30"/>
        <v>#VALUE!</v>
      </c>
      <c r="G185" s="9" t="str">
        <f t="shared" si="31"/>
        <v/>
      </c>
      <c r="H185" s="9" t="str">
        <f t="shared" si="32"/>
        <v/>
      </c>
      <c r="I185" s="9" t="str">
        <f t="shared" si="33"/>
        <v/>
      </c>
      <c r="J185" s="9" t="str">
        <f t="shared" si="34"/>
        <v/>
      </c>
      <c r="K185" s="11" t="e">
        <f t="shared" si="35"/>
        <v>#VALUE!</v>
      </c>
      <c r="L185" s="11" t="e">
        <f t="shared" si="36"/>
        <v>#VALUE!</v>
      </c>
      <c r="M185" s="11" t="e">
        <f t="shared" si="37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38"/>
        <v>#VALUE!</v>
      </c>
      <c r="S185" s="11" t="e">
        <f t="shared" si="39"/>
        <v>#VALUE!</v>
      </c>
      <c r="T185" s="11" t="e">
        <f t="shared" si="40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28"/>
        <v>#VALUE!</v>
      </c>
      <c r="E186" s="9" t="e">
        <f t="shared" si="29"/>
        <v>#VALUE!</v>
      </c>
      <c r="F186" s="9" t="e">
        <f t="shared" si="30"/>
        <v>#VALUE!</v>
      </c>
      <c r="G186" s="9" t="str">
        <f t="shared" si="31"/>
        <v/>
      </c>
      <c r="H186" s="9" t="str">
        <f t="shared" si="32"/>
        <v/>
      </c>
      <c r="I186" s="9" t="str">
        <f t="shared" si="33"/>
        <v/>
      </c>
      <c r="J186" s="9" t="str">
        <f t="shared" si="34"/>
        <v/>
      </c>
      <c r="K186" s="11" t="e">
        <f t="shared" si="35"/>
        <v>#VALUE!</v>
      </c>
      <c r="L186" s="11" t="e">
        <f t="shared" si="36"/>
        <v>#VALUE!</v>
      </c>
      <c r="M186" s="11" t="e">
        <f t="shared" si="37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38"/>
        <v>#VALUE!</v>
      </c>
      <c r="S186" s="11" t="e">
        <f t="shared" si="39"/>
        <v>#VALUE!</v>
      </c>
      <c r="T186" s="11" t="e">
        <f t="shared" si="40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28"/>
        <v>#VALUE!</v>
      </c>
      <c r="E187" s="9" t="e">
        <f t="shared" si="29"/>
        <v>#VALUE!</v>
      </c>
      <c r="F187" s="9" t="e">
        <f t="shared" si="30"/>
        <v>#VALUE!</v>
      </c>
      <c r="G187" s="9" t="str">
        <f t="shared" si="31"/>
        <v/>
      </c>
      <c r="H187" s="9" t="str">
        <f t="shared" si="32"/>
        <v/>
      </c>
      <c r="I187" s="9" t="str">
        <f t="shared" si="33"/>
        <v/>
      </c>
      <c r="J187" s="9" t="str">
        <f t="shared" si="34"/>
        <v/>
      </c>
      <c r="K187" s="11" t="e">
        <f t="shared" si="35"/>
        <v>#VALUE!</v>
      </c>
      <c r="L187" s="11" t="e">
        <f t="shared" si="36"/>
        <v>#VALUE!</v>
      </c>
      <c r="M187" s="11" t="e">
        <f t="shared" si="37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38"/>
        <v>#VALUE!</v>
      </c>
      <c r="S187" s="11" t="e">
        <f t="shared" si="39"/>
        <v>#VALUE!</v>
      </c>
      <c r="T187" s="11" t="e">
        <f t="shared" si="40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28"/>
        <v>#VALUE!</v>
      </c>
      <c r="E188" s="9" t="e">
        <f t="shared" si="29"/>
        <v>#VALUE!</v>
      </c>
      <c r="F188" s="9" t="e">
        <f t="shared" si="30"/>
        <v>#VALUE!</v>
      </c>
      <c r="G188" s="9" t="str">
        <f t="shared" si="31"/>
        <v/>
      </c>
      <c r="H188" s="9" t="str">
        <f t="shared" si="32"/>
        <v/>
      </c>
      <c r="I188" s="9" t="str">
        <f t="shared" si="33"/>
        <v/>
      </c>
      <c r="J188" s="9" t="str">
        <f t="shared" si="34"/>
        <v/>
      </c>
      <c r="K188" s="11" t="e">
        <f t="shared" si="35"/>
        <v>#VALUE!</v>
      </c>
      <c r="L188" s="11" t="e">
        <f t="shared" si="36"/>
        <v>#VALUE!</v>
      </c>
      <c r="M188" s="11" t="e">
        <f t="shared" si="37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38"/>
        <v>#VALUE!</v>
      </c>
      <c r="S188" s="11" t="e">
        <f t="shared" si="39"/>
        <v>#VALUE!</v>
      </c>
      <c r="T188" s="11" t="e">
        <f t="shared" si="40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28"/>
        <v>#VALUE!</v>
      </c>
      <c r="E189" s="9" t="e">
        <f t="shared" si="29"/>
        <v>#VALUE!</v>
      </c>
      <c r="F189" s="9" t="e">
        <f t="shared" si="30"/>
        <v>#VALUE!</v>
      </c>
      <c r="G189" s="9" t="str">
        <f t="shared" si="31"/>
        <v/>
      </c>
      <c r="H189" s="9" t="str">
        <f t="shared" si="32"/>
        <v/>
      </c>
      <c r="I189" s="9" t="str">
        <f t="shared" si="33"/>
        <v/>
      </c>
      <c r="J189" s="9" t="str">
        <f t="shared" si="34"/>
        <v/>
      </c>
      <c r="K189" s="11" t="e">
        <f t="shared" si="35"/>
        <v>#VALUE!</v>
      </c>
      <c r="L189" s="11" t="e">
        <f t="shared" si="36"/>
        <v>#VALUE!</v>
      </c>
      <c r="M189" s="11" t="e">
        <f t="shared" si="37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38"/>
        <v>#VALUE!</v>
      </c>
      <c r="S189" s="11" t="e">
        <f t="shared" si="39"/>
        <v>#VALUE!</v>
      </c>
      <c r="T189" s="11" t="e">
        <f t="shared" si="40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28"/>
        <v>#VALUE!</v>
      </c>
      <c r="E190" s="9" t="e">
        <f t="shared" si="29"/>
        <v>#VALUE!</v>
      </c>
      <c r="F190" s="9" t="e">
        <f t="shared" si="30"/>
        <v>#VALUE!</v>
      </c>
      <c r="G190" s="9" t="str">
        <f t="shared" si="31"/>
        <v/>
      </c>
      <c r="H190" s="9" t="str">
        <f t="shared" si="32"/>
        <v/>
      </c>
      <c r="I190" s="9" t="str">
        <f t="shared" si="33"/>
        <v/>
      </c>
      <c r="J190" s="9" t="str">
        <f t="shared" si="34"/>
        <v/>
      </c>
      <c r="K190" s="11" t="e">
        <f t="shared" si="35"/>
        <v>#VALUE!</v>
      </c>
      <c r="L190" s="11" t="e">
        <f t="shared" si="36"/>
        <v>#VALUE!</v>
      </c>
      <c r="M190" s="11" t="e">
        <f t="shared" si="37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38"/>
        <v>#VALUE!</v>
      </c>
      <c r="S190" s="11" t="e">
        <f t="shared" si="39"/>
        <v>#VALUE!</v>
      </c>
      <c r="T190" s="11" t="e">
        <f t="shared" si="40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28"/>
        <v>#VALUE!</v>
      </c>
      <c r="E191" s="9" t="e">
        <f t="shared" si="29"/>
        <v>#VALUE!</v>
      </c>
      <c r="F191" s="9" t="e">
        <f t="shared" si="30"/>
        <v>#VALUE!</v>
      </c>
      <c r="G191" s="9" t="str">
        <f t="shared" si="31"/>
        <v/>
      </c>
      <c r="H191" s="9" t="str">
        <f t="shared" si="32"/>
        <v/>
      </c>
      <c r="I191" s="9" t="str">
        <f t="shared" si="33"/>
        <v/>
      </c>
      <c r="J191" s="9" t="str">
        <f t="shared" si="34"/>
        <v/>
      </c>
      <c r="K191" s="11" t="e">
        <f t="shared" si="35"/>
        <v>#VALUE!</v>
      </c>
      <c r="L191" s="11" t="e">
        <f t="shared" si="36"/>
        <v>#VALUE!</v>
      </c>
      <c r="M191" s="11" t="e">
        <f t="shared" si="37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38"/>
        <v>#VALUE!</v>
      </c>
      <c r="S191" s="11" t="e">
        <f t="shared" si="39"/>
        <v>#VALUE!</v>
      </c>
      <c r="T191" s="11" t="e">
        <f t="shared" si="40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28"/>
        <v>#VALUE!</v>
      </c>
      <c r="E192" s="9" t="e">
        <f t="shared" si="29"/>
        <v>#VALUE!</v>
      </c>
      <c r="F192" s="9" t="e">
        <f t="shared" si="30"/>
        <v>#VALUE!</v>
      </c>
      <c r="G192" s="9" t="str">
        <f t="shared" si="31"/>
        <v/>
      </c>
      <c r="H192" s="9" t="str">
        <f t="shared" si="32"/>
        <v/>
      </c>
      <c r="I192" s="9" t="str">
        <f t="shared" si="33"/>
        <v/>
      </c>
      <c r="J192" s="9" t="str">
        <f t="shared" si="34"/>
        <v/>
      </c>
      <c r="K192" s="11" t="e">
        <f t="shared" si="35"/>
        <v>#VALUE!</v>
      </c>
      <c r="L192" s="11" t="e">
        <f t="shared" si="36"/>
        <v>#VALUE!</v>
      </c>
      <c r="M192" s="11" t="e">
        <f t="shared" si="37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38"/>
        <v>#VALUE!</v>
      </c>
      <c r="S192" s="11" t="e">
        <f t="shared" si="39"/>
        <v>#VALUE!</v>
      </c>
      <c r="T192" s="11" t="e">
        <f t="shared" si="40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28"/>
        <v>#VALUE!</v>
      </c>
      <c r="E193" s="9" t="e">
        <f t="shared" si="29"/>
        <v>#VALUE!</v>
      </c>
      <c r="F193" s="9" t="e">
        <f t="shared" si="30"/>
        <v>#VALUE!</v>
      </c>
      <c r="G193" s="9" t="str">
        <f t="shared" si="31"/>
        <v/>
      </c>
      <c r="H193" s="9" t="str">
        <f t="shared" si="32"/>
        <v/>
      </c>
      <c r="I193" s="9" t="str">
        <f t="shared" si="33"/>
        <v/>
      </c>
      <c r="J193" s="9" t="str">
        <f t="shared" si="34"/>
        <v/>
      </c>
      <c r="K193" s="11" t="e">
        <f t="shared" si="35"/>
        <v>#VALUE!</v>
      </c>
      <c r="L193" s="11" t="e">
        <f t="shared" si="36"/>
        <v>#VALUE!</v>
      </c>
      <c r="M193" s="11" t="e">
        <f t="shared" si="37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38"/>
        <v>#VALUE!</v>
      </c>
      <c r="S193" s="11" t="e">
        <f t="shared" si="39"/>
        <v>#VALUE!</v>
      </c>
      <c r="T193" s="11" t="e">
        <f t="shared" si="40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28"/>
        <v>#VALUE!</v>
      </c>
      <c r="E194" s="9" t="e">
        <f t="shared" si="29"/>
        <v>#VALUE!</v>
      </c>
      <c r="F194" s="9" t="e">
        <f t="shared" si="30"/>
        <v>#VALUE!</v>
      </c>
      <c r="G194" s="9" t="str">
        <f t="shared" si="31"/>
        <v/>
      </c>
      <c r="H194" s="9" t="str">
        <f t="shared" si="32"/>
        <v/>
      </c>
      <c r="I194" s="9" t="str">
        <f t="shared" si="33"/>
        <v/>
      </c>
      <c r="J194" s="9" t="str">
        <f t="shared" si="34"/>
        <v/>
      </c>
      <c r="K194" s="11" t="e">
        <f t="shared" si="35"/>
        <v>#VALUE!</v>
      </c>
      <c r="L194" s="11" t="e">
        <f t="shared" si="36"/>
        <v>#VALUE!</v>
      </c>
      <c r="M194" s="11" t="e">
        <f t="shared" si="37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38"/>
        <v>#VALUE!</v>
      </c>
      <c r="S194" s="11" t="e">
        <f t="shared" si="39"/>
        <v>#VALUE!</v>
      </c>
      <c r="T194" s="11" t="e">
        <f t="shared" si="40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28"/>
        <v>#VALUE!</v>
      </c>
      <c r="E195" s="9" t="e">
        <f t="shared" si="29"/>
        <v>#VALUE!</v>
      </c>
      <c r="F195" s="9" t="e">
        <f t="shared" si="30"/>
        <v>#VALUE!</v>
      </c>
      <c r="G195" s="9" t="str">
        <f t="shared" si="31"/>
        <v/>
      </c>
      <c r="H195" s="9" t="str">
        <f t="shared" si="32"/>
        <v/>
      </c>
      <c r="I195" s="9" t="str">
        <f t="shared" si="33"/>
        <v/>
      </c>
      <c r="J195" s="9" t="str">
        <f t="shared" si="34"/>
        <v/>
      </c>
      <c r="K195" s="11" t="e">
        <f t="shared" si="35"/>
        <v>#VALUE!</v>
      </c>
      <c r="L195" s="11" t="e">
        <f t="shared" si="36"/>
        <v>#VALUE!</v>
      </c>
      <c r="M195" s="11" t="e">
        <f t="shared" si="37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38"/>
        <v>#VALUE!</v>
      </c>
      <c r="S195" s="11" t="e">
        <f t="shared" si="39"/>
        <v>#VALUE!</v>
      </c>
      <c r="T195" s="11" t="e">
        <f t="shared" si="40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41">(K196/(AR196+K196-(AR196*K196)))</f>
        <v>#VALUE!</v>
      </c>
      <c r="E196" s="9" t="e">
        <f t="shared" ref="E196:E259" si="42">(L196/(AR196+L196-(AR196*L196)))</f>
        <v>#VALUE!</v>
      </c>
      <c r="F196" s="9" t="e">
        <f t="shared" ref="F196:F259" si="43">(M196/(AR196+M196-(AR196*M196)))</f>
        <v>#VALUE!</v>
      </c>
      <c r="G196" s="9" t="str">
        <f t="shared" ref="G196:G259" si="44">AR196</f>
        <v/>
      </c>
      <c r="H196" s="9" t="str">
        <f t="shared" ref="H196:H259" si="45">IF(A196="","",1/D196)</f>
        <v/>
      </c>
      <c r="I196" s="9" t="str">
        <f t="shared" ref="I196:I259" si="46">IF(B196="","",1/E196)</f>
        <v/>
      </c>
      <c r="J196" s="9" t="str">
        <f t="shared" ref="J196:J259" si="47">IF(C196="","",1/F196)</f>
        <v/>
      </c>
      <c r="K196" s="11" t="e">
        <f t="shared" ref="K196:K259" si="48">1/A196</f>
        <v>#VALUE!</v>
      </c>
      <c r="L196" s="11" t="e">
        <f t="shared" ref="L196:L259" si="49">1/B196</f>
        <v>#VALUE!</v>
      </c>
      <c r="M196" s="11" t="e">
        <f t="shared" ref="M196:M259" si="50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51">O196/N196</f>
        <v>#VALUE!</v>
      </c>
      <c r="S196" s="11" t="e">
        <f t="shared" ref="S196:S259" si="52">P196/N196</f>
        <v>#VALUE!</v>
      </c>
      <c r="T196" s="11" t="e">
        <f t="shared" ref="T196:T259" si="53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41"/>
        <v>#VALUE!</v>
      </c>
      <c r="E197" s="9" t="e">
        <f t="shared" si="42"/>
        <v>#VALUE!</v>
      </c>
      <c r="F197" s="9" t="e">
        <f t="shared" si="43"/>
        <v>#VALUE!</v>
      </c>
      <c r="G197" s="9" t="str">
        <f t="shared" si="44"/>
        <v/>
      </c>
      <c r="H197" s="9" t="str">
        <f t="shared" si="45"/>
        <v/>
      </c>
      <c r="I197" s="9" t="str">
        <f t="shared" si="46"/>
        <v/>
      </c>
      <c r="J197" s="9" t="str">
        <f t="shared" si="47"/>
        <v/>
      </c>
      <c r="K197" s="11" t="e">
        <f t="shared" si="48"/>
        <v>#VALUE!</v>
      </c>
      <c r="L197" s="11" t="e">
        <f t="shared" si="49"/>
        <v>#VALUE!</v>
      </c>
      <c r="M197" s="11" t="e">
        <f t="shared" si="50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51"/>
        <v>#VALUE!</v>
      </c>
      <c r="S197" s="11" t="e">
        <f t="shared" si="52"/>
        <v>#VALUE!</v>
      </c>
      <c r="T197" s="11" t="e">
        <f t="shared" si="53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41"/>
        <v>#VALUE!</v>
      </c>
      <c r="E198" s="9" t="e">
        <f t="shared" si="42"/>
        <v>#VALUE!</v>
      </c>
      <c r="F198" s="9" t="e">
        <f t="shared" si="43"/>
        <v>#VALUE!</v>
      </c>
      <c r="G198" s="9" t="str">
        <f t="shared" si="44"/>
        <v/>
      </c>
      <c r="H198" s="9" t="str">
        <f t="shared" si="45"/>
        <v/>
      </c>
      <c r="I198" s="9" t="str">
        <f t="shared" si="46"/>
        <v/>
      </c>
      <c r="J198" s="9" t="str">
        <f t="shared" si="47"/>
        <v/>
      </c>
      <c r="K198" s="11" t="e">
        <f t="shared" si="48"/>
        <v>#VALUE!</v>
      </c>
      <c r="L198" s="11" t="e">
        <f t="shared" si="49"/>
        <v>#VALUE!</v>
      </c>
      <c r="M198" s="11" t="e">
        <f t="shared" si="50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51"/>
        <v>#VALUE!</v>
      </c>
      <c r="S198" s="11" t="e">
        <f t="shared" si="52"/>
        <v>#VALUE!</v>
      </c>
      <c r="T198" s="11" t="e">
        <f t="shared" si="53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41"/>
        <v>#VALUE!</v>
      </c>
      <c r="E199" s="9" t="e">
        <f t="shared" si="42"/>
        <v>#VALUE!</v>
      </c>
      <c r="F199" s="9" t="e">
        <f t="shared" si="43"/>
        <v>#VALUE!</v>
      </c>
      <c r="G199" s="9" t="str">
        <f t="shared" si="44"/>
        <v/>
      </c>
      <c r="H199" s="9" t="str">
        <f t="shared" si="45"/>
        <v/>
      </c>
      <c r="I199" s="9" t="str">
        <f t="shared" si="46"/>
        <v/>
      </c>
      <c r="J199" s="9" t="str">
        <f t="shared" si="47"/>
        <v/>
      </c>
      <c r="K199" s="11" t="e">
        <f t="shared" si="48"/>
        <v>#VALUE!</v>
      </c>
      <c r="L199" s="11" t="e">
        <f t="shared" si="49"/>
        <v>#VALUE!</v>
      </c>
      <c r="M199" s="11" t="e">
        <f t="shared" si="50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51"/>
        <v>#VALUE!</v>
      </c>
      <c r="S199" s="11" t="e">
        <f t="shared" si="52"/>
        <v>#VALUE!</v>
      </c>
      <c r="T199" s="11" t="e">
        <f t="shared" si="53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41"/>
        <v>#VALUE!</v>
      </c>
      <c r="E200" s="9" t="e">
        <f t="shared" si="42"/>
        <v>#VALUE!</v>
      </c>
      <c r="F200" s="9" t="e">
        <f t="shared" si="43"/>
        <v>#VALUE!</v>
      </c>
      <c r="G200" s="9" t="str">
        <f t="shared" si="44"/>
        <v/>
      </c>
      <c r="H200" s="9" t="str">
        <f t="shared" si="45"/>
        <v/>
      </c>
      <c r="I200" s="9" t="str">
        <f t="shared" si="46"/>
        <v/>
      </c>
      <c r="J200" s="9" t="str">
        <f t="shared" si="47"/>
        <v/>
      </c>
      <c r="K200" s="11" t="e">
        <f t="shared" si="48"/>
        <v>#VALUE!</v>
      </c>
      <c r="L200" s="11" t="e">
        <f t="shared" si="49"/>
        <v>#VALUE!</v>
      </c>
      <c r="M200" s="11" t="e">
        <f t="shared" si="50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51"/>
        <v>#VALUE!</v>
      </c>
      <c r="S200" s="11" t="e">
        <f t="shared" si="52"/>
        <v>#VALUE!</v>
      </c>
      <c r="T200" s="11" t="e">
        <f t="shared" si="53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41"/>
        <v>#VALUE!</v>
      </c>
      <c r="E201" s="9" t="e">
        <f t="shared" si="42"/>
        <v>#VALUE!</v>
      </c>
      <c r="F201" s="9" t="e">
        <f t="shared" si="43"/>
        <v>#VALUE!</v>
      </c>
      <c r="G201" s="9" t="str">
        <f t="shared" si="44"/>
        <v/>
      </c>
      <c r="H201" s="9" t="str">
        <f t="shared" si="45"/>
        <v/>
      </c>
      <c r="I201" s="9" t="str">
        <f t="shared" si="46"/>
        <v/>
      </c>
      <c r="J201" s="9" t="str">
        <f t="shared" si="47"/>
        <v/>
      </c>
      <c r="K201" s="11" t="e">
        <f t="shared" si="48"/>
        <v>#VALUE!</v>
      </c>
      <c r="L201" s="11" t="e">
        <f t="shared" si="49"/>
        <v>#VALUE!</v>
      </c>
      <c r="M201" s="11" t="e">
        <f t="shared" si="50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51"/>
        <v>#VALUE!</v>
      </c>
      <c r="S201" s="11" t="e">
        <f t="shared" si="52"/>
        <v>#VALUE!</v>
      </c>
      <c r="T201" s="11" t="e">
        <f t="shared" si="53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41"/>
        <v>#VALUE!</v>
      </c>
      <c r="E202" s="9" t="e">
        <f t="shared" si="42"/>
        <v>#VALUE!</v>
      </c>
      <c r="F202" s="9" t="e">
        <f t="shared" si="43"/>
        <v>#VALUE!</v>
      </c>
      <c r="G202" s="9" t="str">
        <f t="shared" si="44"/>
        <v/>
      </c>
      <c r="H202" s="9" t="str">
        <f t="shared" si="45"/>
        <v/>
      </c>
      <c r="I202" s="9" t="str">
        <f t="shared" si="46"/>
        <v/>
      </c>
      <c r="J202" s="9" t="str">
        <f t="shared" si="47"/>
        <v/>
      </c>
      <c r="K202" s="11" t="e">
        <f t="shared" si="48"/>
        <v>#VALUE!</v>
      </c>
      <c r="L202" s="11" t="e">
        <f t="shared" si="49"/>
        <v>#VALUE!</v>
      </c>
      <c r="M202" s="11" t="e">
        <f t="shared" si="50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51"/>
        <v>#VALUE!</v>
      </c>
      <c r="S202" s="11" t="e">
        <f t="shared" si="52"/>
        <v>#VALUE!</v>
      </c>
      <c r="T202" s="11" t="e">
        <f t="shared" si="53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41"/>
        <v>#VALUE!</v>
      </c>
      <c r="E203" s="9" t="e">
        <f t="shared" si="42"/>
        <v>#VALUE!</v>
      </c>
      <c r="F203" s="9" t="e">
        <f t="shared" si="43"/>
        <v>#VALUE!</v>
      </c>
      <c r="G203" s="9" t="str">
        <f t="shared" si="44"/>
        <v/>
      </c>
      <c r="H203" s="9" t="str">
        <f t="shared" si="45"/>
        <v/>
      </c>
      <c r="I203" s="9" t="str">
        <f t="shared" si="46"/>
        <v/>
      </c>
      <c r="J203" s="9" t="str">
        <f t="shared" si="47"/>
        <v/>
      </c>
      <c r="K203" s="11" t="e">
        <f t="shared" si="48"/>
        <v>#VALUE!</v>
      </c>
      <c r="L203" s="11" t="e">
        <f t="shared" si="49"/>
        <v>#VALUE!</v>
      </c>
      <c r="M203" s="11" t="e">
        <f t="shared" si="50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51"/>
        <v>#VALUE!</v>
      </c>
      <c r="S203" s="11" t="e">
        <f t="shared" si="52"/>
        <v>#VALUE!</v>
      </c>
      <c r="T203" s="11" t="e">
        <f t="shared" si="53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41"/>
        <v>#VALUE!</v>
      </c>
      <c r="E204" s="9" t="e">
        <f t="shared" si="42"/>
        <v>#VALUE!</v>
      </c>
      <c r="F204" s="9" t="e">
        <f t="shared" si="43"/>
        <v>#VALUE!</v>
      </c>
      <c r="G204" s="9" t="str">
        <f t="shared" si="44"/>
        <v/>
      </c>
      <c r="H204" s="9" t="str">
        <f t="shared" si="45"/>
        <v/>
      </c>
      <c r="I204" s="9" t="str">
        <f t="shared" si="46"/>
        <v/>
      </c>
      <c r="J204" s="9" t="str">
        <f t="shared" si="47"/>
        <v/>
      </c>
      <c r="K204" s="11" t="e">
        <f t="shared" si="48"/>
        <v>#VALUE!</v>
      </c>
      <c r="L204" s="11" t="e">
        <f t="shared" si="49"/>
        <v>#VALUE!</v>
      </c>
      <c r="M204" s="11" t="e">
        <f t="shared" si="50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51"/>
        <v>#VALUE!</v>
      </c>
      <c r="S204" s="11" t="e">
        <f t="shared" si="52"/>
        <v>#VALUE!</v>
      </c>
      <c r="T204" s="11" t="e">
        <f t="shared" si="53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41"/>
        <v>#VALUE!</v>
      </c>
      <c r="E205" s="9" t="e">
        <f t="shared" si="42"/>
        <v>#VALUE!</v>
      </c>
      <c r="F205" s="9" t="e">
        <f t="shared" si="43"/>
        <v>#VALUE!</v>
      </c>
      <c r="G205" s="9" t="str">
        <f t="shared" si="44"/>
        <v/>
      </c>
      <c r="H205" s="9" t="str">
        <f t="shared" si="45"/>
        <v/>
      </c>
      <c r="I205" s="9" t="str">
        <f t="shared" si="46"/>
        <v/>
      </c>
      <c r="J205" s="9" t="str">
        <f t="shared" si="47"/>
        <v/>
      </c>
      <c r="K205" s="11" t="e">
        <f t="shared" si="48"/>
        <v>#VALUE!</v>
      </c>
      <c r="L205" s="11" t="e">
        <f t="shared" si="49"/>
        <v>#VALUE!</v>
      </c>
      <c r="M205" s="11" t="e">
        <f t="shared" si="50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51"/>
        <v>#VALUE!</v>
      </c>
      <c r="S205" s="11" t="e">
        <f t="shared" si="52"/>
        <v>#VALUE!</v>
      </c>
      <c r="T205" s="11" t="e">
        <f t="shared" si="53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41"/>
        <v>#VALUE!</v>
      </c>
      <c r="E206" s="9" t="e">
        <f t="shared" si="42"/>
        <v>#VALUE!</v>
      </c>
      <c r="F206" s="9" t="e">
        <f t="shared" si="43"/>
        <v>#VALUE!</v>
      </c>
      <c r="G206" s="9" t="str">
        <f t="shared" si="44"/>
        <v/>
      </c>
      <c r="H206" s="9" t="str">
        <f t="shared" si="45"/>
        <v/>
      </c>
      <c r="I206" s="9" t="str">
        <f t="shared" si="46"/>
        <v/>
      </c>
      <c r="J206" s="9" t="str">
        <f t="shared" si="47"/>
        <v/>
      </c>
      <c r="K206" s="11" t="e">
        <f t="shared" si="48"/>
        <v>#VALUE!</v>
      </c>
      <c r="L206" s="11" t="e">
        <f t="shared" si="49"/>
        <v>#VALUE!</v>
      </c>
      <c r="M206" s="11" t="e">
        <f t="shared" si="50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51"/>
        <v>#VALUE!</v>
      </c>
      <c r="S206" s="11" t="e">
        <f t="shared" si="52"/>
        <v>#VALUE!</v>
      </c>
      <c r="T206" s="11" t="e">
        <f t="shared" si="53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41"/>
        <v>#VALUE!</v>
      </c>
      <c r="E207" s="9" t="e">
        <f t="shared" si="42"/>
        <v>#VALUE!</v>
      </c>
      <c r="F207" s="9" t="e">
        <f t="shared" si="43"/>
        <v>#VALUE!</v>
      </c>
      <c r="G207" s="9" t="str">
        <f t="shared" si="44"/>
        <v/>
      </c>
      <c r="H207" s="9" t="str">
        <f t="shared" si="45"/>
        <v/>
      </c>
      <c r="I207" s="9" t="str">
        <f t="shared" si="46"/>
        <v/>
      </c>
      <c r="J207" s="9" t="str">
        <f t="shared" si="47"/>
        <v/>
      </c>
      <c r="K207" s="11" t="e">
        <f t="shared" si="48"/>
        <v>#VALUE!</v>
      </c>
      <c r="L207" s="11" t="e">
        <f t="shared" si="49"/>
        <v>#VALUE!</v>
      </c>
      <c r="M207" s="11" t="e">
        <f t="shared" si="50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51"/>
        <v>#VALUE!</v>
      </c>
      <c r="S207" s="11" t="e">
        <f t="shared" si="52"/>
        <v>#VALUE!</v>
      </c>
      <c r="T207" s="11" t="e">
        <f t="shared" si="53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41"/>
        <v>#VALUE!</v>
      </c>
      <c r="E208" s="9" t="e">
        <f t="shared" si="42"/>
        <v>#VALUE!</v>
      </c>
      <c r="F208" s="9" t="e">
        <f t="shared" si="43"/>
        <v>#VALUE!</v>
      </c>
      <c r="G208" s="9" t="str">
        <f t="shared" si="44"/>
        <v/>
      </c>
      <c r="H208" s="9" t="str">
        <f t="shared" si="45"/>
        <v/>
      </c>
      <c r="I208" s="9" t="str">
        <f t="shared" si="46"/>
        <v/>
      </c>
      <c r="J208" s="9" t="str">
        <f t="shared" si="47"/>
        <v/>
      </c>
      <c r="K208" s="11" t="e">
        <f t="shared" si="48"/>
        <v>#VALUE!</v>
      </c>
      <c r="L208" s="11" t="e">
        <f t="shared" si="49"/>
        <v>#VALUE!</v>
      </c>
      <c r="M208" s="11" t="e">
        <f t="shared" si="50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51"/>
        <v>#VALUE!</v>
      </c>
      <c r="S208" s="11" t="e">
        <f t="shared" si="52"/>
        <v>#VALUE!</v>
      </c>
      <c r="T208" s="11" t="e">
        <f t="shared" si="53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41"/>
        <v>#VALUE!</v>
      </c>
      <c r="E209" s="9" t="e">
        <f t="shared" si="42"/>
        <v>#VALUE!</v>
      </c>
      <c r="F209" s="9" t="e">
        <f t="shared" si="43"/>
        <v>#VALUE!</v>
      </c>
      <c r="G209" s="9" t="str">
        <f t="shared" si="44"/>
        <v/>
      </c>
      <c r="H209" s="9" t="str">
        <f t="shared" si="45"/>
        <v/>
      </c>
      <c r="I209" s="9" t="str">
        <f t="shared" si="46"/>
        <v/>
      </c>
      <c r="J209" s="9" t="str">
        <f t="shared" si="47"/>
        <v/>
      </c>
      <c r="K209" s="11" t="e">
        <f t="shared" si="48"/>
        <v>#VALUE!</v>
      </c>
      <c r="L209" s="11" t="e">
        <f t="shared" si="49"/>
        <v>#VALUE!</v>
      </c>
      <c r="M209" s="11" t="e">
        <f t="shared" si="50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51"/>
        <v>#VALUE!</v>
      </c>
      <c r="S209" s="11" t="e">
        <f t="shared" si="52"/>
        <v>#VALUE!</v>
      </c>
      <c r="T209" s="11" t="e">
        <f t="shared" si="53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41"/>
        <v>#VALUE!</v>
      </c>
      <c r="E210" s="9" t="e">
        <f t="shared" si="42"/>
        <v>#VALUE!</v>
      </c>
      <c r="F210" s="9" t="e">
        <f t="shared" si="43"/>
        <v>#VALUE!</v>
      </c>
      <c r="G210" s="9" t="str">
        <f t="shared" si="44"/>
        <v/>
      </c>
      <c r="H210" s="9" t="str">
        <f t="shared" si="45"/>
        <v/>
      </c>
      <c r="I210" s="9" t="str">
        <f t="shared" si="46"/>
        <v/>
      </c>
      <c r="J210" s="9" t="str">
        <f t="shared" si="47"/>
        <v/>
      </c>
      <c r="K210" s="11" t="e">
        <f t="shared" si="48"/>
        <v>#VALUE!</v>
      </c>
      <c r="L210" s="11" t="e">
        <f t="shared" si="49"/>
        <v>#VALUE!</v>
      </c>
      <c r="M210" s="11" t="e">
        <f t="shared" si="50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51"/>
        <v>#VALUE!</v>
      </c>
      <c r="S210" s="11" t="e">
        <f t="shared" si="52"/>
        <v>#VALUE!</v>
      </c>
      <c r="T210" s="11" t="e">
        <f t="shared" si="53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41"/>
        <v>#VALUE!</v>
      </c>
      <c r="E211" s="9" t="e">
        <f t="shared" si="42"/>
        <v>#VALUE!</v>
      </c>
      <c r="F211" s="9" t="e">
        <f t="shared" si="43"/>
        <v>#VALUE!</v>
      </c>
      <c r="G211" s="9" t="str">
        <f t="shared" si="44"/>
        <v/>
      </c>
      <c r="H211" s="9" t="str">
        <f t="shared" si="45"/>
        <v/>
      </c>
      <c r="I211" s="9" t="str">
        <f t="shared" si="46"/>
        <v/>
      </c>
      <c r="J211" s="9" t="str">
        <f t="shared" si="47"/>
        <v/>
      </c>
      <c r="K211" s="11" t="e">
        <f t="shared" si="48"/>
        <v>#VALUE!</v>
      </c>
      <c r="L211" s="11" t="e">
        <f t="shared" si="49"/>
        <v>#VALUE!</v>
      </c>
      <c r="M211" s="11" t="e">
        <f t="shared" si="50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51"/>
        <v>#VALUE!</v>
      </c>
      <c r="S211" s="11" t="e">
        <f t="shared" si="52"/>
        <v>#VALUE!</v>
      </c>
      <c r="T211" s="11" t="e">
        <f t="shared" si="53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41"/>
        <v>#VALUE!</v>
      </c>
      <c r="E212" s="9" t="e">
        <f t="shared" si="42"/>
        <v>#VALUE!</v>
      </c>
      <c r="F212" s="9" t="e">
        <f t="shared" si="43"/>
        <v>#VALUE!</v>
      </c>
      <c r="G212" s="9" t="str">
        <f t="shared" si="44"/>
        <v/>
      </c>
      <c r="H212" s="9" t="str">
        <f t="shared" si="45"/>
        <v/>
      </c>
      <c r="I212" s="9" t="str">
        <f t="shared" si="46"/>
        <v/>
      </c>
      <c r="J212" s="9" t="str">
        <f t="shared" si="47"/>
        <v/>
      </c>
      <c r="K212" s="11" t="e">
        <f t="shared" si="48"/>
        <v>#VALUE!</v>
      </c>
      <c r="L212" s="11" t="e">
        <f t="shared" si="49"/>
        <v>#VALUE!</v>
      </c>
      <c r="M212" s="11" t="e">
        <f t="shared" si="50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51"/>
        <v>#VALUE!</v>
      </c>
      <c r="S212" s="11" t="e">
        <f t="shared" si="52"/>
        <v>#VALUE!</v>
      </c>
      <c r="T212" s="11" t="e">
        <f t="shared" si="53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41"/>
        <v>#VALUE!</v>
      </c>
      <c r="E213" s="9" t="e">
        <f t="shared" si="42"/>
        <v>#VALUE!</v>
      </c>
      <c r="F213" s="9" t="e">
        <f t="shared" si="43"/>
        <v>#VALUE!</v>
      </c>
      <c r="G213" s="9" t="str">
        <f t="shared" si="44"/>
        <v/>
      </c>
      <c r="H213" s="9" t="str">
        <f t="shared" si="45"/>
        <v/>
      </c>
      <c r="I213" s="9" t="str">
        <f t="shared" si="46"/>
        <v/>
      </c>
      <c r="J213" s="9" t="str">
        <f t="shared" si="47"/>
        <v/>
      </c>
      <c r="K213" s="11" t="e">
        <f t="shared" si="48"/>
        <v>#VALUE!</v>
      </c>
      <c r="L213" s="11" t="e">
        <f t="shared" si="49"/>
        <v>#VALUE!</v>
      </c>
      <c r="M213" s="11" t="e">
        <f t="shared" si="50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51"/>
        <v>#VALUE!</v>
      </c>
      <c r="S213" s="11" t="e">
        <f t="shared" si="52"/>
        <v>#VALUE!</v>
      </c>
      <c r="T213" s="11" t="e">
        <f t="shared" si="53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41"/>
        <v>#VALUE!</v>
      </c>
      <c r="E214" s="9" t="e">
        <f t="shared" si="42"/>
        <v>#VALUE!</v>
      </c>
      <c r="F214" s="9" t="e">
        <f t="shared" si="43"/>
        <v>#VALUE!</v>
      </c>
      <c r="G214" s="9" t="str">
        <f t="shared" si="44"/>
        <v/>
      </c>
      <c r="H214" s="9" t="str">
        <f t="shared" si="45"/>
        <v/>
      </c>
      <c r="I214" s="9" t="str">
        <f t="shared" si="46"/>
        <v/>
      </c>
      <c r="J214" s="9" t="str">
        <f t="shared" si="47"/>
        <v/>
      </c>
      <c r="K214" s="11" t="e">
        <f t="shared" si="48"/>
        <v>#VALUE!</v>
      </c>
      <c r="L214" s="11" t="e">
        <f t="shared" si="49"/>
        <v>#VALUE!</v>
      </c>
      <c r="M214" s="11" t="e">
        <f t="shared" si="50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51"/>
        <v>#VALUE!</v>
      </c>
      <c r="S214" s="11" t="e">
        <f t="shared" si="52"/>
        <v>#VALUE!</v>
      </c>
      <c r="T214" s="11" t="e">
        <f t="shared" si="53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41"/>
        <v>#VALUE!</v>
      </c>
      <c r="E215" s="9" t="e">
        <f t="shared" si="42"/>
        <v>#VALUE!</v>
      </c>
      <c r="F215" s="9" t="e">
        <f t="shared" si="43"/>
        <v>#VALUE!</v>
      </c>
      <c r="G215" s="9" t="str">
        <f t="shared" si="44"/>
        <v/>
      </c>
      <c r="H215" s="9" t="str">
        <f t="shared" si="45"/>
        <v/>
      </c>
      <c r="I215" s="9" t="str">
        <f t="shared" si="46"/>
        <v/>
      </c>
      <c r="J215" s="9" t="str">
        <f t="shared" si="47"/>
        <v/>
      </c>
      <c r="K215" s="11" t="e">
        <f t="shared" si="48"/>
        <v>#VALUE!</v>
      </c>
      <c r="L215" s="11" t="e">
        <f t="shared" si="49"/>
        <v>#VALUE!</v>
      </c>
      <c r="M215" s="11" t="e">
        <f t="shared" si="50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51"/>
        <v>#VALUE!</v>
      </c>
      <c r="S215" s="11" t="e">
        <f t="shared" si="52"/>
        <v>#VALUE!</v>
      </c>
      <c r="T215" s="11" t="e">
        <f t="shared" si="53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41"/>
        <v>#VALUE!</v>
      </c>
      <c r="E216" s="9" t="e">
        <f t="shared" si="42"/>
        <v>#VALUE!</v>
      </c>
      <c r="F216" s="9" t="e">
        <f t="shared" si="43"/>
        <v>#VALUE!</v>
      </c>
      <c r="G216" s="9" t="str">
        <f t="shared" si="44"/>
        <v/>
      </c>
      <c r="H216" s="9" t="str">
        <f t="shared" si="45"/>
        <v/>
      </c>
      <c r="I216" s="9" t="str">
        <f t="shared" si="46"/>
        <v/>
      </c>
      <c r="J216" s="9" t="str">
        <f t="shared" si="47"/>
        <v/>
      </c>
      <c r="K216" s="11" t="e">
        <f t="shared" si="48"/>
        <v>#VALUE!</v>
      </c>
      <c r="L216" s="11" t="e">
        <f t="shared" si="49"/>
        <v>#VALUE!</v>
      </c>
      <c r="M216" s="11" t="e">
        <f t="shared" si="50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51"/>
        <v>#VALUE!</v>
      </c>
      <c r="S216" s="11" t="e">
        <f t="shared" si="52"/>
        <v>#VALUE!</v>
      </c>
      <c r="T216" s="11" t="e">
        <f t="shared" si="53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41"/>
        <v>#VALUE!</v>
      </c>
      <c r="E217" s="9" t="e">
        <f t="shared" si="42"/>
        <v>#VALUE!</v>
      </c>
      <c r="F217" s="9" t="e">
        <f t="shared" si="43"/>
        <v>#VALUE!</v>
      </c>
      <c r="G217" s="9" t="str">
        <f t="shared" si="44"/>
        <v/>
      </c>
      <c r="H217" s="9" t="str">
        <f t="shared" si="45"/>
        <v/>
      </c>
      <c r="I217" s="9" t="str">
        <f t="shared" si="46"/>
        <v/>
      </c>
      <c r="J217" s="9" t="str">
        <f t="shared" si="47"/>
        <v/>
      </c>
      <c r="K217" s="11" t="e">
        <f t="shared" si="48"/>
        <v>#VALUE!</v>
      </c>
      <c r="L217" s="11" t="e">
        <f t="shared" si="49"/>
        <v>#VALUE!</v>
      </c>
      <c r="M217" s="11" t="e">
        <f t="shared" si="50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51"/>
        <v>#VALUE!</v>
      </c>
      <c r="S217" s="11" t="e">
        <f t="shared" si="52"/>
        <v>#VALUE!</v>
      </c>
      <c r="T217" s="11" t="e">
        <f t="shared" si="53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41"/>
        <v>#VALUE!</v>
      </c>
      <c r="E218" s="9" t="e">
        <f t="shared" si="42"/>
        <v>#VALUE!</v>
      </c>
      <c r="F218" s="9" t="e">
        <f t="shared" si="43"/>
        <v>#VALUE!</v>
      </c>
      <c r="G218" s="9" t="str">
        <f t="shared" si="44"/>
        <v/>
      </c>
      <c r="H218" s="9" t="str">
        <f t="shared" si="45"/>
        <v/>
      </c>
      <c r="I218" s="9" t="str">
        <f t="shared" si="46"/>
        <v/>
      </c>
      <c r="J218" s="9" t="str">
        <f t="shared" si="47"/>
        <v/>
      </c>
      <c r="K218" s="11" t="e">
        <f t="shared" si="48"/>
        <v>#VALUE!</v>
      </c>
      <c r="L218" s="11" t="e">
        <f t="shared" si="49"/>
        <v>#VALUE!</v>
      </c>
      <c r="M218" s="11" t="e">
        <f t="shared" si="50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51"/>
        <v>#VALUE!</v>
      </c>
      <c r="S218" s="11" t="e">
        <f t="shared" si="52"/>
        <v>#VALUE!</v>
      </c>
      <c r="T218" s="11" t="e">
        <f t="shared" si="53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41"/>
        <v>#VALUE!</v>
      </c>
      <c r="E219" s="9" t="e">
        <f t="shared" si="42"/>
        <v>#VALUE!</v>
      </c>
      <c r="F219" s="9" t="e">
        <f t="shared" si="43"/>
        <v>#VALUE!</v>
      </c>
      <c r="G219" s="9" t="str">
        <f t="shared" si="44"/>
        <v/>
      </c>
      <c r="H219" s="9" t="str">
        <f t="shared" si="45"/>
        <v/>
      </c>
      <c r="I219" s="9" t="str">
        <f t="shared" si="46"/>
        <v/>
      </c>
      <c r="J219" s="9" t="str">
        <f t="shared" si="47"/>
        <v/>
      </c>
      <c r="K219" s="11" t="e">
        <f t="shared" si="48"/>
        <v>#VALUE!</v>
      </c>
      <c r="L219" s="11" t="e">
        <f t="shared" si="49"/>
        <v>#VALUE!</v>
      </c>
      <c r="M219" s="11" t="e">
        <f t="shared" si="50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51"/>
        <v>#VALUE!</v>
      </c>
      <c r="S219" s="11" t="e">
        <f t="shared" si="52"/>
        <v>#VALUE!</v>
      </c>
      <c r="T219" s="11" t="e">
        <f t="shared" si="53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41"/>
        <v>#VALUE!</v>
      </c>
      <c r="E220" s="9" t="e">
        <f t="shared" si="42"/>
        <v>#VALUE!</v>
      </c>
      <c r="F220" s="9" t="e">
        <f t="shared" si="43"/>
        <v>#VALUE!</v>
      </c>
      <c r="G220" s="9" t="str">
        <f t="shared" si="44"/>
        <v/>
      </c>
      <c r="H220" s="9" t="str">
        <f t="shared" si="45"/>
        <v/>
      </c>
      <c r="I220" s="9" t="str">
        <f t="shared" si="46"/>
        <v/>
      </c>
      <c r="J220" s="9" t="str">
        <f t="shared" si="47"/>
        <v/>
      </c>
      <c r="K220" s="11" t="e">
        <f t="shared" si="48"/>
        <v>#VALUE!</v>
      </c>
      <c r="L220" s="11" t="e">
        <f t="shared" si="49"/>
        <v>#VALUE!</v>
      </c>
      <c r="M220" s="11" t="e">
        <f t="shared" si="50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51"/>
        <v>#VALUE!</v>
      </c>
      <c r="S220" s="11" t="e">
        <f t="shared" si="52"/>
        <v>#VALUE!</v>
      </c>
      <c r="T220" s="11" t="e">
        <f t="shared" si="53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41"/>
        <v>#VALUE!</v>
      </c>
      <c r="E221" s="9" t="e">
        <f t="shared" si="42"/>
        <v>#VALUE!</v>
      </c>
      <c r="F221" s="9" t="e">
        <f t="shared" si="43"/>
        <v>#VALUE!</v>
      </c>
      <c r="G221" s="9" t="str">
        <f t="shared" si="44"/>
        <v/>
      </c>
      <c r="H221" s="9" t="str">
        <f t="shared" si="45"/>
        <v/>
      </c>
      <c r="I221" s="9" t="str">
        <f t="shared" si="46"/>
        <v/>
      </c>
      <c r="J221" s="9" t="str">
        <f t="shared" si="47"/>
        <v/>
      </c>
      <c r="K221" s="11" t="e">
        <f t="shared" si="48"/>
        <v>#VALUE!</v>
      </c>
      <c r="L221" s="11" t="e">
        <f t="shared" si="49"/>
        <v>#VALUE!</v>
      </c>
      <c r="M221" s="11" t="e">
        <f t="shared" si="50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51"/>
        <v>#VALUE!</v>
      </c>
      <c r="S221" s="11" t="e">
        <f t="shared" si="52"/>
        <v>#VALUE!</v>
      </c>
      <c r="T221" s="11" t="e">
        <f t="shared" si="53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41"/>
        <v>#VALUE!</v>
      </c>
      <c r="E222" s="9" t="e">
        <f t="shared" si="42"/>
        <v>#VALUE!</v>
      </c>
      <c r="F222" s="9" t="e">
        <f t="shared" si="43"/>
        <v>#VALUE!</v>
      </c>
      <c r="G222" s="9" t="str">
        <f t="shared" si="44"/>
        <v/>
      </c>
      <c r="H222" s="9" t="str">
        <f t="shared" si="45"/>
        <v/>
      </c>
      <c r="I222" s="9" t="str">
        <f t="shared" si="46"/>
        <v/>
      </c>
      <c r="J222" s="9" t="str">
        <f t="shared" si="47"/>
        <v/>
      </c>
      <c r="K222" s="11" t="e">
        <f t="shared" si="48"/>
        <v>#VALUE!</v>
      </c>
      <c r="L222" s="11" t="e">
        <f t="shared" si="49"/>
        <v>#VALUE!</v>
      </c>
      <c r="M222" s="11" t="e">
        <f t="shared" si="50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51"/>
        <v>#VALUE!</v>
      </c>
      <c r="S222" s="11" t="e">
        <f t="shared" si="52"/>
        <v>#VALUE!</v>
      </c>
      <c r="T222" s="11" t="e">
        <f t="shared" si="53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41"/>
        <v>#VALUE!</v>
      </c>
      <c r="E223" s="9" t="e">
        <f t="shared" si="42"/>
        <v>#VALUE!</v>
      </c>
      <c r="F223" s="9" t="e">
        <f t="shared" si="43"/>
        <v>#VALUE!</v>
      </c>
      <c r="G223" s="9" t="str">
        <f t="shared" si="44"/>
        <v/>
      </c>
      <c r="H223" s="9" t="str">
        <f t="shared" si="45"/>
        <v/>
      </c>
      <c r="I223" s="9" t="str">
        <f t="shared" si="46"/>
        <v/>
      </c>
      <c r="J223" s="9" t="str">
        <f t="shared" si="47"/>
        <v/>
      </c>
      <c r="K223" s="11" t="e">
        <f t="shared" si="48"/>
        <v>#VALUE!</v>
      </c>
      <c r="L223" s="11" t="e">
        <f t="shared" si="49"/>
        <v>#VALUE!</v>
      </c>
      <c r="M223" s="11" t="e">
        <f t="shared" si="50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51"/>
        <v>#VALUE!</v>
      </c>
      <c r="S223" s="11" t="e">
        <f t="shared" si="52"/>
        <v>#VALUE!</v>
      </c>
      <c r="T223" s="11" t="e">
        <f t="shared" si="53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41"/>
        <v>#VALUE!</v>
      </c>
      <c r="E224" s="9" t="e">
        <f t="shared" si="42"/>
        <v>#VALUE!</v>
      </c>
      <c r="F224" s="9" t="e">
        <f t="shared" si="43"/>
        <v>#VALUE!</v>
      </c>
      <c r="G224" s="9" t="str">
        <f t="shared" si="44"/>
        <v/>
      </c>
      <c r="H224" s="9" t="str">
        <f t="shared" si="45"/>
        <v/>
      </c>
      <c r="I224" s="9" t="str">
        <f t="shared" si="46"/>
        <v/>
      </c>
      <c r="J224" s="9" t="str">
        <f t="shared" si="47"/>
        <v/>
      </c>
      <c r="K224" s="11" t="e">
        <f t="shared" si="48"/>
        <v>#VALUE!</v>
      </c>
      <c r="L224" s="11" t="e">
        <f t="shared" si="49"/>
        <v>#VALUE!</v>
      </c>
      <c r="M224" s="11" t="e">
        <f t="shared" si="50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51"/>
        <v>#VALUE!</v>
      </c>
      <c r="S224" s="11" t="e">
        <f t="shared" si="52"/>
        <v>#VALUE!</v>
      </c>
      <c r="T224" s="11" t="e">
        <f t="shared" si="53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41"/>
        <v>#VALUE!</v>
      </c>
      <c r="E225" s="9" t="e">
        <f t="shared" si="42"/>
        <v>#VALUE!</v>
      </c>
      <c r="F225" s="9" t="e">
        <f t="shared" si="43"/>
        <v>#VALUE!</v>
      </c>
      <c r="G225" s="9" t="str">
        <f t="shared" si="44"/>
        <v/>
      </c>
      <c r="H225" s="9" t="str">
        <f t="shared" si="45"/>
        <v/>
      </c>
      <c r="I225" s="9" t="str">
        <f t="shared" si="46"/>
        <v/>
      </c>
      <c r="J225" s="9" t="str">
        <f t="shared" si="47"/>
        <v/>
      </c>
      <c r="K225" s="11" t="e">
        <f t="shared" si="48"/>
        <v>#VALUE!</v>
      </c>
      <c r="L225" s="11" t="e">
        <f t="shared" si="49"/>
        <v>#VALUE!</v>
      </c>
      <c r="M225" s="11" t="e">
        <f t="shared" si="50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51"/>
        <v>#VALUE!</v>
      </c>
      <c r="S225" s="11" t="e">
        <f t="shared" si="52"/>
        <v>#VALUE!</v>
      </c>
      <c r="T225" s="11" t="e">
        <f t="shared" si="53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41"/>
        <v>#VALUE!</v>
      </c>
      <c r="E226" s="9" t="e">
        <f t="shared" si="42"/>
        <v>#VALUE!</v>
      </c>
      <c r="F226" s="9" t="e">
        <f t="shared" si="43"/>
        <v>#VALUE!</v>
      </c>
      <c r="G226" s="9" t="str">
        <f t="shared" si="44"/>
        <v/>
      </c>
      <c r="H226" s="9" t="str">
        <f t="shared" si="45"/>
        <v/>
      </c>
      <c r="I226" s="9" t="str">
        <f t="shared" si="46"/>
        <v/>
      </c>
      <c r="J226" s="9" t="str">
        <f t="shared" si="47"/>
        <v/>
      </c>
      <c r="K226" s="11" t="e">
        <f t="shared" si="48"/>
        <v>#VALUE!</v>
      </c>
      <c r="L226" s="11" t="e">
        <f t="shared" si="49"/>
        <v>#VALUE!</v>
      </c>
      <c r="M226" s="11" t="e">
        <f t="shared" si="50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51"/>
        <v>#VALUE!</v>
      </c>
      <c r="S226" s="11" t="e">
        <f t="shared" si="52"/>
        <v>#VALUE!</v>
      </c>
      <c r="T226" s="11" t="e">
        <f t="shared" si="53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41"/>
        <v>#VALUE!</v>
      </c>
      <c r="E227" s="9" t="e">
        <f t="shared" si="42"/>
        <v>#VALUE!</v>
      </c>
      <c r="F227" s="9" t="e">
        <f t="shared" si="43"/>
        <v>#VALUE!</v>
      </c>
      <c r="G227" s="9" t="str">
        <f t="shared" si="44"/>
        <v/>
      </c>
      <c r="H227" s="9" t="str">
        <f t="shared" si="45"/>
        <v/>
      </c>
      <c r="I227" s="9" t="str">
        <f t="shared" si="46"/>
        <v/>
      </c>
      <c r="J227" s="9" t="str">
        <f t="shared" si="47"/>
        <v/>
      </c>
      <c r="K227" s="11" t="e">
        <f t="shared" si="48"/>
        <v>#VALUE!</v>
      </c>
      <c r="L227" s="11" t="e">
        <f t="shared" si="49"/>
        <v>#VALUE!</v>
      </c>
      <c r="M227" s="11" t="e">
        <f t="shared" si="50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51"/>
        <v>#VALUE!</v>
      </c>
      <c r="S227" s="11" t="e">
        <f t="shared" si="52"/>
        <v>#VALUE!</v>
      </c>
      <c r="T227" s="11" t="e">
        <f t="shared" si="53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41"/>
        <v>#VALUE!</v>
      </c>
      <c r="E228" s="9" t="e">
        <f t="shared" si="42"/>
        <v>#VALUE!</v>
      </c>
      <c r="F228" s="9" t="e">
        <f t="shared" si="43"/>
        <v>#VALUE!</v>
      </c>
      <c r="G228" s="9" t="str">
        <f t="shared" si="44"/>
        <v/>
      </c>
      <c r="H228" s="9" t="str">
        <f t="shared" si="45"/>
        <v/>
      </c>
      <c r="I228" s="9" t="str">
        <f t="shared" si="46"/>
        <v/>
      </c>
      <c r="J228" s="9" t="str">
        <f t="shared" si="47"/>
        <v/>
      </c>
      <c r="K228" s="11" t="e">
        <f t="shared" si="48"/>
        <v>#VALUE!</v>
      </c>
      <c r="L228" s="11" t="e">
        <f t="shared" si="49"/>
        <v>#VALUE!</v>
      </c>
      <c r="M228" s="11" t="e">
        <f t="shared" si="50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51"/>
        <v>#VALUE!</v>
      </c>
      <c r="S228" s="11" t="e">
        <f t="shared" si="52"/>
        <v>#VALUE!</v>
      </c>
      <c r="T228" s="11" t="e">
        <f t="shared" si="53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41"/>
        <v>#VALUE!</v>
      </c>
      <c r="E229" s="9" t="e">
        <f t="shared" si="42"/>
        <v>#VALUE!</v>
      </c>
      <c r="F229" s="9" t="e">
        <f t="shared" si="43"/>
        <v>#VALUE!</v>
      </c>
      <c r="G229" s="9" t="str">
        <f t="shared" si="44"/>
        <v/>
      </c>
      <c r="H229" s="9" t="str">
        <f t="shared" si="45"/>
        <v/>
      </c>
      <c r="I229" s="9" t="str">
        <f t="shared" si="46"/>
        <v/>
      </c>
      <c r="J229" s="9" t="str">
        <f t="shared" si="47"/>
        <v/>
      </c>
      <c r="K229" s="11" t="e">
        <f t="shared" si="48"/>
        <v>#VALUE!</v>
      </c>
      <c r="L229" s="11" t="e">
        <f t="shared" si="49"/>
        <v>#VALUE!</v>
      </c>
      <c r="M229" s="11" t="e">
        <f t="shared" si="50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51"/>
        <v>#VALUE!</v>
      </c>
      <c r="S229" s="11" t="e">
        <f t="shared" si="52"/>
        <v>#VALUE!</v>
      </c>
      <c r="T229" s="11" t="e">
        <f t="shared" si="53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41"/>
        <v>#VALUE!</v>
      </c>
      <c r="E230" s="9" t="e">
        <f t="shared" si="42"/>
        <v>#VALUE!</v>
      </c>
      <c r="F230" s="9" t="e">
        <f t="shared" si="43"/>
        <v>#VALUE!</v>
      </c>
      <c r="G230" s="9" t="str">
        <f t="shared" si="44"/>
        <v/>
      </c>
      <c r="H230" s="9" t="str">
        <f t="shared" si="45"/>
        <v/>
      </c>
      <c r="I230" s="9" t="str">
        <f t="shared" si="46"/>
        <v/>
      </c>
      <c r="J230" s="9" t="str">
        <f t="shared" si="47"/>
        <v/>
      </c>
      <c r="K230" s="11" t="e">
        <f t="shared" si="48"/>
        <v>#VALUE!</v>
      </c>
      <c r="L230" s="11" t="e">
        <f t="shared" si="49"/>
        <v>#VALUE!</v>
      </c>
      <c r="M230" s="11" t="e">
        <f t="shared" si="50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51"/>
        <v>#VALUE!</v>
      </c>
      <c r="S230" s="11" t="e">
        <f t="shared" si="52"/>
        <v>#VALUE!</v>
      </c>
      <c r="T230" s="11" t="e">
        <f t="shared" si="53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41"/>
        <v>#VALUE!</v>
      </c>
      <c r="E231" s="9" t="e">
        <f t="shared" si="42"/>
        <v>#VALUE!</v>
      </c>
      <c r="F231" s="9" t="e">
        <f t="shared" si="43"/>
        <v>#VALUE!</v>
      </c>
      <c r="G231" s="9" t="str">
        <f t="shared" si="44"/>
        <v/>
      </c>
      <c r="H231" s="9" t="str">
        <f t="shared" si="45"/>
        <v/>
      </c>
      <c r="I231" s="9" t="str">
        <f t="shared" si="46"/>
        <v/>
      </c>
      <c r="J231" s="9" t="str">
        <f t="shared" si="47"/>
        <v/>
      </c>
      <c r="K231" s="11" t="e">
        <f t="shared" si="48"/>
        <v>#VALUE!</v>
      </c>
      <c r="L231" s="11" t="e">
        <f t="shared" si="49"/>
        <v>#VALUE!</v>
      </c>
      <c r="M231" s="11" t="e">
        <f t="shared" si="50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51"/>
        <v>#VALUE!</v>
      </c>
      <c r="S231" s="11" t="e">
        <f t="shared" si="52"/>
        <v>#VALUE!</v>
      </c>
      <c r="T231" s="11" t="e">
        <f t="shared" si="53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41"/>
        <v>#VALUE!</v>
      </c>
      <c r="E232" s="9" t="e">
        <f t="shared" si="42"/>
        <v>#VALUE!</v>
      </c>
      <c r="F232" s="9" t="e">
        <f t="shared" si="43"/>
        <v>#VALUE!</v>
      </c>
      <c r="G232" s="9" t="str">
        <f t="shared" si="44"/>
        <v/>
      </c>
      <c r="H232" s="9" t="str">
        <f t="shared" si="45"/>
        <v/>
      </c>
      <c r="I232" s="9" t="str">
        <f t="shared" si="46"/>
        <v/>
      </c>
      <c r="J232" s="9" t="str">
        <f t="shared" si="47"/>
        <v/>
      </c>
      <c r="K232" s="11" t="e">
        <f t="shared" si="48"/>
        <v>#VALUE!</v>
      </c>
      <c r="L232" s="11" t="e">
        <f t="shared" si="49"/>
        <v>#VALUE!</v>
      </c>
      <c r="M232" s="11" t="e">
        <f t="shared" si="50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51"/>
        <v>#VALUE!</v>
      </c>
      <c r="S232" s="11" t="e">
        <f t="shared" si="52"/>
        <v>#VALUE!</v>
      </c>
      <c r="T232" s="11" t="e">
        <f t="shared" si="53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41"/>
        <v>#VALUE!</v>
      </c>
      <c r="E233" s="9" t="e">
        <f t="shared" si="42"/>
        <v>#VALUE!</v>
      </c>
      <c r="F233" s="9" t="e">
        <f t="shared" si="43"/>
        <v>#VALUE!</v>
      </c>
      <c r="G233" s="9" t="str">
        <f t="shared" si="44"/>
        <v/>
      </c>
      <c r="H233" s="9" t="str">
        <f t="shared" si="45"/>
        <v/>
      </c>
      <c r="I233" s="9" t="str">
        <f t="shared" si="46"/>
        <v/>
      </c>
      <c r="J233" s="9" t="str">
        <f t="shared" si="47"/>
        <v/>
      </c>
      <c r="K233" s="11" t="e">
        <f t="shared" si="48"/>
        <v>#VALUE!</v>
      </c>
      <c r="L233" s="11" t="e">
        <f t="shared" si="49"/>
        <v>#VALUE!</v>
      </c>
      <c r="M233" s="11" t="e">
        <f t="shared" si="50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51"/>
        <v>#VALUE!</v>
      </c>
      <c r="S233" s="11" t="e">
        <f t="shared" si="52"/>
        <v>#VALUE!</v>
      </c>
      <c r="T233" s="11" t="e">
        <f t="shared" si="53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41"/>
        <v>#VALUE!</v>
      </c>
      <c r="E234" s="9" t="e">
        <f t="shared" si="42"/>
        <v>#VALUE!</v>
      </c>
      <c r="F234" s="9" t="e">
        <f t="shared" si="43"/>
        <v>#VALUE!</v>
      </c>
      <c r="G234" s="9" t="str">
        <f t="shared" si="44"/>
        <v/>
      </c>
      <c r="H234" s="9" t="str">
        <f t="shared" si="45"/>
        <v/>
      </c>
      <c r="I234" s="9" t="str">
        <f t="shared" si="46"/>
        <v/>
      </c>
      <c r="J234" s="9" t="str">
        <f t="shared" si="47"/>
        <v/>
      </c>
      <c r="K234" s="11" t="e">
        <f t="shared" si="48"/>
        <v>#VALUE!</v>
      </c>
      <c r="L234" s="11" t="e">
        <f t="shared" si="49"/>
        <v>#VALUE!</v>
      </c>
      <c r="M234" s="11" t="e">
        <f t="shared" si="50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51"/>
        <v>#VALUE!</v>
      </c>
      <c r="S234" s="11" t="e">
        <f t="shared" si="52"/>
        <v>#VALUE!</v>
      </c>
      <c r="T234" s="11" t="e">
        <f t="shared" si="53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41"/>
        <v>#VALUE!</v>
      </c>
      <c r="E235" s="9" t="e">
        <f t="shared" si="42"/>
        <v>#VALUE!</v>
      </c>
      <c r="F235" s="9" t="e">
        <f t="shared" si="43"/>
        <v>#VALUE!</v>
      </c>
      <c r="G235" s="9" t="str">
        <f t="shared" si="44"/>
        <v/>
      </c>
      <c r="H235" s="9" t="str">
        <f t="shared" si="45"/>
        <v/>
      </c>
      <c r="I235" s="9" t="str">
        <f t="shared" si="46"/>
        <v/>
      </c>
      <c r="J235" s="9" t="str">
        <f t="shared" si="47"/>
        <v/>
      </c>
      <c r="K235" s="11" t="e">
        <f t="shared" si="48"/>
        <v>#VALUE!</v>
      </c>
      <c r="L235" s="11" t="e">
        <f t="shared" si="49"/>
        <v>#VALUE!</v>
      </c>
      <c r="M235" s="11" t="e">
        <f t="shared" si="50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51"/>
        <v>#VALUE!</v>
      </c>
      <c r="S235" s="11" t="e">
        <f t="shared" si="52"/>
        <v>#VALUE!</v>
      </c>
      <c r="T235" s="11" t="e">
        <f t="shared" si="53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41"/>
        <v>#VALUE!</v>
      </c>
      <c r="E236" s="9" t="e">
        <f t="shared" si="42"/>
        <v>#VALUE!</v>
      </c>
      <c r="F236" s="9" t="e">
        <f t="shared" si="43"/>
        <v>#VALUE!</v>
      </c>
      <c r="G236" s="9" t="str">
        <f t="shared" si="44"/>
        <v/>
      </c>
      <c r="H236" s="9" t="str">
        <f t="shared" si="45"/>
        <v/>
      </c>
      <c r="I236" s="9" t="str">
        <f t="shared" si="46"/>
        <v/>
      </c>
      <c r="J236" s="9" t="str">
        <f t="shared" si="47"/>
        <v/>
      </c>
      <c r="K236" s="11" t="e">
        <f t="shared" si="48"/>
        <v>#VALUE!</v>
      </c>
      <c r="L236" s="11" t="e">
        <f t="shared" si="49"/>
        <v>#VALUE!</v>
      </c>
      <c r="M236" s="11" t="e">
        <f t="shared" si="50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51"/>
        <v>#VALUE!</v>
      </c>
      <c r="S236" s="11" t="e">
        <f t="shared" si="52"/>
        <v>#VALUE!</v>
      </c>
      <c r="T236" s="11" t="e">
        <f t="shared" si="53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41"/>
        <v>#VALUE!</v>
      </c>
      <c r="E237" s="9" t="e">
        <f t="shared" si="42"/>
        <v>#VALUE!</v>
      </c>
      <c r="F237" s="9" t="e">
        <f t="shared" si="43"/>
        <v>#VALUE!</v>
      </c>
      <c r="G237" s="9" t="str">
        <f t="shared" si="44"/>
        <v/>
      </c>
      <c r="H237" s="9" t="str">
        <f t="shared" si="45"/>
        <v/>
      </c>
      <c r="I237" s="9" t="str">
        <f t="shared" si="46"/>
        <v/>
      </c>
      <c r="J237" s="9" t="str">
        <f t="shared" si="47"/>
        <v/>
      </c>
      <c r="K237" s="11" t="e">
        <f t="shared" si="48"/>
        <v>#VALUE!</v>
      </c>
      <c r="L237" s="11" t="e">
        <f t="shared" si="49"/>
        <v>#VALUE!</v>
      </c>
      <c r="M237" s="11" t="e">
        <f t="shared" si="50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51"/>
        <v>#VALUE!</v>
      </c>
      <c r="S237" s="11" t="e">
        <f t="shared" si="52"/>
        <v>#VALUE!</v>
      </c>
      <c r="T237" s="11" t="e">
        <f t="shared" si="53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41"/>
        <v>#VALUE!</v>
      </c>
      <c r="E238" s="9" t="e">
        <f t="shared" si="42"/>
        <v>#VALUE!</v>
      </c>
      <c r="F238" s="9" t="e">
        <f t="shared" si="43"/>
        <v>#VALUE!</v>
      </c>
      <c r="G238" s="9" t="str">
        <f t="shared" si="44"/>
        <v/>
      </c>
      <c r="H238" s="9" t="str">
        <f t="shared" si="45"/>
        <v/>
      </c>
      <c r="I238" s="9" t="str">
        <f t="shared" si="46"/>
        <v/>
      </c>
      <c r="J238" s="9" t="str">
        <f t="shared" si="47"/>
        <v/>
      </c>
      <c r="K238" s="11" t="e">
        <f t="shared" si="48"/>
        <v>#VALUE!</v>
      </c>
      <c r="L238" s="11" t="e">
        <f t="shared" si="49"/>
        <v>#VALUE!</v>
      </c>
      <c r="M238" s="11" t="e">
        <f t="shared" si="50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51"/>
        <v>#VALUE!</v>
      </c>
      <c r="S238" s="11" t="e">
        <f t="shared" si="52"/>
        <v>#VALUE!</v>
      </c>
      <c r="T238" s="11" t="e">
        <f t="shared" si="53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41"/>
        <v>#VALUE!</v>
      </c>
      <c r="E239" s="9" t="e">
        <f t="shared" si="42"/>
        <v>#VALUE!</v>
      </c>
      <c r="F239" s="9" t="e">
        <f t="shared" si="43"/>
        <v>#VALUE!</v>
      </c>
      <c r="G239" s="9" t="str">
        <f t="shared" si="44"/>
        <v/>
      </c>
      <c r="H239" s="9" t="str">
        <f t="shared" si="45"/>
        <v/>
      </c>
      <c r="I239" s="9" t="str">
        <f t="shared" si="46"/>
        <v/>
      </c>
      <c r="J239" s="9" t="str">
        <f t="shared" si="47"/>
        <v/>
      </c>
      <c r="K239" s="11" t="e">
        <f t="shared" si="48"/>
        <v>#VALUE!</v>
      </c>
      <c r="L239" s="11" t="e">
        <f t="shared" si="49"/>
        <v>#VALUE!</v>
      </c>
      <c r="M239" s="11" t="e">
        <f t="shared" si="50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51"/>
        <v>#VALUE!</v>
      </c>
      <c r="S239" s="11" t="e">
        <f t="shared" si="52"/>
        <v>#VALUE!</v>
      </c>
      <c r="T239" s="11" t="e">
        <f t="shared" si="53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41"/>
        <v>#VALUE!</v>
      </c>
      <c r="E240" s="9" t="e">
        <f t="shared" si="42"/>
        <v>#VALUE!</v>
      </c>
      <c r="F240" s="9" t="e">
        <f t="shared" si="43"/>
        <v>#VALUE!</v>
      </c>
      <c r="G240" s="9" t="str">
        <f t="shared" si="44"/>
        <v/>
      </c>
      <c r="H240" s="9" t="str">
        <f t="shared" si="45"/>
        <v/>
      </c>
      <c r="I240" s="9" t="str">
        <f t="shared" si="46"/>
        <v/>
      </c>
      <c r="J240" s="9" t="str">
        <f t="shared" si="47"/>
        <v/>
      </c>
      <c r="K240" s="11" t="e">
        <f t="shared" si="48"/>
        <v>#VALUE!</v>
      </c>
      <c r="L240" s="11" t="e">
        <f t="shared" si="49"/>
        <v>#VALUE!</v>
      </c>
      <c r="M240" s="11" t="e">
        <f t="shared" si="50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51"/>
        <v>#VALUE!</v>
      </c>
      <c r="S240" s="11" t="e">
        <f t="shared" si="52"/>
        <v>#VALUE!</v>
      </c>
      <c r="T240" s="11" t="e">
        <f t="shared" si="53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41"/>
        <v>#VALUE!</v>
      </c>
      <c r="E241" s="9" t="e">
        <f t="shared" si="42"/>
        <v>#VALUE!</v>
      </c>
      <c r="F241" s="9" t="e">
        <f t="shared" si="43"/>
        <v>#VALUE!</v>
      </c>
      <c r="G241" s="9" t="str">
        <f t="shared" si="44"/>
        <v/>
      </c>
      <c r="H241" s="9" t="str">
        <f t="shared" si="45"/>
        <v/>
      </c>
      <c r="I241" s="9" t="str">
        <f t="shared" si="46"/>
        <v/>
      </c>
      <c r="J241" s="9" t="str">
        <f t="shared" si="47"/>
        <v/>
      </c>
      <c r="K241" s="11" t="e">
        <f t="shared" si="48"/>
        <v>#VALUE!</v>
      </c>
      <c r="L241" s="11" t="e">
        <f t="shared" si="49"/>
        <v>#VALUE!</v>
      </c>
      <c r="M241" s="11" t="e">
        <f t="shared" si="50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51"/>
        <v>#VALUE!</v>
      </c>
      <c r="S241" s="11" t="e">
        <f t="shared" si="52"/>
        <v>#VALUE!</v>
      </c>
      <c r="T241" s="11" t="e">
        <f t="shared" si="53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41"/>
        <v>#VALUE!</v>
      </c>
      <c r="E242" s="9" t="e">
        <f t="shared" si="42"/>
        <v>#VALUE!</v>
      </c>
      <c r="F242" s="9" t="e">
        <f t="shared" si="43"/>
        <v>#VALUE!</v>
      </c>
      <c r="G242" s="9" t="str">
        <f t="shared" si="44"/>
        <v/>
      </c>
      <c r="H242" s="9" t="str">
        <f t="shared" si="45"/>
        <v/>
      </c>
      <c r="I242" s="9" t="str">
        <f t="shared" si="46"/>
        <v/>
      </c>
      <c r="J242" s="9" t="str">
        <f t="shared" si="47"/>
        <v/>
      </c>
      <c r="K242" s="11" t="e">
        <f t="shared" si="48"/>
        <v>#VALUE!</v>
      </c>
      <c r="L242" s="11" t="e">
        <f t="shared" si="49"/>
        <v>#VALUE!</v>
      </c>
      <c r="M242" s="11" t="e">
        <f t="shared" si="50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51"/>
        <v>#VALUE!</v>
      </c>
      <c r="S242" s="11" t="e">
        <f t="shared" si="52"/>
        <v>#VALUE!</v>
      </c>
      <c r="T242" s="11" t="e">
        <f t="shared" si="53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41"/>
        <v>#VALUE!</v>
      </c>
      <c r="E243" s="9" t="e">
        <f t="shared" si="42"/>
        <v>#VALUE!</v>
      </c>
      <c r="F243" s="9" t="e">
        <f t="shared" si="43"/>
        <v>#VALUE!</v>
      </c>
      <c r="G243" s="9" t="str">
        <f t="shared" si="44"/>
        <v/>
      </c>
      <c r="H243" s="9" t="str">
        <f t="shared" si="45"/>
        <v/>
      </c>
      <c r="I243" s="9" t="str">
        <f t="shared" si="46"/>
        <v/>
      </c>
      <c r="J243" s="9" t="str">
        <f t="shared" si="47"/>
        <v/>
      </c>
      <c r="K243" s="11" t="e">
        <f t="shared" si="48"/>
        <v>#VALUE!</v>
      </c>
      <c r="L243" s="11" t="e">
        <f t="shared" si="49"/>
        <v>#VALUE!</v>
      </c>
      <c r="M243" s="11" t="e">
        <f t="shared" si="50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51"/>
        <v>#VALUE!</v>
      </c>
      <c r="S243" s="11" t="e">
        <f t="shared" si="52"/>
        <v>#VALUE!</v>
      </c>
      <c r="T243" s="11" t="e">
        <f t="shared" si="53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41"/>
        <v>#VALUE!</v>
      </c>
      <c r="E244" s="9" t="e">
        <f t="shared" si="42"/>
        <v>#VALUE!</v>
      </c>
      <c r="F244" s="9" t="e">
        <f t="shared" si="43"/>
        <v>#VALUE!</v>
      </c>
      <c r="G244" s="9" t="str">
        <f t="shared" si="44"/>
        <v/>
      </c>
      <c r="H244" s="9" t="str">
        <f t="shared" si="45"/>
        <v/>
      </c>
      <c r="I244" s="9" t="str">
        <f t="shared" si="46"/>
        <v/>
      </c>
      <c r="J244" s="9" t="str">
        <f t="shared" si="47"/>
        <v/>
      </c>
      <c r="K244" s="11" t="e">
        <f t="shared" si="48"/>
        <v>#VALUE!</v>
      </c>
      <c r="L244" s="11" t="e">
        <f t="shared" si="49"/>
        <v>#VALUE!</v>
      </c>
      <c r="M244" s="11" t="e">
        <f t="shared" si="50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51"/>
        <v>#VALUE!</v>
      </c>
      <c r="S244" s="11" t="e">
        <f t="shared" si="52"/>
        <v>#VALUE!</v>
      </c>
      <c r="T244" s="11" t="e">
        <f t="shared" si="53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41"/>
        <v>#VALUE!</v>
      </c>
      <c r="E245" s="9" t="e">
        <f t="shared" si="42"/>
        <v>#VALUE!</v>
      </c>
      <c r="F245" s="9" t="e">
        <f t="shared" si="43"/>
        <v>#VALUE!</v>
      </c>
      <c r="G245" s="9" t="str">
        <f t="shared" si="44"/>
        <v/>
      </c>
      <c r="H245" s="9" t="str">
        <f t="shared" si="45"/>
        <v/>
      </c>
      <c r="I245" s="9" t="str">
        <f t="shared" si="46"/>
        <v/>
      </c>
      <c r="J245" s="9" t="str">
        <f t="shared" si="47"/>
        <v/>
      </c>
      <c r="K245" s="11" t="e">
        <f t="shared" si="48"/>
        <v>#VALUE!</v>
      </c>
      <c r="L245" s="11" t="e">
        <f t="shared" si="49"/>
        <v>#VALUE!</v>
      </c>
      <c r="M245" s="11" t="e">
        <f t="shared" si="50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51"/>
        <v>#VALUE!</v>
      </c>
      <c r="S245" s="11" t="e">
        <f t="shared" si="52"/>
        <v>#VALUE!</v>
      </c>
      <c r="T245" s="11" t="e">
        <f t="shared" si="53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41"/>
        <v>#VALUE!</v>
      </c>
      <c r="E246" s="9" t="e">
        <f t="shared" si="42"/>
        <v>#VALUE!</v>
      </c>
      <c r="F246" s="9" t="e">
        <f t="shared" si="43"/>
        <v>#VALUE!</v>
      </c>
      <c r="G246" s="9" t="str">
        <f t="shared" si="44"/>
        <v/>
      </c>
      <c r="H246" s="9" t="str">
        <f t="shared" si="45"/>
        <v/>
      </c>
      <c r="I246" s="9" t="str">
        <f t="shared" si="46"/>
        <v/>
      </c>
      <c r="J246" s="9" t="str">
        <f t="shared" si="47"/>
        <v/>
      </c>
      <c r="K246" s="11" t="e">
        <f t="shared" si="48"/>
        <v>#VALUE!</v>
      </c>
      <c r="L246" s="11" t="e">
        <f t="shared" si="49"/>
        <v>#VALUE!</v>
      </c>
      <c r="M246" s="11" t="e">
        <f t="shared" si="50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51"/>
        <v>#VALUE!</v>
      </c>
      <c r="S246" s="11" t="e">
        <f t="shared" si="52"/>
        <v>#VALUE!</v>
      </c>
      <c r="T246" s="11" t="e">
        <f t="shared" si="53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41"/>
        <v>#VALUE!</v>
      </c>
      <c r="E247" s="9" t="e">
        <f t="shared" si="42"/>
        <v>#VALUE!</v>
      </c>
      <c r="F247" s="9" t="e">
        <f t="shared" si="43"/>
        <v>#VALUE!</v>
      </c>
      <c r="G247" s="9" t="str">
        <f t="shared" si="44"/>
        <v/>
      </c>
      <c r="H247" s="9" t="str">
        <f t="shared" si="45"/>
        <v/>
      </c>
      <c r="I247" s="9" t="str">
        <f t="shared" si="46"/>
        <v/>
      </c>
      <c r="J247" s="9" t="str">
        <f t="shared" si="47"/>
        <v/>
      </c>
      <c r="K247" s="11" t="e">
        <f t="shared" si="48"/>
        <v>#VALUE!</v>
      </c>
      <c r="L247" s="11" t="e">
        <f t="shared" si="49"/>
        <v>#VALUE!</v>
      </c>
      <c r="M247" s="11" t="e">
        <f t="shared" si="50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51"/>
        <v>#VALUE!</v>
      </c>
      <c r="S247" s="11" t="e">
        <f t="shared" si="52"/>
        <v>#VALUE!</v>
      </c>
      <c r="T247" s="11" t="e">
        <f t="shared" si="53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41"/>
        <v>#VALUE!</v>
      </c>
      <c r="E248" s="9" t="e">
        <f t="shared" si="42"/>
        <v>#VALUE!</v>
      </c>
      <c r="F248" s="9" t="e">
        <f t="shared" si="43"/>
        <v>#VALUE!</v>
      </c>
      <c r="G248" s="9" t="str">
        <f t="shared" si="44"/>
        <v/>
      </c>
      <c r="H248" s="9" t="str">
        <f t="shared" si="45"/>
        <v/>
      </c>
      <c r="I248" s="9" t="str">
        <f t="shared" si="46"/>
        <v/>
      </c>
      <c r="J248" s="9" t="str">
        <f t="shared" si="47"/>
        <v/>
      </c>
      <c r="K248" s="11" t="e">
        <f t="shared" si="48"/>
        <v>#VALUE!</v>
      </c>
      <c r="L248" s="11" t="e">
        <f t="shared" si="49"/>
        <v>#VALUE!</v>
      </c>
      <c r="M248" s="11" t="e">
        <f t="shared" si="50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51"/>
        <v>#VALUE!</v>
      </c>
      <c r="S248" s="11" t="e">
        <f t="shared" si="52"/>
        <v>#VALUE!</v>
      </c>
      <c r="T248" s="11" t="e">
        <f t="shared" si="53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41"/>
        <v>#VALUE!</v>
      </c>
      <c r="E249" s="9" t="e">
        <f t="shared" si="42"/>
        <v>#VALUE!</v>
      </c>
      <c r="F249" s="9" t="e">
        <f t="shared" si="43"/>
        <v>#VALUE!</v>
      </c>
      <c r="G249" s="9" t="str">
        <f t="shared" si="44"/>
        <v/>
      </c>
      <c r="H249" s="9" t="str">
        <f t="shared" si="45"/>
        <v/>
      </c>
      <c r="I249" s="9" t="str">
        <f t="shared" si="46"/>
        <v/>
      </c>
      <c r="J249" s="9" t="str">
        <f t="shared" si="47"/>
        <v/>
      </c>
      <c r="K249" s="11" t="e">
        <f t="shared" si="48"/>
        <v>#VALUE!</v>
      </c>
      <c r="L249" s="11" t="e">
        <f t="shared" si="49"/>
        <v>#VALUE!</v>
      </c>
      <c r="M249" s="11" t="e">
        <f t="shared" si="50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51"/>
        <v>#VALUE!</v>
      </c>
      <c r="S249" s="11" t="e">
        <f t="shared" si="52"/>
        <v>#VALUE!</v>
      </c>
      <c r="T249" s="11" t="e">
        <f t="shared" si="53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41"/>
        <v>#VALUE!</v>
      </c>
      <c r="E250" s="9" t="e">
        <f t="shared" si="42"/>
        <v>#VALUE!</v>
      </c>
      <c r="F250" s="9" t="e">
        <f t="shared" si="43"/>
        <v>#VALUE!</v>
      </c>
      <c r="G250" s="9" t="str">
        <f t="shared" si="44"/>
        <v/>
      </c>
      <c r="H250" s="9" t="str">
        <f t="shared" si="45"/>
        <v/>
      </c>
      <c r="I250" s="9" t="str">
        <f t="shared" si="46"/>
        <v/>
      </c>
      <c r="J250" s="9" t="str">
        <f t="shared" si="47"/>
        <v/>
      </c>
      <c r="K250" s="11" t="e">
        <f t="shared" si="48"/>
        <v>#VALUE!</v>
      </c>
      <c r="L250" s="11" t="e">
        <f t="shared" si="49"/>
        <v>#VALUE!</v>
      </c>
      <c r="M250" s="11" t="e">
        <f t="shared" si="50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51"/>
        <v>#VALUE!</v>
      </c>
      <c r="S250" s="11" t="e">
        <f t="shared" si="52"/>
        <v>#VALUE!</v>
      </c>
      <c r="T250" s="11" t="e">
        <f t="shared" si="53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41"/>
        <v>#VALUE!</v>
      </c>
      <c r="E251" s="9" t="e">
        <f t="shared" si="42"/>
        <v>#VALUE!</v>
      </c>
      <c r="F251" s="9" t="e">
        <f t="shared" si="43"/>
        <v>#VALUE!</v>
      </c>
      <c r="G251" s="9" t="str">
        <f t="shared" si="44"/>
        <v/>
      </c>
      <c r="H251" s="9" t="str">
        <f t="shared" si="45"/>
        <v/>
      </c>
      <c r="I251" s="9" t="str">
        <f t="shared" si="46"/>
        <v/>
      </c>
      <c r="J251" s="9" t="str">
        <f t="shared" si="47"/>
        <v/>
      </c>
      <c r="K251" s="11" t="e">
        <f t="shared" si="48"/>
        <v>#VALUE!</v>
      </c>
      <c r="L251" s="11" t="e">
        <f t="shared" si="49"/>
        <v>#VALUE!</v>
      </c>
      <c r="M251" s="11" t="e">
        <f t="shared" si="50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51"/>
        <v>#VALUE!</v>
      </c>
      <c r="S251" s="11" t="e">
        <f t="shared" si="52"/>
        <v>#VALUE!</v>
      </c>
      <c r="T251" s="11" t="e">
        <f t="shared" si="53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41"/>
        <v>#VALUE!</v>
      </c>
      <c r="E252" s="9" t="e">
        <f t="shared" si="42"/>
        <v>#VALUE!</v>
      </c>
      <c r="F252" s="9" t="e">
        <f t="shared" si="43"/>
        <v>#VALUE!</v>
      </c>
      <c r="G252" s="9" t="str">
        <f t="shared" si="44"/>
        <v/>
      </c>
      <c r="H252" s="9" t="str">
        <f t="shared" si="45"/>
        <v/>
      </c>
      <c r="I252" s="9" t="str">
        <f t="shared" si="46"/>
        <v/>
      </c>
      <c r="J252" s="9" t="str">
        <f t="shared" si="47"/>
        <v/>
      </c>
      <c r="K252" s="11" t="e">
        <f t="shared" si="48"/>
        <v>#VALUE!</v>
      </c>
      <c r="L252" s="11" t="e">
        <f t="shared" si="49"/>
        <v>#VALUE!</v>
      </c>
      <c r="M252" s="11" t="e">
        <f t="shared" si="50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51"/>
        <v>#VALUE!</v>
      </c>
      <c r="S252" s="11" t="e">
        <f t="shared" si="52"/>
        <v>#VALUE!</v>
      </c>
      <c r="T252" s="11" t="e">
        <f t="shared" si="53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41"/>
        <v>#VALUE!</v>
      </c>
      <c r="E253" s="9" t="e">
        <f t="shared" si="42"/>
        <v>#VALUE!</v>
      </c>
      <c r="F253" s="9" t="e">
        <f t="shared" si="43"/>
        <v>#VALUE!</v>
      </c>
      <c r="G253" s="9" t="str">
        <f t="shared" si="44"/>
        <v/>
      </c>
      <c r="H253" s="9" t="str">
        <f t="shared" si="45"/>
        <v/>
      </c>
      <c r="I253" s="9" t="str">
        <f t="shared" si="46"/>
        <v/>
      </c>
      <c r="J253" s="9" t="str">
        <f t="shared" si="47"/>
        <v/>
      </c>
      <c r="K253" s="11" t="e">
        <f t="shared" si="48"/>
        <v>#VALUE!</v>
      </c>
      <c r="L253" s="11" t="e">
        <f t="shared" si="49"/>
        <v>#VALUE!</v>
      </c>
      <c r="M253" s="11" t="e">
        <f t="shared" si="50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51"/>
        <v>#VALUE!</v>
      </c>
      <c r="S253" s="11" t="e">
        <f t="shared" si="52"/>
        <v>#VALUE!</v>
      </c>
      <c r="T253" s="11" t="e">
        <f t="shared" si="53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41"/>
        <v>#VALUE!</v>
      </c>
      <c r="E254" s="9" t="e">
        <f t="shared" si="42"/>
        <v>#VALUE!</v>
      </c>
      <c r="F254" s="9" t="e">
        <f t="shared" si="43"/>
        <v>#VALUE!</v>
      </c>
      <c r="G254" s="9" t="str">
        <f t="shared" si="44"/>
        <v/>
      </c>
      <c r="H254" s="9" t="str">
        <f t="shared" si="45"/>
        <v/>
      </c>
      <c r="I254" s="9" t="str">
        <f t="shared" si="46"/>
        <v/>
      </c>
      <c r="J254" s="9" t="str">
        <f t="shared" si="47"/>
        <v/>
      </c>
      <c r="K254" s="11" t="e">
        <f t="shared" si="48"/>
        <v>#VALUE!</v>
      </c>
      <c r="L254" s="11" t="e">
        <f t="shared" si="49"/>
        <v>#VALUE!</v>
      </c>
      <c r="M254" s="11" t="e">
        <f t="shared" si="50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51"/>
        <v>#VALUE!</v>
      </c>
      <c r="S254" s="11" t="e">
        <f t="shared" si="52"/>
        <v>#VALUE!</v>
      </c>
      <c r="T254" s="11" t="e">
        <f t="shared" si="53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41"/>
        <v>#VALUE!</v>
      </c>
      <c r="E255" s="9" t="e">
        <f t="shared" si="42"/>
        <v>#VALUE!</v>
      </c>
      <c r="F255" s="9" t="e">
        <f t="shared" si="43"/>
        <v>#VALUE!</v>
      </c>
      <c r="G255" s="9" t="str">
        <f t="shared" si="44"/>
        <v/>
      </c>
      <c r="H255" s="9" t="str">
        <f t="shared" si="45"/>
        <v/>
      </c>
      <c r="I255" s="9" t="str">
        <f t="shared" si="46"/>
        <v/>
      </c>
      <c r="J255" s="9" t="str">
        <f t="shared" si="47"/>
        <v/>
      </c>
      <c r="K255" s="11" t="e">
        <f t="shared" si="48"/>
        <v>#VALUE!</v>
      </c>
      <c r="L255" s="11" t="e">
        <f t="shared" si="49"/>
        <v>#VALUE!</v>
      </c>
      <c r="M255" s="11" t="e">
        <f t="shared" si="50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51"/>
        <v>#VALUE!</v>
      </c>
      <c r="S255" s="11" t="e">
        <f t="shared" si="52"/>
        <v>#VALUE!</v>
      </c>
      <c r="T255" s="11" t="e">
        <f t="shared" si="53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41"/>
        <v>#VALUE!</v>
      </c>
      <c r="E256" s="9" t="e">
        <f t="shared" si="42"/>
        <v>#VALUE!</v>
      </c>
      <c r="F256" s="9" t="e">
        <f t="shared" si="43"/>
        <v>#VALUE!</v>
      </c>
      <c r="G256" s="9" t="str">
        <f t="shared" si="44"/>
        <v/>
      </c>
      <c r="H256" s="9" t="str">
        <f t="shared" si="45"/>
        <v/>
      </c>
      <c r="I256" s="9" t="str">
        <f t="shared" si="46"/>
        <v/>
      </c>
      <c r="J256" s="9" t="str">
        <f t="shared" si="47"/>
        <v/>
      </c>
      <c r="K256" s="11" t="e">
        <f t="shared" si="48"/>
        <v>#VALUE!</v>
      </c>
      <c r="L256" s="11" t="e">
        <f t="shared" si="49"/>
        <v>#VALUE!</v>
      </c>
      <c r="M256" s="11" t="e">
        <f t="shared" si="50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51"/>
        <v>#VALUE!</v>
      </c>
      <c r="S256" s="11" t="e">
        <f t="shared" si="52"/>
        <v>#VALUE!</v>
      </c>
      <c r="T256" s="11" t="e">
        <f t="shared" si="53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41"/>
        <v>#VALUE!</v>
      </c>
      <c r="E257" s="9" t="e">
        <f t="shared" si="42"/>
        <v>#VALUE!</v>
      </c>
      <c r="F257" s="9" t="e">
        <f t="shared" si="43"/>
        <v>#VALUE!</v>
      </c>
      <c r="G257" s="9" t="str">
        <f t="shared" si="44"/>
        <v/>
      </c>
      <c r="H257" s="9" t="str">
        <f t="shared" si="45"/>
        <v/>
      </c>
      <c r="I257" s="9" t="str">
        <f t="shared" si="46"/>
        <v/>
      </c>
      <c r="J257" s="9" t="str">
        <f t="shared" si="47"/>
        <v/>
      </c>
      <c r="K257" s="11" t="e">
        <f t="shared" si="48"/>
        <v>#VALUE!</v>
      </c>
      <c r="L257" s="11" t="e">
        <f t="shared" si="49"/>
        <v>#VALUE!</v>
      </c>
      <c r="M257" s="11" t="e">
        <f t="shared" si="50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51"/>
        <v>#VALUE!</v>
      </c>
      <c r="S257" s="11" t="e">
        <f t="shared" si="52"/>
        <v>#VALUE!</v>
      </c>
      <c r="T257" s="11" t="e">
        <f t="shared" si="53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41"/>
        <v>#VALUE!</v>
      </c>
      <c r="E258" s="9" t="e">
        <f t="shared" si="42"/>
        <v>#VALUE!</v>
      </c>
      <c r="F258" s="9" t="e">
        <f t="shared" si="43"/>
        <v>#VALUE!</v>
      </c>
      <c r="G258" s="9" t="str">
        <f t="shared" si="44"/>
        <v/>
      </c>
      <c r="H258" s="9" t="str">
        <f t="shared" si="45"/>
        <v/>
      </c>
      <c r="I258" s="9" t="str">
        <f t="shared" si="46"/>
        <v/>
      </c>
      <c r="J258" s="9" t="str">
        <f t="shared" si="47"/>
        <v/>
      </c>
      <c r="K258" s="11" t="e">
        <f t="shared" si="48"/>
        <v>#VALUE!</v>
      </c>
      <c r="L258" s="11" t="e">
        <f t="shared" si="49"/>
        <v>#VALUE!</v>
      </c>
      <c r="M258" s="11" t="e">
        <f t="shared" si="50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51"/>
        <v>#VALUE!</v>
      </c>
      <c r="S258" s="11" t="e">
        <f t="shared" si="52"/>
        <v>#VALUE!</v>
      </c>
      <c r="T258" s="11" t="e">
        <f t="shared" si="53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41"/>
        <v>#VALUE!</v>
      </c>
      <c r="E259" s="9" t="e">
        <f t="shared" si="42"/>
        <v>#VALUE!</v>
      </c>
      <c r="F259" s="9" t="e">
        <f t="shared" si="43"/>
        <v>#VALUE!</v>
      </c>
      <c r="G259" s="9" t="str">
        <f t="shared" si="44"/>
        <v/>
      </c>
      <c r="H259" s="9" t="str">
        <f t="shared" si="45"/>
        <v/>
      </c>
      <c r="I259" s="9" t="str">
        <f t="shared" si="46"/>
        <v/>
      </c>
      <c r="J259" s="9" t="str">
        <f t="shared" si="47"/>
        <v/>
      </c>
      <c r="K259" s="11" t="e">
        <f t="shared" si="48"/>
        <v>#VALUE!</v>
      </c>
      <c r="L259" s="11" t="e">
        <f t="shared" si="49"/>
        <v>#VALUE!</v>
      </c>
      <c r="M259" s="11" t="e">
        <f t="shared" si="50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51"/>
        <v>#VALUE!</v>
      </c>
      <c r="S259" s="11" t="e">
        <f t="shared" si="52"/>
        <v>#VALUE!</v>
      </c>
      <c r="T259" s="11" t="e">
        <f t="shared" si="53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54">(K260/(AR260+K260-(AR260*K260)))</f>
        <v>#VALUE!</v>
      </c>
      <c r="E260" s="9" t="e">
        <f t="shared" ref="E260:E323" si="55">(L260/(AR260+L260-(AR260*L260)))</f>
        <v>#VALUE!</v>
      </c>
      <c r="F260" s="9" t="e">
        <f t="shared" ref="F260:F323" si="56">(M260/(AR260+M260-(AR260*M260)))</f>
        <v>#VALUE!</v>
      </c>
      <c r="G260" s="9" t="str">
        <f t="shared" ref="G260:G323" si="57">AR260</f>
        <v/>
      </c>
      <c r="H260" s="9" t="str">
        <f t="shared" ref="H260:H323" si="58">IF(A260="","",1/D260)</f>
        <v/>
      </c>
      <c r="I260" s="9" t="str">
        <f t="shared" ref="I260:I323" si="59">IF(B260="","",1/E260)</f>
        <v/>
      </c>
      <c r="J260" s="9" t="str">
        <f t="shared" ref="J260:J323" si="60">IF(C260="","",1/F260)</f>
        <v/>
      </c>
      <c r="K260" s="11" t="e">
        <f t="shared" ref="K260:K323" si="61">1/A260</f>
        <v>#VALUE!</v>
      </c>
      <c r="L260" s="11" t="e">
        <f t="shared" ref="L260:L323" si="62">1/B260</f>
        <v>#VALUE!</v>
      </c>
      <c r="M260" s="11" t="e">
        <f t="shared" ref="M260:M323" si="63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64">O260/N260</f>
        <v>#VALUE!</v>
      </c>
      <c r="S260" s="11" t="e">
        <f t="shared" ref="S260:S323" si="65">P260/N260</f>
        <v>#VALUE!</v>
      </c>
      <c r="T260" s="11" t="e">
        <f t="shared" ref="T260:T323" si="66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54"/>
        <v>#VALUE!</v>
      </c>
      <c r="E261" s="9" t="e">
        <f t="shared" si="55"/>
        <v>#VALUE!</v>
      </c>
      <c r="F261" s="9" t="e">
        <f t="shared" si="56"/>
        <v>#VALUE!</v>
      </c>
      <c r="G261" s="9" t="str">
        <f t="shared" si="57"/>
        <v/>
      </c>
      <c r="H261" s="9" t="str">
        <f t="shared" si="58"/>
        <v/>
      </c>
      <c r="I261" s="9" t="str">
        <f t="shared" si="59"/>
        <v/>
      </c>
      <c r="J261" s="9" t="str">
        <f t="shared" si="60"/>
        <v/>
      </c>
      <c r="K261" s="11" t="e">
        <f t="shared" si="61"/>
        <v>#VALUE!</v>
      </c>
      <c r="L261" s="11" t="e">
        <f t="shared" si="62"/>
        <v>#VALUE!</v>
      </c>
      <c r="M261" s="11" t="e">
        <f t="shared" si="63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64"/>
        <v>#VALUE!</v>
      </c>
      <c r="S261" s="11" t="e">
        <f t="shared" si="65"/>
        <v>#VALUE!</v>
      </c>
      <c r="T261" s="11" t="e">
        <f t="shared" si="66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54"/>
        <v>#VALUE!</v>
      </c>
      <c r="E262" s="9" t="e">
        <f t="shared" si="55"/>
        <v>#VALUE!</v>
      </c>
      <c r="F262" s="9" t="e">
        <f t="shared" si="56"/>
        <v>#VALUE!</v>
      </c>
      <c r="G262" s="9" t="str">
        <f t="shared" si="57"/>
        <v/>
      </c>
      <c r="H262" s="9" t="str">
        <f t="shared" si="58"/>
        <v/>
      </c>
      <c r="I262" s="9" t="str">
        <f t="shared" si="59"/>
        <v/>
      </c>
      <c r="J262" s="9" t="str">
        <f t="shared" si="60"/>
        <v/>
      </c>
      <c r="K262" s="11" t="e">
        <f t="shared" si="61"/>
        <v>#VALUE!</v>
      </c>
      <c r="L262" s="11" t="e">
        <f t="shared" si="62"/>
        <v>#VALUE!</v>
      </c>
      <c r="M262" s="11" t="e">
        <f t="shared" si="63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64"/>
        <v>#VALUE!</v>
      </c>
      <c r="S262" s="11" t="e">
        <f t="shared" si="65"/>
        <v>#VALUE!</v>
      </c>
      <c r="T262" s="11" t="e">
        <f t="shared" si="66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54"/>
        <v>#VALUE!</v>
      </c>
      <c r="E263" s="9" t="e">
        <f t="shared" si="55"/>
        <v>#VALUE!</v>
      </c>
      <c r="F263" s="9" t="e">
        <f t="shared" si="56"/>
        <v>#VALUE!</v>
      </c>
      <c r="G263" s="9" t="str">
        <f t="shared" si="57"/>
        <v/>
      </c>
      <c r="H263" s="9" t="str">
        <f t="shared" si="58"/>
        <v/>
      </c>
      <c r="I263" s="9" t="str">
        <f t="shared" si="59"/>
        <v/>
      </c>
      <c r="J263" s="9" t="str">
        <f t="shared" si="60"/>
        <v/>
      </c>
      <c r="K263" s="11" t="e">
        <f t="shared" si="61"/>
        <v>#VALUE!</v>
      </c>
      <c r="L263" s="11" t="e">
        <f t="shared" si="62"/>
        <v>#VALUE!</v>
      </c>
      <c r="M263" s="11" t="e">
        <f t="shared" si="63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64"/>
        <v>#VALUE!</v>
      </c>
      <c r="S263" s="11" t="e">
        <f t="shared" si="65"/>
        <v>#VALUE!</v>
      </c>
      <c r="T263" s="11" t="e">
        <f t="shared" si="66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54"/>
        <v>#VALUE!</v>
      </c>
      <c r="E264" s="9" t="e">
        <f t="shared" si="55"/>
        <v>#VALUE!</v>
      </c>
      <c r="F264" s="9" t="e">
        <f t="shared" si="56"/>
        <v>#VALUE!</v>
      </c>
      <c r="G264" s="9" t="str">
        <f t="shared" si="57"/>
        <v/>
      </c>
      <c r="H264" s="9" t="str">
        <f t="shared" si="58"/>
        <v/>
      </c>
      <c r="I264" s="9" t="str">
        <f t="shared" si="59"/>
        <v/>
      </c>
      <c r="J264" s="9" t="str">
        <f t="shared" si="60"/>
        <v/>
      </c>
      <c r="K264" s="11" t="e">
        <f t="shared" si="61"/>
        <v>#VALUE!</v>
      </c>
      <c r="L264" s="11" t="e">
        <f t="shared" si="62"/>
        <v>#VALUE!</v>
      </c>
      <c r="M264" s="11" t="e">
        <f t="shared" si="63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64"/>
        <v>#VALUE!</v>
      </c>
      <c r="S264" s="11" t="e">
        <f t="shared" si="65"/>
        <v>#VALUE!</v>
      </c>
      <c r="T264" s="11" t="e">
        <f t="shared" si="66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54"/>
        <v>#VALUE!</v>
      </c>
      <c r="E265" s="9" t="e">
        <f t="shared" si="55"/>
        <v>#VALUE!</v>
      </c>
      <c r="F265" s="9" t="e">
        <f t="shared" si="56"/>
        <v>#VALUE!</v>
      </c>
      <c r="G265" s="9" t="str">
        <f t="shared" si="57"/>
        <v/>
      </c>
      <c r="H265" s="9" t="str">
        <f t="shared" si="58"/>
        <v/>
      </c>
      <c r="I265" s="9" t="str">
        <f t="shared" si="59"/>
        <v/>
      </c>
      <c r="J265" s="9" t="str">
        <f t="shared" si="60"/>
        <v/>
      </c>
      <c r="K265" s="11" t="e">
        <f t="shared" si="61"/>
        <v>#VALUE!</v>
      </c>
      <c r="L265" s="11" t="e">
        <f t="shared" si="62"/>
        <v>#VALUE!</v>
      </c>
      <c r="M265" s="11" t="e">
        <f t="shared" si="63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64"/>
        <v>#VALUE!</v>
      </c>
      <c r="S265" s="11" t="e">
        <f t="shared" si="65"/>
        <v>#VALUE!</v>
      </c>
      <c r="T265" s="11" t="e">
        <f t="shared" si="66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54"/>
        <v>#VALUE!</v>
      </c>
      <c r="E266" s="9" t="e">
        <f t="shared" si="55"/>
        <v>#VALUE!</v>
      </c>
      <c r="F266" s="9" t="e">
        <f t="shared" si="56"/>
        <v>#VALUE!</v>
      </c>
      <c r="G266" s="9" t="str">
        <f t="shared" si="57"/>
        <v/>
      </c>
      <c r="H266" s="9" t="str">
        <f t="shared" si="58"/>
        <v/>
      </c>
      <c r="I266" s="9" t="str">
        <f t="shared" si="59"/>
        <v/>
      </c>
      <c r="J266" s="9" t="str">
        <f t="shared" si="60"/>
        <v/>
      </c>
      <c r="K266" s="11" t="e">
        <f t="shared" si="61"/>
        <v>#VALUE!</v>
      </c>
      <c r="L266" s="11" t="e">
        <f t="shared" si="62"/>
        <v>#VALUE!</v>
      </c>
      <c r="M266" s="11" t="e">
        <f t="shared" si="63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64"/>
        <v>#VALUE!</v>
      </c>
      <c r="S266" s="11" t="e">
        <f t="shared" si="65"/>
        <v>#VALUE!</v>
      </c>
      <c r="T266" s="11" t="e">
        <f t="shared" si="66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54"/>
        <v>#VALUE!</v>
      </c>
      <c r="E267" s="9" t="e">
        <f t="shared" si="55"/>
        <v>#VALUE!</v>
      </c>
      <c r="F267" s="9" t="e">
        <f t="shared" si="56"/>
        <v>#VALUE!</v>
      </c>
      <c r="G267" s="9" t="str">
        <f t="shared" si="57"/>
        <v/>
      </c>
      <c r="H267" s="9" t="str">
        <f t="shared" si="58"/>
        <v/>
      </c>
      <c r="I267" s="9" t="str">
        <f t="shared" si="59"/>
        <v/>
      </c>
      <c r="J267" s="9" t="str">
        <f t="shared" si="60"/>
        <v/>
      </c>
      <c r="K267" s="11" t="e">
        <f t="shared" si="61"/>
        <v>#VALUE!</v>
      </c>
      <c r="L267" s="11" t="e">
        <f t="shared" si="62"/>
        <v>#VALUE!</v>
      </c>
      <c r="M267" s="11" t="e">
        <f t="shared" si="63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64"/>
        <v>#VALUE!</v>
      </c>
      <c r="S267" s="11" t="e">
        <f t="shared" si="65"/>
        <v>#VALUE!</v>
      </c>
      <c r="T267" s="11" t="e">
        <f t="shared" si="66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54"/>
        <v>#VALUE!</v>
      </c>
      <c r="E268" s="9" t="e">
        <f t="shared" si="55"/>
        <v>#VALUE!</v>
      </c>
      <c r="F268" s="9" t="e">
        <f t="shared" si="56"/>
        <v>#VALUE!</v>
      </c>
      <c r="G268" s="9" t="str">
        <f t="shared" si="57"/>
        <v/>
      </c>
      <c r="H268" s="9" t="str">
        <f t="shared" si="58"/>
        <v/>
      </c>
      <c r="I268" s="9" t="str">
        <f t="shared" si="59"/>
        <v/>
      </c>
      <c r="J268" s="9" t="str">
        <f t="shared" si="60"/>
        <v/>
      </c>
      <c r="K268" s="11" t="e">
        <f t="shared" si="61"/>
        <v>#VALUE!</v>
      </c>
      <c r="L268" s="11" t="e">
        <f t="shared" si="62"/>
        <v>#VALUE!</v>
      </c>
      <c r="M268" s="11" t="e">
        <f t="shared" si="63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64"/>
        <v>#VALUE!</v>
      </c>
      <c r="S268" s="11" t="e">
        <f t="shared" si="65"/>
        <v>#VALUE!</v>
      </c>
      <c r="T268" s="11" t="e">
        <f t="shared" si="66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54"/>
        <v>#VALUE!</v>
      </c>
      <c r="E269" s="9" t="e">
        <f t="shared" si="55"/>
        <v>#VALUE!</v>
      </c>
      <c r="F269" s="9" t="e">
        <f t="shared" si="56"/>
        <v>#VALUE!</v>
      </c>
      <c r="G269" s="9" t="str">
        <f t="shared" si="57"/>
        <v/>
      </c>
      <c r="H269" s="9" t="str">
        <f t="shared" si="58"/>
        <v/>
      </c>
      <c r="I269" s="9" t="str">
        <f t="shared" si="59"/>
        <v/>
      </c>
      <c r="J269" s="9" t="str">
        <f t="shared" si="60"/>
        <v/>
      </c>
      <c r="K269" s="11" t="e">
        <f t="shared" si="61"/>
        <v>#VALUE!</v>
      </c>
      <c r="L269" s="11" t="e">
        <f t="shared" si="62"/>
        <v>#VALUE!</v>
      </c>
      <c r="M269" s="11" t="e">
        <f t="shared" si="63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64"/>
        <v>#VALUE!</v>
      </c>
      <c r="S269" s="11" t="e">
        <f t="shared" si="65"/>
        <v>#VALUE!</v>
      </c>
      <c r="T269" s="11" t="e">
        <f t="shared" si="66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54"/>
        <v>#VALUE!</v>
      </c>
      <c r="E270" s="9" t="e">
        <f t="shared" si="55"/>
        <v>#VALUE!</v>
      </c>
      <c r="F270" s="9" t="e">
        <f t="shared" si="56"/>
        <v>#VALUE!</v>
      </c>
      <c r="G270" s="9" t="str">
        <f t="shared" si="57"/>
        <v/>
      </c>
      <c r="H270" s="9" t="str">
        <f t="shared" si="58"/>
        <v/>
      </c>
      <c r="I270" s="9" t="str">
        <f t="shared" si="59"/>
        <v/>
      </c>
      <c r="J270" s="9" t="str">
        <f t="shared" si="60"/>
        <v/>
      </c>
      <c r="K270" s="11" t="e">
        <f t="shared" si="61"/>
        <v>#VALUE!</v>
      </c>
      <c r="L270" s="11" t="e">
        <f t="shared" si="62"/>
        <v>#VALUE!</v>
      </c>
      <c r="M270" s="11" t="e">
        <f t="shared" si="63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64"/>
        <v>#VALUE!</v>
      </c>
      <c r="S270" s="11" t="e">
        <f t="shared" si="65"/>
        <v>#VALUE!</v>
      </c>
      <c r="T270" s="11" t="e">
        <f t="shared" si="66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54"/>
        <v>#VALUE!</v>
      </c>
      <c r="E271" s="9" t="e">
        <f t="shared" si="55"/>
        <v>#VALUE!</v>
      </c>
      <c r="F271" s="9" t="e">
        <f t="shared" si="56"/>
        <v>#VALUE!</v>
      </c>
      <c r="G271" s="9" t="str">
        <f t="shared" si="57"/>
        <v/>
      </c>
      <c r="H271" s="9" t="str">
        <f t="shared" si="58"/>
        <v/>
      </c>
      <c r="I271" s="9" t="str">
        <f t="shared" si="59"/>
        <v/>
      </c>
      <c r="J271" s="9" t="str">
        <f t="shared" si="60"/>
        <v/>
      </c>
      <c r="K271" s="11" t="e">
        <f t="shared" si="61"/>
        <v>#VALUE!</v>
      </c>
      <c r="L271" s="11" t="e">
        <f t="shared" si="62"/>
        <v>#VALUE!</v>
      </c>
      <c r="M271" s="11" t="e">
        <f t="shared" si="63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64"/>
        <v>#VALUE!</v>
      </c>
      <c r="S271" s="11" t="e">
        <f t="shared" si="65"/>
        <v>#VALUE!</v>
      </c>
      <c r="T271" s="11" t="e">
        <f t="shared" si="66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54"/>
        <v>#VALUE!</v>
      </c>
      <c r="E272" s="9" t="e">
        <f t="shared" si="55"/>
        <v>#VALUE!</v>
      </c>
      <c r="F272" s="9" t="e">
        <f t="shared" si="56"/>
        <v>#VALUE!</v>
      </c>
      <c r="G272" s="9" t="str">
        <f t="shared" si="57"/>
        <v/>
      </c>
      <c r="H272" s="9" t="str">
        <f t="shared" si="58"/>
        <v/>
      </c>
      <c r="I272" s="9" t="str">
        <f t="shared" si="59"/>
        <v/>
      </c>
      <c r="J272" s="9" t="str">
        <f t="shared" si="60"/>
        <v/>
      </c>
      <c r="K272" s="11" t="e">
        <f t="shared" si="61"/>
        <v>#VALUE!</v>
      </c>
      <c r="L272" s="11" t="e">
        <f t="shared" si="62"/>
        <v>#VALUE!</v>
      </c>
      <c r="M272" s="11" t="e">
        <f t="shared" si="63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64"/>
        <v>#VALUE!</v>
      </c>
      <c r="S272" s="11" t="e">
        <f t="shared" si="65"/>
        <v>#VALUE!</v>
      </c>
      <c r="T272" s="11" t="e">
        <f t="shared" si="66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54"/>
        <v>#VALUE!</v>
      </c>
      <c r="E273" s="9" t="e">
        <f t="shared" si="55"/>
        <v>#VALUE!</v>
      </c>
      <c r="F273" s="9" t="e">
        <f t="shared" si="56"/>
        <v>#VALUE!</v>
      </c>
      <c r="G273" s="9" t="str">
        <f t="shared" si="57"/>
        <v/>
      </c>
      <c r="H273" s="9" t="str">
        <f t="shared" si="58"/>
        <v/>
      </c>
      <c r="I273" s="9" t="str">
        <f t="shared" si="59"/>
        <v/>
      </c>
      <c r="J273" s="9" t="str">
        <f t="shared" si="60"/>
        <v/>
      </c>
      <c r="K273" s="11" t="e">
        <f t="shared" si="61"/>
        <v>#VALUE!</v>
      </c>
      <c r="L273" s="11" t="e">
        <f t="shared" si="62"/>
        <v>#VALUE!</v>
      </c>
      <c r="M273" s="11" t="e">
        <f t="shared" si="63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64"/>
        <v>#VALUE!</v>
      </c>
      <c r="S273" s="11" t="e">
        <f t="shared" si="65"/>
        <v>#VALUE!</v>
      </c>
      <c r="T273" s="11" t="e">
        <f t="shared" si="66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54"/>
        <v>#VALUE!</v>
      </c>
      <c r="E274" s="9" t="e">
        <f t="shared" si="55"/>
        <v>#VALUE!</v>
      </c>
      <c r="F274" s="9" t="e">
        <f t="shared" si="56"/>
        <v>#VALUE!</v>
      </c>
      <c r="G274" s="9" t="str">
        <f t="shared" si="57"/>
        <v/>
      </c>
      <c r="H274" s="9" t="str">
        <f t="shared" si="58"/>
        <v/>
      </c>
      <c r="I274" s="9" t="str">
        <f t="shared" si="59"/>
        <v/>
      </c>
      <c r="J274" s="9" t="str">
        <f t="shared" si="60"/>
        <v/>
      </c>
      <c r="K274" s="11" t="e">
        <f t="shared" si="61"/>
        <v>#VALUE!</v>
      </c>
      <c r="L274" s="11" t="e">
        <f t="shared" si="62"/>
        <v>#VALUE!</v>
      </c>
      <c r="M274" s="11" t="e">
        <f t="shared" si="63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64"/>
        <v>#VALUE!</v>
      </c>
      <c r="S274" s="11" t="e">
        <f t="shared" si="65"/>
        <v>#VALUE!</v>
      </c>
      <c r="T274" s="11" t="e">
        <f t="shared" si="66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54"/>
        <v>#VALUE!</v>
      </c>
      <c r="E275" s="9" t="e">
        <f t="shared" si="55"/>
        <v>#VALUE!</v>
      </c>
      <c r="F275" s="9" t="e">
        <f t="shared" si="56"/>
        <v>#VALUE!</v>
      </c>
      <c r="G275" s="9" t="str">
        <f t="shared" si="57"/>
        <v/>
      </c>
      <c r="H275" s="9" t="str">
        <f t="shared" si="58"/>
        <v/>
      </c>
      <c r="I275" s="9" t="str">
        <f t="shared" si="59"/>
        <v/>
      </c>
      <c r="J275" s="9" t="str">
        <f t="shared" si="60"/>
        <v/>
      </c>
      <c r="K275" s="11" t="e">
        <f t="shared" si="61"/>
        <v>#VALUE!</v>
      </c>
      <c r="L275" s="11" t="e">
        <f t="shared" si="62"/>
        <v>#VALUE!</v>
      </c>
      <c r="M275" s="11" t="e">
        <f t="shared" si="63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64"/>
        <v>#VALUE!</v>
      </c>
      <c r="S275" s="11" t="e">
        <f t="shared" si="65"/>
        <v>#VALUE!</v>
      </c>
      <c r="T275" s="11" t="e">
        <f t="shared" si="66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54"/>
        <v>#VALUE!</v>
      </c>
      <c r="E276" s="9" t="e">
        <f t="shared" si="55"/>
        <v>#VALUE!</v>
      </c>
      <c r="F276" s="9" t="e">
        <f t="shared" si="56"/>
        <v>#VALUE!</v>
      </c>
      <c r="G276" s="9" t="str">
        <f t="shared" si="57"/>
        <v/>
      </c>
      <c r="H276" s="9" t="str">
        <f t="shared" si="58"/>
        <v/>
      </c>
      <c r="I276" s="9" t="str">
        <f t="shared" si="59"/>
        <v/>
      </c>
      <c r="J276" s="9" t="str">
        <f t="shared" si="60"/>
        <v/>
      </c>
      <c r="K276" s="11" t="e">
        <f t="shared" si="61"/>
        <v>#VALUE!</v>
      </c>
      <c r="L276" s="11" t="e">
        <f t="shared" si="62"/>
        <v>#VALUE!</v>
      </c>
      <c r="M276" s="11" t="e">
        <f t="shared" si="63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64"/>
        <v>#VALUE!</v>
      </c>
      <c r="S276" s="11" t="e">
        <f t="shared" si="65"/>
        <v>#VALUE!</v>
      </c>
      <c r="T276" s="11" t="e">
        <f t="shared" si="66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54"/>
        <v>#VALUE!</v>
      </c>
      <c r="E277" s="9" t="e">
        <f t="shared" si="55"/>
        <v>#VALUE!</v>
      </c>
      <c r="F277" s="9" t="e">
        <f t="shared" si="56"/>
        <v>#VALUE!</v>
      </c>
      <c r="G277" s="9" t="str">
        <f t="shared" si="57"/>
        <v/>
      </c>
      <c r="H277" s="9" t="str">
        <f t="shared" si="58"/>
        <v/>
      </c>
      <c r="I277" s="9" t="str">
        <f t="shared" si="59"/>
        <v/>
      </c>
      <c r="J277" s="9" t="str">
        <f t="shared" si="60"/>
        <v/>
      </c>
      <c r="K277" s="11" t="e">
        <f t="shared" si="61"/>
        <v>#VALUE!</v>
      </c>
      <c r="L277" s="11" t="e">
        <f t="shared" si="62"/>
        <v>#VALUE!</v>
      </c>
      <c r="M277" s="11" t="e">
        <f t="shared" si="63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64"/>
        <v>#VALUE!</v>
      </c>
      <c r="S277" s="11" t="e">
        <f t="shared" si="65"/>
        <v>#VALUE!</v>
      </c>
      <c r="T277" s="11" t="e">
        <f t="shared" si="66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54"/>
        <v>#VALUE!</v>
      </c>
      <c r="E278" s="9" t="e">
        <f t="shared" si="55"/>
        <v>#VALUE!</v>
      </c>
      <c r="F278" s="9" t="e">
        <f t="shared" si="56"/>
        <v>#VALUE!</v>
      </c>
      <c r="G278" s="9" t="str">
        <f t="shared" si="57"/>
        <v/>
      </c>
      <c r="H278" s="9" t="str">
        <f t="shared" si="58"/>
        <v/>
      </c>
      <c r="I278" s="9" t="str">
        <f t="shared" si="59"/>
        <v/>
      </c>
      <c r="J278" s="9" t="str">
        <f t="shared" si="60"/>
        <v/>
      </c>
      <c r="K278" s="11" t="e">
        <f t="shared" si="61"/>
        <v>#VALUE!</v>
      </c>
      <c r="L278" s="11" t="e">
        <f t="shared" si="62"/>
        <v>#VALUE!</v>
      </c>
      <c r="M278" s="11" t="e">
        <f t="shared" si="63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64"/>
        <v>#VALUE!</v>
      </c>
      <c r="S278" s="11" t="e">
        <f t="shared" si="65"/>
        <v>#VALUE!</v>
      </c>
      <c r="T278" s="11" t="e">
        <f t="shared" si="66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54"/>
        <v>#VALUE!</v>
      </c>
      <c r="E279" s="9" t="e">
        <f t="shared" si="55"/>
        <v>#VALUE!</v>
      </c>
      <c r="F279" s="9" t="e">
        <f t="shared" si="56"/>
        <v>#VALUE!</v>
      </c>
      <c r="G279" s="9" t="str">
        <f t="shared" si="57"/>
        <v/>
      </c>
      <c r="H279" s="9" t="str">
        <f t="shared" si="58"/>
        <v/>
      </c>
      <c r="I279" s="9" t="str">
        <f t="shared" si="59"/>
        <v/>
      </c>
      <c r="J279" s="9" t="str">
        <f t="shared" si="60"/>
        <v/>
      </c>
      <c r="K279" s="11" t="e">
        <f t="shared" si="61"/>
        <v>#VALUE!</v>
      </c>
      <c r="L279" s="11" t="e">
        <f t="shared" si="62"/>
        <v>#VALUE!</v>
      </c>
      <c r="M279" s="11" t="e">
        <f t="shared" si="63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64"/>
        <v>#VALUE!</v>
      </c>
      <c r="S279" s="11" t="e">
        <f t="shared" si="65"/>
        <v>#VALUE!</v>
      </c>
      <c r="T279" s="11" t="e">
        <f t="shared" si="66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54"/>
        <v>#VALUE!</v>
      </c>
      <c r="E280" s="9" t="e">
        <f t="shared" si="55"/>
        <v>#VALUE!</v>
      </c>
      <c r="F280" s="9" t="e">
        <f t="shared" si="56"/>
        <v>#VALUE!</v>
      </c>
      <c r="G280" s="9" t="str">
        <f t="shared" si="57"/>
        <v/>
      </c>
      <c r="H280" s="9" t="str">
        <f t="shared" si="58"/>
        <v/>
      </c>
      <c r="I280" s="9" t="str">
        <f t="shared" si="59"/>
        <v/>
      </c>
      <c r="J280" s="9" t="str">
        <f t="shared" si="60"/>
        <v/>
      </c>
      <c r="K280" s="11" t="e">
        <f t="shared" si="61"/>
        <v>#VALUE!</v>
      </c>
      <c r="L280" s="11" t="e">
        <f t="shared" si="62"/>
        <v>#VALUE!</v>
      </c>
      <c r="M280" s="11" t="e">
        <f t="shared" si="63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64"/>
        <v>#VALUE!</v>
      </c>
      <c r="S280" s="11" t="e">
        <f t="shared" si="65"/>
        <v>#VALUE!</v>
      </c>
      <c r="T280" s="11" t="e">
        <f t="shared" si="66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54"/>
        <v>#VALUE!</v>
      </c>
      <c r="E281" s="9" t="e">
        <f t="shared" si="55"/>
        <v>#VALUE!</v>
      </c>
      <c r="F281" s="9" t="e">
        <f t="shared" si="56"/>
        <v>#VALUE!</v>
      </c>
      <c r="G281" s="9" t="str">
        <f t="shared" si="57"/>
        <v/>
      </c>
      <c r="H281" s="9" t="str">
        <f t="shared" si="58"/>
        <v/>
      </c>
      <c r="I281" s="9" t="str">
        <f t="shared" si="59"/>
        <v/>
      </c>
      <c r="J281" s="9" t="str">
        <f t="shared" si="60"/>
        <v/>
      </c>
      <c r="K281" s="11" t="e">
        <f t="shared" si="61"/>
        <v>#VALUE!</v>
      </c>
      <c r="L281" s="11" t="e">
        <f t="shared" si="62"/>
        <v>#VALUE!</v>
      </c>
      <c r="M281" s="11" t="e">
        <f t="shared" si="63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64"/>
        <v>#VALUE!</v>
      </c>
      <c r="S281" s="11" t="e">
        <f t="shared" si="65"/>
        <v>#VALUE!</v>
      </c>
      <c r="T281" s="11" t="e">
        <f t="shared" si="66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54"/>
        <v>#VALUE!</v>
      </c>
      <c r="E282" s="9" t="e">
        <f t="shared" si="55"/>
        <v>#VALUE!</v>
      </c>
      <c r="F282" s="9" t="e">
        <f t="shared" si="56"/>
        <v>#VALUE!</v>
      </c>
      <c r="G282" s="9" t="str">
        <f t="shared" si="57"/>
        <v/>
      </c>
      <c r="H282" s="9" t="str">
        <f t="shared" si="58"/>
        <v/>
      </c>
      <c r="I282" s="9" t="str">
        <f t="shared" si="59"/>
        <v/>
      </c>
      <c r="J282" s="9" t="str">
        <f t="shared" si="60"/>
        <v/>
      </c>
      <c r="K282" s="11" t="e">
        <f t="shared" si="61"/>
        <v>#VALUE!</v>
      </c>
      <c r="L282" s="11" t="e">
        <f t="shared" si="62"/>
        <v>#VALUE!</v>
      </c>
      <c r="M282" s="11" t="e">
        <f t="shared" si="63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64"/>
        <v>#VALUE!</v>
      </c>
      <c r="S282" s="11" t="e">
        <f t="shared" si="65"/>
        <v>#VALUE!</v>
      </c>
      <c r="T282" s="11" t="e">
        <f t="shared" si="66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54"/>
        <v>#VALUE!</v>
      </c>
      <c r="E283" s="9" t="e">
        <f t="shared" si="55"/>
        <v>#VALUE!</v>
      </c>
      <c r="F283" s="9" t="e">
        <f t="shared" si="56"/>
        <v>#VALUE!</v>
      </c>
      <c r="G283" s="9" t="str">
        <f t="shared" si="57"/>
        <v/>
      </c>
      <c r="H283" s="9" t="str">
        <f t="shared" si="58"/>
        <v/>
      </c>
      <c r="I283" s="9" t="str">
        <f t="shared" si="59"/>
        <v/>
      </c>
      <c r="J283" s="9" t="str">
        <f t="shared" si="60"/>
        <v/>
      </c>
      <c r="K283" s="11" t="e">
        <f t="shared" si="61"/>
        <v>#VALUE!</v>
      </c>
      <c r="L283" s="11" t="e">
        <f t="shared" si="62"/>
        <v>#VALUE!</v>
      </c>
      <c r="M283" s="11" t="e">
        <f t="shared" si="63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64"/>
        <v>#VALUE!</v>
      </c>
      <c r="S283" s="11" t="e">
        <f t="shared" si="65"/>
        <v>#VALUE!</v>
      </c>
      <c r="T283" s="11" t="e">
        <f t="shared" si="66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54"/>
        <v>#VALUE!</v>
      </c>
      <c r="E284" s="9" t="e">
        <f t="shared" si="55"/>
        <v>#VALUE!</v>
      </c>
      <c r="F284" s="9" t="e">
        <f t="shared" si="56"/>
        <v>#VALUE!</v>
      </c>
      <c r="G284" s="9" t="str">
        <f t="shared" si="57"/>
        <v/>
      </c>
      <c r="H284" s="9" t="str">
        <f t="shared" si="58"/>
        <v/>
      </c>
      <c r="I284" s="9" t="str">
        <f t="shared" si="59"/>
        <v/>
      </c>
      <c r="J284" s="9" t="str">
        <f t="shared" si="60"/>
        <v/>
      </c>
      <c r="K284" s="11" t="e">
        <f t="shared" si="61"/>
        <v>#VALUE!</v>
      </c>
      <c r="L284" s="11" t="e">
        <f t="shared" si="62"/>
        <v>#VALUE!</v>
      </c>
      <c r="M284" s="11" t="e">
        <f t="shared" si="63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64"/>
        <v>#VALUE!</v>
      </c>
      <c r="S284" s="11" t="e">
        <f t="shared" si="65"/>
        <v>#VALUE!</v>
      </c>
      <c r="T284" s="11" t="e">
        <f t="shared" si="66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54"/>
        <v>#VALUE!</v>
      </c>
      <c r="E285" s="9" t="e">
        <f t="shared" si="55"/>
        <v>#VALUE!</v>
      </c>
      <c r="F285" s="9" t="e">
        <f t="shared" si="56"/>
        <v>#VALUE!</v>
      </c>
      <c r="G285" s="9" t="str">
        <f t="shared" si="57"/>
        <v/>
      </c>
      <c r="H285" s="9" t="str">
        <f t="shared" si="58"/>
        <v/>
      </c>
      <c r="I285" s="9" t="str">
        <f t="shared" si="59"/>
        <v/>
      </c>
      <c r="J285" s="9" t="str">
        <f t="shared" si="60"/>
        <v/>
      </c>
      <c r="K285" s="11" t="e">
        <f t="shared" si="61"/>
        <v>#VALUE!</v>
      </c>
      <c r="L285" s="11" t="e">
        <f t="shared" si="62"/>
        <v>#VALUE!</v>
      </c>
      <c r="M285" s="11" t="e">
        <f t="shared" si="63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64"/>
        <v>#VALUE!</v>
      </c>
      <c r="S285" s="11" t="e">
        <f t="shared" si="65"/>
        <v>#VALUE!</v>
      </c>
      <c r="T285" s="11" t="e">
        <f t="shared" si="66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54"/>
        <v>#VALUE!</v>
      </c>
      <c r="E286" s="9" t="e">
        <f t="shared" si="55"/>
        <v>#VALUE!</v>
      </c>
      <c r="F286" s="9" t="e">
        <f t="shared" si="56"/>
        <v>#VALUE!</v>
      </c>
      <c r="G286" s="9" t="str">
        <f t="shared" si="57"/>
        <v/>
      </c>
      <c r="H286" s="9" t="str">
        <f t="shared" si="58"/>
        <v/>
      </c>
      <c r="I286" s="9" t="str">
        <f t="shared" si="59"/>
        <v/>
      </c>
      <c r="J286" s="9" t="str">
        <f t="shared" si="60"/>
        <v/>
      </c>
      <c r="K286" s="11" t="e">
        <f t="shared" si="61"/>
        <v>#VALUE!</v>
      </c>
      <c r="L286" s="11" t="e">
        <f t="shared" si="62"/>
        <v>#VALUE!</v>
      </c>
      <c r="M286" s="11" t="e">
        <f t="shared" si="63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64"/>
        <v>#VALUE!</v>
      </c>
      <c r="S286" s="11" t="e">
        <f t="shared" si="65"/>
        <v>#VALUE!</v>
      </c>
      <c r="T286" s="11" t="e">
        <f t="shared" si="66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54"/>
        <v>#VALUE!</v>
      </c>
      <c r="E287" s="9" t="e">
        <f t="shared" si="55"/>
        <v>#VALUE!</v>
      </c>
      <c r="F287" s="9" t="e">
        <f t="shared" si="56"/>
        <v>#VALUE!</v>
      </c>
      <c r="G287" s="9" t="str">
        <f t="shared" si="57"/>
        <v/>
      </c>
      <c r="H287" s="9" t="str">
        <f t="shared" si="58"/>
        <v/>
      </c>
      <c r="I287" s="9" t="str">
        <f t="shared" si="59"/>
        <v/>
      </c>
      <c r="J287" s="9" t="str">
        <f t="shared" si="60"/>
        <v/>
      </c>
      <c r="K287" s="11" t="e">
        <f t="shared" si="61"/>
        <v>#VALUE!</v>
      </c>
      <c r="L287" s="11" t="e">
        <f t="shared" si="62"/>
        <v>#VALUE!</v>
      </c>
      <c r="M287" s="11" t="e">
        <f t="shared" si="63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64"/>
        <v>#VALUE!</v>
      </c>
      <c r="S287" s="11" t="e">
        <f t="shared" si="65"/>
        <v>#VALUE!</v>
      </c>
      <c r="T287" s="11" t="e">
        <f t="shared" si="66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54"/>
        <v>#VALUE!</v>
      </c>
      <c r="E288" s="9" t="e">
        <f t="shared" si="55"/>
        <v>#VALUE!</v>
      </c>
      <c r="F288" s="9" t="e">
        <f t="shared" si="56"/>
        <v>#VALUE!</v>
      </c>
      <c r="G288" s="9" t="str">
        <f t="shared" si="57"/>
        <v/>
      </c>
      <c r="H288" s="9" t="str">
        <f t="shared" si="58"/>
        <v/>
      </c>
      <c r="I288" s="9" t="str">
        <f t="shared" si="59"/>
        <v/>
      </c>
      <c r="J288" s="9" t="str">
        <f t="shared" si="60"/>
        <v/>
      </c>
      <c r="K288" s="11" t="e">
        <f t="shared" si="61"/>
        <v>#VALUE!</v>
      </c>
      <c r="L288" s="11" t="e">
        <f t="shared" si="62"/>
        <v>#VALUE!</v>
      </c>
      <c r="M288" s="11" t="e">
        <f t="shared" si="63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64"/>
        <v>#VALUE!</v>
      </c>
      <c r="S288" s="11" t="e">
        <f t="shared" si="65"/>
        <v>#VALUE!</v>
      </c>
      <c r="T288" s="11" t="e">
        <f t="shared" si="66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54"/>
        <v>#VALUE!</v>
      </c>
      <c r="E289" s="9" t="e">
        <f t="shared" si="55"/>
        <v>#VALUE!</v>
      </c>
      <c r="F289" s="9" t="e">
        <f t="shared" si="56"/>
        <v>#VALUE!</v>
      </c>
      <c r="G289" s="9" t="str">
        <f t="shared" si="57"/>
        <v/>
      </c>
      <c r="H289" s="9" t="str">
        <f t="shared" si="58"/>
        <v/>
      </c>
      <c r="I289" s="9" t="str">
        <f t="shared" si="59"/>
        <v/>
      </c>
      <c r="J289" s="9" t="str">
        <f t="shared" si="60"/>
        <v/>
      </c>
      <c r="K289" s="11" t="e">
        <f t="shared" si="61"/>
        <v>#VALUE!</v>
      </c>
      <c r="L289" s="11" t="e">
        <f t="shared" si="62"/>
        <v>#VALUE!</v>
      </c>
      <c r="M289" s="11" t="e">
        <f t="shared" si="63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64"/>
        <v>#VALUE!</v>
      </c>
      <c r="S289" s="11" t="e">
        <f t="shared" si="65"/>
        <v>#VALUE!</v>
      </c>
      <c r="T289" s="11" t="e">
        <f t="shared" si="66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54"/>
        <v>#VALUE!</v>
      </c>
      <c r="E290" s="9" t="e">
        <f t="shared" si="55"/>
        <v>#VALUE!</v>
      </c>
      <c r="F290" s="9" t="e">
        <f t="shared" si="56"/>
        <v>#VALUE!</v>
      </c>
      <c r="G290" s="9" t="str">
        <f t="shared" si="57"/>
        <v/>
      </c>
      <c r="H290" s="9" t="str">
        <f t="shared" si="58"/>
        <v/>
      </c>
      <c r="I290" s="9" t="str">
        <f t="shared" si="59"/>
        <v/>
      </c>
      <c r="J290" s="9" t="str">
        <f t="shared" si="60"/>
        <v/>
      </c>
      <c r="K290" s="11" t="e">
        <f t="shared" si="61"/>
        <v>#VALUE!</v>
      </c>
      <c r="L290" s="11" t="e">
        <f t="shared" si="62"/>
        <v>#VALUE!</v>
      </c>
      <c r="M290" s="11" t="e">
        <f t="shared" si="63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64"/>
        <v>#VALUE!</v>
      </c>
      <c r="S290" s="11" t="e">
        <f t="shared" si="65"/>
        <v>#VALUE!</v>
      </c>
      <c r="T290" s="11" t="e">
        <f t="shared" si="66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54"/>
        <v>#VALUE!</v>
      </c>
      <c r="E291" s="9" t="e">
        <f t="shared" si="55"/>
        <v>#VALUE!</v>
      </c>
      <c r="F291" s="9" t="e">
        <f t="shared" si="56"/>
        <v>#VALUE!</v>
      </c>
      <c r="G291" s="9" t="str">
        <f t="shared" si="57"/>
        <v/>
      </c>
      <c r="H291" s="9" t="str">
        <f t="shared" si="58"/>
        <v/>
      </c>
      <c r="I291" s="9" t="str">
        <f t="shared" si="59"/>
        <v/>
      </c>
      <c r="J291" s="9" t="str">
        <f t="shared" si="60"/>
        <v/>
      </c>
      <c r="K291" s="11" t="e">
        <f t="shared" si="61"/>
        <v>#VALUE!</v>
      </c>
      <c r="L291" s="11" t="e">
        <f t="shared" si="62"/>
        <v>#VALUE!</v>
      </c>
      <c r="M291" s="11" t="e">
        <f t="shared" si="63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64"/>
        <v>#VALUE!</v>
      </c>
      <c r="S291" s="11" t="e">
        <f t="shared" si="65"/>
        <v>#VALUE!</v>
      </c>
      <c r="T291" s="11" t="e">
        <f t="shared" si="66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54"/>
        <v>#VALUE!</v>
      </c>
      <c r="E292" s="9" t="e">
        <f t="shared" si="55"/>
        <v>#VALUE!</v>
      </c>
      <c r="F292" s="9" t="e">
        <f t="shared" si="56"/>
        <v>#VALUE!</v>
      </c>
      <c r="G292" s="9" t="str">
        <f t="shared" si="57"/>
        <v/>
      </c>
      <c r="H292" s="9" t="str">
        <f t="shared" si="58"/>
        <v/>
      </c>
      <c r="I292" s="9" t="str">
        <f t="shared" si="59"/>
        <v/>
      </c>
      <c r="J292" s="9" t="str">
        <f t="shared" si="60"/>
        <v/>
      </c>
      <c r="K292" s="11" t="e">
        <f t="shared" si="61"/>
        <v>#VALUE!</v>
      </c>
      <c r="L292" s="11" t="e">
        <f t="shared" si="62"/>
        <v>#VALUE!</v>
      </c>
      <c r="M292" s="11" t="e">
        <f t="shared" si="63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64"/>
        <v>#VALUE!</v>
      </c>
      <c r="S292" s="11" t="e">
        <f t="shared" si="65"/>
        <v>#VALUE!</v>
      </c>
      <c r="T292" s="11" t="e">
        <f t="shared" si="66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54"/>
        <v>#VALUE!</v>
      </c>
      <c r="E293" s="9" t="e">
        <f t="shared" si="55"/>
        <v>#VALUE!</v>
      </c>
      <c r="F293" s="9" t="e">
        <f t="shared" si="56"/>
        <v>#VALUE!</v>
      </c>
      <c r="G293" s="9" t="str">
        <f t="shared" si="57"/>
        <v/>
      </c>
      <c r="H293" s="9" t="str">
        <f t="shared" si="58"/>
        <v/>
      </c>
      <c r="I293" s="9" t="str">
        <f t="shared" si="59"/>
        <v/>
      </c>
      <c r="J293" s="9" t="str">
        <f t="shared" si="60"/>
        <v/>
      </c>
      <c r="K293" s="11" t="e">
        <f t="shared" si="61"/>
        <v>#VALUE!</v>
      </c>
      <c r="L293" s="11" t="e">
        <f t="shared" si="62"/>
        <v>#VALUE!</v>
      </c>
      <c r="M293" s="11" t="e">
        <f t="shared" si="63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64"/>
        <v>#VALUE!</v>
      </c>
      <c r="S293" s="11" t="e">
        <f t="shared" si="65"/>
        <v>#VALUE!</v>
      </c>
      <c r="T293" s="11" t="e">
        <f t="shared" si="66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54"/>
        <v>#VALUE!</v>
      </c>
      <c r="E294" s="9" t="e">
        <f t="shared" si="55"/>
        <v>#VALUE!</v>
      </c>
      <c r="F294" s="9" t="e">
        <f t="shared" si="56"/>
        <v>#VALUE!</v>
      </c>
      <c r="G294" s="9" t="str">
        <f t="shared" si="57"/>
        <v/>
      </c>
      <c r="H294" s="9" t="str">
        <f t="shared" si="58"/>
        <v/>
      </c>
      <c r="I294" s="9" t="str">
        <f t="shared" si="59"/>
        <v/>
      </c>
      <c r="J294" s="9" t="str">
        <f t="shared" si="60"/>
        <v/>
      </c>
      <c r="K294" s="11" t="e">
        <f t="shared" si="61"/>
        <v>#VALUE!</v>
      </c>
      <c r="L294" s="11" t="e">
        <f t="shared" si="62"/>
        <v>#VALUE!</v>
      </c>
      <c r="M294" s="11" t="e">
        <f t="shared" si="63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64"/>
        <v>#VALUE!</v>
      </c>
      <c r="S294" s="11" t="e">
        <f t="shared" si="65"/>
        <v>#VALUE!</v>
      </c>
      <c r="T294" s="11" t="e">
        <f t="shared" si="66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54"/>
        <v>#VALUE!</v>
      </c>
      <c r="E295" s="9" t="e">
        <f t="shared" si="55"/>
        <v>#VALUE!</v>
      </c>
      <c r="F295" s="9" t="e">
        <f t="shared" si="56"/>
        <v>#VALUE!</v>
      </c>
      <c r="G295" s="9" t="str">
        <f t="shared" si="57"/>
        <v/>
      </c>
      <c r="H295" s="9" t="str">
        <f t="shared" si="58"/>
        <v/>
      </c>
      <c r="I295" s="9" t="str">
        <f t="shared" si="59"/>
        <v/>
      </c>
      <c r="J295" s="9" t="str">
        <f t="shared" si="60"/>
        <v/>
      </c>
      <c r="K295" s="11" t="e">
        <f t="shared" si="61"/>
        <v>#VALUE!</v>
      </c>
      <c r="L295" s="11" t="e">
        <f t="shared" si="62"/>
        <v>#VALUE!</v>
      </c>
      <c r="M295" s="11" t="e">
        <f t="shared" si="63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64"/>
        <v>#VALUE!</v>
      </c>
      <c r="S295" s="11" t="e">
        <f t="shared" si="65"/>
        <v>#VALUE!</v>
      </c>
      <c r="T295" s="11" t="e">
        <f t="shared" si="66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54"/>
        <v>#VALUE!</v>
      </c>
      <c r="E296" s="9" t="e">
        <f t="shared" si="55"/>
        <v>#VALUE!</v>
      </c>
      <c r="F296" s="9" t="e">
        <f t="shared" si="56"/>
        <v>#VALUE!</v>
      </c>
      <c r="G296" s="9" t="str">
        <f t="shared" si="57"/>
        <v/>
      </c>
      <c r="H296" s="9" t="str">
        <f t="shared" si="58"/>
        <v/>
      </c>
      <c r="I296" s="9" t="str">
        <f t="shared" si="59"/>
        <v/>
      </c>
      <c r="J296" s="9" t="str">
        <f t="shared" si="60"/>
        <v/>
      </c>
      <c r="K296" s="11" t="e">
        <f t="shared" si="61"/>
        <v>#VALUE!</v>
      </c>
      <c r="L296" s="11" t="e">
        <f t="shared" si="62"/>
        <v>#VALUE!</v>
      </c>
      <c r="M296" s="11" t="e">
        <f t="shared" si="63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64"/>
        <v>#VALUE!</v>
      </c>
      <c r="S296" s="11" t="e">
        <f t="shared" si="65"/>
        <v>#VALUE!</v>
      </c>
      <c r="T296" s="11" t="e">
        <f t="shared" si="66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54"/>
        <v>#VALUE!</v>
      </c>
      <c r="E297" s="9" t="e">
        <f t="shared" si="55"/>
        <v>#VALUE!</v>
      </c>
      <c r="F297" s="9" t="e">
        <f t="shared" si="56"/>
        <v>#VALUE!</v>
      </c>
      <c r="G297" s="9" t="str">
        <f t="shared" si="57"/>
        <v/>
      </c>
      <c r="H297" s="9" t="str">
        <f t="shared" si="58"/>
        <v/>
      </c>
      <c r="I297" s="9" t="str">
        <f t="shared" si="59"/>
        <v/>
      </c>
      <c r="J297" s="9" t="str">
        <f t="shared" si="60"/>
        <v/>
      </c>
      <c r="K297" s="11" t="e">
        <f t="shared" si="61"/>
        <v>#VALUE!</v>
      </c>
      <c r="L297" s="11" t="e">
        <f t="shared" si="62"/>
        <v>#VALUE!</v>
      </c>
      <c r="M297" s="11" t="e">
        <f t="shared" si="63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64"/>
        <v>#VALUE!</v>
      </c>
      <c r="S297" s="11" t="e">
        <f t="shared" si="65"/>
        <v>#VALUE!</v>
      </c>
      <c r="T297" s="11" t="e">
        <f t="shared" si="66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54"/>
        <v>#VALUE!</v>
      </c>
      <c r="E298" s="9" t="e">
        <f t="shared" si="55"/>
        <v>#VALUE!</v>
      </c>
      <c r="F298" s="9" t="e">
        <f t="shared" si="56"/>
        <v>#VALUE!</v>
      </c>
      <c r="G298" s="9" t="str">
        <f t="shared" si="57"/>
        <v/>
      </c>
      <c r="H298" s="9" t="str">
        <f t="shared" si="58"/>
        <v/>
      </c>
      <c r="I298" s="9" t="str">
        <f t="shared" si="59"/>
        <v/>
      </c>
      <c r="J298" s="9" t="str">
        <f t="shared" si="60"/>
        <v/>
      </c>
      <c r="K298" s="11" t="e">
        <f t="shared" si="61"/>
        <v>#VALUE!</v>
      </c>
      <c r="L298" s="11" t="e">
        <f t="shared" si="62"/>
        <v>#VALUE!</v>
      </c>
      <c r="M298" s="11" t="e">
        <f t="shared" si="63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64"/>
        <v>#VALUE!</v>
      </c>
      <c r="S298" s="11" t="e">
        <f t="shared" si="65"/>
        <v>#VALUE!</v>
      </c>
      <c r="T298" s="11" t="e">
        <f t="shared" si="66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54"/>
        <v>#VALUE!</v>
      </c>
      <c r="E299" s="9" t="e">
        <f t="shared" si="55"/>
        <v>#VALUE!</v>
      </c>
      <c r="F299" s="9" t="e">
        <f t="shared" si="56"/>
        <v>#VALUE!</v>
      </c>
      <c r="G299" s="9" t="str">
        <f t="shared" si="57"/>
        <v/>
      </c>
      <c r="H299" s="9" t="str">
        <f t="shared" si="58"/>
        <v/>
      </c>
      <c r="I299" s="9" t="str">
        <f t="shared" si="59"/>
        <v/>
      </c>
      <c r="J299" s="9" t="str">
        <f t="shared" si="60"/>
        <v/>
      </c>
      <c r="K299" s="11" t="e">
        <f t="shared" si="61"/>
        <v>#VALUE!</v>
      </c>
      <c r="L299" s="11" t="e">
        <f t="shared" si="62"/>
        <v>#VALUE!</v>
      </c>
      <c r="M299" s="11" t="e">
        <f t="shared" si="63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64"/>
        <v>#VALUE!</v>
      </c>
      <c r="S299" s="11" t="e">
        <f t="shared" si="65"/>
        <v>#VALUE!</v>
      </c>
      <c r="T299" s="11" t="e">
        <f t="shared" si="66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54"/>
        <v>#VALUE!</v>
      </c>
      <c r="E300" s="9" t="e">
        <f t="shared" si="55"/>
        <v>#VALUE!</v>
      </c>
      <c r="F300" s="9" t="e">
        <f t="shared" si="56"/>
        <v>#VALUE!</v>
      </c>
      <c r="G300" s="9" t="str">
        <f t="shared" si="57"/>
        <v/>
      </c>
      <c r="H300" s="9" t="str">
        <f t="shared" si="58"/>
        <v/>
      </c>
      <c r="I300" s="9" t="str">
        <f t="shared" si="59"/>
        <v/>
      </c>
      <c r="J300" s="9" t="str">
        <f t="shared" si="60"/>
        <v/>
      </c>
      <c r="K300" s="11" t="e">
        <f t="shared" si="61"/>
        <v>#VALUE!</v>
      </c>
      <c r="L300" s="11" t="e">
        <f t="shared" si="62"/>
        <v>#VALUE!</v>
      </c>
      <c r="M300" s="11" t="e">
        <f t="shared" si="63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64"/>
        <v>#VALUE!</v>
      </c>
      <c r="S300" s="11" t="e">
        <f t="shared" si="65"/>
        <v>#VALUE!</v>
      </c>
      <c r="T300" s="11" t="e">
        <f t="shared" si="66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54"/>
        <v>#VALUE!</v>
      </c>
      <c r="E301" s="9" t="e">
        <f t="shared" si="55"/>
        <v>#VALUE!</v>
      </c>
      <c r="F301" s="9" t="e">
        <f t="shared" si="56"/>
        <v>#VALUE!</v>
      </c>
      <c r="G301" s="9" t="str">
        <f t="shared" si="57"/>
        <v/>
      </c>
      <c r="H301" s="9" t="str">
        <f t="shared" si="58"/>
        <v/>
      </c>
      <c r="I301" s="9" t="str">
        <f t="shared" si="59"/>
        <v/>
      </c>
      <c r="J301" s="9" t="str">
        <f t="shared" si="60"/>
        <v/>
      </c>
      <c r="K301" s="11" t="e">
        <f t="shared" si="61"/>
        <v>#VALUE!</v>
      </c>
      <c r="L301" s="11" t="e">
        <f t="shared" si="62"/>
        <v>#VALUE!</v>
      </c>
      <c r="M301" s="11" t="e">
        <f t="shared" si="63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64"/>
        <v>#VALUE!</v>
      </c>
      <c r="S301" s="11" t="e">
        <f t="shared" si="65"/>
        <v>#VALUE!</v>
      </c>
      <c r="T301" s="11" t="e">
        <f t="shared" si="66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54"/>
        <v>#VALUE!</v>
      </c>
      <c r="E302" s="9" t="e">
        <f t="shared" si="55"/>
        <v>#VALUE!</v>
      </c>
      <c r="F302" s="9" t="e">
        <f t="shared" si="56"/>
        <v>#VALUE!</v>
      </c>
      <c r="G302" s="9" t="str">
        <f t="shared" si="57"/>
        <v/>
      </c>
      <c r="H302" s="9" t="str">
        <f t="shared" si="58"/>
        <v/>
      </c>
      <c r="I302" s="9" t="str">
        <f t="shared" si="59"/>
        <v/>
      </c>
      <c r="J302" s="9" t="str">
        <f t="shared" si="60"/>
        <v/>
      </c>
      <c r="K302" s="11" t="e">
        <f t="shared" si="61"/>
        <v>#VALUE!</v>
      </c>
      <c r="L302" s="11" t="e">
        <f t="shared" si="62"/>
        <v>#VALUE!</v>
      </c>
      <c r="M302" s="11" t="e">
        <f t="shared" si="63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64"/>
        <v>#VALUE!</v>
      </c>
      <c r="S302" s="11" t="e">
        <f t="shared" si="65"/>
        <v>#VALUE!</v>
      </c>
      <c r="T302" s="11" t="e">
        <f t="shared" si="66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54"/>
        <v>#VALUE!</v>
      </c>
      <c r="E303" s="9" t="e">
        <f t="shared" si="55"/>
        <v>#VALUE!</v>
      </c>
      <c r="F303" s="9" t="e">
        <f t="shared" si="56"/>
        <v>#VALUE!</v>
      </c>
      <c r="G303" s="9" t="str">
        <f t="shared" si="57"/>
        <v/>
      </c>
      <c r="H303" s="9" t="str">
        <f t="shared" si="58"/>
        <v/>
      </c>
      <c r="I303" s="9" t="str">
        <f t="shared" si="59"/>
        <v/>
      </c>
      <c r="J303" s="9" t="str">
        <f t="shared" si="60"/>
        <v/>
      </c>
      <c r="K303" s="11" t="e">
        <f t="shared" si="61"/>
        <v>#VALUE!</v>
      </c>
      <c r="L303" s="11" t="e">
        <f t="shared" si="62"/>
        <v>#VALUE!</v>
      </c>
      <c r="M303" s="11" t="e">
        <f t="shared" si="63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64"/>
        <v>#VALUE!</v>
      </c>
      <c r="S303" s="11" t="e">
        <f t="shared" si="65"/>
        <v>#VALUE!</v>
      </c>
      <c r="T303" s="11" t="e">
        <f t="shared" si="66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54"/>
        <v>#VALUE!</v>
      </c>
      <c r="E304" s="9" t="e">
        <f t="shared" si="55"/>
        <v>#VALUE!</v>
      </c>
      <c r="F304" s="9" t="e">
        <f t="shared" si="56"/>
        <v>#VALUE!</v>
      </c>
      <c r="G304" s="9" t="str">
        <f t="shared" si="57"/>
        <v/>
      </c>
      <c r="H304" s="9" t="str">
        <f t="shared" si="58"/>
        <v/>
      </c>
      <c r="I304" s="9" t="str">
        <f t="shared" si="59"/>
        <v/>
      </c>
      <c r="J304" s="9" t="str">
        <f t="shared" si="60"/>
        <v/>
      </c>
      <c r="K304" s="11" t="e">
        <f t="shared" si="61"/>
        <v>#VALUE!</v>
      </c>
      <c r="L304" s="11" t="e">
        <f t="shared" si="62"/>
        <v>#VALUE!</v>
      </c>
      <c r="M304" s="11" t="e">
        <f t="shared" si="63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64"/>
        <v>#VALUE!</v>
      </c>
      <c r="S304" s="11" t="e">
        <f t="shared" si="65"/>
        <v>#VALUE!</v>
      </c>
      <c r="T304" s="11" t="e">
        <f t="shared" si="66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54"/>
        <v>#VALUE!</v>
      </c>
      <c r="E305" s="9" t="e">
        <f t="shared" si="55"/>
        <v>#VALUE!</v>
      </c>
      <c r="F305" s="9" t="e">
        <f t="shared" si="56"/>
        <v>#VALUE!</v>
      </c>
      <c r="G305" s="9" t="str">
        <f t="shared" si="57"/>
        <v/>
      </c>
      <c r="H305" s="9" t="str">
        <f t="shared" si="58"/>
        <v/>
      </c>
      <c r="I305" s="9" t="str">
        <f t="shared" si="59"/>
        <v/>
      </c>
      <c r="J305" s="9" t="str">
        <f t="shared" si="60"/>
        <v/>
      </c>
      <c r="K305" s="11" t="e">
        <f t="shared" si="61"/>
        <v>#VALUE!</v>
      </c>
      <c r="L305" s="11" t="e">
        <f t="shared" si="62"/>
        <v>#VALUE!</v>
      </c>
      <c r="M305" s="11" t="e">
        <f t="shared" si="63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64"/>
        <v>#VALUE!</v>
      </c>
      <c r="S305" s="11" t="e">
        <f t="shared" si="65"/>
        <v>#VALUE!</v>
      </c>
      <c r="T305" s="11" t="e">
        <f t="shared" si="66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54"/>
        <v>#VALUE!</v>
      </c>
      <c r="E306" s="9" t="e">
        <f t="shared" si="55"/>
        <v>#VALUE!</v>
      </c>
      <c r="F306" s="9" t="e">
        <f t="shared" si="56"/>
        <v>#VALUE!</v>
      </c>
      <c r="G306" s="9" t="str">
        <f t="shared" si="57"/>
        <v/>
      </c>
      <c r="H306" s="9" t="str">
        <f t="shared" si="58"/>
        <v/>
      </c>
      <c r="I306" s="9" t="str">
        <f t="shared" si="59"/>
        <v/>
      </c>
      <c r="J306" s="9" t="str">
        <f t="shared" si="60"/>
        <v/>
      </c>
      <c r="K306" s="11" t="e">
        <f t="shared" si="61"/>
        <v>#VALUE!</v>
      </c>
      <c r="L306" s="11" t="e">
        <f t="shared" si="62"/>
        <v>#VALUE!</v>
      </c>
      <c r="M306" s="11" t="e">
        <f t="shared" si="63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64"/>
        <v>#VALUE!</v>
      </c>
      <c r="S306" s="11" t="e">
        <f t="shared" si="65"/>
        <v>#VALUE!</v>
      </c>
      <c r="T306" s="11" t="e">
        <f t="shared" si="66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54"/>
        <v>#VALUE!</v>
      </c>
      <c r="E307" s="9" t="e">
        <f t="shared" si="55"/>
        <v>#VALUE!</v>
      </c>
      <c r="F307" s="9" t="e">
        <f t="shared" si="56"/>
        <v>#VALUE!</v>
      </c>
      <c r="G307" s="9" t="str">
        <f t="shared" si="57"/>
        <v/>
      </c>
      <c r="H307" s="9" t="str">
        <f t="shared" si="58"/>
        <v/>
      </c>
      <c r="I307" s="9" t="str">
        <f t="shared" si="59"/>
        <v/>
      </c>
      <c r="J307" s="9" t="str">
        <f t="shared" si="60"/>
        <v/>
      </c>
      <c r="K307" s="11" t="e">
        <f t="shared" si="61"/>
        <v>#VALUE!</v>
      </c>
      <c r="L307" s="11" t="e">
        <f t="shared" si="62"/>
        <v>#VALUE!</v>
      </c>
      <c r="M307" s="11" t="e">
        <f t="shared" si="63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64"/>
        <v>#VALUE!</v>
      </c>
      <c r="S307" s="11" t="e">
        <f t="shared" si="65"/>
        <v>#VALUE!</v>
      </c>
      <c r="T307" s="11" t="e">
        <f t="shared" si="66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54"/>
        <v>#VALUE!</v>
      </c>
      <c r="E308" s="9" t="e">
        <f t="shared" si="55"/>
        <v>#VALUE!</v>
      </c>
      <c r="F308" s="9" t="e">
        <f t="shared" si="56"/>
        <v>#VALUE!</v>
      </c>
      <c r="G308" s="9" t="str">
        <f t="shared" si="57"/>
        <v/>
      </c>
      <c r="H308" s="9" t="str">
        <f t="shared" si="58"/>
        <v/>
      </c>
      <c r="I308" s="9" t="str">
        <f t="shared" si="59"/>
        <v/>
      </c>
      <c r="J308" s="9" t="str">
        <f t="shared" si="60"/>
        <v/>
      </c>
      <c r="K308" s="11" t="e">
        <f t="shared" si="61"/>
        <v>#VALUE!</v>
      </c>
      <c r="L308" s="11" t="e">
        <f t="shared" si="62"/>
        <v>#VALUE!</v>
      </c>
      <c r="M308" s="11" t="e">
        <f t="shared" si="63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64"/>
        <v>#VALUE!</v>
      </c>
      <c r="S308" s="11" t="e">
        <f t="shared" si="65"/>
        <v>#VALUE!</v>
      </c>
      <c r="T308" s="11" t="e">
        <f t="shared" si="66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54"/>
        <v>#VALUE!</v>
      </c>
      <c r="E309" s="9" t="e">
        <f t="shared" si="55"/>
        <v>#VALUE!</v>
      </c>
      <c r="F309" s="9" t="e">
        <f t="shared" si="56"/>
        <v>#VALUE!</v>
      </c>
      <c r="G309" s="9" t="str">
        <f t="shared" si="57"/>
        <v/>
      </c>
      <c r="H309" s="9" t="str">
        <f t="shared" si="58"/>
        <v/>
      </c>
      <c r="I309" s="9" t="str">
        <f t="shared" si="59"/>
        <v/>
      </c>
      <c r="J309" s="9" t="str">
        <f t="shared" si="60"/>
        <v/>
      </c>
      <c r="K309" s="11" t="e">
        <f t="shared" si="61"/>
        <v>#VALUE!</v>
      </c>
      <c r="L309" s="11" t="e">
        <f t="shared" si="62"/>
        <v>#VALUE!</v>
      </c>
      <c r="M309" s="11" t="e">
        <f t="shared" si="63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64"/>
        <v>#VALUE!</v>
      </c>
      <c r="S309" s="11" t="e">
        <f t="shared" si="65"/>
        <v>#VALUE!</v>
      </c>
      <c r="T309" s="11" t="e">
        <f t="shared" si="66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54"/>
        <v>#VALUE!</v>
      </c>
      <c r="E310" s="9" t="e">
        <f t="shared" si="55"/>
        <v>#VALUE!</v>
      </c>
      <c r="F310" s="9" t="e">
        <f t="shared" si="56"/>
        <v>#VALUE!</v>
      </c>
      <c r="G310" s="9" t="str">
        <f t="shared" si="57"/>
        <v/>
      </c>
      <c r="H310" s="9" t="str">
        <f t="shared" si="58"/>
        <v/>
      </c>
      <c r="I310" s="9" t="str">
        <f t="shared" si="59"/>
        <v/>
      </c>
      <c r="J310" s="9" t="str">
        <f t="shared" si="60"/>
        <v/>
      </c>
      <c r="K310" s="11" t="e">
        <f t="shared" si="61"/>
        <v>#VALUE!</v>
      </c>
      <c r="L310" s="11" t="e">
        <f t="shared" si="62"/>
        <v>#VALUE!</v>
      </c>
      <c r="M310" s="11" t="e">
        <f t="shared" si="63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64"/>
        <v>#VALUE!</v>
      </c>
      <c r="S310" s="11" t="e">
        <f t="shared" si="65"/>
        <v>#VALUE!</v>
      </c>
      <c r="T310" s="11" t="e">
        <f t="shared" si="66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54"/>
        <v>#VALUE!</v>
      </c>
      <c r="E311" s="9" t="e">
        <f t="shared" si="55"/>
        <v>#VALUE!</v>
      </c>
      <c r="F311" s="9" t="e">
        <f t="shared" si="56"/>
        <v>#VALUE!</v>
      </c>
      <c r="G311" s="9" t="str">
        <f t="shared" si="57"/>
        <v/>
      </c>
      <c r="H311" s="9" t="str">
        <f t="shared" si="58"/>
        <v/>
      </c>
      <c r="I311" s="9" t="str">
        <f t="shared" si="59"/>
        <v/>
      </c>
      <c r="J311" s="9" t="str">
        <f t="shared" si="60"/>
        <v/>
      </c>
      <c r="K311" s="11" t="e">
        <f t="shared" si="61"/>
        <v>#VALUE!</v>
      </c>
      <c r="L311" s="11" t="e">
        <f t="shared" si="62"/>
        <v>#VALUE!</v>
      </c>
      <c r="M311" s="11" t="e">
        <f t="shared" si="63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64"/>
        <v>#VALUE!</v>
      </c>
      <c r="S311" s="11" t="e">
        <f t="shared" si="65"/>
        <v>#VALUE!</v>
      </c>
      <c r="T311" s="11" t="e">
        <f t="shared" si="66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54"/>
        <v>#VALUE!</v>
      </c>
      <c r="E312" s="9" t="e">
        <f t="shared" si="55"/>
        <v>#VALUE!</v>
      </c>
      <c r="F312" s="9" t="e">
        <f t="shared" si="56"/>
        <v>#VALUE!</v>
      </c>
      <c r="G312" s="9" t="str">
        <f t="shared" si="57"/>
        <v/>
      </c>
      <c r="H312" s="9" t="str">
        <f t="shared" si="58"/>
        <v/>
      </c>
      <c r="I312" s="9" t="str">
        <f t="shared" si="59"/>
        <v/>
      </c>
      <c r="J312" s="9" t="str">
        <f t="shared" si="60"/>
        <v/>
      </c>
      <c r="K312" s="11" t="e">
        <f t="shared" si="61"/>
        <v>#VALUE!</v>
      </c>
      <c r="L312" s="11" t="e">
        <f t="shared" si="62"/>
        <v>#VALUE!</v>
      </c>
      <c r="M312" s="11" t="e">
        <f t="shared" si="63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64"/>
        <v>#VALUE!</v>
      </c>
      <c r="S312" s="11" t="e">
        <f t="shared" si="65"/>
        <v>#VALUE!</v>
      </c>
      <c r="T312" s="11" t="e">
        <f t="shared" si="66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54"/>
        <v>#VALUE!</v>
      </c>
      <c r="E313" s="9" t="e">
        <f t="shared" si="55"/>
        <v>#VALUE!</v>
      </c>
      <c r="F313" s="9" t="e">
        <f t="shared" si="56"/>
        <v>#VALUE!</v>
      </c>
      <c r="G313" s="9" t="str">
        <f t="shared" si="57"/>
        <v/>
      </c>
      <c r="H313" s="9" t="str">
        <f t="shared" si="58"/>
        <v/>
      </c>
      <c r="I313" s="9" t="str">
        <f t="shared" si="59"/>
        <v/>
      </c>
      <c r="J313" s="9" t="str">
        <f t="shared" si="60"/>
        <v/>
      </c>
      <c r="K313" s="11" t="e">
        <f t="shared" si="61"/>
        <v>#VALUE!</v>
      </c>
      <c r="L313" s="11" t="e">
        <f t="shared" si="62"/>
        <v>#VALUE!</v>
      </c>
      <c r="M313" s="11" t="e">
        <f t="shared" si="63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64"/>
        <v>#VALUE!</v>
      </c>
      <c r="S313" s="11" t="e">
        <f t="shared" si="65"/>
        <v>#VALUE!</v>
      </c>
      <c r="T313" s="11" t="e">
        <f t="shared" si="66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54"/>
        <v>#VALUE!</v>
      </c>
      <c r="E314" s="9" t="e">
        <f t="shared" si="55"/>
        <v>#VALUE!</v>
      </c>
      <c r="F314" s="9" t="e">
        <f t="shared" si="56"/>
        <v>#VALUE!</v>
      </c>
      <c r="G314" s="9" t="str">
        <f t="shared" si="57"/>
        <v/>
      </c>
      <c r="H314" s="9" t="str">
        <f t="shared" si="58"/>
        <v/>
      </c>
      <c r="I314" s="9" t="str">
        <f t="shared" si="59"/>
        <v/>
      </c>
      <c r="J314" s="9" t="str">
        <f t="shared" si="60"/>
        <v/>
      </c>
      <c r="K314" s="11" t="e">
        <f t="shared" si="61"/>
        <v>#VALUE!</v>
      </c>
      <c r="L314" s="11" t="e">
        <f t="shared" si="62"/>
        <v>#VALUE!</v>
      </c>
      <c r="M314" s="11" t="e">
        <f t="shared" si="63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64"/>
        <v>#VALUE!</v>
      </c>
      <c r="S314" s="11" t="e">
        <f t="shared" si="65"/>
        <v>#VALUE!</v>
      </c>
      <c r="T314" s="11" t="e">
        <f t="shared" si="66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54"/>
        <v>#VALUE!</v>
      </c>
      <c r="E315" s="9" t="e">
        <f t="shared" si="55"/>
        <v>#VALUE!</v>
      </c>
      <c r="F315" s="9" t="e">
        <f t="shared" si="56"/>
        <v>#VALUE!</v>
      </c>
      <c r="G315" s="9" t="str">
        <f t="shared" si="57"/>
        <v/>
      </c>
      <c r="H315" s="9" t="str">
        <f t="shared" si="58"/>
        <v/>
      </c>
      <c r="I315" s="9" t="str">
        <f t="shared" si="59"/>
        <v/>
      </c>
      <c r="J315" s="9" t="str">
        <f t="shared" si="60"/>
        <v/>
      </c>
      <c r="K315" s="11" t="e">
        <f t="shared" si="61"/>
        <v>#VALUE!</v>
      </c>
      <c r="L315" s="11" t="e">
        <f t="shared" si="62"/>
        <v>#VALUE!</v>
      </c>
      <c r="M315" s="11" t="e">
        <f t="shared" si="63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64"/>
        <v>#VALUE!</v>
      </c>
      <c r="S315" s="11" t="e">
        <f t="shared" si="65"/>
        <v>#VALUE!</v>
      </c>
      <c r="T315" s="11" t="e">
        <f t="shared" si="66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54"/>
        <v>#VALUE!</v>
      </c>
      <c r="E316" s="9" t="e">
        <f t="shared" si="55"/>
        <v>#VALUE!</v>
      </c>
      <c r="F316" s="9" t="e">
        <f t="shared" si="56"/>
        <v>#VALUE!</v>
      </c>
      <c r="G316" s="9" t="str">
        <f t="shared" si="57"/>
        <v/>
      </c>
      <c r="H316" s="9" t="str">
        <f t="shared" si="58"/>
        <v/>
      </c>
      <c r="I316" s="9" t="str">
        <f t="shared" si="59"/>
        <v/>
      </c>
      <c r="J316" s="9" t="str">
        <f t="shared" si="60"/>
        <v/>
      </c>
      <c r="K316" s="11" t="e">
        <f t="shared" si="61"/>
        <v>#VALUE!</v>
      </c>
      <c r="L316" s="11" t="e">
        <f t="shared" si="62"/>
        <v>#VALUE!</v>
      </c>
      <c r="M316" s="11" t="e">
        <f t="shared" si="63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64"/>
        <v>#VALUE!</v>
      </c>
      <c r="S316" s="11" t="e">
        <f t="shared" si="65"/>
        <v>#VALUE!</v>
      </c>
      <c r="T316" s="11" t="e">
        <f t="shared" si="66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54"/>
        <v>#VALUE!</v>
      </c>
      <c r="E317" s="9" t="e">
        <f t="shared" si="55"/>
        <v>#VALUE!</v>
      </c>
      <c r="F317" s="9" t="e">
        <f t="shared" si="56"/>
        <v>#VALUE!</v>
      </c>
      <c r="G317" s="9" t="str">
        <f t="shared" si="57"/>
        <v/>
      </c>
      <c r="H317" s="9" t="str">
        <f t="shared" si="58"/>
        <v/>
      </c>
      <c r="I317" s="9" t="str">
        <f t="shared" si="59"/>
        <v/>
      </c>
      <c r="J317" s="9" t="str">
        <f t="shared" si="60"/>
        <v/>
      </c>
      <c r="K317" s="11" t="e">
        <f t="shared" si="61"/>
        <v>#VALUE!</v>
      </c>
      <c r="L317" s="11" t="e">
        <f t="shared" si="62"/>
        <v>#VALUE!</v>
      </c>
      <c r="M317" s="11" t="e">
        <f t="shared" si="63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64"/>
        <v>#VALUE!</v>
      </c>
      <c r="S317" s="11" t="e">
        <f t="shared" si="65"/>
        <v>#VALUE!</v>
      </c>
      <c r="T317" s="11" t="e">
        <f t="shared" si="66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54"/>
        <v>#VALUE!</v>
      </c>
      <c r="E318" s="9" t="e">
        <f t="shared" si="55"/>
        <v>#VALUE!</v>
      </c>
      <c r="F318" s="9" t="e">
        <f t="shared" si="56"/>
        <v>#VALUE!</v>
      </c>
      <c r="G318" s="9" t="str">
        <f t="shared" si="57"/>
        <v/>
      </c>
      <c r="H318" s="9" t="str">
        <f t="shared" si="58"/>
        <v/>
      </c>
      <c r="I318" s="9" t="str">
        <f t="shared" si="59"/>
        <v/>
      </c>
      <c r="J318" s="9" t="str">
        <f t="shared" si="60"/>
        <v/>
      </c>
      <c r="K318" s="11" t="e">
        <f t="shared" si="61"/>
        <v>#VALUE!</v>
      </c>
      <c r="L318" s="11" t="e">
        <f t="shared" si="62"/>
        <v>#VALUE!</v>
      </c>
      <c r="M318" s="11" t="e">
        <f t="shared" si="63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64"/>
        <v>#VALUE!</v>
      </c>
      <c r="S318" s="11" t="e">
        <f t="shared" si="65"/>
        <v>#VALUE!</v>
      </c>
      <c r="T318" s="11" t="e">
        <f t="shared" si="66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54"/>
        <v>#VALUE!</v>
      </c>
      <c r="E319" s="9" t="e">
        <f t="shared" si="55"/>
        <v>#VALUE!</v>
      </c>
      <c r="F319" s="9" t="e">
        <f t="shared" si="56"/>
        <v>#VALUE!</v>
      </c>
      <c r="G319" s="9" t="str">
        <f t="shared" si="57"/>
        <v/>
      </c>
      <c r="H319" s="9" t="str">
        <f t="shared" si="58"/>
        <v/>
      </c>
      <c r="I319" s="9" t="str">
        <f t="shared" si="59"/>
        <v/>
      </c>
      <c r="J319" s="9" t="str">
        <f t="shared" si="60"/>
        <v/>
      </c>
      <c r="K319" s="11" t="e">
        <f t="shared" si="61"/>
        <v>#VALUE!</v>
      </c>
      <c r="L319" s="11" t="e">
        <f t="shared" si="62"/>
        <v>#VALUE!</v>
      </c>
      <c r="M319" s="11" t="e">
        <f t="shared" si="63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64"/>
        <v>#VALUE!</v>
      </c>
      <c r="S319" s="11" t="e">
        <f t="shared" si="65"/>
        <v>#VALUE!</v>
      </c>
      <c r="T319" s="11" t="e">
        <f t="shared" si="66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54"/>
        <v>#VALUE!</v>
      </c>
      <c r="E320" s="9" t="e">
        <f t="shared" si="55"/>
        <v>#VALUE!</v>
      </c>
      <c r="F320" s="9" t="e">
        <f t="shared" si="56"/>
        <v>#VALUE!</v>
      </c>
      <c r="G320" s="9" t="str">
        <f t="shared" si="57"/>
        <v/>
      </c>
      <c r="H320" s="9" t="str">
        <f t="shared" si="58"/>
        <v/>
      </c>
      <c r="I320" s="9" t="str">
        <f t="shared" si="59"/>
        <v/>
      </c>
      <c r="J320" s="9" t="str">
        <f t="shared" si="60"/>
        <v/>
      </c>
      <c r="K320" s="11" t="e">
        <f t="shared" si="61"/>
        <v>#VALUE!</v>
      </c>
      <c r="L320" s="11" t="e">
        <f t="shared" si="62"/>
        <v>#VALUE!</v>
      </c>
      <c r="M320" s="11" t="e">
        <f t="shared" si="63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64"/>
        <v>#VALUE!</v>
      </c>
      <c r="S320" s="11" t="e">
        <f t="shared" si="65"/>
        <v>#VALUE!</v>
      </c>
      <c r="T320" s="11" t="e">
        <f t="shared" si="66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54"/>
        <v>#VALUE!</v>
      </c>
      <c r="E321" s="9" t="e">
        <f t="shared" si="55"/>
        <v>#VALUE!</v>
      </c>
      <c r="F321" s="9" t="e">
        <f t="shared" si="56"/>
        <v>#VALUE!</v>
      </c>
      <c r="G321" s="9" t="str">
        <f t="shared" si="57"/>
        <v/>
      </c>
      <c r="H321" s="9" t="str">
        <f t="shared" si="58"/>
        <v/>
      </c>
      <c r="I321" s="9" t="str">
        <f t="shared" si="59"/>
        <v/>
      </c>
      <c r="J321" s="9" t="str">
        <f t="shared" si="60"/>
        <v/>
      </c>
      <c r="K321" s="11" t="e">
        <f t="shared" si="61"/>
        <v>#VALUE!</v>
      </c>
      <c r="L321" s="11" t="e">
        <f t="shared" si="62"/>
        <v>#VALUE!</v>
      </c>
      <c r="M321" s="11" t="e">
        <f t="shared" si="63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64"/>
        <v>#VALUE!</v>
      </c>
      <c r="S321" s="11" t="e">
        <f t="shared" si="65"/>
        <v>#VALUE!</v>
      </c>
      <c r="T321" s="11" t="e">
        <f t="shared" si="66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54"/>
        <v>#VALUE!</v>
      </c>
      <c r="E322" s="9" t="e">
        <f t="shared" si="55"/>
        <v>#VALUE!</v>
      </c>
      <c r="F322" s="9" t="e">
        <f t="shared" si="56"/>
        <v>#VALUE!</v>
      </c>
      <c r="G322" s="9" t="str">
        <f t="shared" si="57"/>
        <v/>
      </c>
      <c r="H322" s="9" t="str">
        <f t="shared" si="58"/>
        <v/>
      </c>
      <c r="I322" s="9" t="str">
        <f t="shared" si="59"/>
        <v/>
      </c>
      <c r="J322" s="9" t="str">
        <f t="shared" si="60"/>
        <v/>
      </c>
      <c r="K322" s="11" t="e">
        <f t="shared" si="61"/>
        <v>#VALUE!</v>
      </c>
      <c r="L322" s="11" t="e">
        <f t="shared" si="62"/>
        <v>#VALUE!</v>
      </c>
      <c r="M322" s="11" t="e">
        <f t="shared" si="63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64"/>
        <v>#VALUE!</v>
      </c>
      <c r="S322" s="11" t="e">
        <f t="shared" si="65"/>
        <v>#VALUE!</v>
      </c>
      <c r="T322" s="11" t="e">
        <f t="shared" si="66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54"/>
        <v>#VALUE!</v>
      </c>
      <c r="E323" s="9" t="e">
        <f t="shared" si="55"/>
        <v>#VALUE!</v>
      </c>
      <c r="F323" s="9" t="e">
        <f t="shared" si="56"/>
        <v>#VALUE!</v>
      </c>
      <c r="G323" s="9" t="str">
        <f t="shared" si="57"/>
        <v/>
      </c>
      <c r="H323" s="9" t="str">
        <f t="shared" si="58"/>
        <v/>
      </c>
      <c r="I323" s="9" t="str">
        <f t="shared" si="59"/>
        <v/>
      </c>
      <c r="J323" s="9" t="str">
        <f t="shared" si="60"/>
        <v/>
      </c>
      <c r="K323" s="11" t="e">
        <f t="shared" si="61"/>
        <v>#VALUE!</v>
      </c>
      <c r="L323" s="11" t="e">
        <f t="shared" si="62"/>
        <v>#VALUE!</v>
      </c>
      <c r="M323" s="11" t="e">
        <f t="shared" si="63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64"/>
        <v>#VALUE!</v>
      </c>
      <c r="S323" s="11" t="e">
        <f t="shared" si="65"/>
        <v>#VALUE!</v>
      </c>
      <c r="T323" s="11" t="e">
        <f t="shared" si="66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67">(K324/(AR324+K324-(AR324*K324)))</f>
        <v>#VALUE!</v>
      </c>
      <c r="E324" s="9" t="e">
        <f t="shared" ref="E324:E387" si="68">(L324/(AR324+L324-(AR324*L324)))</f>
        <v>#VALUE!</v>
      </c>
      <c r="F324" s="9" t="e">
        <f t="shared" ref="F324:F387" si="69">(M324/(AR324+M324-(AR324*M324)))</f>
        <v>#VALUE!</v>
      </c>
      <c r="G324" s="9" t="str">
        <f t="shared" ref="G324:G387" si="70">AR324</f>
        <v/>
      </c>
      <c r="H324" s="9" t="str">
        <f t="shared" ref="H324:H387" si="71">IF(A324="","",1/D324)</f>
        <v/>
      </c>
      <c r="I324" s="9" t="str">
        <f t="shared" ref="I324:I387" si="72">IF(B324="","",1/E324)</f>
        <v/>
      </c>
      <c r="J324" s="9" t="str">
        <f t="shared" ref="J324:J387" si="73">IF(C324="","",1/F324)</f>
        <v/>
      </c>
      <c r="K324" s="11" t="e">
        <f t="shared" ref="K324:K387" si="74">1/A324</f>
        <v>#VALUE!</v>
      </c>
      <c r="L324" s="11" t="e">
        <f t="shared" ref="L324:L387" si="75">1/B324</f>
        <v>#VALUE!</v>
      </c>
      <c r="M324" s="11" t="e">
        <f t="shared" ref="M324:M387" si="76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77">O324/N324</f>
        <v>#VALUE!</v>
      </c>
      <c r="S324" s="11" t="e">
        <f t="shared" ref="S324:S387" si="78">P324/N324</f>
        <v>#VALUE!</v>
      </c>
      <c r="T324" s="11" t="e">
        <f t="shared" ref="T324:T387" si="79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67"/>
        <v>#VALUE!</v>
      </c>
      <c r="E325" s="9" t="e">
        <f t="shared" si="68"/>
        <v>#VALUE!</v>
      </c>
      <c r="F325" s="9" t="e">
        <f t="shared" si="69"/>
        <v>#VALUE!</v>
      </c>
      <c r="G325" s="9" t="str">
        <f t="shared" si="70"/>
        <v/>
      </c>
      <c r="H325" s="9" t="str">
        <f t="shared" si="71"/>
        <v/>
      </c>
      <c r="I325" s="9" t="str">
        <f t="shared" si="72"/>
        <v/>
      </c>
      <c r="J325" s="9" t="str">
        <f t="shared" si="73"/>
        <v/>
      </c>
      <c r="K325" s="11" t="e">
        <f t="shared" si="74"/>
        <v>#VALUE!</v>
      </c>
      <c r="L325" s="11" t="e">
        <f t="shared" si="75"/>
        <v>#VALUE!</v>
      </c>
      <c r="M325" s="11" t="e">
        <f t="shared" si="76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77"/>
        <v>#VALUE!</v>
      </c>
      <c r="S325" s="11" t="e">
        <f t="shared" si="78"/>
        <v>#VALUE!</v>
      </c>
      <c r="T325" s="11" t="e">
        <f t="shared" si="79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67"/>
        <v>#VALUE!</v>
      </c>
      <c r="E326" s="9" t="e">
        <f t="shared" si="68"/>
        <v>#VALUE!</v>
      </c>
      <c r="F326" s="9" t="e">
        <f t="shared" si="69"/>
        <v>#VALUE!</v>
      </c>
      <c r="G326" s="9" t="str">
        <f t="shared" si="70"/>
        <v/>
      </c>
      <c r="H326" s="9" t="str">
        <f t="shared" si="71"/>
        <v/>
      </c>
      <c r="I326" s="9" t="str">
        <f t="shared" si="72"/>
        <v/>
      </c>
      <c r="J326" s="9" t="str">
        <f t="shared" si="73"/>
        <v/>
      </c>
      <c r="K326" s="11" t="e">
        <f t="shared" si="74"/>
        <v>#VALUE!</v>
      </c>
      <c r="L326" s="11" t="e">
        <f t="shared" si="75"/>
        <v>#VALUE!</v>
      </c>
      <c r="M326" s="11" t="e">
        <f t="shared" si="76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77"/>
        <v>#VALUE!</v>
      </c>
      <c r="S326" s="11" t="e">
        <f t="shared" si="78"/>
        <v>#VALUE!</v>
      </c>
      <c r="T326" s="11" t="e">
        <f t="shared" si="79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67"/>
        <v>#VALUE!</v>
      </c>
      <c r="E327" s="9" t="e">
        <f t="shared" si="68"/>
        <v>#VALUE!</v>
      </c>
      <c r="F327" s="9" t="e">
        <f t="shared" si="69"/>
        <v>#VALUE!</v>
      </c>
      <c r="G327" s="9" t="str">
        <f t="shared" si="70"/>
        <v/>
      </c>
      <c r="H327" s="9" t="str">
        <f t="shared" si="71"/>
        <v/>
      </c>
      <c r="I327" s="9" t="str">
        <f t="shared" si="72"/>
        <v/>
      </c>
      <c r="J327" s="9" t="str">
        <f t="shared" si="73"/>
        <v/>
      </c>
      <c r="K327" s="11" t="e">
        <f t="shared" si="74"/>
        <v>#VALUE!</v>
      </c>
      <c r="L327" s="11" t="e">
        <f t="shared" si="75"/>
        <v>#VALUE!</v>
      </c>
      <c r="M327" s="11" t="e">
        <f t="shared" si="76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77"/>
        <v>#VALUE!</v>
      </c>
      <c r="S327" s="11" t="e">
        <f t="shared" si="78"/>
        <v>#VALUE!</v>
      </c>
      <c r="T327" s="11" t="e">
        <f t="shared" si="79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67"/>
        <v>#VALUE!</v>
      </c>
      <c r="E328" s="9" t="e">
        <f t="shared" si="68"/>
        <v>#VALUE!</v>
      </c>
      <c r="F328" s="9" t="e">
        <f t="shared" si="69"/>
        <v>#VALUE!</v>
      </c>
      <c r="G328" s="9" t="str">
        <f t="shared" si="70"/>
        <v/>
      </c>
      <c r="H328" s="9" t="str">
        <f t="shared" si="71"/>
        <v/>
      </c>
      <c r="I328" s="9" t="str">
        <f t="shared" si="72"/>
        <v/>
      </c>
      <c r="J328" s="9" t="str">
        <f t="shared" si="73"/>
        <v/>
      </c>
      <c r="K328" s="11" t="e">
        <f t="shared" si="74"/>
        <v>#VALUE!</v>
      </c>
      <c r="L328" s="11" t="e">
        <f t="shared" si="75"/>
        <v>#VALUE!</v>
      </c>
      <c r="M328" s="11" t="e">
        <f t="shared" si="76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77"/>
        <v>#VALUE!</v>
      </c>
      <c r="S328" s="11" t="e">
        <f t="shared" si="78"/>
        <v>#VALUE!</v>
      </c>
      <c r="T328" s="11" t="e">
        <f t="shared" si="79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67"/>
        <v>#VALUE!</v>
      </c>
      <c r="E329" s="9" t="e">
        <f t="shared" si="68"/>
        <v>#VALUE!</v>
      </c>
      <c r="F329" s="9" t="e">
        <f t="shared" si="69"/>
        <v>#VALUE!</v>
      </c>
      <c r="G329" s="9" t="str">
        <f t="shared" si="70"/>
        <v/>
      </c>
      <c r="H329" s="9" t="str">
        <f t="shared" si="71"/>
        <v/>
      </c>
      <c r="I329" s="9" t="str">
        <f t="shared" si="72"/>
        <v/>
      </c>
      <c r="J329" s="9" t="str">
        <f t="shared" si="73"/>
        <v/>
      </c>
      <c r="K329" s="11" t="e">
        <f t="shared" si="74"/>
        <v>#VALUE!</v>
      </c>
      <c r="L329" s="11" t="e">
        <f t="shared" si="75"/>
        <v>#VALUE!</v>
      </c>
      <c r="M329" s="11" t="e">
        <f t="shared" si="76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77"/>
        <v>#VALUE!</v>
      </c>
      <c r="S329" s="11" t="e">
        <f t="shared" si="78"/>
        <v>#VALUE!</v>
      </c>
      <c r="T329" s="11" t="e">
        <f t="shared" si="79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67"/>
        <v>#VALUE!</v>
      </c>
      <c r="E330" s="9" t="e">
        <f t="shared" si="68"/>
        <v>#VALUE!</v>
      </c>
      <c r="F330" s="9" t="e">
        <f t="shared" si="69"/>
        <v>#VALUE!</v>
      </c>
      <c r="G330" s="9" t="str">
        <f t="shared" si="70"/>
        <v/>
      </c>
      <c r="H330" s="9" t="str">
        <f t="shared" si="71"/>
        <v/>
      </c>
      <c r="I330" s="9" t="str">
        <f t="shared" si="72"/>
        <v/>
      </c>
      <c r="J330" s="9" t="str">
        <f t="shared" si="73"/>
        <v/>
      </c>
      <c r="K330" s="11" t="e">
        <f t="shared" si="74"/>
        <v>#VALUE!</v>
      </c>
      <c r="L330" s="11" t="e">
        <f t="shared" si="75"/>
        <v>#VALUE!</v>
      </c>
      <c r="M330" s="11" t="e">
        <f t="shared" si="76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77"/>
        <v>#VALUE!</v>
      </c>
      <c r="S330" s="11" t="e">
        <f t="shared" si="78"/>
        <v>#VALUE!</v>
      </c>
      <c r="T330" s="11" t="e">
        <f t="shared" si="79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67"/>
        <v>#VALUE!</v>
      </c>
      <c r="E331" s="9" t="e">
        <f t="shared" si="68"/>
        <v>#VALUE!</v>
      </c>
      <c r="F331" s="9" t="e">
        <f t="shared" si="69"/>
        <v>#VALUE!</v>
      </c>
      <c r="G331" s="9" t="str">
        <f t="shared" si="70"/>
        <v/>
      </c>
      <c r="H331" s="9" t="str">
        <f t="shared" si="71"/>
        <v/>
      </c>
      <c r="I331" s="9" t="str">
        <f t="shared" si="72"/>
        <v/>
      </c>
      <c r="J331" s="9" t="str">
        <f t="shared" si="73"/>
        <v/>
      </c>
      <c r="K331" s="11" t="e">
        <f t="shared" si="74"/>
        <v>#VALUE!</v>
      </c>
      <c r="L331" s="11" t="e">
        <f t="shared" si="75"/>
        <v>#VALUE!</v>
      </c>
      <c r="M331" s="11" t="e">
        <f t="shared" si="76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77"/>
        <v>#VALUE!</v>
      </c>
      <c r="S331" s="11" t="e">
        <f t="shared" si="78"/>
        <v>#VALUE!</v>
      </c>
      <c r="T331" s="11" t="e">
        <f t="shared" si="79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67"/>
        <v>#VALUE!</v>
      </c>
      <c r="E332" s="9" t="e">
        <f t="shared" si="68"/>
        <v>#VALUE!</v>
      </c>
      <c r="F332" s="9" t="e">
        <f t="shared" si="69"/>
        <v>#VALUE!</v>
      </c>
      <c r="G332" s="9" t="str">
        <f t="shared" si="70"/>
        <v/>
      </c>
      <c r="H332" s="9" t="str">
        <f t="shared" si="71"/>
        <v/>
      </c>
      <c r="I332" s="9" t="str">
        <f t="shared" si="72"/>
        <v/>
      </c>
      <c r="J332" s="9" t="str">
        <f t="shared" si="73"/>
        <v/>
      </c>
      <c r="K332" s="11" t="e">
        <f t="shared" si="74"/>
        <v>#VALUE!</v>
      </c>
      <c r="L332" s="11" t="e">
        <f t="shared" si="75"/>
        <v>#VALUE!</v>
      </c>
      <c r="M332" s="11" t="e">
        <f t="shared" si="76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77"/>
        <v>#VALUE!</v>
      </c>
      <c r="S332" s="11" t="e">
        <f t="shared" si="78"/>
        <v>#VALUE!</v>
      </c>
      <c r="T332" s="11" t="e">
        <f t="shared" si="79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67"/>
        <v>#VALUE!</v>
      </c>
      <c r="E333" s="9" t="e">
        <f t="shared" si="68"/>
        <v>#VALUE!</v>
      </c>
      <c r="F333" s="9" t="e">
        <f t="shared" si="69"/>
        <v>#VALUE!</v>
      </c>
      <c r="G333" s="9" t="str">
        <f t="shared" si="70"/>
        <v/>
      </c>
      <c r="H333" s="9" t="str">
        <f t="shared" si="71"/>
        <v/>
      </c>
      <c r="I333" s="9" t="str">
        <f t="shared" si="72"/>
        <v/>
      </c>
      <c r="J333" s="9" t="str">
        <f t="shared" si="73"/>
        <v/>
      </c>
      <c r="K333" s="11" t="e">
        <f t="shared" si="74"/>
        <v>#VALUE!</v>
      </c>
      <c r="L333" s="11" t="e">
        <f t="shared" si="75"/>
        <v>#VALUE!</v>
      </c>
      <c r="M333" s="11" t="e">
        <f t="shared" si="76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77"/>
        <v>#VALUE!</v>
      </c>
      <c r="S333" s="11" t="e">
        <f t="shared" si="78"/>
        <v>#VALUE!</v>
      </c>
      <c r="T333" s="11" t="e">
        <f t="shared" si="79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67"/>
        <v>#VALUE!</v>
      </c>
      <c r="E334" s="9" t="e">
        <f t="shared" si="68"/>
        <v>#VALUE!</v>
      </c>
      <c r="F334" s="9" t="e">
        <f t="shared" si="69"/>
        <v>#VALUE!</v>
      </c>
      <c r="G334" s="9" t="str">
        <f t="shared" si="70"/>
        <v/>
      </c>
      <c r="H334" s="9" t="str">
        <f t="shared" si="71"/>
        <v/>
      </c>
      <c r="I334" s="9" t="str">
        <f t="shared" si="72"/>
        <v/>
      </c>
      <c r="J334" s="9" t="str">
        <f t="shared" si="73"/>
        <v/>
      </c>
      <c r="K334" s="11" t="e">
        <f t="shared" si="74"/>
        <v>#VALUE!</v>
      </c>
      <c r="L334" s="11" t="e">
        <f t="shared" si="75"/>
        <v>#VALUE!</v>
      </c>
      <c r="M334" s="11" t="e">
        <f t="shared" si="76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77"/>
        <v>#VALUE!</v>
      </c>
      <c r="S334" s="11" t="e">
        <f t="shared" si="78"/>
        <v>#VALUE!</v>
      </c>
      <c r="T334" s="11" t="e">
        <f t="shared" si="79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67"/>
        <v>#VALUE!</v>
      </c>
      <c r="E335" s="9" t="e">
        <f t="shared" si="68"/>
        <v>#VALUE!</v>
      </c>
      <c r="F335" s="9" t="e">
        <f t="shared" si="69"/>
        <v>#VALUE!</v>
      </c>
      <c r="G335" s="9" t="str">
        <f t="shared" si="70"/>
        <v/>
      </c>
      <c r="H335" s="9" t="str">
        <f t="shared" si="71"/>
        <v/>
      </c>
      <c r="I335" s="9" t="str">
        <f t="shared" si="72"/>
        <v/>
      </c>
      <c r="J335" s="9" t="str">
        <f t="shared" si="73"/>
        <v/>
      </c>
      <c r="K335" s="11" t="e">
        <f t="shared" si="74"/>
        <v>#VALUE!</v>
      </c>
      <c r="L335" s="11" t="e">
        <f t="shared" si="75"/>
        <v>#VALUE!</v>
      </c>
      <c r="M335" s="11" t="e">
        <f t="shared" si="76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77"/>
        <v>#VALUE!</v>
      </c>
      <c r="S335" s="11" t="e">
        <f t="shared" si="78"/>
        <v>#VALUE!</v>
      </c>
      <c r="T335" s="11" t="e">
        <f t="shared" si="79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67"/>
        <v>#VALUE!</v>
      </c>
      <c r="E336" s="9" t="e">
        <f t="shared" si="68"/>
        <v>#VALUE!</v>
      </c>
      <c r="F336" s="9" t="e">
        <f t="shared" si="69"/>
        <v>#VALUE!</v>
      </c>
      <c r="G336" s="9" t="str">
        <f t="shared" si="70"/>
        <v/>
      </c>
      <c r="H336" s="9" t="str">
        <f t="shared" si="71"/>
        <v/>
      </c>
      <c r="I336" s="9" t="str">
        <f t="shared" si="72"/>
        <v/>
      </c>
      <c r="J336" s="9" t="str">
        <f t="shared" si="73"/>
        <v/>
      </c>
      <c r="K336" s="11" t="e">
        <f t="shared" si="74"/>
        <v>#VALUE!</v>
      </c>
      <c r="L336" s="11" t="e">
        <f t="shared" si="75"/>
        <v>#VALUE!</v>
      </c>
      <c r="M336" s="11" t="e">
        <f t="shared" si="76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77"/>
        <v>#VALUE!</v>
      </c>
      <c r="S336" s="11" t="e">
        <f t="shared" si="78"/>
        <v>#VALUE!</v>
      </c>
      <c r="T336" s="11" t="e">
        <f t="shared" si="79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67"/>
        <v>#VALUE!</v>
      </c>
      <c r="E337" s="9" t="e">
        <f t="shared" si="68"/>
        <v>#VALUE!</v>
      </c>
      <c r="F337" s="9" t="e">
        <f t="shared" si="69"/>
        <v>#VALUE!</v>
      </c>
      <c r="G337" s="9" t="str">
        <f t="shared" si="70"/>
        <v/>
      </c>
      <c r="H337" s="9" t="str">
        <f t="shared" si="71"/>
        <v/>
      </c>
      <c r="I337" s="9" t="str">
        <f t="shared" si="72"/>
        <v/>
      </c>
      <c r="J337" s="9" t="str">
        <f t="shared" si="73"/>
        <v/>
      </c>
      <c r="K337" s="11" t="e">
        <f t="shared" si="74"/>
        <v>#VALUE!</v>
      </c>
      <c r="L337" s="11" t="e">
        <f t="shared" si="75"/>
        <v>#VALUE!</v>
      </c>
      <c r="M337" s="11" t="e">
        <f t="shared" si="76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77"/>
        <v>#VALUE!</v>
      </c>
      <c r="S337" s="11" t="e">
        <f t="shared" si="78"/>
        <v>#VALUE!</v>
      </c>
      <c r="T337" s="11" t="e">
        <f t="shared" si="79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67"/>
        <v>#VALUE!</v>
      </c>
      <c r="E338" s="9" t="e">
        <f t="shared" si="68"/>
        <v>#VALUE!</v>
      </c>
      <c r="F338" s="9" t="e">
        <f t="shared" si="69"/>
        <v>#VALUE!</v>
      </c>
      <c r="G338" s="9" t="str">
        <f t="shared" si="70"/>
        <v/>
      </c>
      <c r="H338" s="9" t="str">
        <f t="shared" si="71"/>
        <v/>
      </c>
      <c r="I338" s="9" t="str">
        <f t="shared" si="72"/>
        <v/>
      </c>
      <c r="J338" s="9" t="str">
        <f t="shared" si="73"/>
        <v/>
      </c>
      <c r="K338" s="11" t="e">
        <f t="shared" si="74"/>
        <v>#VALUE!</v>
      </c>
      <c r="L338" s="11" t="e">
        <f t="shared" si="75"/>
        <v>#VALUE!</v>
      </c>
      <c r="M338" s="11" t="e">
        <f t="shared" si="76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77"/>
        <v>#VALUE!</v>
      </c>
      <c r="S338" s="11" t="e">
        <f t="shared" si="78"/>
        <v>#VALUE!</v>
      </c>
      <c r="T338" s="11" t="e">
        <f t="shared" si="79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67"/>
        <v>#VALUE!</v>
      </c>
      <c r="E339" s="9" t="e">
        <f t="shared" si="68"/>
        <v>#VALUE!</v>
      </c>
      <c r="F339" s="9" t="e">
        <f t="shared" si="69"/>
        <v>#VALUE!</v>
      </c>
      <c r="G339" s="9" t="str">
        <f t="shared" si="70"/>
        <v/>
      </c>
      <c r="H339" s="9" t="str">
        <f t="shared" si="71"/>
        <v/>
      </c>
      <c r="I339" s="9" t="str">
        <f t="shared" si="72"/>
        <v/>
      </c>
      <c r="J339" s="9" t="str">
        <f t="shared" si="73"/>
        <v/>
      </c>
      <c r="K339" s="11" t="e">
        <f t="shared" si="74"/>
        <v>#VALUE!</v>
      </c>
      <c r="L339" s="11" t="e">
        <f t="shared" si="75"/>
        <v>#VALUE!</v>
      </c>
      <c r="M339" s="11" t="e">
        <f t="shared" si="76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77"/>
        <v>#VALUE!</v>
      </c>
      <c r="S339" s="11" t="e">
        <f t="shared" si="78"/>
        <v>#VALUE!</v>
      </c>
      <c r="T339" s="11" t="e">
        <f t="shared" si="79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67"/>
        <v>#VALUE!</v>
      </c>
      <c r="E340" s="9" t="e">
        <f t="shared" si="68"/>
        <v>#VALUE!</v>
      </c>
      <c r="F340" s="9" t="e">
        <f t="shared" si="69"/>
        <v>#VALUE!</v>
      </c>
      <c r="G340" s="9" t="str">
        <f t="shared" si="70"/>
        <v/>
      </c>
      <c r="H340" s="9" t="str">
        <f t="shared" si="71"/>
        <v/>
      </c>
      <c r="I340" s="9" t="str">
        <f t="shared" si="72"/>
        <v/>
      </c>
      <c r="J340" s="9" t="str">
        <f t="shared" si="73"/>
        <v/>
      </c>
      <c r="K340" s="11" t="e">
        <f t="shared" si="74"/>
        <v>#VALUE!</v>
      </c>
      <c r="L340" s="11" t="e">
        <f t="shared" si="75"/>
        <v>#VALUE!</v>
      </c>
      <c r="M340" s="11" t="e">
        <f t="shared" si="76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77"/>
        <v>#VALUE!</v>
      </c>
      <c r="S340" s="11" t="e">
        <f t="shared" si="78"/>
        <v>#VALUE!</v>
      </c>
      <c r="T340" s="11" t="e">
        <f t="shared" si="79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67"/>
        <v>#VALUE!</v>
      </c>
      <c r="E341" s="9" t="e">
        <f t="shared" si="68"/>
        <v>#VALUE!</v>
      </c>
      <c r="F341" s="9" t="e">
        <f t="shared" si="69"/>
        <v>#VALUE!</v>
      </c>
      <c r="G341" s="9" t="str">
        <f t="shared" si="70"/>
        <v/>
      </c>
      <c r="H341" s="9" t="str">
        <f t="shared" si="71"/>
        <v/>
      </c>
      <c r="I341" s="9" t="str">
        <f t="shared" si="72"/>
        <v/>
      </c>
      <c r="J341" s="9" t="str">
        <f t="shared" si="73"/>
        <v/>
      </c>
      <c r="K341" s="11" t="e">
        <f t="shared" si="74"/>
        <v>#VALUE!</v>
      </c>
      <c r="L341" s="11" t="e">
        <f t="shared" si="75"/>
        <v>#VALUE!</v>
      </c>
      <c r="M341" s="11" t="e">
        <f t="shared" si="76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77"/>
        <v>#VALUE!</v>
      </c>
      <c r="S341" s="11" t="e">
        <f t="shared" si="78"/>
        <v>#VALUE!</v>
      </c>
      <c r="T341" s="11" t="e">
        <f t="shared" si="79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67"/>
        <v>#VALUE!</v>
      </c>
      <c r="E342" s="9" t="e">
        <f t="shared" si="68"/>
        <v>#VALUE!</v>
      </c>
      <c r="F342" s="9" t="e">
        <f t="shared" si="69"/>
        <v>#VALUE!</v>
      </c>
      <c r="G342" s="9" t="str">
        <f t="shared" si="70"/>
        <v/>
      </c>
      <c r="H342" s="9" t="str">
        <f t="shared" si="71"/>
        <v/>
      </c>
      <c r="I342" s="9" t="str">
        <f t="shared" si="72"/>
        <v/>
      </c>
      <c r="J342" s="9" t="str">
        <f t="shared" si="73"/>
        <v/>
      </c>
      <c r="K342" s="11" t="e">
        <f t="shared" si="74"/>
        <v>#VALUE!</v>
      </c>
      <c r="L342" s="11" t="e">
        <f t="shared" si="75"/>
        <v>#VALUE!</v>
      </c>
      <c r="M342" s="11" t="e">
        <f t="shared" si="76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77"/>
        <v>#VALUE!</v>
      </c>
      <c r="S342" s="11" t="e">
        <f t="shared" si="78"/>
        <v>#VALUE!</v>
      </c>
      <c r="T342" s="11" t="e">
        <f t="shared" si="79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67"/>
        <v>#VALUE!</v>
      </c>
      <c r="E343" s="9" t="e">
        <f t="shared" si="68"/>
        <v>#VALUE!</v>
      </c>
      <c r="F343" s="9" t="e">
        <f t="shared" si="69"/>
        <v>#VALUE!</v>
      </c>
      <c r="G343" s="9" t="str">
        <f t="shared" si="70"/>
        <v/>
      </c>
      <c r="H343" s="9" t="str">
        <f t="shared" si="71"/>
        <v/>
      </c>
      <c r="I343" s="9" t="str">
        <f t="shared" si="72"/>
        <v/>
      </c>
      <c r="J343" s="9" t="str">
        <f t="shared" si="73"/>
        <v/>
      </c>
      <c r="K343" s="11" t="e">
        <f t="shared" si="74"/>
        <v>#VALUE!</v>
      </c>
      <c r="L343" s="11" t="e">
        <f t="shared" si="75"/>
        <v>#VALUE!</v>
      </c>
      <c r="M343" s="11" t="e">
        <f t="shared" si="76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77"/>
        <v>#VALUE!</v>
      </c>
      <c r="S343" s="11" t="e">
        <f t="shared" si="78"/>
        <v>#VALUE!</v>
      </c>
      <c r="T343" s="11" t="e">
        <f t="shared" si="79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67"/>
        <v>#VALUE!</v>
      </c>
      <c r="E344" s="9" t="e">
        <f t="shared" si="68"/>
        <v>#VALUE!</v>
      </c>
      <c r="F344" s="9" t="e">
        <f t="shared" si="69"/>
        <v>#VALUE!</v>
      </c>
      <c r="G344" s="9" t="str">
        <f t="shared" si="70"/>
        <v/>
      </c>
      <c r="H344" s="9" t="str">
        <f t="shared" si="71"/>
        <v/>
      </c>
      <c r="I344" s="9" t="str">
        <f t="shared" si="72"/>
        <v/>
      </c>
      <c r="J344" s="9" t="str">
        <f t="shared" si="73"/>
        <v/>
      </c>
      <c r="K344" s="11" t="e">
        <f t="shared" si="74"/>
        <v>#VALUE!</v>
      </c>
      <c r="L344" s="11" t="e">
        <f t="shared" si="75"/>
        <v>#VALUE!</v>
      </c>
      <c r="M344" s="11" t="e">
        <f t="shared" si="76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77"/>
        <v>#VALUE!</v>
      </c>
      <c r="S344" s="11" t="e">
        <f t="shared" si="78"/>
        <v>#VALUE!</v>
      </c>
      <c r="T344" s="11" t="e">
        <f t="shared" si="79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67"/>
        <v>#VALUE!</v>
      </c>
      <c r="E345" s="9" t="e">
        <f t="shared" si="68"/>
        <v>#VALUE!</v>
      </c>
      <c r="F345" s="9" t="e">
        <f t="shared" si="69"/>
        <v>#VALUE!</v>
      </c>
      <c r="G345" s="9" t="str">
        <f t="shared" si="70"/>
        <v/>
      </c>
      <c r="H345" s="9" t="str">
        <f t="shared" si="71"/>
        <v/>
      </c>
      <c r="I345" s="9" t="str">
        <f t="shared" si="72"/>
        <v/>
      </c>
      <c r="J345" s="9" t="str">
        <f t="shared" si="73"/>
        <v/>
      </c>
      <c r="K345" s="11" t="e">
        <f t="shared" si="74"/>
        <v>#VALUE!</v>
      </c>
      <c r="L345" s="11" t="e">
        <f t="shared" si="75"/>
        <v>#VALUE!</v>
      </c>
      <c r="M345" s="11" t="e">
        <f t="shared" si="76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77"/>
        <v>#VALUE!</v>
      </c>
      <c r="S345" s="11" t="e">
        <f t="shared" si="78"/>
        <v>#VALUE!</v>
      </c>
      <c r="T345" s="11" t="e">
        <f t="shared" si="79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67"/>
        <v>#VALUE!</v>
      </c>
      <c r="E346" s="9" t="e">
        <f t="shared" si="68"/>
        <v>#VALUE!</v>
      </c>
      <c r="F346" s="9" t="e">
        <f t="shared" si="69"/>
        <v>#VALUE!</v>
      </c>
      <c r="G346" s="9" t="str">
        <f t="shared" si="70"/>
        <v/>
      </c>
      <c r="H346" s="9" t="str">
        <f t="shared" si="71"/>
        <v/>
      </c>
      <c r="I346" s="9" t="str">
        <f t="shared" si="72"/>
        <v/>
      </c>
      <c r="J346" s="9" t="str">
        <f t="shared" si="73"/>
        <v/>
      </c>
      <c r="K346" s="11" t="e">
        <f t="shared" si="74"/>
        <v>#VALUE!</v>
      </c>
      <c r="L346" s="11" t="e">
        <f t="shared" si="75"/>
        <v>#VALUE!</v>
      </c>
      <c r="M346" s="11" t="e">
        <f t="shared" si="76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77"/>
        <v>#VALUE!</v>
      </c>
      <c r="S346" s="11" t="e">
        <f t="shared" si="78"/>
        <v>#VALUE!</v>
      </c>
      <c r="T346" s="11" t="e">
        <f t="shared" si="79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67"/>
        <v>#VALUE!</v>
      </c>
      <c r="E347" s="9" t="e">
        <f t="shared" si="68"/>
        <v>#VALUE!</v>
      </c>
      <c r="F347" s="9" t="e">
        <f t="shared" si="69"/>
        <v>#VALUE!</v>
      </c>
      <c r="G347" s="9" t="str">
        <f t="shared" si="70"/>
        <v/>
      </c>
      <c r="H347" s="9" t="str">
        <f t="shared" si="71"/>
        <v/>
      </c>
      <c r="I347" s="9" t="str">
        <f t="shared" si="72"/>
        <v/>
      </c>
      <c r="J347" s="9" t="str">
        <f t="shared" si="73"/>
        <v/>
      </c>
      <c r="K347" s="11" t="e">
        <f t="shared" si="74"/>
        <v>#VALUE!</v>
      </c>
      <c r="L347" s="11" t="e">
        <f t="shared" si="75"/>
        <v>#VALUE!</v>
      </c>
      <c r="M347" s="11" t="e">
        <f t="shared" si="76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77"/>
        <v>#VALUE!</v>
      </c>
      <c r="S347" s="11" t="e">
        <f t="shared" si="78"/>
        <v>#VALUE!</v>
      </c>
      <c r="T347" s="11" t="e">
        <f t="shared" si="79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67"/>
        <v>#VALUE!</v>
      </c>
      <c r="E348" s="9" t="e">
        <f t="shared" si="68"/>
        <v>#VALUE!</v>
      </c>
      <c r="F348" s="9" t="e">
        <f t="shared" si="69"/>
        <v>#VALUE!</v>
      </c>
      <c r="G348" s="9" t="str">
        <f t="shared" si="70"/>
        <v/>
      </c>
      <c r="H348" s="9" t="str">
        <f t="shared" si="71"/>
        <v/>
      </c>
      <c r="I348" s="9" t="str">
        <f t="shared" si="72"/>
        <v/>
      </c>
      <c r="J348" s="9" t="str">
        <f t="shared" si="73"/>
        <v/>
      </c>
      <c r="K348" s="11" t="e">
        <f t="shared" si="74"/>
        <v>#VALUE!</v>
      </c>
      <c r="L348" s="11" t="e">
        <f t="shared" si="75"/>
        <v>#VALUE!</v>
      </c>
      <c r="M348" s="11" t="e">
        <f t="shared" si="76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77"/>
        <v>#VALUE!</v>
      </c>
      <c r="S348" s="11" t="e">
        <f t="shared" si="78"/>
        <v>#VALUE!</v>
      </c>
      <c r="T348" s="11" t="e">
        <f t="shared" si="79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67"/>
        <v>#VALUE!</v>
      </c>
      <c r="E349" s="9" t="e">
        <f t="shared" si="68"/>
        <v>#VALUE!</v>
      </c>
      <c r="F349" s="9" t="e">
        <f t="shared" si="69"/>
        <v>#VALUE!</v>
      </c>
      <c r="G349" s="9" t="str">
        <f t="shared" si="70"/>
        <v/>
      </c>
      <c r="H349" s="9" t="str">
        <f t="shared" si="71"/>
        <v/>
      </c>
      <c r="I349" s="9" t="str">
        <f t="shared" si="72"/>
        <v/>
      </c>
      <c r="J349" s="9" t="str">
        <f t="shared" si="73"/>
        <v/>
      </c>
      <c r="K349" s="11" t="e">
        <f t="shared" si="74"/>
        <v>#VALUE!</v>
      </c>
      <c r="L349" s="11" t="e">
        <f t="shared" si="75"/>
        <v>#VALUE!</v>
      </c>
      <c r="M349" s="11" t="e">
        <f t="shared" si="76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77"/>
        <v>#VALUE!</v>
      </c>
      <c r="S349" s="11" t="e">
        <f t="shared" si="78"/>
        <v>#VALUE!</v>
      </c>
      <c r="T349" s="11" t="e">
        <f t="shared" si="79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67"/>
        <v>#VALUE!</v>
      </c>
      <c r="E350" s="9" t="e">
        <f t="shared" si="68"/>
        <v>#VALUE!</v>
      </c>
      <c r="F350" s="9" t="e">
        <f t="shared" si="69"/>
        <v>#VALUE!</v>
      </c>
      <c r="G350" s="9" t="str">
        <f t="shared" si="70"/>
        <v/>
      </c>
      <c r="H350" s="9" t="str">
        <f t="shared" si="71"/>
        <v/>
      </c>
      <c r="I350" s="9" t="str">
        <f t="shared" si="72"/>
        <v/>
      </c>
      <c r="J350" s="9" t="str">
        <f t="shared" si="73"/>
        <v/>
      </c>
      <c r="K350" s="11" t="e">
        <f t="shared" si="74"/>
        <v>#VALUE!</v>
      </c>
      <c r="L350" s="11" t="e">
        <f t="shared" si="75"/>
        <v>#VALUE!</v>
      </c>
      <c r="M350" s="11" t="e">
        <f t="shared" si="76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77"/>
        <v>#VALUE!</v>
      </c>
      <c r="S350" s="11" t="e">
        <f t="shared" si="78"/>
        <v>#VALUE!</v>
      </c>
      <c r="T350" s="11" t="e">
        <f t="shared" si="79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67"/>
        <v>#VALUE!</v>
      </c>
      <c r="E351" s="9" t="e">
        <f t="shared" si="68"/>
        <v>#VALUE!</v>
      </c>
      <c r="F351" s="9" t="e">
        <f t="shared" si="69"/>
        <v>#VALUE!</v>
      </c>
      <c r="G351" s="9" t="str">
        <f t="shared" si="70"/>
        <v/>
      </c>
      <c r="H351" s="9" t="str">
        <f t="shared" si="71"/>
        <v/>
      </c>
      <c r="I351" s="9" t="str">
        <f t="shared" si="72"/>
        <v/>
      </c>
      <c r="J351" s="9" t="str">
        <f t="shared" si="73"/>
        <v/>
      </c>
      <c r="K351" s="11" t="e">
        <f t="shared" si="74"/>
        <v>#VALUE!</v>
      </c>
      <c r="L351" s="11" t="e">
        <f t="shared" si="75"/>
        <v>#VALUE!</v>
      </c>
      <c r="M351" s="11" t="e">
        <f t="shared" si="76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77"/>
        <v>#VALUE!</v>
      </c>
      <c r="S351" s="11" t="e">
        <f t="shared" si="78"/>
        <v>#VALUE!</v>
      </c>
      <c r="T351" s="11" t="e">
        <f t="shared" si="79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67"/>
        <v>#VALUE!</v>
      </c>
      <c r="E352" s="9" t="e">
        <f t="shared" si="68"/>
        <v>#VALUE!</v>
      </c>
      <c r="F352" s="9" t="e">
        <f t="shared" si="69"/>
        <v>#VALUE!</v>
      </c>
      <c r="G352" s="9" t="str">
        <f t="shared" si="70"/>
        <v/>
      </c>
      <c r="H352" s="9" t="str">
        <f t="shared" si="71"/>
        <v/>
      </c>
      <c r="I352" s="9" t="str">
        <f t="shared" si="72"/>
        <v/>
      </c>
      <c r="J352" s="9" t="str">
        <f t="shared" si="73"/>
        <v/>
      </c>
      <c r="K352" s="11" t="e">
        <f t="shared" si="74"/>
        <v>#VALUE!</v>
      </c>
      <c r="L352" s="11" t="e">
        <f t="shared" si="75"/>
        <v>#VALUE!</v>
      </c>
      <c r="M352" s="11" t="e">
        <f t="shared" si="76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77"/>
        <v>#VALUE!</v>
      </c>
      <c r="S352" s="11" t="e">
        <f t="shared" si="78"/>
        <v>#VALUE!</v>
      </c>
      <c r="T352" s="11" t="e">
        <f t="shared" si="79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67"/>
        <v>#VALUE!</v>
      </c>
      <c r="E353" s="9" t="e">
        <f t="shared" si="68"/>
        <v>#VALUE!</v>
      </c>
      <c r="F353" s="9" t="e">
        <f t="shared" si="69"/>
        <v>#VALUE!</v>
      </c>
      <c r="G353" s="9" t="str">
        <f t="shared" si="70"/>
        <v/>
      </c>
      <c r="H353" s="9" t="str">
        <f t="shared" si="71"/>
        <v/>
      </c>
      <c r="I353" s="9" t="str">
        <f t="shared" si="72"/>
        <v/>
      </c>
      <c r="J353" s="9" t="str">
        <f t="shared" si="73"/>
        <v/>
      </c>
      <c r="K353" s="11" t="e">
        <f t="shared" si="74"/>
        <v>#VALUE!</v>
      </c>
      <c r="L353" s="11" t="e">
        <f t="shared" si="75"/>
        <v>#VALUE!</v>
      </c>
      <c r="M353" s="11" t="e">
        <f t="shared" si="76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77"/>
        <v>#VALUE!</v>
      </c>
      <c r="S353" s="11" t="e">
        <f t="shared" si="78"/>
        <v>#VALUE!</v>
      </c>
      <c r="T353" s="11" t="e">
        <f t="shared" si="79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67"/>
        <v>#VALUE!</v>
      </c>
      <c r="E354" s="9" t="e">
        <f t="shared" si="68"/>
        <v>#VALUE!</v>
      </c>
      <c r="F354" s="9" t="e">
        <f t="shared" si="69"/>
        <v>#VALUE!</v>
      </c>
      <c r="G354" s="9" t="str">
        <f t="shared" si="70"/>
        <v/>
      </c>
      <c r="H354" s="9" t="str">
        <f t="shared" si="71"/>
        <v/>
      </c>
      <c r="I354" s="9" t="str">
        <f t="shared" si="72"/>
        <v/>
      </c>
      <c r="J354" s="9" t="str">
        <f t="shared" si="73"/>
        <v/>
      </c>
      <c r="K354" s="11" t="e">
        <f t="shared" si="74"/>
        <v>#VALUE!</v>
      </c>
      <c r="L354" s="11" t="e">
        <f t="shared" si="75"/>
        <v>#VALUE!</v>
      </c>
      <c r="M354" s="11" t="e">
        <f t="shared" si="76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77"/>
        <v>#VALUE!</v>
      </c>
      <c r="S354" s="11" t="e">
        <f t="shared" si="78"/>
        <v>#VALUE!</v>
      </c>
      <c r="T354" s="11" t="e">
        <f t="shared" si="79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67"/>
        <v>#VALUE!</v>
      </c>
      <c r="E355" s="9" t="e">
        <f t="shared" si="68"/>
        <v>#VALUE!</v>
      </c>
      <c r="F355" s="9" t="e">
        <f t="shared" si="69"/>
        <v>#VALUE!</v>
      </c>
      <c r="G355" s="9" t="str">
        <f t="shared" si="70"/>
        <v/>
      </c>
      <c r="H355" s="9" t="str">
        <f t="shared" si="71"/>
        <v/>
      </c>
      <c r="I355" s="9" t="str">
        <f t="shared" si="72"/>
        <v/>
      </c>
      <c r="J355" s="9" t="str">
        <f t="shared" si="73"/>
        <v/>
      </c>
      <c r="K355" s="11" t="e">
        <f t="shared" si="74"/>
        <v>#VALUE!</v>
      </c>
      <c r="L355" s="11" t="e">
        <f t="shared" si="75"/>
        <v>#VALUE!</v>
      </c>
      <c r="M355" s="11" t="e">
        <f t="shared" si="76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77"/>
        <v>#VALUE!</v>
      </c>
      <c r="S355" s="11" t="e">
        <f t="shared" si="78"/>
        <v>#VALUE!</v>
      </c>
      <c r="T355" s="11" t="e">
        <f t="shared" si="79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67"/>
        <v>#VALUE!</v>
      </c>
      <c r="E356" s="9" t="e">
        <f t="shared" si="68"/>
        <v>#VALUE!</v>
      </c>
      <c r="F356" s="9" t="e">
        <f t="shared" si="69"/>
        <v>#VALUE!</v>
      </c>
      <c r="G356" s="9" t="str">
        <f t="shared" si="70"/>
        <v/>
      </c>
      <c r="H356" s="9" t="str">
        <f t="shared" si="71"/>
        <v/>
      </c>
      <c r="I356" s="9" t="str">
        <f t="shared" si="72"/>
        <v/>
      </c>
      <c r="J356" s="9" t="str">
        <f t="shared" si="73"/>
        <v/>
      </c>
      <c r="K356" s="11" t="e">
        <f t="shared" si="74"/>
        <v>#VALUE!</v>
      </c>
      <c r="L356" s="11" t="e">
        <f t="shared" si="75"/>
        <v>#VALUE!</v>
      </c>
      <c r="M356" s="11" t="e">
        <f t="shared" si="76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77"/>
        <v>#VALUE!</v>
      </c>
      <c r="S356" s="11" t="e">
        <f t="shared" si="78"/>
        <v>#VALUE!</v>
      </c>
      <c r="T356" s="11" t="e">
        <f t="shared" si="79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67"/>
        <v>#VALUE!</v>
      </c>
      <c r="E357" s="9" t="e">
        <f t="shared" si="68"/>
        <v>#VALUE!</v>
      </c>
      <c r="F357" s="9" t="e">
        <f t="shared" si="69"/>
        <v>#VALUE!</v>
      </c>
      <c r="G357" s="9" t="str">
        <f t="shared" si="70"/>
        <v/>
      </c>
      <c r="H357" s="9" t="str">
        <f t="shared" si="71"/>
        <v/>
      </c>
      <c r="I357" s="9" t="str">
        <f t="shared" si="72"/>
        <v/>
      </c>
      <c r="J357" s="9" t="str">
        <f t="shared" si="73"/>
        <v/>
      </c>
      <c r="K357" s="11" t="e">
        <f t="shared" si="74"/>
        <v>#VALUE!</v>
      </c>
      <c r="L357" s="11" t="e">
        <f t="shared" si="75"/>
        <v>#VALUE!</v>
      </c>
      <c r="M357" s="11" t="e">
        <f t="shared" si="76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77"/>
        <v>#VALUE!</v>
      </c>
      <c r="S357" s="11" t="e">
        <f t="shared" si="78"/>
        <v>#VALUE!</v>
      </c>
      <c r="T357" s="11" t="e">
        <f t="shared" si="79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67"/>
        <v>#VALUE!</v>
      </c>
      <c r="E358" s="9" t="e">
        <f t="shared" si="68"/>
        <v>#VALUE!</v>
      </c>
      <c r="F358" s="9" t="e">
        <f t="shared" si="69"/>
        <v>#VALUE!</v>
      </c>
      <c r="G358" s="9" t="str">
        <f t="shared" si="70"/>
        <v/>
      </c>
      <c r="H358" s="9" t="str">
        <f t="shared" si="71"/>
        <v/>
      </c>
      <c r="I358" s="9" t="str">
        <f t="shared" si="72"/>
        <v/>
      </c>
      <c r="J358" s="9" t="str">
        <f t="shared" si="73"/>
        <v/>
      </c>
      <c r="K358" s="11" t="e">
        <f t="shared" si="74"/>
        <v>#VALUE!</v>
      </c>
      <c r="L358" s="11" t="e">
        <f t="shared" si="75"/>
        <v>#VALUE!</v>
      </c>
      <c r="M358" s="11" t="e">
        <f t="shared" si="76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77"/>
        <v>#VALUE!</v>
      </c>
      <c r="S358" s="11" t="e">
        <f t="shared" si="78"/>
        <v>#VALUE!</v>
      </c>
      <c r="T358" s="11" t="e">
        <f t="shared" si="79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67"/>
        <v>#VALUE!</v>
      </c>
      <c r="E359" s="9" t="e">
        <f t="shared" si="68"/>
        <v>#VALUE!</v>
      </c>
      <c r="F359" s="9" t="e">
        <f t="shared" si="69"/>
        <v>#VALUE!</v>
      </c>
      <c r="G359" s="9" t="str">
        <f t="shared" si="70"/>
        <v/>
      </c>
      <c r="H359" s="9" t="str">
        <f t="shared" si="71"/>
        <v/>
      </c>
      <c r="I359" s="9" t="str">
        <f t="shared" si="72"/>
        <v/>
      </c>
      <c r="J359" s="9" t="str">
        <f t="shared" si="73"/>
        <v/>
      </c>
      <c r="K359" s="11" t="e">
        <f t="shared" si="74"/>
        <v>#VALUE!</v>
      </c>
      <c r="L359" s="11" t="e">
        <f t="shared" si="75"/>
        <v>#VALUE!</v>
      </c>
      <c r="M359" s="11" t="e">
        <f t="shared" si="76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77"/>
        <v>#VALUE!</v>
      </c>
      <c r="S359" s="11" t="e">
        <f t="shared" si="78"/>
        <v>#VALUE!</v>
      </c>
      <c r="T359" s="11" t="e">
        <f t="shared" si="79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67"/>
        <v>#VALUE!</v>
      </c>
      <c r="E360" s="9" t="e">
        <f t="shared" si="68"/>
        <v>#VALUE!</v>
      </c>
      <c r="F360" s="9" t="e">
        <f t="shared" si="69"/>
        <v>#VALUE!</v>
      </c>
      <c r="G360" s="9" t="str">
        <f t="shared" si="70"/>
        <v/>
      </c>
      <c r="H360" s="9" t="str">
        <f t="shared" si="71"/>
        <v/>
      </c>
      <c r="I360" s="9" t="str">
        <f t="shared" si="72"/>
        <v/>
      </c>
      <c r="J360" s="9" t="str">
        <f t="shared" si="73"/>
        <v/>
      </c>
      <c r="K360" s="11" t="e">
        <f t="shared" si="74"/>
        <v>#VALUE!</v>
      </c>
      <c r="L360" s="11" t="e">
        <f t="shared" si="75"/>
        <v>#VALUE!</v>
      </c>
      <c r="M360" s="11" t="e">
        <f t="shared" si="76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77"/>
        <v>#VALUE!</v>
      </c>
      <c r="S360" s="11" t="e">
        <f t="shared" si="78"/>
        <v>#VALUE!</v>
      </c>
      <c r="T360" s="11" t="e">
        <f t="shared" si="79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67"/>
        <v>#VALUE!</v>
      </c>
      <c r="E361" s="9" t="e">
        <f t="shared" si="68"/>
        <v>#VALUE!</v>
      </c>
      <c r="F361" s="9" t="e">
        <f t="shared" si="69"/>
        <v>#VALUE!</v>
      </c>
      <c r="G361" s="9" t="str">
        <f t="shared" si="70"/>
        <v/>
      </c>
      <c r="H361" s="9" t="str">
        <f t="shared" si="71"/>
        <v/>
      </c>
      <c r="I361" s="9" t="str">
        <f t="shared" si="72"/>
        <v/>
      </c>
      <c r="J361" s="9" t="str">
        <f t="shared" si="73"/>
        <v/>
      </c>
      <c r="K361" s="11" t="e">
        <f t="shared" si="74"/>
        <v>#VALUE!</v>
      </c>
      <c r="L361" s="11" t="e">
        <f t="shared" si="75"/>
        <v>#VALUE!</v>
      </c>
      <c r="M361" s="11" t="e">
        <f t="shared" si="76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77"/>
        <v>#VALUE!</v>
      </c>
      <c r="S361" s="11" t="e">
        <f t="shared" si="78"/>
        <v>#VALUE!</v>
      </c>
      <c r="T361" s="11" t="e">
        <f t="shared" si="79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67"/>
        <v>#VALUE!</v>
      </c>
      <c r="E362" s="9" t="e">
        <f t="shared" si="68"/>
        <v>#VALUE!</v>
      </c>
      <c r="F362" s="9" t="e">
        <f t="shared" si="69"/>
        <v>#VALUE!</v>
      </c>
      <c r="G362" s="9" t="str">
        <f t="shared" si="70"/>
        <v/>
      </c>
      <c r="H362" s="9" t="str">
        <f t="shared" si="71"/>
        <v/>
      </c>
      <c r="I362" s="9" t="str">
        <f t="shared" si="72"/>
        <v/>
      </c>
      <c r="J362" s="9" t="str">
        <f t="shared" si="73"/>
        <v/>
      </c>
      <c r="K362" s="11" t="e">
        <f t="shared" si="74"/>
        <v>#VALUE!</v>
      </c>
      <c r="L362" s="11" t="e">
        <f t="shared" si="75"/>
        <v>#VALUE!</v>
      </c>
      <c r="M362" s="11" t="e">
        <f t="shared" si="76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77"/>
        <v>#VALUE!</v>
      </c>
      <c r="S362" s="11" t="e">
        <f t="shared" si="78"/>
        <v>#VALUE!</v>
      </c>
      <c r="T362" s="11" t="e">
        <f t="shared" si="79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67"/>
        <v>#VALUE!</v>
      </c>
      <c r="E363" s="9" t="e">
        <f t="shared" si="68"/>
        <v>#VALUE!</v>
      </c>
      <c r="F363" s="9" t="e">
        <f t="shared" si="69"/>
        <v>#VALUE!</v>
      </c>
      <c r="G363" s="9" t="str">
        <f t="shared" si="70"/>
        <v/>
      </c>
      <c r="H363" s="9" t="str">
        <f t="shared" si="71"/>
        <v/>
      </c>
      <c r="I363" s="9" t="str">
        <f t="shared" si="72"/>
        <v/>
      </c>
      <c r="J363" s="9" t="str">
        <f t="shared" si="73"/>
        <v/>
      </c>
      <c r="K363" s="11" t="e">
        <f t="shared" si="74"/>
        <v>#VALUE!</v>
      </c>
      <c r="L363" s="11" t="e">
        <f t="shared" si="75"/>
        <v>#VALUE!</v>
      </c>
      <c r="M363" s="11" t="e">
        <f t="shared" si="76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77"/>
        <v>#VALUE!</v>
      </c>
      <c r="S363" s="11" t="e">
        <f t="shared" si="78"/>
        <v>#VALUE!</v>
      </c>
      <c r="T363" s="11" t="e">
        <f t="shared" si="79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67"/>
        <v>#VALUE!</v>
      </c>
      <c r="E364" s="9" t="e">
        <f t="shared" si="68"/>
        <v>#VALUE!</v>
      </c>
      <c r="F364" s="9" t="e">
        <f t="shared" si="69"/>
        <v>#VALUE!</v>
      </c>
      <c r="G364" s="9" t="str">
        <f t="shared" si="70"/>
        <v/>
      </c>
      <c r="H364" s="9" t="str">
        <f t="shared" si="71"/>
        <v/>
      </c>
      <c r="I364" s="9" t="str">
        <f t="shared" si="72"/>
        <v/>
      </c>
      <c r="J364" s="9" t="str">
        <f t="shared" si="73"/>
        <v/>
      </c>
      <c r="K364" s="11" t="e">
        <f t="shared" si="74"/>
        <v>#VALUE!</v>
      </c>
      <c r="L364" s="11" t="e">
        <f t="shared" si="75"/>
        <v>#VALUE!</v>
      </c>
      <c r="M364" s="11" t="e">
        <f t="shared" si="76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77"/>
        <v>#VALUE!</v>
      </c>
      <c r="S364" s="11" t="e">
        <f t="shared" si="78"/>
        <v>#VALUE!</v>
      </c>
      <c r="T364" s="11" t="e">
        <f t="shared" si="79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67"/>
        <v>#VALUE!</v>
      </c>
      <c r="E365" s="9" t="e">
        <f t="shared" si="68"/>
        <v>#VALUE!</v>
      </c>
      <c r="F365" s="9" t="e">
        <f t="shared" si="69"/>
        <v>#VALUE!</v>
      </c>
      <c r="G365" s="9" t="str">
        <f t="shared" si="70"/>
        <v/>
      </c>
      <c r="H365" s="9" t="str">
        <f t="shared" si="71"/>
        <v/>
      </c>
      <c r="I365" s="9" t="str">
        <f t="shared" si="72"/>
        <v/>
      </c>
      <c r="J365" s="9" t="str">
        <f t="shared" si="73"/>
        <v/>
      </c>
      <c r="K365" s="11" t="e">
        <f t="shared" si="74"/>
        <v>#VALUE!</v>
      </c>
      <c r="L365" s="11" t="e">
        <f t="shared" si="75"/>
        <v>#VALUE!</v>
      </c>
      <c r="M365" s="11" t="e">
        <f t="shared" si="76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77"/>
        <v>#VALUE!</v>
      </c>
      <c r="S365" s="11" t="e">
        <f t="shared" si="78"/>
        <v>#VALUE!</v>
      </c>
      <c r="T365" s="11" t="e">
        <f t="shared" si="79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67"/>
        <v>#VALUE!</v>
      </c>
      <c r="E366" s="9" t="e">
        <f t="shared" si="68"/>
        <v>#VALUE!</v>
      </c>
      <c r="F366" s="9" t="e">
        <f t="shared" si="69"/>
        <v>#VALUE!</v>
      </c>
      <c r="G366" s="9" t="str">
        <f t="shared" si="70"/>
        <v/>
      </c>
      <c r="H366" s="9" t="str">
        <f t="shared" si="71"/>
        <v/>
      </c>
      <c r="I366" s="9" t="str">
        <f t="shared" si="72"/>
        <v/>
      </c>
      <c r="J366" s="9" t="str">
        <f t="shared" si="73"/>
        <v/>
      </c>
      <c r="K366" s="11" t="e">
        <f t="shared" si="74"/>
        <v>#VALUE!</v>
      </c>
      <c r="L366" s="11" t="e">
        <f t="shared" si="75"/>
        <v>#VALUE!</v>
      </c>
      <c r="M366" s="11" t="e">
        <f t="shared" si="76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77"/>
        <v>#VALUE!</v>
      </c>
      <c r="S366" s="11" t="e">
        <f t="shared" si="78"/>
        <v>#VALUE!</v>
      </c>
      <c r="T366" s="11" t="e">
        <f t="shared" si="79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67"/>
        <v>#VALUE!</v>
      </c>
      <c r="E367" s="9" t="e">
        <f t="shared" si="68"/>
        <v>#VALUE!</v>
      </c>
      <c r="F367" s="9" t="e">
        <f t="shared" si="69"/>
        <v>#VALUE!</v>
      </c>
      <c r="G367" s="9" t="str">
        <f t="shared" si="70"/>
        <v/>
      </c>
      <c r="H367" s="9" t="str">
        <f t="shared" si="71"/>
        <v/>
      </c>
      <c r="I367" s="9" t="str">
        <f t="shared" si="72"/>
        <v/>
      </c>
      <c r="J367" s="9" t="str">
        <f t="shared" si="73"/>
        <v/>
      </c>
      <c r="K367" s="11" t="e">
        <f t="shared" si="74"/>
        <v>#VALUE!</v>
      </c>
      <c r="L367" s="11" t="e">
        <f t="shared" si="75"/>
        <v>#VALUE!</v>
      </c>
      <c r="M367" s="11" t="e">
        <f t="shared" si="76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77"/>
        <v>#VALUE!</v>
      </c>
      <c r="S367" s="11" t="e">
        <f t="shared" si="78"/>
        <v>#VALUE!</v>
      </c>
      <c r="T367" s="11" t="e">
        <f t="shared" si="79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67"/>
        <v>#VALUE!</v>
      </c>
      <c r="E368" s="9" t="e">
        <f t="shared" si="68"/>
        <v>#VALUE!</v>
      </c>
      <c r="F368" s="9" t="e">
        <f t="shared" si="69"/>
        <v>#VALUE!</v>
      </c>
      <c r="G368" s="9" t="str">
        <f t="shared" si="70"/>
        <v/>
      </c>
      <c r="H368" s="9" t="str">
        <f t="shared" si="71"/>
        <v/>
      </c>
      <c r="I368" s="9" t="str">
        <f t="shared" si="72"/>
        <v/>
      </c>
      <c r="J368" s="9" t="str">
        <f t="shared" si="73"/>
        <v/>
      </c>
      <c r="K368" s="11" t="e">
        <f t="shared" si="74"/>
        <v>#VALUE!</v>
      </c>
      <c r="L368" s="11" t="e">
        <f t="shared" si="75"/>
        <v>#VALUE!</v>
      </c>
      <c r="M368" s="11" t="e">
        <f t="shared" si="76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77"/>
        <v>#VALUE!</v>
      </c>
      <c r="S368" s="11" t="e">
        <f t="shared" si="78"/>
        <v>#VALUE!</v>
      </c>
      <c r="T368" s="11" t="e">
        <f t="shared" si="79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67"/>
        <v>#VALUE!</v>
      </c>
      <c r="E369" s="9" t="e">
        <f t="shared" si="68"/>
        <v>#VALUE!</v>
      </c>
      <c r="F369" s="9" t="e">
        <f t="shared" si="69"/>
        <v>#VALUE!</v>
      </c>
      <c r="G369" s="9" t="str">
        <f t="shared" si="70"/>
        <v/>
      </c>
      <c r="H369" s="9" t="str">
        <f t="shared" si="71"/>
        <v/>
      </c>
      <c r="I369" s="9" t="str">
        <f t="shared" si="72"/>
        <v/>
      </c>
      <c r="J369" s="9" t="str">
        <f t="shared" si="73"/>
        <v/>
      </c>
      <c r="K369" s="11" t="e">
        <f t="shared" si="74"/>
        <v>#VALUE!</v>
      </c>
      <c r="L369" s="11" t="e">
        <f t="shared" si="75"/>
        <v>#VALUE!</v>
      </c>
      <c r="M369" s="11" t="e">
        <f t="shared" si="76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77"/>
        <v>#VALUE!</v>
      </c>
      <c r="S369" s="11" t="e">
        <f t="shared" si="78"/>
        <v>#VALUE!</v>
      </c>
      <c r="T369" s="11" t="e">
        <f t="shared" si="79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67"/>
        <v>#VALUE!</v>
      </c>
      <c r="E370" s="9" t="e">
        <f t="shared" si="68"/>
        <v>#VALUE!</v>
      </c>
      <c r="F370" s="9" t="e">
        <f t="shared" si="69"/>
        <v>#VALUE!</v>
      </c>
      <c r="G370" s="9" t="str">
        <f t="shared" si="70"/>
        <v/>
      </c>
      <c r="H370" s="9" t="str">
        <f t="shared" si="71"/>
        <v/>
      </c>
      <c r="I370" s="9" t="str">
        <f t="shared" si="72"/>
        <v/>
      </c>
      <c r="J370" s="9" t="str">
        <f t="shared" si="73"/>
        <v/>
      </c>
      <c r="K370" s="11" t="e">
        <f t="shared" si="74"/>
        <v>#VALUE!</v>
      </c>
      <c r="L370" s="11" t="e">
        <f t="shared" si="75"/>
        <v>#VALUE!</v>
      </c>
      <c r="M370" s="11" t="e">
        <f t="shared" si="76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77"/>
        <v>#VALUE!</v>
      </c>
      <c r="S370" s="11" t="e">
        <f t="shared" si="78"/>
        <v>#VALUE!</v>
      </c>
      <c r="T370" s="11" t="e">
        <f t="shared" si="79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67"/>
        <v>#VALUE!</v>
      </c>
      <c r="E371" s="9" t="e">
        <f t="shared" si="68"/>
        <v>#VALUE!</v>
      </c>
      <c r="F371" s="9" t="e">
        <f t="shared" si="69"/>
        <v>#VALUE!</v>
      </c>
      <c r="G371" s="9" t="str">
        <f t="shared" si="70"/>
        <v/>
      </c>
      <c r="H371" s="9" t="str">
        <f t="shared" si="71"/>
        <v/>
      </c>
      <c r="I371" s="9" t="str">
        <f t="shared" si="72"/>
        <v/>
      </c>
      <c r="J371" s="9" t="str">
        <f t="shared" si="73"/>
        <v/>
      </c>
      <c r="K371" s="11" t="e">
        <f t="shared" si="74"/>
        <v>#VALUE!</v>
      </c>
      <c r="L371" s="11" t="e">
        <f t="shared" si="75"/>
        <v>#VALUE!</v>
      </c>
      <c r="M371" s="11" t="e">
        <f t="shared" si="76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77"/>
        <v>#VALUE!</v>
      </c>
      <c r="S371" s="11" t="e">
        <f t="shared" si="78"/>
        <v>#VALUE!</v>
      </c>
      <c r="T371" s="11" t="e">
        <f t="shared" si="79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67"/>
        <v>#VALUE!</v>
      </c>
      <c r="E372" s="9" t="e">
        <f t="shared" si="68"/>
        <v>#VALUE!</v>
      </c>
      <c r="F372" s="9" t="e">
        <f t="shared" si="69"/>
        <v>#VALUE!</v>
      </c>
      <c r="G372" s="9" t="str">
        <f t="shared" si="70"/>
        <v/>
      </c>
      <c r="H372" s="9" t="str">
        <f t="shared" si="71"/>
        <v/>
      </c>
      <c r="I372" s="9" t="str">
        <f t="shared" si="72"/>
        <v/>
      </c>
      <c r="J372" s="9" t="str">
        <f t="shared" si="73"/>
        <v/>
      </c>
      <c r="K372" s="11" t="e">
        <f t="shared" si="74"/>
        <v>#VALUE!</v>
      </c>
      <c r="L372" s="11" t="e">
        <f t="shared" si="75"/>
        <v>#VALUE!</v>
      </c>
      <c r="M372" s="11" t="e">
        <f t="shared" si="76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77"/>
        <v>#VALUE!</v>
      </c>
      <c r="S372" s="11" t="e">
        <f t="shared" si="78"/>
        <v>#VALUE!</v>
      </c>
      <c r="T372" s="11" t="e">
        <f t="shared" si="79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67"/>
        <v>#VALUE!</v>
      </c>
      <c r="E373" s="9" t="e">
        <f t="shared" si="68"/>
        <v>#VALUE!</v>
      </c>
      <c r="F373" s="9" t="e">
        <f t="shared" si="69"/>
        <v>#VALUE!</v>
      </c>
      <c r="G373" s="9" t="str">
        <f t="shared" si="70"/>
        <v/>
      </c>
      <c r="H373" s="9" t="str">
        <f t="shared" si="71"/>
        <v/>
      </c>
      <c r="I373" s="9" t="str">
        <f t="shared" si="72"/>
        <v/>
      </c>
      <c r="J373" s="9" t="str">
        <f t="shared" si="73"/>
        <v/>
      </c>
      <c r="K373" s="11" t="e">
        <f t="shared" si="74"/>
        <v>#VALUE!</v>
      </c>
      <c r="L373" s="11" t="e">
        <f t="shared" si="75"/>
        <v>#VALUE!</v>
      </c>
      <c r="M373" s="11" t="e">
        <f t="shared" si="76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77"/>
        <v>#VALUE!</v>
      </c>
      <c r="S373" s="11" t="e">
        <f t="shared" si="78"/>
        <v>#VALUE!</v>
      </c>
      <c r="T373" s="11" t="e">
        <f t="shared" si="79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67"/>
        <v>#VALUE!</v>
      </c>
      <c r="E374" s="9" t="e">
        <f t="shared" si="68"/>
        <v>#VALUE!</v>
      </c>
      <c r="F374" s="9" t="e">
        <f t="shared" si="69"/>
        <v>#VALUE!</v>
      </c>
      <c r="G374" s="9" t="str">
        <f t="shared" si="70"/>
        <v/>
      </c>
      <c r="H374" s="9" t="str">
        <f t="shared" si="71"/>
        <v/>
      </c>
      <c r="I374" s="9" t="str">
        <f t="shared" si="72"/>
        <v/>
      </c>
      <c r="J374" s="9" t="str">
        <f t="shared" si="73"/>
        <v/>
      </c>
      <c r="K374" s="11" t="e">
        <f t="shared" si="74"/>
        <v>#VALUE!</v>
      </c>
      <c r="L374" s="11" t="e">
        <f t="shared" si="75"/>
        <v>#VALUE!</v>
      </c>
      <c r="M374" s="11" t="e">
        <f t="shared" si="76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77"/>
        <v>#VALUE!</v>
      </c>
      <c r="S374" s="11" t="e">
        <f t="shared" si="78"/>
        <v>#VALUE!</v>
      </c>
      <c r="T374" s="11" t="e">
        <f t="shared" si="79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67"/>
        <v>#VALUE!</v>
      </c>
      <c r="E375" s="9" t="e">
        <f t="shared" si="68"/>
        <v>#VALUE!</v>
      </c>
      <c r="F375" s="9" t="e">
        <f t="shared" si="69"/>
        <v>#VALUE!</v>
      </c>
      <c r="G375" s="9" t="str">
        <f t="shared" si="70"/>
        <v/>
      </c>
      <c r="H375" s="9" t="str">
        <f t="shared" si="71"/>
        <v/>
      </c>
      <c r="I375" s="9" t="str">
        <f t="shared" si="72"/>
        <v/>
      </c>
      <c r="J375" s="9" t="str">
        <f t="shared" si="73"/>
        <v/>
      </c>
      <c r="K375" s="11" t="e">
        <f t="shared" si="74"/>
        <v>#VALUE!</v>
      </c>
      <c r="L375" s="11" t="e">
        <f t="shared" si="75"/>
        <v>#VALUE!</v>
      </c>
      <c r="M375" s="11" t="e">
        <f t="shared" si="76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77"/>
        <v>#VALUE!</v>
      </c>
      <c r="S375" s="11" t="e">
        <f t="shared" si="78"/>
        <v>#VALUE!</v>
      </c>
      <c r="T375" s="11" t="e">
        <f t="shared" si="79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67"/>
        <v>#VALUE!</v>
      </c>
      <c r="E376" s="9" t="e">
        <f t="shared" si="68"/>
        <v>#VALUE!</v>
      </c>
      <c r="F376" s="9" t="e">
        <f t="shared" si="69"/>
        <v>#VALUE!</v>
      </c>
      <c r="G376" s="9" t="str">
        <f t="shared" si="70"/>
        <v/>
      </c>
      <c r="H376" s="9" t="str">
        <f t="shared" si="71"/>
        <v/>
      </c>
      <c r="I376" s="9" t="str">
        <f t="shared" si="72"/>
        <v/>
      </c>
      <c r="J376" s="9" t="str">
        <f t="shared" si="73"/>
        <v/>
      </c>
      <c r="K376" s="11" t="e">
        <f t="shared" si="74"/>
        <v>#VALUE!</v>
      </c>
      <c r="L376" s="11" t="e">
        <f t="shared" si="75"/>
        <v>#VALUE!</v>
      </c>
      <c r="M376" s="11" t="e">
        <f t="shared" si="76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77"/>
        <v>#VALUE!</v>
      </c>
      <c r="S376" s="11" t="e">
        <f t="shared" si="78"/>
        <v>#VALUE!</v>
      </c>
      <c r="T376" s="11" t="e">
        <f t="shared" si="79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67"/>
        <v>#VALUE!</v>
      </c>
      <c r="E377" s="9" t="e">
        <f t="shared" si="68"/>
        <v>#VALUE!</v>
      </c>
      <c r="F377" s="9" t="e">
        <f t="shared" si="69"/>
        <v>#VALUE!</v>
      </c>
      <c r="G377" s="9" t="str">
        <f t="shared" si="70"/>
        <v/>
      </c>
      <c r="H377" s="9" t="str">
        <f t="shared" si="71"/>
        <v/>
      </c>
      <c r="I377" s="9" t="str">
        <f t="shared" si="72"/>
        <v/>
      </c>
      <c r="J377" s="9" t="str">
        <f t="shared" si="73"/>
        <v/>
      </c>
      <c r="K377" s="11" t="e">
        <f t="shared" si="74"/>
        <v>#VALUE!</v>
      </c>
      <c r="L377" s="11" t="e">
        <f t="shared" si="75"/>
        <v>#VALUE!</v>
      </c>
      <c r="M377" s="11" t="e">
        <f t="shared" si="76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77"/>
        <v>#VALUE!</v>
      </c>
      <c r="S377" s="11" t="e">
        <f t="shared" si="78"/>
        <v>#VALUE!</v>
      </c>
      <c r="T377" s="11" t="e">
        <f t="shared" si="79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67"/>
        <v>#VALUE!</v>
      </c>
      <c r="E378" s="9" t="e">
        <f t="shared" si="68"/>
        <v>#VALUE!</v>
      </c>
      <c r="F378" s="9" t="e">
        <f t="shared" si="69"/>
        <v>#VALUE!</v>
      </c>
      <c r="G378" s="9" t="str">
        <f t="shared" si="70"/>
        <v/>
      </c>
      <c r="H378" s="9" t="str">
        <f t="shared" si="71"/>
        <v/>
      </c>
      <c r="I378" s="9" t="str">
        <f t="shared" si="72"/>
        <v/>
      </c>
      <c r="J378" s="9" t="str">
        <f t="shared" si="73"/>
        <v/>
      </c>
      <c r="K378" s="11" t="e">
        <f t="shared" si="74"/>
        <v>#VALUE!</v>
      </c>
      <c r="L378" s="11" t="e">
        <f t="shared" si="75"/>
        <v>#VALUE!</v>
      </c>
      <c r="M378" s="11" t="e">
        <f t="shared" si="76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77"/>
        <v>#VALUE!</v>
      </c>
      <c r="S378" s="11" t="e">
        <f t="shared" si="78"/>
        <v>#VALUE!</v>
      </c>
      <c r="T378" s="11" t="e">
        <f t="shared" si="79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67"/>
        <v>#VALUE!</v>
      </c>
      <c r="E379" s="9" t="e">
        <f t="shared" si="68"/>
        <v>#VALUE!</v>
      </c>
      <c r="F379" s="9" t="e">
        <f t="shared" si="69"/>
        <v>#VALUE!</v>
      </c>
      <c r="G379" s="9" t="str">
        <f t="shared" si="70"/>
        <v/>
      </c>
      <c r="H379" s="9" t="str">
        <f t="shared" si="71"/>
        <v/>
      </c>
      <c r="I379" s="9" t="str">
        <f t="shared" si="72"/>
        <v/>
      </c>
      <c r="J379" s="9" t="str">
        <f t="shared" si="73"/>
        <v/>
      </c>
      <c r="K379" s="11" t="e">
        <f t="shared" si="74"/>
        <v>#VALUE!</v>
      </c>
      <c r="L379" s="11" t="e">
        <f t="shared" si="75"/>
        <v>#VALUE!</v>
      </c>
      <c r="M379" s="11" t="e">
        <f t="shared" si="76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77"/>
        <v>#VALUE!</v>
      </c>
      <c r="S379" s="11" t="e">
        <f t="shared" si="78"/>
        <v>#VALUE!</v>
      </c>
      <c r="T379" s="11" t="e">
        <f t="shared" si="79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67"/>
        <v>#VALUE!</v>
      </c>
      <c r="E380" s="9" t="e">
        <f t="shared" si="68"/>
        <v>#VALUE!</v>
      </c>
      <c r="F380" s="9" t="e">
        <f t="shared" si="69"/>
        <v>#VALUE!</v>
      </c>
      <c r="G380" s="9" t="str">
        <f t="shared" si="70"/>
        <v/>
      </c>
      <c r="H380" s="9" t="str">
        <f t="shared" si="71"/>
        <v/>
      </c>
      <c r="I380" s="9" t="str">
        <f t="shared" si="72"/>
        <v/>
      </c>
      <c r="J380" s="9" t="str">
        <f t="shared" si="73"/>
        <v/>
      </c>
      <c r="K380" s="11" t="e">
        <f t="shared" si="74"/>
        <v>#VALUE!</v>
      </c>
      <c r="L380" s="11" t="e">
        <f t="shared" si="75"/>
        <v>#VALUE!</v>
      </c>
      <c r="M380" s="11" t="e">
        <f t="shared" si="76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77"/>
        <v>#VALUE!</v>
      </c>
      <c r="S380" s="11" t="e">
        <f t="shared" si="78"/>
        <v>#VALUE!</v>
      </c>
      <c r="T380" s="11" t="e">
        <f t="shared" si="79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67"/>
        <v>#VALUE!</v>
      </c>
      <c r="E381" s="9" t="e">
        <f t="shared" si="68"/>
        <v>#VALUE!</v>
      </c>
      <c r="F381" s="9" t="e">
        <f t="shared" si="69"/>
        <v>#VALUE!</v>
      </c>
      <c r="G381" s="9" t="str">
        <f t="shared" si="70"/>
        <v/>
      </c>
      <c r="H381" s="9" t="str">
        <f t="shared" si="71"/>
        <v/>
      </c>
      <c r="I381" s="9" t="str">
        <f t="shared" si="72"/>
        <v/>
      </c>
      <c r="J381" s="9" t="str">
        <f t="shared" si="73"/>
        <v/>
      </c>
      <c r="K381" s="11" t="e">
        <f t="shared" si="74"/>
        <v>#VALUE!</v>
      </c>
      <c r="L381" s="11" t="e">
        <f t="shared" si="75"/>
        <v>#VALUE!</v>
      </c>
      <c r="M381" s="11" t="e">
        <f t="shared" si="76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77"/>
        <v>#VALUE!</v>
      </c>
      <c r="S381" s="11" t="e">
        <f t="shared" si="78"/>
        <v>#VALUE!</v>
      </c>
      <c r="T381" s="11" t="e">
        <f t="shared" si="79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67"/>
        <v>#VALUE!</v>
      </c>
      <c r="E382" s="9" t="e">
        <f t="shared" si="68"/>
        <v>#VALUE!</v>
      </c>
      <c r="F382" s="9" t="e">
        <f t="shared" si="69"/>
        <v>#VALUE!</v>
      </c>
      <c r="G382" s="9" t="str">
        <f t="shared" si="70"/>
        <v/>
      </c>
      <c r="H382" s="9" t="str">
        <f t="shared" si="71"/>
        <v/>
      </c>
      <c r="I382" s="9" t="str">
        <f t="shared" si="72"/>
        <v/>
      </c>
      <c r="J382" s="9" t="str">
        <f t="shared" si="73"/>
        <v/>
      </c>
      <c r="K382" s="11" t="e">
        <f t="shared" si="74"/>
        <v>#VALUE!</v>
      </c>
      <c r="L382" s="11" t="e">
        <f t="shared" si="75"/>
        <v>#VALUE!</v>
      </c>
      <c r="M382" s="11" t="e">
        <f t="shared" si="76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77"/>
        <v>#VALUE!</v>
      </c>
      <c r="S382" s="11" t="e">
        <f t="shared" si="78"/>
        <v>#VALUE!</v>
      </c>
      <c r="T382" s="11" t="e">
        <f t="shared" si="79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67"/>
        <v>#VALUE!</v>
      </c>
      <c r="E383" s="9" t="e">
        <f t="shared" si="68"/>
        <v>#VALUE!</v>
      </c>
      <c r="F383" s="9" t="e">
        <f t="shared" si="69"/>
        <v>#VALUE!</v>
      </c>
      <c r="G383" s="9" t="str">
        <f t="shared" si="70"/>
        <v/>
      </c>
      <c r="H383" s="9" t="str">
        <f t="shared" si="71"/>
        <v/>
      </c>
      <c r="I383" s="9" t="str">
        <f t="shared" si="72"/>
        <v/>
      </c>
      <c r="J383" s="9" t="str">
        <f t="shared" si="73"/>
        <v/>
      </c>
      <c r="K383" s="11" t="e">
        <f t="shared" si="74"/>
        <v>#VALUE!</v>
      </c>
      <c r="L383" s="11" t="e">
        <f t="shared" si="75"/>
        <v>#VALUE!</v>
      </c>
      <c r="M383" s="11" t="e">
        <f t="shared" si="76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77"/>
        <v>#VALUE!</v>
      </c>
      <c r="S383" s="11" t="e">
        <f t="shared" si="78"/>
        <v>#VALUE!</v>
      </c>
      <c r="T383" s="11" t="e">
        <f t="shared" si="79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67"/>
        <v>#VALUE!</v>
      </c>
      <c r="E384" s="9" t="e">
        <f t="shared" si="68"/>
        <v>#VALUE!</v>
      </c>
      <c r="F384" s="9" t="e">
        <f t="shared" si="69"/>
        <v>#VALUE!</v>
      </c>
      <c r="G384" s="9" t="str">
        <f t="shared" si="70"/>
        <v/>
      </c>
      <c r="H384" s="9" t="str">
        <f t="shared" si="71"/>
        <v/>
      </c>
      <c r="I384" s="9" t="str">
        <f t="shared" si="72"/>
        <v/>
      </c>
      <c r="J384" s="9" t="str">
        <f t="shared" si="73"/>
        <v/>
      </c>
      <c r="K384" s="11" t="e">
        <f t="shared" si="74"/>
        <v>#VALUE!</v>
      </c>
      <c r="L384" s="11" t="e">
        <f t="shared" si="75"/>
        <v>#VALUE!</v>
      </c>
      <c r="M384" s="11" t="e">
        <f t="shared" si="76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77"/>
        <v>#VALUE!</v>
      </c>
      <c r="S384" s="11" t="e">
        <f t="shared" si="78"/>
        <v>#VALUE!</v>
      </c>
      <c r="T384" s="11" t="e">
        <f t="shared" si="79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67"/>
        <v>#VALUE!</v>
      </c>
      <c r="E385" s="9" t="e">
        <f t="shared" si="68"/>
        <v>#VALUE!</v>
      </c>
      <c r="F385" s="9" t="e">
        <f t="shared" si="69"/>
        <v>#VALUE!</v>
      </c>
      <c r="G385" s="9" t="str">
        <f t="shared" si="70"/>
        <v/>
      </c>
      <c r="H385" s="9" t="str">
        <f t="shared" si="71"/>
        <v/>
      </c>
      <c r="I385" s="9" t="str">
        <f t="shared" si="72"/>
        <v/>
      </c>
      <c r="J385" s="9" t="str">
        <f t="shared" si="73"/>
        <v/>
      </c>
      <c r="K385" s="11" t="e">
        <f t="shared" si="74"/>
        <v>#VALUE!</v>
      </c>
      <c r="L385" s="11" t="e">
        <f t="shared" si="75"/>
        <v>#VALUE!</v>
      </c>
      <c r="M385" s="11" t="e">
        <f t="shared" si="76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77"/>
        <v>#VALUE!</v>
      </c>
      <c r="S385" s="11" t="e">
        <f t="shared" si="78"/>
        <v>#VALUE!</v>
      </c>
      <c r="T385" s="11" t="e">
        <f t="shared" si="79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67"/>
        <v>#VALUE!</v>
      </c>
      <c r="E386" s="9" t="e">
        <f t="shared" si="68"/>
        <v>#VALUE!</v>
      </c>
      <c r="F386" s="9" t="e">
        <f t="shared" si="69"/>
        <v>#VALUE!</v>
      </c>
      <c r="G386" s="9" t="str">
        <f t="shared" si="70"/>
        <v/>
      </c>
      <c r="H386" s="9" t="str">
        <f t="shared" si="71"/>
        <v/>
      </c>
      <c r="I386" s="9" t="str">
        <f t="shared" si="72"/>
        <v/>
      </c>
      <c r="J386" s="9" t="str">
        <f t="shared" si="73"/>
        <v/>
      </c>
      <c r="K386" s="11" t="e">
        <f t="shared" si="74"/>
        <v>#VALUE!</v>
      </c>
      <c r="L386" s="11" t="e">
        <f t="shared" si="75"/>
        <v>#VALUE!</v>
      </c>
      <c r="M386" s="11" t="e">
        <f t="shared" si="76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77"/>
        <v>#VALUE!</v>
      </c>
      <c r="S386" s="11" t="e">
        <f t="shared" si="78"/>
        <v>#VALUE!</v>
      </c>
      <c r="T386" s="11" t="e">
        <f t="shared" si="79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67"/>
        <v>#VALUE!</v>
      </c>
      <c r="E387" s="9" t="e">
        <f t="shared" si="68"/>
        <v>#VALUE!</v>
      </c>
      <c r="F387" s="9" t="e">
        <f t="shared" si="69"/>
        <v>#VALUE!</v>
      </c>
      <c r="G387" s="9" t="str">
        <f t="shared" si="70"/>
        <v/>
      </c>
      <c r="H387" s="9" t="str">
        <f t="shared" si="71"/>
        <v/>
      </c>
      <c r="I387" s="9" t="str">
        <f t="shared" si="72"/>
        <v/>
      </c>
      <c r="J387" s="9" t="str">
        <f t="shared" si="73"/>
        <v/>
      </c>
      <c r="K387" s="11" t="e">
        <f t="shared" si="74"/>
        <v>#VALUE!</v>
      </c>
      <c r="L387" s="11" t="e">
        <f t="shared" si="75"/>
        <v>#VALUE!</v>
      </c>
      <c r="M387" s="11" t="e">
        <f t="shared" si="76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77"/>
        <v>#VALUE!</v>
      </c>
      <c r="S387" s="11" t="e">
        <f t="shared" si="78"/>
        <v>#VALUE!</v>
      </c>
      <c r="T387" s="11" t="e">
        <f t="shared" si="79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80">(K388/(AR388+K388-(AR388*K388)))</f>
        <v>#VALUE!</v>
      </c>
      <c r="E388" s="9" t="e">
        <f t="shared" ref="E388:E451" si="81">(L388/(AR388+L388-(AR388*L388)))</f>
        <v>#VALUE!</v>
      </c>
      <c r="F388" s="9" t="e">
        <f t="shared" ref="F388:F451" si="82">(M388/(AR388+M388-(AR388*M388)))</f>
        <v>#VALUE!</v>
      </c>
      <c r="G388" s="9" t="str">
        <f t="shared" ref="G388:G451" si="83">AR388</f>
        <v/>
      </c>
      <c r="H388" s="9" t="str">
        <f t="shared" ref="H388:H451" si="84">IF(A388="","",1/D388)</f>
        <v/>
      </c>
      <c r="I388" s="9" t="str">
        <f t="shared" ref="I388:I451" si="85">IF(B388="","",1/E388)</f>
        <v/>
      </c>
      <c r="J388" s="9" t="str">
        <f t="shared" ref="J388:J451" si="86">IF(C388="","",1/F388)</f>
        <v/>
      </c>
      <c r="K388" s="11" t="e">
        <f t="shared" ref="K388:K451" si="87">1/A388</f>
        <v>#VALUE!</v>
      </c>
      <c r="L388" s="11" t="e">
        <f t="shared" ref="L388:L451" si="88">1/B388</f>
        <v>#VALUE!</v>
      </c>
      <c r="M388" s="11" t="e">
        <f t="shared" ref="M388:M451" si="89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90">O388/N388</f>
        <v>#VALUE!</v>
      </c>
      <c r="S388" s="11" t="e">
        <f t="shared" ref="S388:S451" si="91">P388/N388</f>
        <v>#VALUE!</v>
      </c>
      <c r="T388" s="11" t="e">
        <f t="shared" ref="T388:T451" si="92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80"/>
        <v>#VALUE!</v>
      </c>
      <c r="E389" s="9" t="e">
        <f t="shared" si="81"/>
        <v>#VALUE!</v>
      </c>
      <c r="F389" s="9" t="e">
        <f t="shared" si="82"/>
        <v>#VALUE!</v>
      </c>
      <c r="G389" s="9" t="str">
        <f t="shared" si="83"/>
        <v/>
      </c>
      <c r="H389" s="9" t="str">
        <f t="shared" si="84"/>
        <v/>
      </c>
      <c r="I389" s="9" t="str">
        <f t="shared" si="85"/>
        <v/>
      </c>
      <c r="J389" s="9" t="str">
        <f t="shared" si="86"/>
        <v/>
      </c>
      <c r="K389" s="11" t="e">
        <f t="shared" si="87"/>
        <v>#VALUE!</v>
      </c>
      <c r="L389" s="11" t="e">
        <f t="shared" si="88"/>
        <v>#VALUE!</v>
      </c>
      <c r="M389" s="11" t="e">
        <f t="shared" si="89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90"/>
        <v>#VALUE!</v>
      </c>
      <c r="S389" s="11" t="e">
        <f t="shared" si="91"/>
        <v>#VALUE!</v>
      </c>
      <c r="T389" s="11" t="e">
        <f t="shared" si="92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80"/>
        <v>#VALUE!</v>
      </c>
      <c r="E390" s="9" t="e">
        <f t="shared" si="81"/>
        <v>#VALUE!</v>
      </c>
      <c r="F390" s="9" t="e">
        <f t="shared" si="82"/>
        <v>#VALUE!</v>
      </c>
      <c r="G390" s="9" t="str">
        <f t="shared" si="83"/>
        <v/>
      </c>
      <c r="H390" s="9" t="str">
        <f t="shared" si="84"/>
        <v/>
      </c>
      <c r="I390" s="9" t="str">
        <f t="shared" si="85"/>
        <v/>
      </c>
      <c r="J390" s="9" t="str">
        <f t="shared" si="86"/>
        <v/>
      </c>
      <c r="K390" s="11" t="e">
        <f t="shared" si="87"/>
        <v>#VALUE!</v>
      </c>
      <c r="L390" s="11" t="e">
        <f t="shared" si="88"/>
        <v>#VALUE!</v>
      </c>
      <c r="M390" s="11" t="e">
        <f t="shared" si="89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90"/>
        <v>#VALUE!</v>
      </c>
      <c r="S390" s="11" t="e">
        <f t="shared" si="91"/>
        <v>#VALUE!</v>
      </c>
      <c r="T390" s="11" t="e">
        <f t="shared" si="92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80"/>
        <v>#VALUE!</v>
      </c>
      <c r="E391" s="9" t="e">
        <f t="shared" si="81"/>
        <v>#VALUE!</v>
      </c>
      <c r="F391" s="9" t="e">
        <f t="shared" si="82"/>
        <v>#VALUE!</v>
      </c>
      <c r="G391" s="9" t="str">
        <f t="shared" si="83"/>
        <v/>
      </c>
      <c r="H391" s="9" t="str">
        <f t="shared" si="84"/>
        <v/>
      </c>
      <c r="I391" s="9" t="str">
        <f t="shared" si="85"/>
        <v/>
      </c>
      <c r="J391" s="9" t="str">
        <f t="shared" si="86"/>
        <v/>
      </c>
      <c r="K391" s="11" t="e">
        <f t="shared" si="87"/>
        <v>#VALUE!</v>
      </c>
      <c r="L391" s="11" t="e">
        <f t="shared" si="88"/>
        <v>#VALUE!</v>
      </c>
      <c r="M391" s="11" t="e">
        <f t="shared" si="89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90"/>
        <v>#VALUE!</v>
      </c>
      <c r="S391" s="11" t="e">
        <f t="shared" si="91"/>
        <v>#VALUE!</v>
      </c>
      <c r="T391" s="11" t="e">
        <f t="shared" si="92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80"/>
        <v>#VALUE!</v>
      </c>
      <c r="E392" s="9" t="e">
        <f t="shared" si="81"/>
        <v>#VALUE!</v>
      </c>
      <c r="F392" s="9" t="e">
        <f t="shared" si="82"/>
        <v>#VALUE!</v>
      </c>
      <c r="G392" s="9" t="str">
        <f t="shared" si="83"/>
        <v/>
      </c>
      <c r="H392" s="9" t="str">
        <f t="shared" si="84"/>
        <v/>
      </c>
      <c r="I392" s="9" t="str">
        <f t="shared" si="85"/>
        <v/>
      </c>
      <c r="J392" s="9" t="str">
        <f t="shared" si="86"/>
        <v/>
      </c>
      <c r="K392" s="11" t="e">
        <f t="shared" si="87"/>
        <v>#VALUE!</v>
      </c>
      <c r="L392" s="11" t="e">
        <f t="shared" si="88"/>
        <v>#VALUE!</v>
      </c>
      <c r="M392" s="11" t="e">
        <f t="shared" si="89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90"/>
        <v>#VALUE!</v>
      </c>
      <c r="S392" s="11" t="e">
        <f t="shared" si="91"/>
        <v>#VALUE!</v>
      </c>
      <c r="T392" s="11" t="e">
        <f t="shared" si="92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80"/>
        <v>#VALUE!</v>
      </c>
      <c r="E393" s="9" t="e">
        <f t="shared" si="81"/>
        <v>#VALUE!</v>
      </c>
      <c r="F393" s="9" t="e">
        <f t="shared" si="82"/>
        <v>#VALUE!</v>
      </c>
      <c r="G393" s="9" t="str">
        <f t="shared" si="83"/>
        <v/>
      </c>
      <c r="H393" s="9" t="str">
        <f t="shared" si="84"/>
        <v/>
      </c>
      <c r="I393" s="9" t="str">
        <f t="shared" si="85"/>
        <v/>
      </c>
      <c r="J393" s="9" t="str">
        <f t="shared" si="86"/>
        <v/>
      </c>
      <c r="K393" s="11" t="e">
        <f t="shared" si="87"/>
        <v>#VALUE!</v>
      </c>
      <c r="L393" s="11" t="e">
        <f t="shared" si="88"/>
        <v>#VALUE!</v>
      </c>
      <c r="M393" s="11" t="e">
        <f t="shared" si="89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90"/>
        <v>#VALUE!</v>
      </c>
      <c r="S393" s="11" t="e">
        <f t="shared" si="91"/>
        <v>#VALUE!</v>
      </c>
      <c r="T393" s="11" t="e">
        <f t="shared" si="92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80"/>
        <v>#VALUE!</v>
      </c>
      <c r="E394" s="9" t="e">
        <f t="shared" si="81"/>
        <v>#VALUE!</v>
      </c>
      <c r="F394" s="9" t="e">
        <f t="shared" si="82"/>
        <v>#VALUE!</v>
      </c>
      <c r="G394" s="9" t="str">
        <f t="shared" si="83"/>
        <v/>
      </c>
      <c r="H394" s="9" t="str">
        <f t="shared" si="84"/>
        <v/>
      </c>
      <c r="I394" s="9" t="str">
        <f t="shared" si="85"/>
        <v/>
      </c>
      <c r="J394" s="9" t="str">
        <f t="shared" si="86"/>
        <v/>
      </c>
      <c r="K394" s="11" t="e">
        <f t="shared" si="87"/>
        <v>#VALUE!</v>
      </c>
      <c r="L394" s="11" t="e">
        <f t="shared" si="88"/>
        <v>#VALUE!</v>
      </c>
      <c r="M394" s="11" t="e">
        <f t="shared" si="89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90"/>
        <v>#VALUE!</v>
      </c>
      <c r="S394" s="11" t="e">
        <f t="shared" si="91"/>
        <v>#VALUE!</v>
      </c>
      <c r="T394" s="11" t="e">
        <f t="shared" si="92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80"/>
        <v>#VALUE!</v>
      </c>
      <c r="E395" s="9" t="e">
        <f t="shared" si="81"/>
        <v>#VALUE!</v>
      </c>
      <c r="F395" s="9" t="e">
        <f t="shared" si="82"/>
        <v>#VALUE!</v>
      </c>
      <c r="G395" s="9" t="str">
        <f t="shared" si="83"/>
        <v/>
      </c>
      <c r="H395" s="9" t="str">
        <f t="shared" si="84"/>
        <v/>
      </c>
      <c r="I395" s="9" t="str">
        <f t="shared" si="85"/>
        <v/>
      </c>
      <c r="J395" s="9" t="str">
        <f t="shared" si="86"/>
        <v/>
      </c>
      <c r="K395" s="11" t="e">
        <f t="shared" si="87"/>
        <v>#VALUE!</v>
      </c>
      <c r="L395" s="11" t="e">
        <f t="shared" si="88"/>
        <v>#VALUE!</v>
      </c>
      <c r="M395" s="11" t="e">
        <f t="shared" si="89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90"/>
        <v>#VALUE!</v>
      </c>
      <c r="S395" s="11" t="e">
        <f t="shared" si="91"/>
        <v>#VALUE!</v>
      </c>
      <c r="T395" s="11" t="e">
        <f t="shared" si="92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80"/>
        <v>#VALUE!</v>
      </c>
      <c r="E396" s="9" t="e">
        <f t="shared" si="81"/>
        <v>#VALUE!</v>
      </c>
      <c r="F396" s="9" t="e">
        <f t="shared" si="82"/>
        <v>#VALUE!</v>
      </c>
      <c r="G396" s="9" t="str">
        <f t="shared" si="83"/>
        <v/>
      </c>
      <c r="H396" s="9" t="str">
        <f t="shared" si="84"/>
        <v/>
      </c>
      <c r="I396" s="9" t="str">
        <f t="shared" si="85"/>
        <v/>
      </c>
      <c r="J396" s="9" t="str">
        <f t="shared" si="86"/>
        <v/>
      </c>
      <c r="K396" s="11" t="e">
        <f t="shared" si="87"/>
        <v>#VALUE!</v>
      </c>
      <c r="L396" s="11" t="e">
        <f t="shared" si="88"/>
        <v>#VALUE!</v>
      </c>
      <c r="M396" s="11" t="e">
        <f t="shared" si="89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90"/>
        <v>#VALUE!</v>
      </c>
      <c r="S396" s="11" t="e">
        <f t="shared" si="91"/>
        <v>#VALUE!</v>
      </c>
      <c r="T396" s="11" t="e">
        <f t="shared" si="92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80"/>
        <v>#VALUE!</v>
      </c>
      <c r="E397" s="9" t="e">
        <f t="shared" si="81"/>
        <v>#VALUE!</v>
      </c>
      <c r="F397" s="9" t="e">
        <f t="shared" si="82"/>
        <v>#VALUE!</v>
      </c>
      <c r="G397" s="9" t="str">
        <f t="shared" si="83"/>
        <v/>
      </c>
      <c r="H397" s="9" t="str">
        <f t="shared" si="84"/>
        <v/>
      </c>
      <c r="I397" s="9" t="str">
        <f t="shared" si="85"/>
        <v/>
      </c>
      <c r="J397" s="9" t="str">
        <f t="shared" si="86"/>
        <v/>
      </c>
      <c r="K397" s="11" t="e">
        <f t="shared" si="87"/>
        <v>#VALUE!</v>
      </c>
      <c r="L397" s="11" t="e">
        <f t="shared" si="88"/>
        <v>#VALUE!</v>
      </c>
      <c r="M397" s="11" t="e">
        <f t="shared" si="89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90"/>
        <v>#VALUE!</v>
      </c>
      <c r="S397" s="11" t="e">
        <f t="shared" si="91"/>
        <v>#VALUE!</v>
      </c>
      <c r="T397" s="11" t="e">
        <f t="shared" si="92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80"/>
        <v>#VALUE!</v>
      </c>
      <c r="E398" s="9" t="e">
        <f t="shared" si="81"/>
        <v>#VALUE!</v>
      </c>
      <c r="F398" s="9" t="e">
        <f t="shared" si="82"/>
        <v>#VALUE!</v>
      </c>
      <c r="G398" s="9" t="str">
        <f t="shared" si="83"/>
        <v/>
      </c>
      <c r="H398" s="9" t="str">
        <f t="shared" si="84"/>
        <v/>
      </c>
      <c r="I398" s="9" t="str">
        <f t="shared" si="85"/>
        <v/>
      </c>
      <c r="J398" s="9" t="str">
        <f t="shared" si="86"/>
        <v/>
      </c>
      <c r="K398" s="11" t="e">
        <f t="shared" si="87"/>
        <v>#VALUE!</v>
      </c>
      <c r="L398" s="11" t="e">
        <f t="shared" si="88"/>
        <v>#VALUE!</v>
      </c>
      <c r="M398" s="11" t="e">
        <f t="shared" si="89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90"/>
        <v>#VALUE!</v>
      </c>
      <c r="S398" s="11" t="e">
        <f t="shared" si="91"/>
        <v>#VALUE!</v>
      </c>
      <c r="T398" s="11" t="e">
        <f t="shared" si="92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80"/>
        <v>#VALUE!</v>
      </c>
      <c r="E399" s="9" t="e">
        <f t="shared" si="81"/>
        <v>#VALUE!</v>
      </c>
      <c r="F399" s="9" t="e">
        <f t="shared" si="82"/>
        <v>#VALUE!</v>
      </c>
      <c r="G399" s="9" t="str">
        <f t="shared" si="83"/>
        <v/>
      </c>
      <c r="H399" s="9" t="str">
        <f t="shared" si="84"/>
        <v/>
      </c>
      <c r="I399" s="9" t="str">
        <f t="shared" si="85"/>
        <v/>
      </c>
      <c r="J399" s="9" t="str">
        <f t="shared" si="86"/>
        <v/>
      </c>
      <c r="K399" s="11" t="e">
        <f t="shared" si="87"/>
        <v>#VALUE!</v>
      </c>
      <c r="L399" s="11" t="e">
        <f t="shared" si="88"/>
        <v>#VALUE!</v>
      </c>
      <c r="M399" s="11" t="e">
        <f t="shared" si="89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90"/>
        <v>#VALUE!</v>
      </c>
      <c r="S399" s="11" t="e">
        <f t="shared" si="91"/>
        <v>#VALUE!</v>
      </c>
      <c r="T399" s="11" t="e">
        <f t="shared" si="92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80"/>
        <v>#VALUE!</v>
      </c>
      <c r="E400" s="9" t="e">
        <f t="shared" si="81"/>
        <v>#VALUE!</v>
      </c>
      <c r="F400" s="9" t="e">
        <f t="shared" si="82"/>
        <v>#VALUE!</v>
      </c>
      <c r="G400" s="9" t="str">
        <f t="shared" si="83"/>
        <v/>
      </c>
      <c r="H400" s="9" t="str">
        <f t="shared" si="84"/>
        <v/>
      </c>
      <c r="I400" s="9" t="str">
        <f t="shared" si="85"/>
        <v/>
      </c>
      <c r="J400" s="9" t="str">
        <f t="shared" si="86"/>
        <v/>
      </c>
      <c r="K400" s="11" t="e">
        <f t="shared" si="87"/>
        <v>#VALUE!</v>
      </c>
      <c r="L400" s="11" t="e">
        <f t="shared" si="88"/>
        <v>#VALUE!</v>
      </c>
      <c r="M400" s="11" t="e">
        <f t="shared" si="89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90"/>
        <v>#VALUE!</v>
      </c>
      <c r="S400" s="11" t="e">
        <f t="shared" si="91"/>
        <v>#VALUE!</v>
      </c>
      <c r="T400" s="11" t="e">
        <f t="shared" si="92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80"/>
        <v>#VALUE!</v>
      </c>
      <c r="E401" s="9" t="e">
        <f t="shared" si="81"/>
        <v>#VALUE!</v>
      </c>
      <c r="F401" s="9" t="e">
        <f t="shared" si="82"/>
        <v>#VALUE!</v>
      </c>
      <c r="G401" s="9" t="str">
        <f t="shared" si="83"/>
        <v/>
      </c>
      <c r="H401" s="9" t="str">
        <f t="shared" si="84"/>
        <v/>
      </c>
      <c r="I401" s="9" t="str">
        <f t="shared" si="85"/>
        <v/>
      </c>
      <c r="J401" s="9" t="str">
        <f t="shared" si="86"/>
        <v/>
      </c>
      <c r="K401" s="11" t="e">
        <f t="shared" si="87"/>
        <v>#VALUE!</v>
      </c>
      <c r="L401" s="11" t="e">
        <f t="shared" si="88"/>
        <v>#VALUE!</v>
      </c>
      <c r="M401" s="11" t="e">
        <f t="shared" si="89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90"/>
        <v>#VALUE!</v>
      </c>
      <c r="S401" s="11" t="e">
        <f t="shared" si="91"/>
        <v>#VALUE!</v>
      </c>
      <c r="T401" s="11" t="e">
        <f t="shared" si="92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80"/>
        <v>#VALUE!</v>
      </c>
      <c r="E402" s="9" t="e">
        <f t="shared" si="81"/>
        <v>#VALUE!</v>
      </c>
      <c r="F402" s="9" t="e">
        <f t="shared" si="82"/>
        <v>#VALUE!</v>
      </c>
      <c r="G402" s="9" t="str">
        <f t="shared" si="83"/>
        <v/>
      </c>
      <c r="H402" s="9" t="str">
        <f t="shared" si="84"/>
        <v/>
      </c>
      <c r="I402" s="9" t="str">
        <f t="shared" si="85"/>
        <v/>
      </c>
      <c r="J402" s="9" t="str">
        <f t="shared" si="86"/>
        <v/>
      </c>
      <c r="K402" s="11" t="e">
        <f t="shared" si="87"/>
        <v>#VALUE!</v>
      </c>
      <c r="L402" s="11" t="e">
        <f t="shared" si="88"/>
        <v>#VALUE!</v>
      </c>
      <c r="M402" s="11" t="e">
        <f t="shared" si="89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90"/>
        <v>#VALUE!</v>
      </c>
      <c r="S402" s="11" t="e">
        <f t="shared" si="91"/>
        <v>#VALUE!</v>
      </c>
      <c r="T402" s="11" t="e">
        <f t="shared" si="92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80"/>
        <v>#VALUE!</v>
      </c>
      <c r="E403" s="9" t="e">
        <f t="shared" si="81"/>
        <v>#VALUE!</v>
      </c>
      <c r="F403" s="9" t="e">
        <f t="shared" si="82"/>
        <v>#VALUE!</v>
      </c>
      <c r="G403" s="9" t="str">
        <f t="shared" si="83"/>
        <v/>
      </c>
      <c r="H403" s="9" t="str">
        <f t="shared" si="84"/>
        <v/>
      </c>
      <c r="I403" s="9" t="str">
        <f t="shared" si="85"/>
        <v/>
      </c>
      <c r="J403" s="9" t="str">
        <f t="shared" si="86"/>
        <v/>
      </c>
      <c r="K403" s="11" t="e">
        <f t="shared" si="87"/>
        <v>#VALUE!</v>
      </c>
      <c r="L403" s="11" t="e">
        <f t="shared" si="88"/>
        <v>#VALUE!</v>
      </c>
      <c r="M403" s="11" t="e">
        <f t="shared" si="89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90"/>
        <v>#VALUE!</v>
      </c>
      <c r="S403" s="11" t="e">
        <f t="shared" si="91"/>
        <v>#VALUE!</v>
      </c>
      <c r="T403" s="11" t="e">
        <f t="shared" si="92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80"/>
        <v>#VALUE!</v>
      </c>
      <c r="E404" s="9" t="e">
        <f t="shared" si="81"/>
        <v>#VALUE!</v>
      </c>
      <c r="F404" s="9" t="e">
        <f t="shared" si="82"/>
        <v>#VALUE!</v>
      </c>
      <c r="G404" s="9" t="str">
        <f t="shared" si="83"/>
        <v/>
      </c>
      <c r="H404" s="9" t="str">
        <f t="shared" si="84"/>
        <v/>
      </c>
      <c r="I404" s="9" t="str">
        <f t="shared" si="85"/>
        <v/>
      </c>
      <c r="J404" s="9" t="str">
        <f t="shared" si="86"/>
        <v/>
      </c>
      <c r="K404" s="11" t="e">
        <f t="shared" si="87"/>
        <v>#VALUE!</v>
      </c>
      <c r="L404" s="11" t="e">
        <f t="shared" si="88"/>
        <v>#VALUE!</v>
      </c>
      <c r="M404" s="11" t="e">
        <f t="shared" si="89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90"/>
        <v>#VALUE!</v>
      </c>
      <c r="S404" s="11" t="e">
        <f t="shared" si="91"/>
        <v>#VALUE!</v>
      </c>
      <c r="T404" s="11" t="e">
        <f t="shared" si="92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80"/>
        <v>#VALUE!</v>
      </c>
      <c r="E405" s="9" t="e">
        <f t="shared" si="81"/>
        <v>#VALUE!</v>
      </c>
      <c r="F405" s="9" t="e">
        <f t="shared" si="82"/>
        <v>#VALUE!</v>
      </c>
      <c r="G405" s="9" t="str">
        <f t="shared" si="83"/>
        <v/>
      </c>
      <c r="H405" s="9" t="str">
        <f t="shared" si="84"/>
        <v/>
      </c>
      <c r="I405" s="9" t="str">
        <f t="shared" si="85"/>
        <v/>
      </c>
      <c r="J405" s="9" t="str">
        <f t="shared" si="86"/>
        <v/>
      </c>
      <c r="K405" s="11" t="e">
        <f t="shared" si="87"/>
        <v>#VALUE!</v>
      </c>
      <c r="L405" s="11" t="e">
        <f t="shared" si="88"/>
        <v>#VALUE!</v>
      </c>
      <c r="M405" s="11" t="e">
        <f t="shared" si="89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90"/>
        <v>#VALUE!</v>
      </c>
      <c r="S405" s="11" t="e">
        <f t="shared" si="91"/>
        <v>#VALUE!</v>
      </c>
      <c r="T405" s="11" t="e">
        <f t="shared" si="92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80"/>
        <v>#VALUE!</v>
      </c>
      <c r="E406" s="9" t="e">
        <f t="shared" si="81"/>
        <v>#VALUE!</v>
      </c>
      <c r="F406" s="9" t="e">
        <f t="shared" si="82"/>
        <v>#VALUE!</v>
      </c>
      <c r="G406" s="9" t="str">
        <f t="shared" si="83"/>
        <v/>
      </c>
      <c r="H406" s="9" t="str">
        <f t="shared" si="84"/>
        <v/>
      </c>
      <c r="I406" s="9" t="str">
        <f t="shared" si="85"/>
        <v/>
      </c>
      <c r="J406" s="9" t="str">
        <f t="shared" si="86"/>
        <v/>
      </c>
      <c r="K406" s="11" t="e">
        <f t="shared" si="87"/>
        <v>#VALUE!</v>
      </c>
      <c r="L406" s="11" t="e">
        <f t="shared" si="88"/>
        <v>#VALUE!</v>
      </c>
      <c r="M406" s="11" t="e">
        <f t="shared" si="89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90"/>
        <v>#VALUE!</v>
      </c>
      <c r="S406" s="11" t="e">
        <f t="shared" si="91"/>
        <v>#VALUE!</v>
      </c>
      <c r="T406" s="11" t="e">
        <f t="shared" si="92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80"/>
        <v>#VALUE!</v>
      </c>
      <c r="E407" s="9" t="e">
        <f t="shared" si="81"/>
        <v>#VALUE!</v>
      </c>
      <c r="F407" s="9" t="e">
        <f t="shared" si="82"/>
        <v>#VALUE!</v>
      </c>
      <c r="G407" s="9" t="str">
        <f t="shared" si="83"/>
        <v/>
      </c>
      <c r="H407" s="9" t="str">
        <f t="shared" si="84"/>
        <v/>
      </c>
      <c r="I407" s="9" t="str">
        <f t="shared" si="85"/>
        <v/>
      </c>
      <c r="J407" s="9" t="str">
        <f t="shared" si="86"/>
        <v/>
      </c>
      <c r="K407" s="11" t="e">
        <f t="shared" si="87"/>
        <v>#VALUE!</v>
      </c>
      <c r="L407" s="11" t="e">
        <f t="shared" si="88"/>
        <v>#VALUE!</v>
      </c>
      <c r="M407" s="11" t="e">
        <f t="shared" si="89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90"/>
        <v>#VALUE!</v>
      </c>
      <c r="S407" s="11" t="e">
        <f t="shared" si="91"/>
        <v>#VALUE!</v>
      </c>
      <c r="T407" s="11" t="e">
        <f t="shared" si="92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80"/>
        <v>#VALUE!</v>
      </c>
      <c r="E408" s="9" t="e">
        <f t="shared" si="81"/>
        <v>#VALUE!</v>
      </c>
      <c r="F408" s="9" t="e">
        <f t="shared" si="82"/>
        <v>#VALUE!</v>
      </c>
      <c r="G408" s="9" t="str">
        <f t="shared" si="83"/>
        <v/>
      </c>
      <c r="H408" s="9" t="str">
        <f t="shared" si="84"/>
        <v/>
      </c>
      <c r="I408" s="9" t="str">
        <f t="shared" si="85"/>
        <v/>
      </c>
      <c r="J408" s="9" t="str">
        <f t="shared" si="86"/>
        <v/>
      </c>
      <c r="K408" s="11" t="e">
        <f t="shared" si="87"/>
        <v>#VALUE!</v>
      </c>
      <c r="L408" s="11" t="e">
        <f t="shared" si="88"/>
        <v>#VALUE!</v>
      </c>
      <c r="M408" s="11" t="e">
        <f t="shared" si="89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90"/>
        <v>#VALUE!</v>
      </c>
      <c r="S408" s="11" t="e">
        <f t="shared" si="91"/>
        <v>#VALUE!</v>
      </c>
      <c r="T408" s="11" t="e">
        <f t="shared" si="92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80"/>
        <v>#VALUE!</v>
      </c>
      <c r="E409" s="9" t="e">
        <f t="shared" si="81"/>
        <v>#VALUE!</v>
      </c>
      <c r="F409" s="9" t="e">
        <f t="shared" si="82"/>
        <v>#VALUE!</v>
      </c>
      <c r="G409" s="9" t="str">
        <f t="shared" si="83"/>
        <v/>
      </c>
      <c r="H409" s="9" t="str">
        <f t="shared" si="84"/>
        <v/>
      </c>
      <c r="I409" s="9" t="str">
        <f t="shared" si="85"/>
        <v/>
      </c>
      <c r="J409" s="9" t="str">
        <f t="shared" si="86"/>
        <v/>
      </c>
      <c r="K409" s="11" t="e">
        <f t="shared" si="87"/>
        <v>#VALUE!</v>
      </c>
      <c r="L409" s="11" t="e">
        <f t="shared" si="88"/>
        <v>#VALUE!</v>
      </c>
      <c r="M409" s="11" t="e">
        <f t="shared" si="89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90"/>
        <v>#VALUE!</v>
      </c>
      <c r="S409" s="11" t="e">
        <f t="shared" si="91"/>
        <v>#VALUE!</v>
      </c>
      <c r="T409" s="11" t="e">
        <f t="shared" si="92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80"/>
        <v>#VALUE!</v>
      </c>
      <c r="E410" s="9" t="e">
        <f t="shared" si="81"/>
        <v>#VALUE!</v>
      </c>
      <c r="F410" s="9" t="e">
        <f t="shared" si="82"/>
        <v>#VALUE!</v>
      </c>
      <c r="G410" s="9" t="str">
        <f t="shared" si="83"/>
        <v/>
      </c>
      <c r="H410" s="9" t="str">
        <f t="shared" si="84"/>
        <v/>
      </c>
      <c r="I410" s="9" t="str">
        <f t="shared" si="85"/>
        <v/>
      </c>
      <c r="J410" s="9" t="str">
        <f t="shared" si="86"/>
        <v/>
      </c>
      <c r="K410" s="11" t="e">
        <f t="shared" si="87"/>
        <v>#VALUE!</v>
      </c>
      <c r="L410" s="11" t="e">
        <f t="shared" si="88"/>
        <v>#VALUE!</v>
      </c>
      <c r="M410" s="11" t="e">
        <f t="shared" si="89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90"/>
        <v>#VALUE!</v>
      </c>
      <c r="S410" s="11" t="e">
        <f t="shared" si="91"/>
        <v>#VALUE!</v>
      </c>
      <c r="T410" s="11" t="e">
        <f t="shared" si="92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80"/>
        <v>#VALUE!</v>
      </c>
      <c r="E411" s="9" t="e">
        <f t="shared" si="81"/>
        <v>#VALUE!</v>
      </c>
      <c r="F411" s="9" t="e">
        <f t="shared" si="82"/>
        <v>#VALUE!</v>
      </c>
      <c r="G411" s="9" t="str">
        <f t="shared" si="83"/>
        <v/>
      </c>
      <c r="H411" s="9" t="str">
        <f t="shared" si="84"/>
        <v/>
      </c>
      <c r="I411" s="9" t="str">
        <f t="shared" si="85"/>
        <v/>
      </c>
      <c r="J411" s="9" t="str">
        <f t="shared" si="86"/>
        <v/>
      </c>
      <c r="K411" s="11" t="e">
        <f t="shared" si="87"/>
        <v>#VALUE!</v>
      </c>
      <c r="L411" s="11" t="e">
        <f t="shared" si="88"/>
        <v>#VALUE!</v>
      </c>
      <c r="M411" s="11" t="e">
        <f t="shared" si="89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90"/>
        <v>#VALUE!</v>
      </c>
      <c r="S411" s="11" t="e">
        <f t="shared" si="91"/>
        <v>#VALUE!</v>
      </c>
      <c r="T411" s="11" t="e">
        <f t="shared" si="92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80"/>
        <v>#VALUE!</v>
      </c>
      <c r="E412" s="9" t="e">
        <f t="shared" si="81"/>
        <v>#VALUE!</v>
      </c>
      <c r="F412" s="9" t="e">
        <f t="shared" si="82"/>
        <v>#VALUE!</v>
      </c>
      <c r="G412" s="9" t="str">
        <f t="shared" si="83"/>
        <v/>
      </c>
      <c r="H412" s="9" t="str">
        <f t="shared" si="84"/>
        <v/>
      </c>
      <c r="I412" s="9" t="str">
        <f t="shared" si="85"/>
        <v/>
      </c>
      <c r="J412" s="9" t="str">
        <f t="shared" si="86"/>
        <v/>
      </c>
      <c r="K412" s="11" t="e">
        <f t="shared" si="87"/>
        <v>#VALUE!</v>
      </c>
      <c r="L412" s="11" t="e">
        <f t="shared" si="88"/>
        <v>#VALUE!</v>
      </c>
      <c r="M412" s="11" t="e">
        <f t="shared" si="89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90"/>
        <v>#VALUE!</v>
      </c>
      <c r="S412" s="11" t="e">
        <f t="shared" si="91"/>
        <v>#VALUE!</v>
      </c>
      <c r="T412" s="11" t="e">
        <f t="shared" si="92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80"/>
        <v>#VALUE!</v>
      </c>
      <c r="E413" s="9" t="e">
        <f t="shared" si="81"/>
        <v>#VALUE!</v>
      </c>
      <c r="F413" s="9" t="e">
        <f t="shared" si="82"/>
        <v>#VALUE!</v>
      </c>
      <c r="G413" s="9" t="str">
        <f t="shared" si="83"/>
        <v/>
      </c>
      <c r="H413" s="9" t="str">
        <f t="shared" si="84"/>
        <v/>
      </c>
      <c r="I413" s="9" t="str">
        <f t="shared" si="85"/>
        <v/>
      </c>
      <c r="J413" s="9" t="str">
        <f t="shared" si="86"/>
        <v/>
      </c>
      <c r="K413" s="11" t="e">
        <f t="shared" si="87"/>
        <v>#VALUE!</v>
      </c>
      <c r="L413" s="11" t="e">
        <f t="shared" si="88"/>
        <v>#VALUE!</v>
      </c>
      <c r="M413" s="11" t="e">
        <f t="shared" si="89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90"/>
        <v>#VALUE!</v>
      </c>
      <c r="S413" s="11" t="e">
        <f t="shared" si="91"/>
        <v>#VALUE!</v>
      </c>
      <c r="T413" s="11" t="e">
        <f t="shared" si="92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80"/>
        <v>#VALUE!</v>
      </c>
      <c r="E414" s="9" t="e">
        <f t="shared" si="81"/>
        <v>#VALUE!</v>
      </c>
      <c r="F414" s="9" t="e">
        <f t="shared" si="82"/>
        <v>#VALUE!</v>
      </c>
      <c r="G414" s="9" t="str">
        <f t="shared" si="83"/>
        <v/>
      </c>
      <c r="H414" s="9" t="str">
        <f t="shared" si="84"/>
        <v/>
      </c>
      <c r="I414" s="9" t="str">
        <f t="shared" si="85"/>
        <v/>
      </c>
      <c r="J414" s="9" t="str">
        <f t="shared" si="86"/>
        <v/>
      </c>
      <c r="K414" s="11" t="e">
        <f t="shared" si="87"/>
        <v>#VALUE!</v>
      </c>
      <c r="L414" s="11" t="e">
        <f t="shared" si="88"/>
        <v>#VALUE!</v>
      </c>
      <c r="M414" s="11" t="e">
        <f t="shared" si="89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90"/>
        <v>#VALUE!</v>
      </c>
      <c r="S414" s="11" t="e">
        <f t="shared" si="91"/>
        <v>#VALUE!</v>
      </c>
      <c r="T414" s="11" t="e">
        <f t="shared" si="92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80"/>
        <v>#VALUE!</v>
      </c>
      <c r="E415" s="9" t="e">
        <f t="shared" si="81"/>
        <v>#VALUE!</v>
      </c>
      <c r="F415" s="9" t="e">
        <f t="shared" si="82"/>
        <v>#VALUE!</v>
      </c>
      <c r="G415" s="9" t="str">
        <f t="shared" si="83"/>
        <v/>
      </c>
      <c r="H415" s="9" t="str">
        <f t="shared" si="84"/>
        <v/>
      </c>
      <c r="I415" s="9" t="str">
        <f t="shared" si="85"/>
        <v/>
      </c>
      <c r="J415" s="9" t="str">
        <f t="shared" si="86"/>
        <v/>
      </c>
      <c r="K415" s="11" t="e">
        <f t="shared" si="87"/>
        <v>#VALUE!</v>
      </c>
      <c r="L415" s="11" t="e">
        <f t="shared" si="88"/>
        <v>#VALUE!</v>
      </c>
      <c r="M415" s="11" t="e">
        <f t="shared" si="89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90"/>
        <v>#VALUE!</v>
      </c>
      <c r="S415" s="11" t="e">
        <f t="shared" si="91"/>
        <v>#VALUE!</v>
      </c>
      <c r="T415" s="11" t="e">
        <f t="shared" si="92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80"/>
        <v>#VALUE!</v>
      </c>
      <c r="E416" s="9" t="e">
        <f t="shared" si="81"/>
        <v>#VALUE!</v>
      </c>
      <c r="F416" s="9" t="e">
        <f t="shared" si="82"/>
        <v>#VALUE!</v>
      </c>
      <c r="G416" s="9" t="str">
        <f t="shared" si="83"/>
        <v/>
      </c>
      <c r="H416" s="9" t="str">
        <f t="shared" si="84"/>
        <v/>
      </c>
      <c r="I416" s="9" t="str">
        <f t="shared" si="85"/>
        <v/>
      </c>
      <c r="J416" s="9" t="str">
        <f t="shared" si="86"/>
        <v/>
      </c>
      <c r="K416" s="11" t="e">
        <f t="shared" si="87"/>
        <v>#VALUE!</v>
      </c>
      <c r="L416" s="11" t="e">
        <f t="shared" si="88"/>
        <v>#VALUE!</v>
      </c>
      <c r="M416" s="11" t="e">
        <f t="shared" si="89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90"/>
        <v>#VALUE!</v>
      </c>
      <c r="S416" s="11" t="e">
        <f t="shared" si="91"/>
        <v>#VALUE!</v>
      </c>
      <c r="T416" s="11" t="e">
        <f t="shared" si="92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80"/>
        <v>#VALUE!</v>
      </c>
      <c r="E417" s="9" t="e">
        <f t="shared" si="81"/>
        <v>#VALUE!</v>
      </c>
      <c r="F417" s="9" t="e">
        <f t="shared" si="82"/>
        <v>#VALUE!</v>
      </c>
      <c r="G417" s="9" t="str">
        <f t="shared" si="83"/>
        <v/>
      </c>
      <c r="H417" s="9" t="str">
        <f t="shared" si="84"/>
        <v/>
      </c>
      <c r="I417" s="9" t="str">
        <f t="shared" si="85"/>
        <v/>
      </c>
      <c r="J417" s="9" t="str">
        <f t="shared" si="86"/>
        <v/>
      </c>
      <c r="K417" s="11" t="e">
        <f t="shared" si="87"/>
        <v>#VALUE!</v>
      </c>
      <c r="L417" s="11" t="e">
        <f t="shared" si="88"/>
        <v>#VALUE!</v>
      </c>
      <c r="M417" s="11" t="e">
        <f t="shared" si="89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90"/>
        <v>#VALUE!</v>
      </c>
      <c r="S417" s="11" t="e">
        <f t="shared" si="91"/>
        <v>#VALUE!</v>
      </c>
      <c r="T417" s="11" t="e">
        <f t="shared" si="92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80"/>
        <v>#VALUE!</v>
      </c>
      <c r="E418" s="9" t="e">
        <f t="shared" si="81"/>
        <v>#VALUE!</v>
      </c>
      <c r="F418" s="9" t="e">
        <f t="shared" si="82"/>
        <v>#VALUE!</v>
      </c>
      <c r="G418" s="9" t="str">
        <f t="shared" si="83"/>
        <v/>
      </c>
      <c r="H418" s="9" t="str">
        <f t="shared" si="84"/>
        <v/>
      </c>
      <c r="I418" s="9" t="str">
        <f t="shared" si="85"/>
        <v/>
      </c>
      <c r="J418" s="9" t="str">
        <f t="shared" si="86"/>
        <v/>
      </c>
      <c r="K418" s="11" t="e">
        <f t="shared" si="87"/>
        <v>#VALUE!</v>
      </c>
      <c r="L418" s="11" t="e">
        <f t="shared" si="88"/>
        <v>#VALUE!</v>
      </c>
      <c r="M418" s="11" t="e">
        <f t="shared" si="89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90"/>
        <v>#VALUE!</v>
      </c>
      <c r="S418" s="11" t="e">
        <f t="shared" si="91"/>
        <v>#VALUE!</v>
      </c>
      <c r="T418" s="11" t="e">
        <f t="shared" si="92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80"/>
        <v>#VALUE!</v>
      </c>
      <c r="E419" s="9" t="e">
        <f t="shared" si="81"/>
        <v>#VALUE!</v>
      </c>
      <c r="F419" s="9" t="e">
        <f t="shared" si="82"/>
        <v>#VALUE!</v>
      </c>
      <c r="G419" s="9" t="str">
        <f t="shared" si="83"/>
        <v/>
      </c>
      <c r="H419" s="9" t="str">
        <f t="shared" si="84"/>
        <v/>
      </c>
      <c r="I419" s="9" t="str">
        <f t="shared" si="85"/>
        <v/>
      </c>
      <c r="J419" s="9" t="str">
        <f t="shared" si="86"/>
        <v/>
      </c>
      <c r="K419" s="11" t="e">
        <f t="shared" si="87"/>
        <v>#VALUE!</v>
      </c>
      <c r="L419" s="11" t="e">
        <f t="shared" si="88"/>
        <v>#VALUE!</v>
      </c>
      <c r="M419" s="11" t="e">
        <f t="shared" si="89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90"/>
        <v>#VALUE!</v>
      </c>
      <c r="S419" s="11" t="e">
        <f t="shared" si="91"/>
        <v>#VALUE!</v>
      </c>
      <c r="T419" s="11" t="e">
        <f t="shared" si="92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80"/>
        <v>#VALUE!</v>
      </c>
      <c r="E420" s="9" t="e">
        <f t="shared" si="81"/>
        <v>#VALUE!</v>
      </c>
      <c r="F420" s="9" t="e">
        <f t="shared" si="82"/>
        <v>#VALUE!</v>
      </c>
      <c r="G420" s="9" t="str">
        <f t="shared" si="83"/>
        <v/>
      </c>
      <c r="H420" s="9" t="str">
        <f t="shared" si="84"/>
        <v/>
      </c>
      <c r="I420" s="9" t="str">
        <f t="shared" si="85"/>
        <v/>
      </c>
      <c r="J420" s="9" t="str">
        <f t="shared" si="86"/>
        <v/>
      </c>
      <c r="K420" s="11" t="e">
        <f t="shared" si="87"/>
        <v>#VALUE!</v>
      </c>
      <c r="L420" s="11" t="e">
        <f t="shared" si="88"/>
        <v>#VALUE!</v>
      </c>
      <c r="M420" s="11" t="e">
        <f t="shared" si="89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90"/>
        <v>#VALUE!</v>
      </c>
      <c r="S420" s="11" t="e">
        <f t="shared" si="91"/>
        <v>#VALUE!</v>
      </c>
      <c r="T420" s="11" t="e">
        <f t="shared" si="92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80"/>
        <v>#VALUE!</v>
      </c>
      <c r="E421" s="9" t="e">
        <f t="shared" si="81"/>
        <v>#VALUE!</v>
      </c>
      <c r="F421" s="9" t="e">
        <f t="shared" si="82"/>
        <v>#VALUE!</v>
      </c>
      <c r="G421" s="9" t="str">
        <f t="shared" si="83"/>
        <v/>
      </c>
      <c r="H421" s="9" t="str">
        <f t="shared" si="84"/>
        <v/>
      </c>
      <c r="I421" s="9" t="str">
        <f t="shared" si="85"/>
        <v/>
      </c>
      <c r="J421" s="9" t="str">
        <f t="shared" si="86"/>
        <v/>
      </c>
      <c r="K421" s="11" t="e">
        <f t="shared" si="87"/>
        <v>#VALUE!</v>
      </c>
      <c r="L421" s="11" t="e">
        <f t="shared" si="88"/>
        <v>#VALUE!</v>
      </c>
      <c r="M421" s="11" t="e">
        <f t="shared" si="89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90"/>
        <v>#VALUE!</v>
      </c>
      <c r="S421" s="11" t="e">
        <f t="shared" si="91"/>
        <v>#VALUE!</v>
      </c>
      <c r="T421" s="11" t="e">
        <f t="shared" si="92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80"/>
        <v>#VALUE!</v>
      </c>
      <c r="E422" s="9" t="e">
        <f t="shared" si="81"/>
        <v>#VALUE!</v>
      </c>
      <c r="F422" s="9" t="e">
        <f t="shared" si="82"/>
        <v>#VALUE!</v>
      </c>
      <c r="G422" s="9" t="str">
        <f t="shared" si="83"/>
        <v/>
      </c>
      <c r="H422" s="9" t="str">
        <f t="shared" si="84"/>
        <v/>
      </c>
      <c r="I422" s="9" t="str">
        <f t="shared" si="85"/>
        <v/>
      </c>
      <c r="J422" s="9" t="str">
        <f t="shared" si="86"/>
        <v/>
      </c>
      <c r="K422" s="11" t="e">
        <f t="shared" si="87"/>
        <v>#VALUE!</v>
      </c>
      <c r="L422" s="11" t="e">
        <f t="shared" si="88"/>
        <v>#VALUE!</v>
      </c>
      <c r="M422" s="11" t="e">
        <f t="shared" si="89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90"/>
        <v>#VALUE!</v>
      </c>
      <c r="S422" s="11" t="e">
        <f t="shared" si="91"/>
        <v>#VALUE!</v>
      </c>
      <c r="T422" s="11" t="e">
        <f t="shared" si="92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80"/>
        <v>#VALUE!</v>
      </c>
      <c r="E423" s="9" t="e">
        <f t="shared" si="81"/>
        <v>#VALUE!</v>
      </c>
      <c r="F423" s="9" t="e">
        <f t="shared" si="82"/>
        <v>#VALUE!</v>
      </c>
      <c r="G423" s="9" t="str">
        <f t="shared" si="83"/>
        <v/>
      </c>
      <c r="H423" s="9" t="str">
        <f t="shared" si="84"/>
        <v/>
      </c>
      <c r="I423" s="9" t="str">
        <f t="shared" si="85"/>
        <v/>
      </c>
      <c r="J423" s="9" t="str">
        <f t="shared" si="86"/>
        <v/>
      </c>
      <c r="K423" s="11" t="e">
        <f t="shared" si="87"/>
        <v>#VALUE!</v>
      </c>
      <c r="L423" s="11" t="e">
        <f t="shared" si="88"/>
        <v>#VALUE!</v>
      </c>
      <c r="M423" s="11" t="e">
        <f t="shared" si="89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90"/>
        <v>#VALUE!</v>
      </c>
      <c r="S423" s="11" t="e">
        <f t="shared" si="91"/>
        <v>#VALUE!</v>
      </c>
      <c r="T423" s="11" t="e">
        <f t="shared" si="92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80"/>
        <v>#VALUE!</v>
      </c>
      <c r="E424" s="9" t="e">
        <f t="shared" si="81"/>
        <v>#VALUE!</v>
      </c>
      <c r="F424" s="9" t="e">
        <f t="shared" si="82"/>
        <v>#VALUE!</v>
      </c>
      <c r="G424" s="9" t="str">
        <f t="shared" si="83"/>
        <v/>
      </c>
      <c r="H424" s="9" t="str">
        <f t="shared" si="84"/>
        <v/>
      </c>
      <c r="I424" s="9" t="str">
        <f t="shared" si="85"/>
        <v/>
      </c>
      <c r="J424" s="9" t="str">
        <f t="shared" si="86"/>
        <v/>
      </c>
      <c r="K424" s="11" t="e">
        <f t="shared" si="87"/>
        <v>#VALUE!</v>
      </c>
      <c r="L424" s="11" t="e">
        <f t="shared" si="88"/>
        <v>#VALUE!</v>
      </c>
      <c r="M424" s="11" t="e">
        <f t="shared" si="89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90"/>
        <v>#VALUE!</v>
      </c>
      <c r="S424" s="11" t="e">
        <f t="shared" si="91"/>
        <v>#VALUE!</v>
      </c>
      <c r="T424" s="11" t="e">
        <f t="shared" si="92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80"/>
        <v>#VALUE!</v>
      </c>
      <c r="E425" s="9" t="e">
        <f t="shared" si="81"/>
        <v>#VALUE!</v>
      </c>
      <c r="F425" s="9" t="e">
        <f t="shared" si="82"/>
        <v>#VALUE!</v>
      </c>
      <c r="G425" s="9" t="str">
        <f t="shared" si="83"/>
        <v/>
      </c>
      <c r="H425" s="9" t="str">
        <f t="shared" si="84"/>
        <v/>
      </c>
      <c r="I425" s="9" t="str">
        <f t="shared" si="85"/>
        <v/>
      </c>
      <c r="J425" s="9" t="str">
        <f t="shared" si="86"/>
        <v/>
      </c>
      <c r="K425" s="11" t="e">
        <f t="shared" si="87"/>
        <v>#VALUE!</v>
      </c>
      <c r="L425" s="11" t="e">
        <f t="shared" si="88"/>
        <v>#VALUE!</v>
      </c>
      <c r="M425" s="11" t="e">
        <f t="shared" si="89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90"/>
        <v>#VALUE!</v>
      </c>
      <c r="S425" s="11" t="e">
        <f t="shared" si="91"/>
        <v>#VALUE!</v>
      </c>
      <c r="T425" s="11" t="e">
        <f t="shared" si="92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80"/>
        <v>#VALUE!</v>
      </c>
      <c r="E426" s="9" t="e">
        <f t="shared" si="81"/>
        <v>#VALUE!</v>
      </c>
      <c r="F426" s="9" t="e">
        <f t="shared" si="82"/>
        <v>#VALUE!</v>
      </c>
      <c r="G426" s="9" t="str">
        <f t="shared" si="83"/>
        <v/>
      </c>
      <c r="H426" s="9" t="str">
        <f t="shared" si="84"/>
        <v/>
      </c>
      <c r="I426" s="9" t="str">
        <f t="shared" si="85"/>
        <v/>
      </c>
      <c r="J426" s="9" t="str">
        <f t="shared" si="86"/>
        <v/>
      </c>
      <c r="K426" s="11" t="e">
        <f t="shared" si="87"/>
        <v>#VALUE!</v>
      </c>
      <c r="L426" s="11" t="e">
        <f t="shared" si="88"/>
        <v>#VALUE!</v>
      </c>
      <c r="M426" s="11" t="e">
        <f t="shared" si="89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90"/>
        <v>#VALUE!</v>
      </c>
      <c r="S426" s="11" t="e">
        <f t="shared" si="91"/>
        <v>#VALUE!</v>
      </c>
      <c r="T426" s="11" t="e">
        <f t="shared" si="92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80"/>
        <v>#VALUE!</v>
      </c>
      <c r="E427" s="9" t="e">
        <f t="shared" si="81"/>
        <v>#VALUE!</v>
      </c>
      <c r="F427" s="9" t="e">
        <f t="shared" si="82"/>
        <v>#VALUE!</v>
      </c>
      <c r="G427" s="9" t="str">
        <f t="shared" si="83"/>
        <v/>
      </c>
      <c r="H427" s="9" t="str">
        <f t="shared" si="84"/>
        <v/>
      </c>
      <c r="I427" s="9" t="str">
        <f t="shared" si="85"/>
        <v/>
      </c>
      <c r="J427" s="9" t="str">
        <f t="shared" si="86"/>
        <v/>
      </c>
      <c r="K427" s="11" t="e">
        <f t="shared" si="87"/>
        <v>#VALUE!</v>
      </c>
      <c r="L427" s="11" t="e">
        <f t="shared" si="88"/>
        <v>#VALUE!</v>
      </c>
      <c r="M427" s="11" t="e">
        <f t="shared" si="89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90"/>
        <v>#VALUE!</v>
      </c>
      <c r="S427" s="11" t="e">
        <f t="shared" si="91"/>
        <v>#VALUE!</v>
      </c>
      <c r="T427" s="11" t="e">
        <f t="shared" si="92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80"/>
        <v>#VALUE!</v>
      </c>
      <c r="E428" s="9" t="e">
        <f t="shared" si="81"/>
        <v>#VALUE!</v>
      </c>
      <c r="F428" s="9" t="e">
        <f t="shared" si="82"/>
        <v>#VALUE!</v>
      </c>
      <c r="G428" s="9" t="str">
        <f t="shared" si="83"/>
        <v/>
      </c>
      <c r="H428" s="9" t="str">
        <f t="shared" si="84"/>
        <v/>
      </c>
      <c r="I428" s="9" t="str">
        <f t="shared" si="85"/>
        <v/>
      </c>
      <c r="J428" s="9" t="str">
        <f t="shared" si="86"/>
        <v/>
      </c>
      <c r="K428" s="11" t="e">
        <f t="shared" si="87"/>
        <v>#VALUE!</v>
      </c>
      <c r="L428" s="11" t="e">
        <f t="shared" si="88"/>
        <v>#VALUE!</v>
      </c>
      <c r="M428" s="11" t="e">
        <f t="shared" si="89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90"/>
        <v>#VALUE!</v>
      </c>
      <c r="S428" s="11" t="e">
        <f t="shared" si="91"/>
        <v>#VALUE!</v>
      </c>
      <c r="T428" s="11" t="e">
        <f t="shared" si="92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80"/>
        <v>#VALUE!</v>
      </c>
      <c r="E429" s="9" t="e">
        <f t="shared" si="81"/>
        <v>#VALUE!</v>
      </c>
      <c r="F429" s="9" t="e">
        <f t="shared" si="82"/>
        <v>#VALUE!</v>
      </c>
      <c r="G429" s="9" t="str">
        <f t="shared" si="83"/>
        <v/>
      </c>
      <c r="H429" s="9" t="str">
        <f t="shared" si="84"/>
        <v/>
      </c>
      <c r="I429" s="9" t="str">
        <f t="shared" si="85"/>
        <v/>
      </c>
      <c r="J429" s="9" t="str">
        <f t="shared" si="86"/>
        <v/>
      </c>
      <c r="K429" s="11" t="e">
        <f t="shared" si="87"/>
        <v>#VALUE!</v>
      </c>
      <c r="L429" s="11" t="e">
        <f t="shared" si="88"/>
        <v>#VALUE!</v>
      </c>
      <c r="M429" s="11" t="e">
        <f t="shared" si="89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90"/>
        <v>#VALUE!</v>
      </c>
      <c r="S429" s="11" t="e">
        <f t="shared" si="91"/>
        <v>#VALUE!</v>
      </c>
      <c r="T429" s="11" t="e">
        <f t="shared" si="92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80"/>
        <v>#VALUE!</v>
      </c>
      <c r="E430" s="9" t="e">
        <f t="shared" si="81"/>
        <v>#VALUE!</v>
      </c>
      <c r="F430" s="9" t="e">
        <f t="shared" si="82"/>
        <v>#VALUE!</v>
      </c>
      <c r="G430" s="9" t="str">
        <f t="shared" si="83"/>
        <v/>
      </c>
      <c r="H430" s="9" t="str">
        <f t="shared" si="84"/>
        <v/>
      </c>
      <c r="I430" s="9" t="str">
        <f t="shared" si="85"/>
        <v/>
      </c>
      <c r="J430" s="9" t="str">
        <f t="shared" si="86"/>
        <v/>
      </c>
      <c r="K430" s="11" t="e">
        <f t="shared" si="87"/>
        <v>#VALUE!</v>
      </c>
      <c r="L430" s="11" t="e">
        <f t="shared" si="88"/>
        <v>#VALUE!</v>
      </c>
      <c r="M430" s="11" t="e">
        <f t="shared" si="89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90"/>
        <v>#VALUE!</v>
      </c>
      <c r="S430" s="11" t="e">
        <f t="shared" si="91"/>
        <v>#VALUE!</v>
      </c>
      <c r="T430" s="11" t="e">
        <f t="shared" si="92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80"/>
        <v>#VALUE!</v>
      </c>
      <c r="E431" s="9" t="e">
        <f t="shared" si="81"/>
        <v>#VALUE!</v>
      </c>
      <c r="F431" s="9" t="e">
        <f t="shared" si="82"/>
        <v>#VALUE!</v>
      </c>
      <c r="G431" s="9" t="str">
        <f t="shared" si="83"/>
        <v/>
      </c>
      <c r="H431" s="9" t="str">
        <f t="shared" si="84"/>
        <v/>
      </c>
      <c r="I431" s="9" t="str">
        <f t="shared" si="85"/>
        <v/>
      </c>
      <c r="J431" s="9" t="str">
        <f t="shared" si="86"/>
        <v/>
      </c>
      <c r="K431" s="11" t="e">
        <f t="shared" si="87"/>
        <v>#VALUE!</v>
      </c>
      <c r="L431" s="11" t="e">
        <f t="shared" si="88"/>
        <v>#VALUE!</v>
      </c>
      <c r="M431" s="11" t="e">
        <f t="shared" si="89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90"/>
        <v>#VALUE!</v>
      </c>
      <c r="S431" s="11" t="e">
        <f t="shared" si="91"/>
        <v>#VALUE!</v>
      </c>
      <c r="T431" s="11" t="e">
        <f t="shared" si="92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80"/>
        <v>#VALUE!</v>
      </c>
      <c r="E432" s="9" t="e">
        <f t="shared" si="81"/>
        <v>#VALUE!</v>
      </c>
      <c r="F432" s="9" t="e">
        <f t="shared" si="82"/>
        <v>#VALUE!</v>
      </c>
      <c r="G432" s="9" t="str">
        <f t="shared" si="83"/>
        <v/>
      </c>
      <c r="H432" s="9" t="str">
        <f t="shared" si="84"/>
        <v/>
      </c>
      <c r="I432" s="9" t="str">
        <f t="shared" si="85"/>
        <v/>
      </c>
      <c r="J432" s="9" t="str">
        <f t="shared" si="86"/>
        <v/>
      </c>
      <c r="K432" s="11" t="e">
        <f t="shared" si="87"/>
        <v>#VALUE!</v>
      </c>
      <c r="L432" s="11" t="e">
        <f t="shared" si="88"/>
        <v>#VALUE!</v>
      </c>
      <c r="M432" s="11" t="e">
        <f t="shared" si="89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90"/>
        <v>#VALUE!</v>
      </c>
      <c r="S432" s="11" t="e">
        <f t="shared" si="91"/>
        <v>#VALUE!</v>
      </c>
      <c r="T432" s="11" t="e">
        <f t="shared" si="92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80"/>
        <v>#VALUE!</v>
      </c>
      <c r="E433" s="9" t="e">
        <f t="shared" si="81"/>
        <v>#VALUE!</v>
      </c>
      <c r="F433" s="9" t="e">
        <f t="shared" si="82"/>
        <v>#VALUE!</v>
      </c>
      <c r="G433" s="9" t="str">
        <f t="shared" si="83"/>
        <v/>
      </c>
      <c r="H433" s="9" t="str">
        <f t="shared" si="84"/>
        <v/>
      </c>
      <c r="I433" s="9" t="str">
        <f t="shared" si="85"/>
        <v/>
      </c>
      <c r="J433" s="9" t="str">
        <f t="shared" si="86"/>
        <v/>
      </c>
      <c r="K433" s="11" t="e">
        <f t="shared" si="87"/>
        <v>#VALUE!</v>
      </c>
      <c r="L433" s="11" t="e">
        <f t="shared" si="88"/>
        <v>#VALUE!</v>
      </c>
      <c r="M433" s="11" t="e">
        <f t="shared" si="89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90"/>
        <v>#VALUE!</v>
      </c>
      <c r="S433" s="11" t="e">
        <f t="shared" si="91"/>
        <v>#VALUE!</v>
      </c>
      <c r="T433" s="11" t="e">
        <f t="shared" si="92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80"/>
        <v>#VALUE!</v>
      </c>
      <c r="E434" s="9" t="e">
        <f t="shared" si="81"/>
        <v>#VALUE!</v>
      </c>
      <c r="F434" s="9" t="e">
        <f t="shared" si="82"/>
        <v>#VALUE!</v>
      </c>
      <c r="G434" s="9" t="str">
        <f t="shared" si="83"/>
        <v/>
      </c>
      <c r="H434" s="9" t="str">
        <f t="shared" si="84"/>
        <v/>
      </c>
      <c r="I434" s="9" t="str">
        <f t="shared" si="85"/>
        <v/>
      </c>
      <c r="J434" s="9" t="str">
        <f t="shared" si="86"/>
        <v/>
      </c>
      <c r="K434" s="11" t="e">
        <f t="shared" si="87"/>
        <v>#VALUE!</v>
      </c>
      <c r="L434" s="11" t="e">
        <f t="shared" si="88"/>
        <v>#VALUE!</v>
      </c>
      <c r="M434" s="11" t="e">
        <f t="shared" si="89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90"/>
        <v>#VALUE!</v>
      </c>
      <c r="S434" s="11" t="e">
        <f t="shared" si="91"/>
        <v>#VALUE!</v>
      </c>
      <c r="T434" s="11" t="e">
        <f t="shared" si="92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80"/>
        <v>#VALUE!</v>
      </c>
      <c r="E435" s="9" t="e">
        <f t="shared" si="81"/>
        <v>#VALUE!</v>
      </c>
      <c r="F435" s="9" t="e">
        <f t="shared" si="82"/>
        <v>#VALUE!</v>
      </c>
      <c r="G435" s="9" t="str">
        <f t="shared" si="83"/>
        <v/>
      </c>
      <c r="H435" s="9" t="str">
        <f t="shared" si="84"/>
        <v/>
      </c>
      <c r="I435" s="9" t="str">
        <f t="shared" si="85"/>
        <v/>
      </c>
      <c r="J435" s="9" t="str">
        <f t="shared" si="86"/>
        <v/>
      </c>
      <c r="K435" s="11" t="e">
        <f t="shared" si="87"/>
        <v>#VALUE!</v>
      </c>
      <c r="L435" s="11" t="e">
        <f t="shared" si="88"/>
        <v>#VALUE!</v>
      </c>
      <c r="M435" s="11" t="e">
        <f t="shared" si="89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90"/>
        <v>#VALUE!</v>
      </c>
      <c r="S435" s="11" t="e">
        <f t="shared" si="91"/>
        <v>#VALUE!</v>
      </c>
      <c r="T435" s="11" t="e">
        <f t="shared" si="92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80"/>
        <v>#VALUE!</v>
      </c>
      <c r="E436" s="9" t="e">
        <f t="shared" si="81"/>
        <v>#VALUE!</v>
      </c>
      <c r="F436" s="9" t="e">
        <f t="shared" si="82"/>
        <v>#VALUE!</v>
      </c>
      <c r="G436" s="9" t="str">
        <f t="shared" si="83"/>
        <v/>
      </c>
      <c r="H436" s="9" t="str">
        <f t="shared" si="84"/>
        <v/>
      </c>
      <c r="I436" s="9" t="str">
        <f t="shared" si="85"/>
        <v/>
      </c>
      <c r="J436" s="9" t="str">
        <f t="shared" si="86"/>
        <v/>
      </c>
      <c r="K436" s="11" t="e">
        <f t="shared" si="87"/>
        <v>#VALUE!</v>
      </c>
      <c r="L436" s="11" t="e">
        <f t="shared" si="88"/>
        <v>#VALUE!</v>
      </c>
      <c r="M436" s="11" t="e">
        <f t="shared" si="89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90"/>
        <v>#VALUE!</v>
      </c>
      <c r="S436" s="11" t="e">
        <f t="shared" si="91"/>
        <v>#VALUE!</v>
      </c>
      <c r="T436" s="11" t="e">
        <f t="shared" si="92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80"/>
        <v>#VALUE!</v>
      </c>
      <c r="E437" s="9" t="e">
        <f t="shared" si="81"/>
        <v>#VALUE!</v>
      </c>
      <c r="F437" s="9" t="e">
        <f t="shared" si="82"/>
        <v>#VALUE!</v>
      </c>
      <c r="G437" s="9" t="str">
        <f t="shared" si="83"/>
        <v/>
      </c>
      <c r="H437" s="9" t="str">
        <f t="shared" si="84"/>
        <v/>
      </c>
      <c r="I437" s="9" t="str">
        <f t="shared" si="85"/>
        <v/>
      </c>
      <c r="J437" s="9" t="str">
        <f t="shared" si="86"/>
        <v/>
      </c>
      <c r="K437" s="11" t="e">
        <f t="shared" si="87"/>
        <v>#VALUE!</v>
      </c>
      <c r="L437" s="11" t="e">
        <f t="shared" si="88"/>
        <v>#VALUE!</v>
      </c>
      <c r="M437" s="11" t="e">
        <f t="shared" si="89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90"/>
        <v>#VALUE!</v>
      </c>
      <c r="S437" s="11" t="e">
        <f t="shared" si="91"/>
        <v>#VALUE!</v>
      </c>
      <c r="T437" s="11" t="e">
        <f t="shared" si="92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80"/>
        <v>#VALUE!</v>
      </c>
      <c r="E438" s="9" t="e">
        <f t="shared" si="81"/>
        <v>#VALUE!</v>
      </c>
      <c r="F438" s="9" t="e">
        <f t="shared" si="82"/>
        <v>#VALUE!</v>
      </c>
      <c r="G438" s="9" t="str">
        <f t="shared" si="83"/>
        <v/>
      </c>
      <c r="H438" s="9" t="str">
        <f t="shared" si="84"/>
        <v/>
      </c>
      <c r="I438" s="9" t="str">
        <f t="shared" si="85"/>
        <v/>
      </c>
      <c r="J438" s="9" t="str">
        <f t="shared" si="86"/>
        <v/>
      </c>
      <c r="K438" s="11" t="e">
        <f t="shared" si="87"/>
        <v>#VALUE!</v>
      </c>
      <c r="L438" s="11" t="e">
        <f t="shared" si="88"/>
        <v>#VALUE!</v>
      </c>
      <c r="M438" s="11" t="e">
        <f t="shared" si="89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90"/>
        <v>#VALUE!</v>
      </c>
      <c r="S438" s="11" t="e">
        <f t="shared" si="91"/>
        <v>#VALUE!</v>
      </c>
      <c r="T438" s="11" t="e">
        <f t="shared" si="92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80"/>
        <v>#VALUE!</v>
      </c>
      <c r="E439" s="9" t="e">
        <f t="shared" si="81"/>
        <v>#VALUE!</v>
      </c>
      <c r="F439" s="9" t="e">
        <f t="shared" si="82"/>
        <v>#VALUE!</v>
      </c>
      <c r="G439" s="9" t="str">
        <f t="shared" si="83"/>
        <v/>
      </c>
      <c r="H439" s="9" t="str">
        <f t="shared" si="84"/>
        <v/>
      </c>
      <c r="I439" s="9" t="str">
        <f t="shared" si="85"/>
        <v/>
      </c>
      <c r="J439" s="9" t="str">
        <f t="shared" si="86"/>
        <v/>
      </c>
      <c r="K439" s="11" t="e">
        <f t="shared" si="87"/>
        <v>#VALUE!</v>
      </c>
      <c r="L439" s="11" t="e">
        <f t="shared" si="88"/>
        <v>#VALUE!</v>
      </c>
      <c r="M439" s="11" t="e">
        <f t="shared" si="89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90"/>
        <v>#VALUE!</v>
      </c>
      <c r="S439" s="11" t="e">
        <f t="shared" si="91"/>
        <v>#VALUE!</v>
      </c>
      <c r="T439" s="11" t="e">
        <f t="shared" si="92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80"/>
        <v>#VALUE!</v>
      </c>
      <c r="E440" s="9" t="e">
        <f t="shared" si="81"/>
        <v>#VALUE!</v>
      </c>
      <c r="F440" s="9" t="e">
        <f t="shared" si="82"/>
        <v>#VALUE!</v>
      </c>
      <c r="G440" s="9" t="str">
        <f t="shared" si="83"/>
        <v/>
      </c>
      <c r="H440" s="9" t="str">
        <f t="shared" si="84"/>
        <v/>
      </c>
      <c r="I440" s="9" t="str">
        <f t="shared" si="85"/>
        <v/>
      </c>
      <c r="J440" s="9" t="str">
        <f t="shared" si="86"/>
        <v/>
      </c>
      <c r="K440" s="11" t="e">
        <f t="shared" si="87"/>
        <v>#VALUE!</v>
      </c>
      <c r="L440" s="11" t="e">
        <f t="shared" si="88"/>
        <v>#VALUE!</v>
      </c>
      <c r="M440" s="11" t="e">
        <f t="shared" si="89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90"/>
        <v>#VALUE!</v>
      </c>
      <c r="S440" s="11" t="e">
        <f t="shared" si="91"/>
        <v>#VALUE!</v>
      </c>
      <c r="T440" s="11" t="e">
        <f t="shared" si="92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80"/>
        <v>#VALUE!</v>
      </c>
      <c r="E441" s="9" t="e">
        <f t="shared" si="81"/>
        <v>#VALUE!</v>
      </c>
      <c r="F441" s="9" t="e">
        <f t="shared" si="82"/>
        <v>#VALUE!</v>
      </c>
      <c r="G441" s="9" t="str">
        <f t="shared" si="83"/>
        <v/>
      </c>
      <c r="H441" s="9" t="str">
        <f t="shared" si="84"/>
        <v/>
      </c>
      <c r="I441" s="9" t="str">
        <f t="shared" si="85"/>
        <v/>
      </c>
      <c r="J441" s="9" t="str">
        <f t="shared" si="86"/>
        <v/>
      </c>
      <c r="K441" s="11" t="e">
        <f t="shared" si="87"/>
        <v>#VALUE!</v>
      </c>
      <c r="L441" s="11" t="e">
        <f t="shared" si="88"/>
        <v>#VALUE!</v>
      </c>
      <c r="M441" s="11" t="e">
        <f t="shared" si="89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90"/>
        <v>#VALUE!</v>
      </c>
      <c r="S441" s="11" t="e">
        <f t="shared" si="91"/>
        <v>#VALUE!</v>
      </c>
      <c r="T441" s="11" t="e">
        <f t="shared" si="92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80"/>
        <v>#VALUE!</v>
      </c>
      <c r="E442" s="9" t="e">
        <f t="shared" si="81"/>
        <v>#VALUE!</v>
      </c>
      <c r="F442" s="9" t="e">
        <f t="shared" si="82"/>
        <v>#VALUE!</v>
      </c>
      <c r="G442" s="9" t="str">
        <f t="shared" si="83"/>
        <v/>
      </c>
      <c r="H442" s="9" t="str">
        <f t="shared" si="84"/>
        <v/>
      </c>
      <c r="I442" s="9" t="str">
        <f t="shared" si="85"/>
        <v/>
      </c>
      <c r="J442" s="9" t="str">
        <f t="shared" si="86"/>
        <v/>
      </c>
      <c r="K442" s="11" t="e">
        <f t="shared" si="87"/>
        <v>#VALUE!</v>
      </c>
      <c r="L442" s="11" t="e">
        <f t="shared" si="88"/>
        <v>#VALUE!</v>
      </c>
      <c r="M442" s="11" t="e">
        <f t="shared" si="89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90"/>
        <v>#VALUE!</v>
      </c>
      <c r="S442" s="11" t="e">
        <f t="shared" si="91"/>
        <v>#VALUE!</v>
      </c>
      <c r="T442" s="11" t="e">
        <f t="shared" si="92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80"/>
        <v>#VALUE!</v>
      </c>
      <c r="E443" s="9" t="e">
        <f t="shared" si="81"/>
        <v>#VALUE!</v>
      </c>
      <c r="F443" s="9" t="e">
        <f t="shared" si="82"/>
        <v>#VALUE!</v>
      </c>
      <c r="G443" s="9" t="str">
        <f t="shared" si="83"/>
        <v/>
      </c>
      <c r="H443" s="9" t="str">
        <f t="shared" si="84"/>
        <v/>
      </c>
      <c r="I443" s="9" t="str">
        <f t="shared" si="85"/>
        <v/>
      </c>
      <c r="J443" s="9" t="str">
        <f t="shared" si="86"/>
        <v/>
      </c>
      <c r="K443" s="11" t="e">
        <f t="shared" si="87"/>
        <v>#VALUE!</v>
      </c>
      <c r="L443" s="11" t="e">
        <f t="shared" si="88"/>
        <v>#VALUE!</v>
      </c>
      <c r="M443" s="11" t="e">
        <f t="shared" si="89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90"/>
        <v>#VALUE!</v>
      </c>
      <c r="S443" s="11" t="e">
        <f t="shared" si="91"/>
        <v>#VALUE!</v>
      </c>
      <c r="T443" s="11" t="e">
        <f t="shared" si="92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80"/>
        <v>#VALUE!</v>
      </c>
      <c r="E444" s="9" t="e">
        <f t="shared" si="81"/>
        <v>#VALUE!</v>
      </c>
      <c r="F444" s="9" t="e">
        <f t="shared" si="82"/>
        <v>#VALUE!</v>
      </c>
      <c r="G444" s="9" t="str">
        <f t="shared" si="83"/>
        <v/>
      </c>
      <c r="H444" s="9" t="str">
        <f t="shared" si="84"/>
        <v/>
      </c>
      <c r="I444" s="9" t="str">
        <f t="shared" si="85"/>
        <v/>
      </c>
      <c r="J444" s="9" t="str">
        <f t="shared" si="86"/>
        <v/>
      </c>
      <c r="K444" s="11" t="e">
        <f t="shared" si="87"/>
        <v>#VALUE!</v>
      </c>
      <c r="L444" s="11" t="e">
        <f t="shared" si="88"/>
        <v>#VALUE!</v>
      </c>
      <c r="M444" s="11" t="e">
        <f t="shared" si="89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90"/>
        <v>#VALUE!</v>
      </c>
      <c r="S444" s="11" t="e">
        <f t="shared" si="91"/>
        <v>#VALUE!</v>
      </c>
      <c r="T444" s="11" t="e">
        <f t="shared" si="92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80"/>
        <v>#VALUE!</v>
      </c>
      <c r="E445" s="9" t="e">
        <f t="shared" si="81"/>
        <v>#VALUE!</v>
      </c>
      <c r="F445" s="9" t="e">
        <f t="shared" si="82"/>
        <v>#VALUE!</v>
      </c>
      <c r="G445" s="9" t="str">
        <f t="shared" si="83"/>
        <v/>
      </c>
      <c r="H445" s="9" t="str">
        <f t="shared" si="84"/>
        <v/>
      </c>
      <c r="I445" s="9" t="str">
        <f t="shared" si="85"/>
        <v/>
      </c>
      <c r="J445" s="9" t="str">
        <f t="shared" si="86"/>
        <v/>
      </c>
      <c r="K445" s="11" t="e">
        <f t="shared" si="87"/>
        <v>#VALUE!</v>
      </c>
      <c r="L445" s="11" t="e">
        <f t="shared" si="88"/>
        <v>#VALUE!</v>
      </c>
      <c r="M445" s="11" t="e">
        <f t="shared" si="89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90"/>
        <v>#VALUE!</v>
      </c>
      <c r="S445" s="11" t="e">
        <f t="shared" si="91"/>
        <v>#VALUE!</v>
      </c>
      <c r="T445" s="11" t="e">
        <f t="shared" si="92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80"/>
        <v>#VALUE!</v>
      </c>
      <c r="E446" s="9" t="e">
        <f t="shared" si="81"/>
        <v>#VALUE!</v>
      </c>
      <c r="F446" s="9" t="e">
        <f t="shared" si="82"/>
        <v>#VALUE!</v>
      </c>
      <c r="G446" s="9" t="str">
        <f t="shared" si="83"/>
        <v/>
      </c>
      <c r="H446" s="9" t="str">
        <f t="shared" si="84"/>
        <v/>
      </c>
      <c r="I446" s="9" t="str">
        <f t="shared" si="85"/>
        <v/>
      </c>
      <c r="J446" s="9" t="str">
        <f t="shared" si="86"/>
        <v/>
      </c>
      <c r="K446" s="11" t="e">
        <f t="shared" si="87"/>
        <v>#VALUE!</v>
      </c>
      <c r="L446" s="11" t="e">
        <f t="shared" si="88"/>
        <v>#VALUE!</v>
      </c>
      <c r="M446" s="11" t="e">
        <f t="shared" si="89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90"/>
        <v>#VALUE!</v>
      </c>
      <c r="S446" s="11" t="e">
        <f t="shared" si="91"/>
        <v>#VALUE!</v>
      </c>
      <c r="T446" s="11" t="e">
        <f t="shared" si="92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80"/>
        <v>#VALUE!</v>
      </c>
      <c r="E447" s="9" t="e">
        <f t="shared" si="81"/>
        <v>#VALUE!</v>
      </c>
      <c r="F447" s="9" t="e">
        <f t="shared" si="82"/>
        <v>#VALUE!</v>
      </c>
      <c r="G447" s="9" t="str">
        <f t="shared" si="83"/>
        <v/>
      </c>
      <c r="H447" s="9" t="str">
        <f t="shared" si="84"/>
        <v/>
      </c>
      <c r="I447" s="9" t="str">
        <f t="shared" si="85"/>
        <v/>
      </c>
      <c r="J447" s="9" t="str">
        <f t="shared" si="86"/>
        <v/>
      </c>
      <c r="K447" s="11" t="e">
        <f t="shared" si="87"/>
        <v>#VALUE!</v>
      </c>
      <c r="L447" s="11" t="e">
        <f t="shared" si="88"/>
        <v>#VALUE!</v>
      </c>
      <c r="M447" s="11" t="e">
        <f t="shared" si="89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90"/>
        <v>#VALUE!</v>
      </c>
      <c r="S447" s="11" t="e">
        <f t="shared" si="91"/>
        <v>#VALUE!</v>
      </c>
      <c r="T447" s="11" t="e">
        <f t="shared" si="92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80"/>
        <v>#VALUE!</v>
      </c>
      <c r="E448" s="9" t="e">
        <f t="shared" si="81"/>
        <v>#VALUE!</v>
      </c>
      <c r="F448" s="9" t="e">
        <f t="shared" si="82"/>
        <v>#VALUE!</v>
      </c>
      <c r="G448" s="9" t="str">
        <f t="shared" si="83"/>
        <v/>
      </c>
      <c r="H448" s="9" t="str">
        <f t="shared" si="84"/>
        <v/>
      </c>
      <c r="I448" s="9" t="str">
        <f t="shared" si="85"/>
        <v/>
      </c>
      <c r="J448" s="9" t="str">
        <f t="shared" si="86"/>
        <v/>
      </c>
      <c r="K448" s="11" t="e">
        <f t="shared" si="87"/>
        <v>#VALUE!</v>
      </c>
      <c r="L448" s="11" t="e">
        <f t="shared" si="88"/>
        <v>#VALUE!</v>
      </c>
      <c r="M448" s="11" t="e">
        <f t="shared" si="89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90"/>
        <v>#VALUE!</v>
      </c>
      <c r="S448" s="11" t="e">
        <f t="shared" si="91"/>
        <v>#VALUE!</v>
      </c>
      <c r="T448" s="11" t="e">
        <f t="shared" si="92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80"/>
        <v>#VALUE!</v>
      </c>
      <c r="E449" s="9" t="e">
        <f t="shared" si="81"/>
        <v>#VALUE!</v>
      </c>
      <c r="F449" s="9" t="e">
        <f t="shared" si="82"/>
        <v>#VALUE!</v>
      </c>
      <c r="G449" s="9" t="str">
        <f t="shared" si="83"/>
        <v/>
      </c>
      <c r="H449" s="9" t="str">
        <f t="shared" si="84"/>
        <v/>
      </c>
      <c r="I449" s="9" t="str">
        <f t="shared" si="85"/>
        <v/>
      </c>
      <c r="J449" s="9" t="str">
        <f t="shared" si="86"/>
        <v/>
      </c>
      <c r="K449" s="11" t="e">
        <f t="shared" si="87"/>
        <v>#VALUE!</v>
      </c>
      <c r="L449" s="11" t="e">
        <f t="shared" si="88"/>
        <v>#VALUE!</v>
      </c>
      <c r="M449" s="11" t="e">
        <f t="shared" si="89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90"/>
        <v>#VALUE!</v>
      </c>
      <c r="S449" s="11" t="e">
        <f t="shared" si="91"/>
        <v>#VALUE!</v>
      </c>
      <c r="T449" s="11" t="e">
        <f t="shared" si="92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80"/>
        <v>#VALUE!</v>
      </c>
      <c r="E450" s="9" t="e">
        <f t="shared" si="81"/>
        <v>#VALUE!</v>
      </c>
      <c r="F450" s="9" t="e">
        <f t="shared" si="82"/>
        <v>#VALUE!</v>
      </c>
      <c r="G450" s="9" t="str">
        <f t="shared" si="83"/>
        <v/>
      </c>
      <c r="H450" s="9" t="str">
        <f t="shared" si="84"/>
        <v/>
      </c>
      <c r="I450" s="9" t="str">
        <f t="shared" si="85"/>
        <v/>
      </c>
      <c r="J450" s="9" t="str">
        <f t="shared" si="86"/>
        <v/>
      </c>
      <c r="K450" s="11" t="e">
        <f t="shared" si="87"/>
        <v>#VALUE!</v>
      </c>
      <c r="L450" s="11" t="e">
        <f t="shared" si="88"/>
        <v>#VALUE!</v>
      </c>
      <c r="M450" s="11" t="e">
        <f t="shared" si="89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90"/>
        <v>#VALUE!</v>
      </c>
      <c r="S450" s="11" t="e">
        <f t="shared" si="91"/>
        <v>#VALUE!</v>
      </c>
      <c r="T450" s="11" t="e">
        <f t="shared" si="92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80"/>
        <v>#VALUE!</v>
      </c>
      <c r="E451" s="9" t="e">
        <f t="shared" si="81"/>
        <v>#VALUE!</v>
      </c>
      <c r="F451" s="9" t="e">
        <f t="shared" si="82"/>
        <v>#VALUE!</v>
      </c>
      <c r="G451" s="9" t="str">
        <f t="shared" si="83"/>
        <v/>
      </c>
      <c r="H451" s="9" t="str">
        <f t="shared" si="84"/>
        <v/>
      </c>
      <c r="I451" s="9" t="str">
        <f t="shared" si="85"/>
        <v/>
      </c>
      <c r="J451" s="9" t="str">
        <f t="shared" si="86"/>
        <v/>
      </c>
      <c r="K451" s="11" t="e">
        <f t="shared" si="87"/>
        <v>#VALUE!</v>
      </c>
      <c r="L451" s="11" t="e">
        <f t="shared" si="88"/>
        <v>#VALUE!</v>
      </c>
      <c r="M451" s="11" t="e">
        <f t="shared" si="89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90"/>
        <v>#VALUE!</v>
      </c>
      <c r="S451" s="11" t="e">
        <f t="shared" si="91"/>
        <v>#VALUE!</v>
      </c>
      <c r="T451" s="11" t="e">
        <f t="shared" si="92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93">(K452/(AR452+K452-(AR452*K452)))</f>
        <v>#VALUE!</v>
      </c>
      <c r="E452" s="9" t="e">
        <f t="shared" ref="E452:E515" si="94">(L452/(AR452+L452-(AR452*L452)))</f>
        <v>#VALUE!</v>
      </c>
      <c r="F452" s="9" t="e">
        <f t="shared" ref="F452:F515" si="95">(M452/(AR452+M452-(AR452*M452)))</f>
        <v>#VALUE!</v>
      </c>
      <c r="G452" s="9" t="str">
        <f t="shared" ref="G452:G515" si="96">AR452</f>
        <v/>
      </c>
      <c r="H452" s="9" t="str">
        <f t="shared" ref="H452:H515" si="97">IF(A452="","",1/D452)</f>
        <v/>
      </c>
      <c r="I452" s="9" t="str">
        <f t="shared" ref="I452:I515" si="98">IF(B452="","",1/E452)</f>
        <v/>
      </c>
      <c r="J452" s="9" t="str">
        <f t="shared" ref="J452:J515" si="99">IF(C452="","",1/F452)</f>
        <v/>
      </c>
      <c r="K452" s="11" t="e">
        <f t="shared" ref="K452:K515" si="100">1/A452</f>
        <v>#VALUE!</v>
      </c>
      <c r="L452" s="11" t="e">
        <f t="shared" ref="L452:L515" si="101">1/B452</f>
        <v>#VALUE!</v>
      </c>
      <c r="M452" s="11" t="e">
        <f t="shared" ref="M452:M515" si="102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03">O452/N452</f>
        <v>#VALUE!</v>
      </c>
      <c r="S452" s="11" t="e">
        <f t="shared" ref="S452:S515" si="104">P452/N452</f>
        <v>#VALUE!</v>
      </c>
      <c r="T452" s="11" t="e">
        <f t="shared" ref="T452:T515" si="105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93"/>
        <v>#VALUE!</v>
      </c>
      <c r="E453" s="9" t="e">
        <f t="shared" si="94"/>
        <v>#VALUE!</v>
      </c>
      <c r="F453" s="9" t="e">
        <f t="shared" si="95"/>
        <v>#VALUE!</v>
      </c>
      <c r="G453" s="9" t="str">
        <f t="shared" si="96"/>
        <v/>
      </c>
      <c r="H453" s="9" t="str">
        <f t="shared" si="97"/>
        <v/>
      </c>
      <c r="I453" s="9" t="str">
        <f t="shared" si="98"/>
        <v/>
      </c>
      <c r="J453" s="9" t="str">
        <f t="shared" si="99"/>
        <v/>
      </c>
      <c r="K453" s="11" t="e">
        <f t="shared" si="100"/>
        <v>#VALUE!</v>
      </c>
      <c r="L453" s="11" t="e">
        <f t="shared" si="101"/>
        <v>#VALUE!</v>
      </c>
      <c r="M453" s="11" t="e">
        <f t="shared" si="102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03"/>
        <v>#VALUE!</v>
      </c>
      <c r="S453" s="11" t="e">
        <f t="shared" si="104"/>
        <v>#VALUE!</v>
      </c>
      <c r="T453" s="11" t="e">
        <f t="shared" si="105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93"/>
        <v>#VALUE!</v>
      </c>
      <c r="E454" s="9" t="e">
        <f t="shared" si="94"/>
        <v>#VALUE!</v>
      </c>
      <c r="F454" s="9" t="e">
        <f t="shared" si="95"/>
        <v>#VALUE!</v>
      </c>
      <c r="G454" s="9" t="str">
        <f t="shared" si="96"/>
        <v/>
      </c>
      <c r="H454" s="9" t="str">
        <f t="shared" si="97"/>
        <v/>
      </c>
      <c r="I454" s="9" t="str">
        <f t="shared" si="98"/>
        <v/>
      </c>
      <c r="J454" s="9" t="str">
        <f t="shared" si="99"/>
        <v/>
      </c>
      <c r="K454" s="11" t="e">
        <f t="shared" si="100"/>
        <v>#VALUE!</v>
      </c>
      <c r="L454" s="11" t="e">
        <f t="shared" si="101"/>
        <v>#VALUE!</v>
      </c>
      <c r="M454" s="11" t="e">
        <f t="shared" si="102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03"/>
        <v>#VALUE!</v>
      </c>
      <c r="S454" s="11" t="e">
        <f t="shared" si="104"/>
        <v>#VALUE!</v>
      </c>
      <c r="T454" s="11" t="e">
        <f t="shared" si="105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93"/>
        <v>#VALUE!</v>
      </c>
      <c r="E455" s="9" t="e">
        <f t="shared" si="94"/>
        <v>#VALUE!</v>
      </c>
      <c r="F455" s="9" t="e">
        <f t="shared" si="95"/>
        <v>#VALUE!</v>
      </c>
      <c r="G455" s="9" t="str">
        <f t="shared" si="96"/>
        <v/>
      </c>
      <c r="H455" s="9" t="str">
        <f t="shared" si="97"/>
        <v/>
      </c>
      <c r="I455" s="9" t="str">
        <f t="shared" si="98"/>
        <v/>
      </c>
      <c r="J455" s="9" t="str">
        <f t="shared" si="99"/>
        <v/>
      </c>
      <c r="K455" s="11" t="e">
        <f t="shared" si="100"/>
        <v>#VALUE!</v>
      </c>
      <c r="L455" s="11" t="e">
        <f t="shared" si="101"/>
        <v>#VALUE!</v>
      </c>
      <c r="M455" s="11" t="e">
        <f t="shared" si="102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03"/>
        <v>#VALUE!</v>
      </c>
      <c r="S455" s="11" t="e">
        <f t="shared" si="104"/>
        <v>#VALUE!</v>
      </c>
      <c r="T455" s="11" t="e">
        <f t="shared" si="105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93"/>
        <v>#VALUE!</v>
      </c>
      <c r="E456" s="9" t="e">
        <f t="shared" si="94"/>
        <v>#VALUE!</v>
      </c>
      <c r="F456" s="9" t="e">
        <f t="shared" si="95"/>
        <v>#VALUE!</v>
      </c>
      <c r="G456" s="9" t="str">
        <f t="shared" si="96"/>
        <v/>
      </c>
      <c r="H456" s="9" t="str">
        <f t="shared" si="97"/>
        <v/>
      </c>
      <c r="I456" s="9" t="str">
        <f t="shared" si="98"/>
        <v/>
      </c>
      <c r="J456" s="9" t="str">
        <f t="shared" si="99"/>
        <v/>
      </c>
      <c r="K456" s="11" t="e">
        <f t="shared" si="100"/>
        <v>#VALUE!</v>
      </c>
      <c r="L456" s="11" t="e">
        <f t="shared" si="101"/>
        <v>#VALUE!</v>
      </c>
      <c r="M456" s="11" t="e">
        <f t="shared" si="102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03"/>
        <v>#VALUE!</v>
      </c>
      <c r="S456" s="11" t="e">
        <f t="shared" si="104"/>
        <v>#VALUE!</v>
      </c>
      <c r="T456" s="11" t="e">
        <f t="shared" si="105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93"/>
        <v>#VALUE!</v>
      </c>
      <c r="E457" s="9" t="e">
        <f t="shared" si="94"/>
        <v>#VALUE!</v>
      </c>
      <c r="F457" s="9" t="e">
        <f t="shared" si="95"/>
        <v>#VALUE!</v>
      </c>
      <c r="G457" s="9" t="str">
        <f t="shared" si="96"/>
        <v/>
      </c>
      <c r="H457" s="9" t="str">
        <f t="shared" si="97"/>
        <v/>
      </c>
      <c r="I457" s="9" t="str">
        <f t="shared" si="98"/>
        <v/>
      </c>
      <c r="J457" s="9" t="str">
        <f t="shared" si="99"/>
        <v/>
      </c>
      <c r="K457" s="11" t="e">
        <f t="shared" si="100"/>
        <v>#VALUE!</v>
      </c>
      <c r="L457" s="11" t="e">
        <f t="shared" si="101"/>
        <v>#VALUE!</v>
      </c>
      <c r="M457" s="11" t="e">
        <f t="shared" si="102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03"/>
        <v>#VALUE!</v>
      </c>
      <c r="S457" s="11" t="e">
        <f t="shared" si="104"/>
        <v>#VALUE!</v>
      </c>
      <c r="T457" s="11" t="e">
        <f t="shared" si="105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93"/>
        <v>#VALUE!</v>
      </c>
      <c r="E458" s="9" t="e">
        <f t="shared" si="94"/>
        <v>#VALUE!</v>
      </c>
      <c r="F458" s="9" t="e">
        <f t="shared" si="95"/>
        <v>#VALUE!</v>
      </c>
      <c r="G458" s="9" t="str">
        <f t="shared" si="96"/>
        <v/>
      </c>
      <c r="H458" s="9" t="str">
        <f t="shared" si="97"/>
        <v/>
      </c>
      <c r="I458" s="9" t="str">
        <f t="shared" si="98"/>
        <v/>
      </c>
      <c r="J458" s="9" t="str">
        <f t="shared" si="99"/>
        <v/>
      </c>
      <c r="K458" s="11" t="e">
        <f t="shared" si="100"/>
        <v>#VALUE!</v>
      </c>
      <c r="L458" s="11" t="e">
        <f t="shared" si="101"/>
        <v>#VALUE!</v>
      </c>
      <c r="M458" s="11" t="e">
        <f t="shared" si="102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03"/>
        <v>#VALUE!</v>
      </c>
      <c r="S458" s="11" t="e">
        <f t="shared" si="104"/>
        <v>#VALUE!</v>
      </c>
      <c r="T458" s="11" t="e">
        <f t="shared" si="105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93"/>
        <v>#VALUE!</v>
      </c>
      <c r="E459" s="9" t="e">
        <f t="shared" si="94"/>
        <v>#VALUE!</v>
      </c>
      <c r="F459" s="9" t="e">
        <f t="shared" si="95"/>
        <v>#VALUE!</v>
      </c>
      <c r="G459" s="9" t="str">
        <f t="shared" si="96"/>
        <v/>
      </c>
      <c r="H459" s="9" t="str">
        <f t="shared" si="97"/>
        <v/>
      </c>
      <c r="I459" s="9" t="str">
        <f t="shared" si="98"/>
        <v/>
      </c>
      <c r="J459" s="9" t="str">
        <f t="shared" si="99"/>
        <v/>
      </c>
      <c r="K459" s="11" t="e">
        <f t="shared" si="100"/>
        <v>#VALUE!</v>
      </c>
      <c r="L459" s="11" t="e">
        <f t="shared" si="101"/>
        <v>#VALUE!</v>
      </c>
      <c r="M459" s="11" t="e">
        <f t="shared" si="102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03"/>
        <v>#VALUE!</v>
      </c>
      <c r="S459" s="11" t="e">
        <f t="shared" si="104"/>
        <v>#VALUE!</v>
      </c>
      <c r="T459" s="11" t="e">
        <f t="shared" si="105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93"/>
        <v>#VALUE!</v>
      </c>
      <c r="E460" s="9" t="e">
        <f t="shared" si="94"/>
        <v>#VALUE!</v>
      </c>
      <c r="F460" s="9" t="e">
        <f t="shared" si="95"/>
        <v>#VALUE!</v>
      </c>
      <c r="G460" s="9" t="str">
        <f t="shared" si="96"/>
        <v/>
      </c>
      <c r="H460" s="9" t="str">
        <f t="shared" si="97"/>
        <v/>
      </c>
      <c r="I460" s="9" t="str">
        <f t="shared" si="98"/>
        <v/>
      </c>
      <c r="J460" s="9" t="str">
        <f t="shared" si="99"/>
        <v/>
      </c>
      <c r="K460" s="11" t="e">
        <f t="shared" si="100"/>
        <v>#VALUE!</v>
      </c>
      <c r="L460" s="11" t="e">
        <f t="shared" si="101"/>
        <v>#VALUE!</v>
      </c>
      <c r="M460" s="11" t="e">
        <f t="shared" si="102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03"/>
        <v>#VALUE!</v>
      </c>
      <c r="S460" s="11" t="e">
        <f t="shared" si="104"/>
        <v>#VALUE!</v>
      </c>
      <c r="T460" s="11" t="e">
        <f t="shared" si="105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93"/>
        <v>#VALUE!</v>
      </c>
      <c r="E461" s="9" t="e">
        <f t="shared" si="94"/>
        <v>#VALUE!</v>
      </c>
      <c r="F461" s="9" t="e">
        <f t="shared" si="95"/>
        <v>#VALUE!</v>
      </c>
      <c r="G461" s="9" t="str">
        <f t="shared" si="96"/>
        <v/>
      </c>
      <c r="H461" s="9" t="str">
        <f t="shared" si="97"/>
        <v/>
      </c>
      <c r="I461" s="9" t="str">
        <f t="shared" si="98"/>
        <v/>
      </c>
      <c r="J461" s="9" t="str">
        <f t="shared" si="99"/>
        <v/>
      </c>
      <c r="K461" s="11" t="e">
        <f t="shared" si="100"/>
        <v>#VALUE!</v>
      </c>
      <c r="L461" s="11" t="e">
        <f t="shared" si="101"/>
        <v>#VALUE!</v>
      </c>
      <c r="M461" s="11" t="e">
        <f t="shared" si="102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03"/>
        <v>#VALUE!</v>
      </c>
      <c r="S461" s="11" t="e">
        <f t="shared" si="104"/>
        <v>#VALUE!</v>
      </c>
      <c r="T461" s="11" t="e">
        <f t="shared" si="105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93"/>
        <v>#VALUE!</v>
      </c>
      <c r="E462" s="9" t="e">
        <f t="shared" si="94"/>
        <v>#VALUE!</v>
      </c>
      <c r="F462" s="9" t="e">
        <f t="shared" si="95"/>
        <v>#VALUE!</v>
      </c>
      <c r="G462" s="9" t="str">
        <f t="shared" si="96"/>
        <v/>
      </c>
      <c r="H462" s="9" t="str">
        <f t="shared" si="97"/>
        <v/>
      </c>
      <c r="I462" s="9" t="str">
        <f t="shared" si="98"/>
        <v/>
      </c>
      <c r="J462" s="9" t="str">
        <f t="shared" si="99"/>
        <v/>
      </c>
      <c r="K462" s="11" t="e">
        <f t="shared" si="100"/>
        <v>#VALUE!</v>
      </c>
      <c r="L462" s="11" t="e">
        <f t="shared" si="101"/>
        <v>#VALUE!</v>
      </c>
      <c r="M462" s="11" t="e">
        <f t="shared" si="102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03"/>
        <v>#VALUE!</v>
      </c>
      <c r="S462" s="11" t="e">
        <f t="shared" si="104"/>
        <v>#VALUE!</v>
      </c>
      <c r="T462" s="11" t="e">
        <f t="shared" si="105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93"/>
        <v>#VALUE!</v>
      </c>
      <c r="E463" s="9" t="e">
        <f t="shared" si="94"/>
        <v>#VALUE!</v>
      </c>
      <c r="F463" s="9" t="e">
        <f t="shared" si="95"/>
        <v>#VALUE!</v>
      </c>
      <c r="G463" s="9" t="str">
        <f t="shared" si="96"/>
        <v/>
      </c>
      <c r="H463" s="9" t="str">
        <f t="shared" si="97"/>
        <v/>
      </c>
      <c r="I463" s="9" t="str">
        <f t="shared" si="98"/>
        <v/>
      </c>
      <c r="J463" s="9" t="str">
        <f t="shared" si="99"/>
        <v/>
      </c>
      <c r="K463" s="11" t="e">
        <f t="shared" si="100"/>
        <v>#VALUE!</v>
      </c>
      <c r="L463" s="11" t="e">
        <f t="shared" si="101"/>
        <v>#VALUE!</v>
      </c>
      <c r="M463" s="11" t="e">
        <f t="shared" si="102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03"/>
        <v>#VALUE!</v>
      </c>
      <c r="S463" s="11" t="e">
        <f t="shared" si="104"/>
        <v>#VALUE!</v>
      </c>
      <c r="T463" s="11" t="e">
        <f t="shared" si="105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93"/>
        <v>#VALUE!</v>
      </c>
      <c r="E464" s="9" t="e">
        <f t="shared" si="94"/>
        <v>#VALUE!</v>
      </c>
      <c r="F464" s="9" t="e">
        <f t="shared" si="95"/>
        <v>#VALUE!</v>
      </c>
      <c r="G464" s="9" t="str">
        <f t="shared" si="96"/>
        <v/>
      </c>
      <c r="H464" s="9" t="str">
        <f t="shared" si="97"/>
        <v/>
      </c>
      <c r="I464" s="9" t="str">
        <f t="shared" si="98"/>
        <v/>
      </c>
      <c r="J464" s="9" t="str">
        <f t="shared" si="99"/>
        <v/>
      </c>
      <c r="K464" s="11" t="e">
        <f t="shared" si="100"/>
        <v>#VALUE!</v>
      </c>
      <c r="L464" s="11" t="e">
        <f t="shared" si="101"/>
        <v>#VALUE!</v>
      </c>
      <c r="M464" s="11" t="e">
        <f t="shared" si="102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03"/>
        <v>#VALUE!</v>
      </c>
      <c r="S464" s="11" t="e">
        <f t="shared" si="104"/>
        <v>#VALUE!</v>
      </c>
      <c r="T464" s="11" t="e">
        <f t="shared" si="105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93"/>
        <v>#VALUE!</v>
      </c>
      <c r="E465" s="9" t="e">
        <f t="shared" si="94"/>
        <v>#VALUE!</v>
      </c>
      <c r="F465" s="9" t="e">
        <f t="shared" si="95"/>
        <v>#VALUE!</v>
      </c>
      <c r="G465" s="9" t="str">
        <f t="shared" si="96"/>
        <v/>
      </c>
      <c r="H465" s="9" t="str">
        <f t="shared" si="97"/>
        <v/>
      </c>
      <c r="I465" s="9" t="str">
        <f t="shared" si="98"/>
        <v/>
      </c>
      <c r="J465" s="9" t="str">
        <f t="shared" si="99"/>
        <v/>
      </c>
      <c r="K465" s="11" t="e">
        <f t="shared" si="100"/>
        <v>#VALUE!</v>
      </c>
      <c r="L465" s="11" t="e">
        <f t="shared" si="101"/>
        <v>#VALUE!</v>
      </c>
      <c r="M465" s="11" t="e">
        <f t="shared" si="102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03"/>
        <v>#VALUE!</v>
      </c>
      <c r="S465" s="11" t="e">
        <f t="shared" si="104"/>
        <v>#VALUE!</v>
      </c>
      <c r="T465" s="11" t="e">
        <f t="shared" si="105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93"/>
        <v>#VALUE!</v>
      </c>
      <c r="E466" s="9" t="e">
        <f t="shared" si="94"/>
        <v>#VALUE!</v>
      </c>
      <c r="F466" s="9" t="e">
        <f t="shared" si="95"/>
        <v>#VALUE!</v>
      </c>
      <c r="G466" s="9" t="str">
        <f t="shared" si="96"/>
        <v/>
      </c>
      <c r="H466" s="9" t="str">
        <f t="shared" si="97"/>
        <v/>
      </c>
      <c r="I466" s="9" t="str">
        <f t="shared" si="98"/>
        <v/>
      </c>
      <c r="J466" s="9" t="str">
        <f t="shared" si="99"/>
        <v/>
      </c>
      <c r="K466" s="11" t="e">
        <f t="shared" si="100"/>
        <v>#VALUE!</v>
      </c>
      <c r="L466" s="11" t="e">
        <f t="shared" si="101"/>
        <v>#VALUE!</v>
      </c>
      <c r="M466" s="11" t="e">
        <f t="shared" si="102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03"/>
        <v>#VALUE!</v>
      </c>
      <c r="S466" s="11" t="e">
        <f t="shared" si="104"/>
        <v>#VALUE!</v>
      </c>
      <c r="T466" s="11" t="e">
        <f t="shared" si="105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93"/>
        <v>#VALUE!</v>
      </c>
      <c r="E467" s="9" t="e">
        <f t="shared" si="94"/>
        <v>#VALUE!</v>
      </c>
      <c r="F467" s="9" t="e">
        <f t="shared" si="95"/>
        <v>#VALUE!</v>
      </c>
      <c r="G467" s="9" t="str">
        <f t="shared" si="96"/>
        <v/>
      </c>
      <c r="H467" s="9" t="str">
        <f t="shared" si="97"/>
        <v/>
      </c>
      <c r="I467" s="9" t="str">
        <f t="shared" si="98"/>
        <v/>
      </c>
      <c r="J467" s="9" t="str">
        <f t="shared" si="99"/>
        <v/>
      </c>
      <c r="K467" s="11" t="e">
        <f t="shared" si="100"/>
        <v>#VALUE!</v>
      </c>
      <c r="L467" s="11" t="e">
        <f t="shared" si="101"/>
        <v>#VALUE!</v>
      </c>
      <c r="M467" s="11" t="e">
        <f t="shared" si="102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03"/>
        <v>#VALUE!</v>
      </c>
      <c r="S467" s="11" t="e">
        <f t="shared" si="104"/>
        <v>#VALUE!</v>
      </c>
      <c r="T467" s="11" t="e">
        <f t="shared" si="105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93"/>
        <v>#VALUE!</v>
      </c>
      <c r="E468" s="9" t="e">
        <f t="shared" si="94"/>
        <v>#VALUE!</v>
      </c>
      <c r="F468" s="9" t="e">
        <f t="shared" si="95"/>
        <v>#VALUE!</v>
      </c>
      <c r="G468" s="9" t="str">
        <f t="shared" si="96"/>
        <v/>
      </c>
      <c r="H468" s="9" t="str">
        <f t="shared" si="97"/>
        <v/>
      </c>
      <c r="I468" s="9" t="str">
        <f t="shared" si="98"/>
        <v/>
      </c>
      <c r="J468" s="9" t="str">
        <f t="shared" si="99"/>
        <v/>
      </c>
      <c r="K468" s="11" t="e">
        <f t="shared" si="100"/>
        <v>#VALUE!</v>
      </c>
      <c r="L468" s="11" t="e">
        <f t="shared" si="101"/>
        <v>#VALUE!</v>
      </c>
      <c r="M468" s="11" t="e">
        <f t="shared" si="102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03"/>
        <v>#VALUE!</v>
      </c>
      <c r="S468" s="11" t="e">
        <f t="shared" si="104"/>
        <v>#VALUE!</v>
      </c>
      <c r="T468" s="11" t="e">
        <f t="shared" si="105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93"/>
        <v>#VALUE!</v>
      </c>
      <c r="E469" s="9" t="e">
        <f t="shared" si="94"/>
        <v>#VALUE!</v>
      </c>
      <c r="F469" s="9" t="e">
        <f t="shared" si="95"/>
        <v>#VALUE!</v>
      </c>
      <c r="G469" s="9" t="str">
        <f t="shared" si="96"/>
        <v/>
      </c>
      <c r="H469" s="9" t="str">
        <f t="shared" si="97"/>
        <v/>
      </c>
      <c r="I469" s="9" t="str">
        <f t="shared" si="98"/>
        <v/>
      </c>
      <c r="J469" s="9" t="str">
        <f t="shared" si="99"/>
        <v/>
      </c>
      <c r="K469" s="11" t="e">
        <f t="shared" si="100"/>
        <v>#VALUE!</v>
      </c>
      <c r="L469" s="11" t="e">
        <f t="shared" si="101"/>
        <v>#VALUE!</v>
      </c>
      <c r="M469" s="11" t="e">
        <f t="shared" si="102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03"/>
        <v>#VALUE!</v>
      </c>
      <c r="S469" s="11" t="e">
        <f t="shared" si="104"/>
        <v>#VALUE!</v>
      </c>
      <c r="T469" s="11" t="e">
        <f t="shared" si="105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93"/>
        <v>#VALUE!</v>
      </c>
      <c r="E470" s="9" t="e">
        <f t="shared" si="94"/>
        <v>#VALUE!</v>
      </c>
      <c r="F470" s="9" t="e">
        <f t="shared" si="95"/>
        <v>#VALUE!</v>
      </c>
      <c r="G470" s="9" t="str">
        <f t="shared" si="96"/>
        <v/>
      </c>
      <c r="H470" s="9" t="str">
        <f t="shared" si="97"/>
        <v/>
      </c>
      <c r="I470" s="9" t="str">
        <f t="shared" si="98"/>
        <v/>
      </c>
      <c r="J470" s="9" t="str">
        <f t="shared" si="99"/>
        <v/>
      </c>
      <c r="K470" s="11" t="e">
        <f t="shared" si="100"/>
        <v>#VALUE!</v>
      </c>
      <c r="L470" s="11" t="e">
        <f t="shared" si="101"/>
        <v>#VALUE!</v>
      </c>
      <c r="M470" s="11" t="e">
        <f t="shared" si="102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03"/>
        <v>#VALUE!</v>
      </c>
      <c r="S470" s="11" t="e">
        <f t="shared" si="104"/>
        <v>#VALUE!</v>
      </c>
      <c r="T470" s="11" t="e">
        <f t="shared" si="105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93"/>
        <v>#VALUE!</v>
      </c>
      <c r="E471" s="9" t="e">
        <f t="shared" si="94"/>
        <v>#VALUE!</v>
      </c>
      <c r="F471" s="9" t="e">
        <f t="shared" si="95"/>
        <v>#VALUE!</v>
      </c>
      <c r="G471" s="9" t="str">
        <f t="shared" si="96"/>
        <v/>
      </c>
      <c r="H471" s="9" t="str">
        <f t="shared" si="97"/>
        <v/>
      </c>
      <c r="I471" s="9" t="str">
        <f t="shared" si="98"/>
        <v/>
      </c>
      <c r="J471" s="9" t="str">
        <f t="shared" si="99"/>
        <v/>
      </c>
      <c r="K471" s="11" t="e">
        <f t="shared" si="100"/>
        <v>#VALUE!</v>
      </c>
      <c r="L471" s="11" t="e">
        <f t="shared" si="101"/>
        <v>#VALUE!</v>
      </c>
      <c r="M471" s="11" t="e">
        <f t="shared" si="102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03"/>
        <v>#VALUE!</v>
      </c>
      <c r="S471" s="11" t="e">
        <f t="shared" si="104"/>
        <v>#VALUE!</v>
      </c>
      <c r="T471" s="11" t="e">
        <f t="shared" si="105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93"/>
        <v>#VALUE!</v>
      </c>
      <c r="E472" s="9" t="e">
        <f t="shared" si="94"/>
        <v>#VALUE!</v>
      </c>
      <c r="F472" s="9" t="e">
        <f t="shared" si="95"/>
        <v>#VALUE!</v>
      </c>
      <c r="G472" s="9" t="str">
        <f t="shared" si="96"/>
        <v/>
      </c>
      <c r="H472" s="9" t="str">
        <f t="shared" si="97"/>
        <v/>
      </c>
      <c r="I472" s="9" t="str">
        <f t="shared" si="98"/>
        <v/>
      </c>
      <c r="J472" s="9" t="str">
        <f t="shared" si="99"/>
        <v/>
      </c>
      <c r="K472" s="11" t="e">
        <f t="shared" si="100"/>
        <v>#VALUE!</v>
      </c>
      <c r="L472" s="11" t="e">
        <f t="shared" si="101"/>
        <v>#VALUE!</v>
      </c>
      <c r="M472" s="11" t="e">
        <f t="shared" si="102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03"/>
        <v>#VALUE!</v>
      </c>
      <c r="S472" s="11" t="e">
        <f t="shared" si="104"/>
        <v>#VALUE!</v>
      </c>
      <c r="T472" s="11" t="e">
        <f t="shared" si="105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93"/>
        <v>#VALUE!</v>
      </c>
      <c r="E473" s="9" t="e">
        <f t="shared" si="94"/>
        <v>#VALUE!</v>
      </c>
      <c r="F473" s="9" t="e">
        <f t="shared" si="95"/>
        <v>#VALUE!</v>
      </c>
      <c r="G473" s="9" t="str">
        <f t="shared" si="96"/>
        <v/>
      </c>
      <c r="H473" s="9" t="str">
        <f t="shared" si="97"/>
        <v/>
      </c>
      <c r="I473" s="9" t="str">
        <f t="shared" si="98"/>
        <v/>
      </c>
      <c r="J473" s="9" t="str">
        <f t="shared" si="99"/>
        <v/>
      </c>
      <c r="K473" s="11" t="e">
        <f t="shared" si="100"/>
        <v>#VALUE!</v>
      </c>
      <c r="L473" s="11" t="e">
        <f t="shared" si="101"/>
        <v>#VALUE!</v>
      </c>
      <c r="M473" s="11" t="e">
        <f t="shared" si="102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03"/>
        <v>#VALUE!</v>
      </c>
      <c r="S473" s="11" t="e">
        <f t="shared" si="104"/>
        <v>#VALUE!</v>
      </c>
      <c r="T473" s="11" t="e">
        <f t="shared" si="105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93"/>
        <v>#VALUE!</v>
      </c>
      <c r="E474" s="9" t="e">
        <f t="shared" si="94"/>
        <v>#VALUE!</v>
      </c>
      <c r="F474" s="9" t="e">
        <f t="shared" si="95"/>
        <v>#VALUE!</v>
      </c>
      <c r="G474" s="9" t="str">
        <f t="shared" si="96"/>
        <v/>
      </c>
      <c r="H474" s="9" t="str">
        <f t="shared" si="97"/>
        <v/>
      </c>
      <c r="I474" s="9" t="str">
        <f t="shared" si="98"/>
        <v/>
      </c>
      <c r="J474" s="9" t="str">
        <f t="shared" si="99"/>
        <v/>
      </c>
      <c r="K474" s="11" t="e">
        <f t="shared" si="100"/>
        <v>#VALUE!</v>
      </c>
      <c r="L474" s="11" t="e">
        <f t="shared" si="101"/>
        <v>#VALUE!</v>
      </c>
      <c r="M474" s="11" t="e">
        <f t="shared" si="102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03"/>
        <v>#VALUE!</v>
      </c>
      <c r="S474" s="11" t="e">
        <f t="shared" si="104"/>
        <v>#VALUE!</v>
      </c>
      <c r="T474" s="11" t="e">
        <f t="shared" si="105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93"/>
        <v>#VALUE!</v>
      </c>
      <c r="E475" s="9" t="e">
        <f t="shared" si="94"/>
        <v>#VALUE!</v>
      </c>
      <c r="F475" s="9" t="e">
        <f t="shared" si="95"/>
        <v>#VALUE!</v>
      </c>
      <c r="G475" s="9" t="str">
        <f t="shared" si="96"/>
        <v/>
      </c>
      <c r="H475" s="9" t="str">
        <f t="shared" si="97"/>
        <v/>
      </c>
      <c r="I475" s="9" t="str">
        <f t="shared" si="98"/>
        <v/>
      </c>
      <c r="J475" s="9" t="str">
        <f t="shared" si="99"/>
        <v/>
      </c>
      <c r="K475" s="11" t="e">
        <f t="shared" si="100"/>
        <v>#VALUE!</v>
      </c>
      <c r="L475" s="11" t="e">
        <f t="shared" si="101"/>
        <v>#VALUE!</v>
      </c>
      <c r="M475" s="11" t="e">
        <f t="shared" si="102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03"/>
        <v>#VALUE!</v>
      </c>
      <c r="S475" s="11" t="e">
        <f t="shared" si="104"/>
        <v>#VALUE!</v>
      </c>
      <c r="T475" s="11" t="e">
        <f t="shared" si="105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93"/>
        <v>#VALUE!</v>
      </c>
      <c r="E476" s="9" t="e">
        <f t="shared" si="94"/>
        <v>#VALUE!</v>
      </c>
      <c r="F476" s="9" t="e">
        <f t="shared" si="95"/>
        <v>#VALUE!</v>
      </c>
      <c r="G476" s="9" t="str">
        <f t="shared" si="96"/>
        <v/>
      </c>
      <c r="H476" s="9" t="str">
        <f t="shared" si="97"/>
        <v/>
      </c>
      <c r="I476" s="9" t="str">
        <f t="shared" si="98"/>
        <v/>
      </c>
      <c r="J476" s="9" t="str">
        <f t="shared" si="99"/>
        <v/>
      </c>
      <c r="K476" s="11" t="e">
        <f t="shared" si="100"/>
        <v>#VALUE!</v>
      </c>
      <c r="L476" s="11" t="e">
        <f t="shared" si="101"/>
        <v>#VALUE!</v>
      </c>
      <c r="M476" s="11" t="e">
        <f t="shared" si="102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03"/>
        <v>#VALUE!</v>
      </c>
      <c r="S476" s="11" t="e">
        <f t="shared" si="104"/>
        <v>#VALUE!</v>
      </c>
      <c r="T476" s="11" t="e">
        <f t="shared" si="105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93"/>
        <v>#VALUE!</v>
      </c>
      <c r="E477" s="9" t="e">
        <f t="shared" si="94"/>
        <v>#VALUE!</v>
      </c>
      <c r="F477" s="9" t="e">
        <f t="shared" si="95"/>
        <v>#VALUE!</v>
      </c>
      <c r="G477" s="9" t="str">
        <f t="shared" si="96"/>
        <v/>
      </c>
      <c r="H477" s="9" t="str">
        <f t="shared" si="97"/>
        <v/>
      </c>
      <c r="I477" s="9" t="str">
        <f t="shared" si="98"/>
        <v/>
      </c>
      <c r="J477" s="9" t="str">
        <f t="shared" si="99"/>
        <v/>
      </c>
      <c r="K477" s="11" t="e">
        <f t="shared" si="100"/>
        <v>#VALUE!</v>
      </c>
      <c r="L477" s="11" t="e">
        <f t="shared" si="101"/>
        <v>#VALUE!</v>
      </c>
      <c r="M477" s="11" t="e">
        <f t="shared" si="102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03"/>
        <v>#VALUE!</v>
      </c>
      <c r="S477" s="11" t="e">
        <f t="shared" si="104"/>
        <v>#VALUE!</v>
      </c>
      <c r="T477" s="11" t="e">
        <f t="shared" si="105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93"/>
        <v>#VALUE!</v>
      </c>
      <c r="E478" s="9" t="e">
        <f t="shared" si="94"/>
        <v>#VALUE!</v>
      </c>
      <c r="F478" s="9" t="e">
        <f t="shared" si="95"/>
        <v>#VALUE!</v>
      </c>
      <c r="G478" s="9" t="str">
        <f t="shared" si="96"/>
        <v/>
      </c>
      <c r="H478" s="9" t="str">
        <f t="shared" si="97"/>
        <v/>
      </c>
      <c r="I478" s="9" t="str">
        <f t="shared" si="98"/>
        <v/>
      </c>
      <c r="J478" s="9" t="str">
        <f t="shared" si="99"/>
        <v/>
      </c>
      <c r="K478" s="11" t="e">
        <f t="shared" si="100"/>
        <v>#VALUE!</v>
      </c>
      <c r="L478" s="11" t="e">
        <f t="shared" si="101"/>
        <v>#VALUE!</v>
      </c>
      <c r="M478" s="11" t="e">
        <f t="shared" si="102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03"/>
        <v>#VALUE!</v>
      </c>
      <c r="S478" s="11" t="e">
        <f t="shared" si="104"/>
        <v>#VALUE!</v>
      </c>
      <c r="T478" s="11" t="e">
        <f t="shared" si="105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93"/>
        <v>#VALUE!</v>
      </c>
      <c r="E479" s="9" t="e">
        <f t="shared" si="94"/>
        <v>#VALUE!</v>
      </c>
      <c r="F479" s="9" t="e">
        <f t="shared" si="95"/>
        <v>#VALUE!</v>
      </c>
      <c r="G479" s="9" t="str">
        <f t="shared" si="96"/>
        <v/>
      </c>
      <c r="H479" s="9" t="str">
        <f t="shared" si="97"/>
        <v/>
      </c>
      <c r="I479" s="9" t="str">
        <f t="shared" si="98"/>
        <v/>
      </c>
      <c r="J479" s="9" t="str">
        <f t="shared" si="99"/>
        <v/>
      </c>
      <c r="K479" s="11" t="e">
        <f t="shared" si="100"/>
        <v>#VALUE!</v>
      </c>
      <c r="L479" s="11" t="e">
        <f t="shared" si="101"/>
        <v>#VALUE!</v>
      </c>
      <c r="M479" s="11" t="e">
        <f t="shared" si="102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03"/>
        <v>#VALUE!</v>
      </c>
      <c r="S479" s="11" t="e">
        <f t="shared" si="104"/>
        <v>#VALUE!</v>
      </c>
      <c r="T479" s="11" t="e">
        <f t="shared" si="105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93"/>
        <v>#VALUE!</v>
      </c>
      <c r="E480" s="9" t="e">
        <f t="shared" si="94"/>
        <v>#VALUE!</v>
      </c>
      <c r="F480" s="9" t="e">
        <f t="shared" si="95"/>
        <v>#VALUE!</v>
      </c>
      <c r="G480" s="9" t="str">
        <f t="shared" si="96"/>
        <v/>
      </c>
      <c r="H480" s="9" t="str">
        <f t="shared" si="97"/>
        <v/>
      </c>
      <c r="I480" s="9" t="str">
        <f t="shared" si="98"/>
        <v/>
      </c>
      <c r="J480" s="9" t="str">
        <f t="shared" si="99"/>
        <v/>
      </c>
      <c r="K480" s="11" t="e">
        <f t="shared" si="100"/>
        <v>#VALUE!</v>
      </c>
      <c r="L480" s="11" t="e">
        <f t="shared" si="101"/>
        <v>#VALUE!</v>
      </c>
      <c r="M480" s="11" t="e">
        <f t="shared" si="102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03"/>
        <v>#VALUE!</v>
      </c>
      <c r="S480" s="11" t="e">
        <f t="shared" si="104"/>
        <v>#VALUE!</v>
      </c>
      <c r="T480" s="11" t="e">
        <f t="shared" si="105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93"/>
        <v>#VALUE!</v>
      </c>
      <c r="E481" s="9" t="e">
        <f t="shared" si="94"/>
        <v>#VALUE!</v>
      </c>
      <c r="F481" s="9" t="e">
        <f t="shared" si="95"/>
        <v>#VALUE!</v>
      </c>
      <c r="G481" s="9" t="str">
        <f t="shared" si="96"/>
        <v/>
      </c>
      <c r="H481" s="9" t="str">
        <f t="shared" si="97"/>
        <v/>
      </c>
      <c r="I481" s="9" t="str">
        <f t="shared" si="98"/>
        <v/>
      </c>
      <c r="J481" s="9" t="str">
        <f t="shared" si="99"/>
        <v/>
      </c>
      <c r="K481" s="11" t="e">
        <f t="shared" si="100"/>
        <v>#VALUE!</v>
      </c>
      <c r="L481" s="11" t="e">
        <f t="shared" si="101"/>
        <v>#VALUE!</v>
      </c>
      <c r="M481" s="11" t="e">
        <f t="shared" si="102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03"/>
        <v>#VALUE!</v>
      </c>
      <c r="S481" s="11" t="e">
        <f t="shared" si="104"/>
        <v>#VALUE!</v>
      </c>
      <c r="T481" s="11" t="e">
        <f t="shared" si="105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93"/>
        <v>#VALUE!</v>
      </c>
      <c r="E482" s="9" t="e">
        <f t="shared" si="94"/>
        <v>#VALUE!</v>
      </c>
      <c r="F482" s="9" t="e">
        <f t="shared" si="95"/>
        <v>#VALUE!</v>
      </c>
      <c r="G482" s="9" t="str">
        <f t="shared" si="96"/>
        <v/>
      </c>
      <c r="H482" s="9" t="str">
        <f t="shared" si="97"/>
        <v/>
      </c>
      <c r="I482" s="9" t="str">
        <f t="shared" si="98"/>
        <v/>
      </c>
      <c r="J482" s="9" t="str">
        <f t="shared" si="99"/>
        <v/>
      </c>
      <c r="K482" s="11" t="e">
        <f t="shared" si="100"/>
        <v>#VALUE!</v>
      </c>
      <c r="L482" s="11" t="e">
        <f t="shared" si="101"/>
        <v>#VALUE!</v>
      </c>
      <c r="M482" s="11" t="e">
        <f t="shared" si="102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03"/>
        <v>#VALUE!</v>
      </c>
      <c r="S482" s="11" t="e">
        <f t="shared" si="104"/>
        <v>#VALUE!</v>
      </c>
      <c r="T482" s="11" t="e">
        <f t="shared" si="105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93"/>
        <v>#VALUE!</v>
      </c>
      <c r="E483" s="9" t="e">
        <f t="shared" si="94"/>
        <v>#VALUE!</v>
      </c>
      <c r="F483" s="9" t="e">
        <f t="shared" si="95"/>
        <v>#VALUE!</v>
      </c>
      <c r="G483" s="9" t="str">
        <f t="shared" si="96"/>
        <v/>
      </c>
      <c r="H483" s="9" t="str">
        <f t="shared" si="97"/>
        <v/>
      </c>
      <c r="I483" s="9" t="str">
        <f t="shared" si="98"/>
        <v/>
      </c>
      <c r="J483" s="9" t="str">
        <f t="shared" si="99"/>
        <v/>
      </c>
      <c r="K483" s="11" t="e">
        <f t="shared" si="100"/>
        <v>#VALUE!</v>
      </c>
      <c r="L483" s="11" t="e">
        <f t="shared" si="101"/>
        <v>#VALUE!</v>
      </c>
      <c r="M483" s="11" t="e">
        <f t="shared" si="102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03"/>
        <v>#VALUE!</v>
      </c>
      <c r="S483" s="11" t="e">
        <f t="shared" si="104"/>
        <v>#VALUE!</v>
      </c>
      <c r="T483" s="11" t="e">
        <f t="shared" si="105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93"/>
        <v>#VALUE!</v>
      </c>
      <c r="E484" s="9" t="e">
        <f t="shared" si="94"/>
        <v>#VALUE!</v>
      </c>
      <c r="F484" s="9" t="e">
        <f t="shared" si="95"/>
        <v>#VALUE!</v>
      </c>
      <c r="G484" s="9" t="str">
        <f t="shared" si="96"/>
        <v/>
      </c>
      <c r="H484" s="9" t="str">
        <f t="shared" si="97"/>
        <v/>
      </c>
      <c r="I484" s="9" t="str">
        <f t="shared" si="98"/>
        <v/>
      </c>
      <c r="J484" s="9" t="str">
        <f t="shared" si="99"/>
        <v/>
      </c>
      <c r="K484" s="11" t="e">
        <f t="shared" si="100"/>
        <v>#VALUE!</v>
      </c>
      <c r="L484" s="11" t="e">
        <f t="shared" si="101"/>
        <v>#VALUE!</v>
      </c>
      <c r="M484" s="11" t="e">
        <f t="shared" si="102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03"/>
        <v>#VALUE!</v>
      </c>
      <c r="S484" s="11" t="e">
        <f t="shared" si="104"/>
        <v>#VALUE!</v>
      </c>
      <c r="T484" s="11" t="e">
        <f t="shared" si="105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93"/>
        <v>#VALUE!</v>
      </c>
      <c r="E485" s="9" t="e">
        <f t="shared" si="94"/>
        <v>#VALUE!</v>
      </c>
      <c r="F485" s="9" t="e">
        <f t="shared" si="95"/>
        <v>#VALUE!</v>
      </c>
      <c r="G485" s="9" t="str">
        <f t="shared" si="96"/>
        <v/>
      </c>
      <c r="H485" s="9" t="str">
        <f t="shared" si="97"/>
        <v/>
      </c>
      <c r="I485" s="9" t="str">
        <f t="shared" si="98"/>
        <v/>
      </c>
      <c r="J485" s="9" t="str">
        <f t="shared" si="99"/>
        <v/>
      </c>
      <c r="K485" s="11" t="e">
        <f t="shared" si="100"/>
        <v>#VALUE!</v>
      </c>
      <c r="L485" s="11" t="e">
        <f t="shared" si="101"/>
        <v>#VALUE!</v>
      </c>
      <c r="M485" s="11" t="e">
        <f t="shared" si="102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03"/>
        <v>#VALUE!</v>
      </c>
      <c r="S485" s="11" t="e">
        <f t="shared" si="104"/>
        <v>#VALUE!</v>
      </c>
      <c r="T485" s="11" t="e">
        <f t="shared" si="105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93"/>
        <v>#VALUE!</v>
      </c>
      <c r="E486" s="9" t="e">
        <f t="shared" si="94"/>
        <v>#VALUE!</v>
      </c>
      <c r="F486" s="9" t="e">
        <f t="shared" si="95"/>
        <v>#VALUE!</v>
      </c>
      <c r="G486" s="9" t="str">
        <f t="shared" si="96"/>
        <v/>
      </c>
      <c r="H486" s="9" t="str">
        <f t="shared" si="97"/>
        <v/>
      </c>
      <c r="I486" s="9" t="str">
        <f t="shared" si="98"/>
        <v/>
      </c>
      <c r="J486" s="9" t="str">
        <f t="shared" si="99"/>
        <v/>
      </c>
      <c r="K486" s="11" t="e">
        <f t="shared" si="100"/>
        <v>#VALUE!</v>
      </c>
      <c r="L486" s="11" t="e">
        <f t="shared" si="101"/>
        <v>#VALUE!</v>
      </c>
      <c r="M486" s="11" t="e">
        <f t="shared" si="102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03"/>
        <v>#VALUE!</v>
      </c>
      <c r="S486" s="11" t="e">
        <f t="shared" si="104"/>
        <v>#VALUE!</v>
      </c>
      <c r="T486" s="11" t="e">
        <f t="shared" si="105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93"/>
        <v>#VALUE!</v>
      </c>
      <c r="E487" s="9" t="e">
        <f t="shared" si="94"/>
        <v>#VALUE!</v>
      </c>
      <c r="F487" s="9" t="e">
        <f t="shared" si="95"/>
        <v>#VALUE!</v>
      </c>
      <c r="G487" s="9" t="str">
        <f t="shared" si="96"/>
        <v/>
      </c>
      <c r="H487" s="9" t="str">
        <f t="shared" si="97"/>
        <v/>
      </c>
      <c r="I487" s="9" t="str">
        <f t="shared" si="98"/>
        <v/>
      </c>
      <c r="J487" s="9" t="str">
        <f t="shared" si="99"/>
        <v/>
      </c>
      <c r="K487" s="11" t="e">
        <f t="shared" si="100"/>
        <v>#VALUE!</v>
      </c>
      <c r="L487" s="11" t="e">
        <f t="shared" si="101"/>
        <v>#VALUE!</v>
      </c>
      <c r="M487" s="11" t="e">
        <f t="shared" si="102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03"/>
        <v>#VALUE!</v>
      </c>
      <c r="S487" s="11" t="e">
        <f t="shared" si="104"/>
        <v>#VALUE!</v>
      </c>
      <c r="T487" s="11" t="e">
        <f t="shared" si="105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93"/>
        <v>#VALUE!</v>
      </c>
      <c r="E488" s="9" t="e">
        <f t="shared" si="94"/>
        <v>#VALUE!</v>
      </c>
      <c r="F488" s="9" t="e">
        <f t="shared" si="95"/>
        <v>#VALUE!</v>
      </c>
      <c r="G488" s="9" t="str">
        <f t="shared" si="96"/>
        <v/>
      </c>
      <c r="H488" s="9" t="str">
        <f t="shared" si="97"/>
        <v/>
      </c>
      <c r="I488" s="9" t="str">
        <f t="shared" si="98"/>
        <v/>
      </c>
      <c r="J488" s="9" t="str">
        <f t="shared" si="99"/>
        <v/>
      </c>
      <c r="K488" s="11" t="e">
        <f t="shared" si="100"/>
        <v>#VALUE!</v>
      </c>
      <c r="L488" s="11" t="e">
        <f t="shared" si="101"/>
        <v>#VALUE!</v>
      </c>
      <c r="M488" s="11" t="e">
        <f t="shared" si="102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03"/>
        <v>#VALUE!</v>
      </c>
      <c r="S488" s="11" t="e">
        <f t="shared" si="104"/>
        <v>#VALUE!</v>
      </c>
      <c r="T488" s="11" t="e">
        <f t="shared" si="105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93"/>
        <v>#VALUE!</v>
      </c>
      <c r="E489" s="9" t="e">
        <f t="shared" si="94"/>
        <v>#VALUE!</v>
      </c>
      <c r="F489" s="9" t="e">
        <f t="shared" si="95"/>
        <v>#VALUE!</v>
      </c>
      <c r="G489" s="9" t="str">
        <f t="shared" si="96"/>
        <v/>
      </c>
      <c r="H489" s="9" t="str">
        <f t="shared" si="97"/>
        <v/>
      </c>
      <c r="I489" s="9" t="str">
        <f t="shared" si="98"/>
        <v/>
      </c>
      <c r="J489" s="9" t="str">
        <f t="shared" si="99"/>
        <v/>
      </c>
      <c r="K489" s="11" t="e">
        <f t="shared" si="100"/>
        <v>#VALUE!</v>
      </c>
      <c r="L489" s="11" t="e">
        <f t="shared" si="101"/>
        <v>#VALUE!</v>
      </c>
      <c r="M489" s="11" t="e">
        <f t="shared" si="102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03"/>
        <v>#VALUE!</v>
      </c>
      <c r="S489" s="11" t="e">
        <f t="shared" si="104"/>
        <v>#VALUE!</v>
      </c>
      <c r="T489" s="11" t="e">
        <f t="shared" si="105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93"/>
        <v>#VALUE!</v>
      </c>
      <c r="E490" s="9" t="e">
        <f t="shared" si="94"/>
        <v>#VALUE!</v>
      </c>
      <c r="F490" s="9" t="e">
        <f t="shared" si="95"/>
        <v>#VALUE!</v>
      </c>
      <c r="G490" s="9" t="str">
        <f t="shared" si="96"/>
        <v/>
      </c>
      <c r="H490" s="9" t="str">
        <f t="shared" si="97"/>
        <v/>
      </c>
      <c r="I490" s="9" t="str">
        <f t="shared" si="98"/>
        <v/>
      </c>
      <c r="J490" s="9" t="str">
        <f t="shared" si="99"/>
        <v/>
      </c>
      <c r="K490" s="11" t="e">
        <f t="shared" si="100"/>
        <v>#VALUE!</v>
      </c>
      <c r="L490" s="11" t="e">
        <f t="shared" si="101"/>
        <v>#VALUE!</v>
      </c>
      <c r="M490" s="11" t="e">
        <f t="shared" si="102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03"/>
        <v>#VALUE!</v>
      </c>
      <c r="S490" s="11" t="e">
        <f t="shared" si="104"/>
        <v>#VALUE!</v>
      </c>
      <c r="T490" s="11" t="e">
        <f t="shared" si="105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93"/>
        <v>#VALUE!</v>
      </c>
      <c r="E491" s="9" t="e">
        <f t="shared" si="94"/>
        <v>#VALUE!</v>
      </c>
      <c r="F491" s="9" t="e">
        <f t="shared" si="95"/>
        <v>#VALUE!</v>
      </c>
      <c r="G491" s="9" t="str">
        <f t="shared" si="96"/>
        <v/>
      </c>
      <c r="H491" s="9" t="str">
        <f t="shared" si="97"/>
        <v/>
      </c>
      <c r="I491" s="9" t="str">
        <f t="shared" si="98"/>
        <v/>
      </c>
      <c r="J491" s="9" t="str">
        <f t="shared" si="99"/>
        <v/>
      </c>
      <c r="K491" s="11" t="e">
        <f t="shared" si="100"/>
        <v>#VALUE!</v>
      </c>
      <c r="L491" s="11" t="e">
        <f t="shared" si="101"/>
        <v>#VALUE!</v>
      </c>
      <c r="M491" s="11" t="e">
        <f t="shared" si="102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03"/>
        <v>#VALUE!</v>
      </c>
      <c r="S491" s="11" t="e">
        <f t="shared" si="104"/>
        <v>#VALUE!</v>
      </c>
      <c r="T491" s="11" t="e">
        <f t="shared" si="105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93"/>
        <v>#VALUE!</v>
      </c>
      <c r="E492" s="9" t="e">
        <f t="shared" si="94"/>
        <v>#VALUE!</v>
      </c>
      <c r="F492" s="9" t="e">
        <f t="shared" si="95"/>
        <v>#VALUE!</v>
      </c>
      <c r="G492" s="9" t="str">
        <f t="shared" si="96"/>
        <v/>
      </c>
      <c r="H492" s="9" t="str">
        <f t="shared" si="97"/>
        <v/>
      </c>
      <c r="I492" s="9" t="str">
        <f t="shared" si="98"/>
        <v/>
      </c>
      <c r="J492" s="9" t="str">
        <f t="shared" si="99"/>
        <v/>
      </c>
      <c r="K492" s="11" t="e">
        <f t="shared" si="100"/>
        <v>#VALUE!</v>
      </c>
      <c r="L492" s="11" t="e">
        <f t="shared" si="101"/>
        <v>#VALUE!</v>
      </c>
      <c r="M492" s="11" t="e">
        <f t="shared" si="102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03"/>
        <v>#VALUE!</v>
      </c>
      <c r="S492" s="11" t="e">
        <f t="shared" si="104"/>
        <v>#VALUE!</v>
      </c>
      <c r="T492" s="11" t="e">
        <f t="shared" si="105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93"/>
        <v>#VALUE!</v>
      </c>
      <c r="E493" s="9" t="e">
        <f t="shared" si="94"/>
        <v>#VALUE!</v>
      </c>
      <c r="F493" s="9" t="e">
        <f t="shared" si="95"/>
        <v>#VALUE!</v>
      </c>
      <c r="G493" s="9" t="str">
        <f t="shared" si="96"/>
        <v/>
      </c>
      <c r="H493" s="9" t="str">
        <f t="shared" si="97"/>
        <v/>
      </c>
      <c r="I493" s="9" t="str">
        <f t="shared" si="98"/>
        <v/>
      </c>
      <c r="J493" s="9" t="str">
        <f t="shared" si="99"/>
        <v/>
      </c>
      <c r="K493" s="11" t="e">
        <f t="shared" si="100"/>
        <v>#VALUE!</v>
      </c>
      <c r="L493" s="11" t="e">
        <f t="shared" si="101"/>
        <v>#VALUE!</v>
      </c>
      <c r="M493" s="11" t="e">
        <f t="shared" si="102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03"/>
        <v>#VALUE!</v>
      </c>
      <c r="S493" s="11" t="e">
        <f t="shared" si="104"/>
        <v>#VALUE!</v>
      </c>
      <c r="T493" s="11" t="e">
        <f t="shared" si="105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93"/>
        <v>#VALUE!</v>
      </c>
      <c r="E494" s="9" t="e">
        <f t="shared" si="94"/>
        <v>#VALUE!</v>
      </c>
      <c r="F494" s="9" t="e">
        <f t="shared" si="95"/>
        <v>#VALUE!</v>
      </c>
      <c r="G494" s="9" t="str">
        <f t="shared" si="96"/>
        <v/>
      </c>
      <c r="H494" s="9" t="str">
        <f t="shared" si="97"/>
        <v/>
      </c>
      <c r="I494" s="9" t="str">
        <f t="shared" si="98"/>
        <v/>
      </c>
      <c r="J494" s="9" t="str">
        <f t="shared" si="99"/>
        <v/>
      </c>
      <c r="K494" s="11" t="e">
        <f t="shared" si="100"/>
        <v>#VALUE!</v>
      </c>
      <c r="L494" s="11" t="e">
        <f t="shared" si="101"/>
        <v>#VALUE!</v>
      </c>
      <c r="M494" s="11" t="e">
        <f t="shared" si="102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03"/>
        <v>#VALUE!</v>
      </c>
      <c r="S494" s="11" t="e">
        <f t="shared" si="104"/>
        <v>#VALUE!</v>
      </c>
      <c r="T494" s="11" t="e">
        <f t="shared" si="105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93"/>
        <v>#VALUE!</v>
      </c>
      <c r="E495" s="9" t="e">
        <f t="shared" si="94"/>
        <v>#VALUE!</v>
      </c>
      <c r="F495" s="9" t="e">
        <f t="shared" si="95"/>
        <v>#VALUE!</v>
      </c>
      <c r="G495" s="9" t="str">
        <f t="shared" si="96"/>
        <v/>
      </c>
      <c r="H495" s="9" t="str">
        <f t="shared" si="97"/>
        <v/>
      </c>
      <c r="I495" s="9" t="str">
        <f t="shared" si="98"/>
        <v/>
      </c>
      <c r="J495" s="9" t="str">
        <f t="shared" si="99"/>
        <v/>
      </c>
      <c r="K495" s="11" t="e">
        <f t="shared" si="100"/>
        <v>#VALUE!</v>
      </c>
      <c r="L495" s="11" t="e">
        <f t="shared" si="101"/>
        <v>#VALUE!</v>
      </c>
      <c r="M495" s="11" t="e">
        <f t="shared" si="102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03"/>
        <v>#VALUE!</v>
      </c>
      <c r="S495" s="11" t="e">
        <f t="shared" si="104"/>
        <v>#VALUE!</v>
      </c>
      <c r="T495" s="11" t="e">
        <f t="shared" si="105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93"/>
        <v>#VALUE!</v>
      </c>
      <c r="E496" s="9" t="e">
        <f t="shared" si="94"/>
        <v>#VALUE!</v>
      </c>
      <c r="F496" s="9" t="e">
        <f t="shared" si="95"/>
        <v>#VALUE!</v>
      </c>
      <c r="G496" s="9" t="str">
        <f t="shared" si="96"/>
        <v/>
      </c>
      <c r="H496" s="9" t="str">
        <f t="shared" si="97"/>
        <v/>
      </c>
      <c r="I496" s="9" t="str">
        <f t="shared" si="98"/>
        <v/>
      </c>
      <c r="J496" s="9" t="str">
        <f t="shared" si="99"/>
        <v/>
      </c>
      <c r="K496" s="11" t="e">
        <f t="shared" si="100"/>
        <v>#VALUE!</v>
      </c>
      <c r="L496" s="11" t="e">
        <f t="shared" si="101"/>
        <v>#VALUE!</v>
      </c>
      <c r="M496" s="11" t="e">
        <f t="shared" si="102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03"/>
        <v>#VALUE!</v>
      </c>
      <c r="S496" s="11" t="e">
        <f t="shared" si="104"/>
        <v>#VALUE!</v>
      </c>
      <c r="T496" s="11" t="e">
        <f t="shared" si="105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93"/>
        <v>#VALUE!</v>
      </c>
      <c r="E497" s="9" t="e">
        <f t="shared" si="94"/>
        <v>#VALUE!</v>
      </c>
      <c r="F497" s="9" t="e">
        <f t="shared" si="95"/>
        <v>#VALUE!</v>
      </c>
      <c r="G497" s="9" t="str">
        <f t="shared" si="96"/>
        <v/>
      </c>
      <c r="H497" s="9" t="str">
        <f t="shared" si="97"/>
        <v/>
      </c>
      <c r="I497" s="9" t="str">
        <f t="shared" si="98"/>
        <v/>
      </c>
      <c r="J497" s="9" t="str">
        <f t="shared" si="99"/>
        <v/>
      </c>
      <c r="K497" s="11" t="e">
        <f t="shared" si="100"/>
        <v>#VALUE!</v>
      </c>
      <c r="L497" s="11" t="e">
        <f t="shared" si="101"/>
        <v>#VALUE!</v>
      </c>
      <c r="M497" s="11" t="e">
        <f t="shared" si="102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03"/>
        <v>#VALUE!</v>
      </c>
      <c r="S497" s="11" t="e">
        <f t="shared" si="104"/>
        <v>#VALUE!</v>
      </c>
      <c r="T497" s="11" t="e">
        <f t="shared" si="105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93"/>
        <v>#VALUE!</v>
      </c>
      <c r="E498" s="9" t="e">
        <f t="shared" si="94"/>
        <v>#VALUE!</v>
      </c>
      <c r="F498" s="9" t="e">
        <f t="shared" si="95"/>
        <v>#VALUE!</v>
      </c>
      <c r="G498" s="9" t="str">
        <f t="shared" si="96"/>
        <v/>
      </c>
      <c r="H498" s="9" t="str">
        <f t="shared" si="97"/>
        <v/>
      </c>
      <c r="I498" s="9" t="str">
        <f t="shared" si="98"/>
        <v/>
      </c>
      <c r="J498" s="9" t="str">
        <f t="shared" si="99"/>
        <v/>
      </c>
      <c r="K498" s="11" t="e">
        <f t="shared" si="100"/>
        <v>#VALUE!</v>
      </c>
      <c r="L498" s="11" t="e">
        <f t="shared" si="101"/>
        <v>#VALUE!</v>
      </c>
      <c r="M498" s="11" t="e">
        <f t="shared" si="102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03"/>
        <v>#VALUE!</v>
      </c>
      <c r="S498" s="11" t="e">
        <f t="shared" si="104"/>
        <v>#VALUE!</v>
      </c>
      <c r="T498" s="11" t="e">
        <f t="shared" si="105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93"/>
        <v>#VALUE!</v>
      </c>
      <c r="E499" s="9" t="e">
        <f t="shared" si="94"/>
        <v>#VALUE!</v>
      </c>
      <c r="F499" s="9" t="e">
        <f t="shared" si="95"/>
        <v>#VALUE!</v>
      </c>
      <c r="G499" s="9" t="str">
        <f t="shared" si="96"/>
        <v/>
      </c>
      <c r="H499" s="9" t="str">
        <f t="shared" si="97"/>
        <v/>
      </c>
      <c r="I499" s="9" t="str">
        <f t="shared" si="98"/>
        <v/>
      </c>
      <c r="J499" s="9" t="str">
        <f t="shared" si="99"/>
        <v/>
      </c>
      <c r="K499" s="11" t="e">
        <f t="shared" si="100"/>
        <v>#VALUE!</v>
      </c>
      <c r="L499" s="11" t="e">
        <f t="shared" si="101"/>
        <v>#VALUE!</v>
      </c>
      <c r="M499" s="11" t="e">
        <f t="shared" si="102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03"/>
        <v>#VALUE!</v>
      </c>
      <c r="S499" s="11" t="e">
        <f t="shared" si="104"/>
        <v>#VALUE!</v>
      </c>
      <c r="T499" s="11" t="e">
        <f t="shared" si="105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93"/>
        <v>#VALUE!</v>
      </c>
      <c r="E500" s="9" t="e">
        <f t="shared" si="94"/>
        <v>#VALUE!</v>
      </c>
      <c r="F500" s="9" t="e">
        <f t="shared" si="95"/>
        <v>#VALUE!</v>
      </c>
      <c r="G500" s="9" t="str">
        <f t="shared" si="96"/>
        <v/>
      </c>
      <c r="H500" s="9" t="str">
        <f t="shared" si="97"/>
        <v/>
      </c>
      <c r="I500" s="9" t="str">
        <f t="shared" si="98"/>
        <v/>
      </c>
      <c r="J500" s="9" t="str">
        <f t="shared" si="99"/>
        <v/>
      </c>
      <c r="K500" s="11" t="e">
        <f t="shared" si="100"/>
        <v>#VALUE!</v>
      </c>
      <c r="L500" s="11" t="e">
        <f t="shared" si="101"/>
        <v>#VALUE!</v>
      </c>
      <c r="M500" s="11" t="e">
        <f t="shared" si="102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03"/>
        <v>#VALUE!</v>
      </c>
      <c r="S500" s="11" t="e">
        <f t="shared" si="104"/>
        <v>#VALUE!</v>
      </c>
      <c r="T500" s="11" t="e">
        <f t="shared" si="105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93"/>
        <v>#VALUE!</v>
      </c>
      <c r="E501" s="9" t="e">
        <f t="shared" si="94"/>
        <v>#VALUE!</v>
      </c>
      <c r="F501" s="9" t="e">
        <f t="shared" si="95"/>
        <v>#VALUE!</v>
      </c>
      <c r="G501" s="9" t="str">
        <f t="shared" si="96"/>
        <v/>
      </c>
      <c r="H501" s="9" t="str">
        <f t="shared" si="97"/>
        <v/>
      </c>
      <c r="I501" s="9" t="str">
        <f t="shared" si="98"/>
        <v/>
      </c>
      <c r="J501" s="9" t="str">
        <f t="shared" si="99"/>
        <v/>
      </c>
      <c r="K501" s="11" t="e">
        <f t="shared" si="100"/>
        <v>#VALUE!</v>
      </c>
      <c r="L501" s="11" t="e">
        <f t="shared" si="101"/>
        <v>#VALUE!</v>
      </c>
      <c r="M501" s="11" t="e">
        <f t="shared" si="102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03"/>
        <v>#VALUE!</v>
      </c>
      <c r="S501" s="11" t="e">
        <f t="shared" si="104"/>
        <v>#VALUE!</v>
      </c>
      <c r="T501" s="11" t="e">
        <f t="shared" si="105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93"/>
        <v>#VALUE!</v>
      </c>
      <c r="E502" s="9" t="e">
        <f t="shared" si="94"/>
        <v>#VALUE!</v>
      </c>
      <c r="F502" s="9" t="e">
        <f t="shared" si="95"/>
        <v>#VALUE!</v>
      </c>
      <c r="G502" s="9" t="str">
        <f t="shared" si="96"/>
        <v/>
      </c>
      <c r="H502" s="9" t="str">
        <f t="shared" si="97"/>
        <v/>
      </c>
      <c r="I502" s="9" t="str">
        <f t="shared" si="98"/>
        <v/>
      </c>
      <c r="J502" s="9" t="str">
        <f t="shared" si="99"/>
        <v/>
      </c>
      <c r="K502" s="11" t="e">
        <f t="shared" si="100"/>
        <v>#VALUE!</v>
      </c>
      <c r="L502" s="11" t="e">
        <f t="shared" si="101"/>
        <v>#VALUE!</v>
      </c>
      <c r="M502" s="11" t="e">
        <f t="shared" si="102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03"/>
        <v>#VALUE!</v>
      </c>
      <c r="S502" s="11" t="e">
        <f t="shared" si="104"/>
        <v>#VALUE!</v>
      </c>
      <c r="T502" s="11" t="e">
        <f t="shared" si="105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93"/>
        <v>#VALUE!</v>
      </c>
      <c r="E503" s="9" t="e">
        <f t="shared" si="94"/>
        <v>#VALUE!</v>
      </c>
      <c r="F503" s="9" t="e">
        <f t="shared" si="95"/>
        <v>#VALUE!</v>
      </c>
      <c r="G503" s="9" t="str">
        <f t="shared" si="96"/>
        <v/>
      </c>
      <c r="H503" s="9" t="str">
        <f t="shared" si="97"/>
        <v/>
      </c>
      <c r="I503" s="9" t="str">
        <f t="shared" si="98"/>
        <v/>
      </c>
      <c r="J503" s="9" t="str">
        <f t="shared" si="99"/>
        <v/>
      </c>
      <c r="K503" s="11" t="e">
        <f t="shared" si="100"/>
        <v>#VALUE!</v>
      </c>
      <c r="L503" s="11" t="e">
        <f t="shared" si="101"/>
        <v>#VALUE!</v>
      </c>
      <c r="M503" s="11" t="e">
        <f t="shared" si="102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03"/>
        <v>#VALUE!</v>
      </c>
      <c r="S503" s="11" t="e">
        <f t="shared" si="104"/>
        <v>#VALUE!</v>
      </c>
      <c r="T503" s="11" t="e">
        <f t="shared" si="105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93"/>
        <v>#VALUE!</v>
      </c>
      <c r="E504" s="9" t="e">
        <f t="shared" si="94"/>
        <v>#VALUE!</v>
      </c>
      <c r="F504" s="9" t="e">
        <f t="shared" si="95"/>
        <v>#VALUE!</v>
      </c>
      <c r="G504" s="9" t="str">
        <f t="shared" si="96"/>
        <v/>
      </c>
      <c r="H504" s="9" t="str">
        <f t="shared" si="97"/>
        <v/>
      </c>
      <c r="I504" s="9" t="str">
        <f t="shared" si="98"/>
        <v/>
      </c>
      <c r="J504" s="9" t="str">
        <f t="shared" si="99"/>
        <v/>
      </c>
      <c r="K504" s="11" t="e">
        <f t="shared" si="100"/>
        <v>#VALUE!</v>
      </c>
      <c r="L504" s="11" t="e">
        <f t="shared" si="101"/>
        <v>#VALUE!</v>
      </c>
      <c r="M504" s="11" t="e">
        <f t="shared" si="102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03"/>
        <v>#VALUE!</v>
      </c>
      <c r="S504" s="11" t="e">
        <f t="shared" si="104"/>
        <v>#VALUE!</v>
      </c>
      <c r="T504" s="11" t="e">
        <f t="shared" si="105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93"/>
        <v>#VALUE!</v>
      </c>
      <c r="E505" s="9" t="e">
        <f t="shared" si="94"/>
        <v>#VALUE!</v>
      </c>
      <c r="F505" s="9" t="e">
        <f t="shared" si="95"/>
        <v>#VALUE!</v>
      </c>
      <c r="G505" s="9" t="str">
        <f t="shared" si="96"/>
        <v/>
      </c>
      <c r="H505" s="9" t="str">
        <f t="shared" si="97"/>
        <v/>
      </c>
      <c r="I505" s="9" t="str">
        <f t="shared" si="98"/>
        <v/>
      </c>
      <c r="J505" s="9" t="str">
        <f t="shared" si="99"/>
        <v/>
      </c>
      <c r="K505" s="11" t="e">
        <f t="shared" si="100"/>
        <v>#VALUE!</v>
      </c>
      <c r="L505" s="11" t="e">
        <f t="shared" si="101"/>
        <v>#VALUE!</v>
      </c>
      <c r="M505" s="11" t="e">
        <f t="shared" si="102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03"/>
        <v>#VALUE!</v>
      </c>
      <c r="S505" s="11" t="e">
        <f t="shared" si="104"/>
        <v>#VALUE!</v>
      </c>
      <c r="T505" s="11" t="e">
        <f t="shared" si="105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93"/>
        <v>#VALUE!</v>
      </c>
      <c r="E506" s="9" t="e">
        <f t="shared" si="94"/>
        <v>#VALUE!</v>
      </c>
      <c r="F506" s="9" t="e">
        <f t="shared" si="95"/>
        <v>#VALUE!</v>
      </c>
      <c r="G506" s="9" t="str">
        <f t="shared" si="96"/>
        <v/>
      </c>
      <c r="H506" s="9" t="str">
        <f t="shared" si="97"/>
        <v/>
      </c>
      <c r="I506" s="9" t="str">
        <f t="shared" si="98"/>
        <v/>
      </c>
      <c r="J506" s="9" t="str">
        <f t="shared" si="99"/>
        <v/>
      </c>
      <c r="K506" s="11" t="e">
        <f t="shared" si="100"/>
        <v>#VALUE!</v>
      </c>
      <c r="L506" s="11" t="e">
        <f t="shared" si="101"/>
        <v>#VALUE!</v>
      </c>
      <c r="M506" s="11" t="e">
        <f t="shared" si="102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03"/>
        <v>#VALUE!</v>
      </c>
      <c r="S506" s="11" t="e">
        <f t="shared" si="104"/>
        <v>#VALUE!</v>
      </c>
      <c r="T506" s="11" t="e">
        <f t="shared" si="105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93"/>
        <v>#VALUE!</v>
      </c>
      <c r="E507" s="9" t="e">
        <f t="shared" si="94"/>
        <v>#VALUE!</v>
      </c>
      <c r="F507" s="9" t="e">
        <f t="shared" si="95"/>
        <v>#VALUE!</v>
      </c>
      <c r="G507" s="9" t="str">
        <f t="shared" si="96"/>
        <v/>
      </c>
      <c r="H507" s="9" t="str">
        <f t="shared" si="97"/>
        <v/>
      </c>
      <c r="I507" s="9" t="str">
        <f t="shared" si="98"/>
        <v/>
      </c>
      <c r="J507" s="9" t="str">
        <f t="shared" si="99"/>
        <v/>
      </c>
      <c r="K507" s="11" t="e">
        <f t="shared" si="100"/>
        <v>#VALUE!</v>
      </c>
      <c r="L507" s="11" t="e">
        <f t="shared" si="101"/>
        <v>#VALUE!</v>
      </c>
      <c r="M507" s="11" t="e">
        <f t="shared" si="102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03"/>
        <v>#VALUE!</v>
      </c>
      <c r="S507" s="11" t="e">
        <f t="shared" si="104"/>
        <v>#VALUE!</v>
      </c>
      <c r="T507" s="11" t="e">
        <f t="shared" si="105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93"/>
        <v>#VALUE!</v>
      </c>
      <c r="E508" s="9" t="e">
        <f t="shared" si="94"/>
        <v>#VALUE!</v>
      </c>
      <c r="F508" s="9" t="e">
        <f t="shared" si="95"/>
        <v>#VALUE!</v>
      </c>
      <c r="G508" s="9" t="str">
        <f t="shared" si="96"/>
        <v/>
      </c>
      <c r="H508" s="9" t="str">
        <f t="shared" si="97"/>
        <v/>
      </c>
      <c r="I508" s="9" t="str">
        <f t="shared" si="98"/>
        <v/>
      </c>
      <c r="J508" s="9" t="str">
        <f t="shared" si="99"/>
        <v/>
      </c>
      <c r="K508" s="11" t="e">
        <f t="shared" si="100"/>
        <v>#VALUE!</v>
      </c>
      <c r="L508" s="11" t="e">
        <f t="shared" si="101"/>
        <v>#VALUE!</v>
      </c>
      <c r="M508" s="11" t="e">
        <f t="shared" si="102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03"/>
        <v>#VALUE!</v>
      </c>
      <c r="S508" s="11" t="e">
        <f t="shared" si="104"/>
        <v>#VALUE!</v>
      </c>
      <c r="T508" s="11" t="e">
        <f t="shared" si="105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93"/>
        <v>#VALUE!</v>
      </c>
      <c r="E509" s="9" t="e">
        <f t="shared" si="94"/>
        <v>#VALUE!</v>
      </c>
      <c r="F509" s="9" t="e">
        <f t="shared" si="95"/>
        <v>#VALUE!</v>
      </c>
      <c r="G509" s="9" t="str">
        <f t="shared" si="96"/>
        <v/>
      </c>
      <c r="H509" s="9" t="str">
        <f t="shared" si="97"/>
        <v/>
      </c>
      <c r="I509" s="9" t="str">
        <f t="shared" si="98"/>
        <v/>
      </c>
      <c r="J509" s="9" t="str">
        <f t="shared" si="99"/>
        <v/>
      </c>
      <c r="K509" s="11" t="e">
        <f t="shared" si="100"/>
        <v>#VALUE!</v>
      </c>
      <c r="L509" s="11" t="e">
        <f t="shared" si="101"/>
        <v>#VALUE!</v>
      </c>
      <c r="M509" s="11" t="e">
        <f t="shared" si="102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03"/>
        <v>#VALUE!</v>
      </c>
      <c r="S509" s="11" t="e">
        <f t="shared" si="104"/>
        <v>#VALUE!</v>
      </c>
      <c r="T509" s="11" t="e">
        <f t="shared" si="105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93"/>
        <v>#VALUE!</v>
      </c>
      <c r="E510" s="9" t="e">
        <f t="shared" si="94"/>
        <v>#VALUE!</v>
      </c>
      <c r="F510" s="9" t="e">
        <f t="shared" si="95"/>
        <v>#VALUE!</v>
      </c>
      <c r="G510" s="9" t="str">
        <f t="shared" si="96"/>
        <v/>
      </c>
      <c r="H510" s="9" t="str">
        <f t="shared" si="97"/>
        <v/>
      </c>
      <c r="I510" s="9" t="str">
        <f t="shared" si="98"/>
        <v/>
      </c>
      <c r="J510" s="9" t="str">
        <f t="shared" si="99"/>
        <v/>
      </c>
      <c r="K510" s="11" t="e">
        <f t="shared" si="100"/>
        <v>#VALUE!</v>
      </c>
      <c r="L510" s="11" t="e">
        <f t="shared" si="101"/>
        <v>#VALUE!</v>
      </c>
      <c r="M510" s="11" t="e">
        <f t="shared" si="102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03"/>
        <v>#VALUE!</v>
      </c>
      <c r="S510" s="11" t="e">
        <f t="shared" si="104"/>
        <v>#VALUE!</v>
      </c>
      <c r="T510" s="11" t="e">
        <f t="shared" si="105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93"/>
        <v>#VALUE!</v>
      </c>
      <c r="E511" s="9" t="e">
        <f t="shared" si="94"/>
        <v>#VALUE!</v>
      </c>
      <c r="F511" s="9" t="e">
        <f t="shared" si="95"/>
        <v>#VALUE!</v>
      </c>
      <c r="G511" s="9" t="str">
        <f t="shared" si="96"/>
        <v/>
      </c>
      <c r="H511" s="9" t="str">
        <f t="shared" si="97"/>
        <v/>
      </c>
      <c r="I511" s="9" t="str">
        <f t="shared" si="98"/>
        <v/>
      </c>
      <c r="J511" s="9" t="str">
        <f t="shared" si="99"/>
        <v/>
      </c>
      <c r="K511" s="11" t="e">
        <f t="shared" si="100"/>
        <v>#VALUE!</v>
      </c>
      <c r="L511" s="11" t="e">
        <f t="shared" si="101"/>
        <v>#VALUE!</v>
      </c>
      <c r="M511" s="11" t="e">
        <f t="shared" si="102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03"/>
        <v>#VALUE!</v>
      </c>
      <c r="S511" s="11" t="e">
        <f t="shared" si="104"/>
        <v>#VALUE!</v>
      </c>
      <c r="T511" s="11" t="e">
        <f t="shared" si="105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93"/>
        <v>#VALUE!</v>
      </c>
      <c r="E512" s="9" t="e">
        <f t="shared" si="94"/>
        <v>#VALUE!</v>
      </c>
      <c r="F512" s="9" t="e">
        <f t="shared" si="95"/>
        <v>#VALUE!</v>
      </c>
      <c r="G512" s="9" t="str">
        <f t="shared" si="96"/>
        <v/>
      </c>
      <c r="H512" s="9" t="str">
        <f t="shared" si="97"/>
        <v/>
      </c>
      <c r="I512" s="9" t="str">
        <f t="shared" si="98"/>
        <v/>
      </c>
      <c r="J512" s="9" t="str">
        <f t="shared" si="99"/>
        <v/>
      </c>
      <c r="K512" s="11" t="e">
        <f t="shared" si="100"/>
        <v>#VALUE!</v>
      </c>
      <c r="L512" s="11" t="e">
        <f t="shared" si="101"/>
        <v>#VALUE!</v>
      </c>
      <c r="M512" s="11" t="e">
        <f t="shared" si="102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03"/>
        <v>#VALUE!</v>
      </c>
      <c r="S512" s="11" t="e">
        <f t="shared" si="104"/>
        <v>#VALUE!</v>
      </c>
      <c r="T512" s="11" t="e">
        <f t="shared" si="105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93"/>
        <v>#VALUE!</v>
      </c>
      <c r="E513" s="9" t="e">
        <f t="shared" si="94"/>
        <v>#VALUE!</v>
      </c>
      <c r="F513" s="9" t="e">
        <f t="shared" si="95"/>
        <v>#VALUE!</v>
      </c>
      <c r="G513" s="9" t="str">
        <f t="shared" si="96"/>
        <v/>
      </c>
      <c r="H513" s="9" t="str">
        <f t="shared" si="97"/>
        <v/>
      </c>
      <c r="I513" s="9" t="str">
        <f t="shared" si="98"/>
        <v/>
      </c>
      <c r="J513" s="9" t="str">
        <f t="shared" si="99"/>
        <v/>
      </c>
      <c r="K513" s="11" t="e">
        <f t="shared" si="100"/>
        <v>#VALUE!</v>
      </c>
      <c r="L513" s="11" t="e">
        <f t="shared" si="101"/>
        <v>#VALUE!</v>
      </c>
      <c r="M513" s="11" t="e">
        <f t="shared" si="102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03"/>
        <v>#VALUE!</v>
      </c>
      <c r="S513" s="11" t="e">
        <f t="shared" si="104"/>
        <v>#VALUE!</v>
      </c>
      <c r="T513" s="11" t="e">
        <f t="shared" si="105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93"/>
        <v>#VALUE!</v>
      </c>
      <c r="E514" s="9" t="e">
        <f t="shared" si="94"/>
        <v>#VALUE!</v>
      </c>
      <c r="F514" s="9" t="e">
        <f t="shared" si="95"/>
        <v>#VALUE!</v>
      </c>
      <c r="G514" s="9" t="str">
        <f t="shared" si="96"/>
        <v/>
      </c>
      <c r="H514" s="9" t="str">
        <f t="shared" si="97"/>
        <v/>
      </c>
      <c r="I514" s="9" t="str">
        <f t="shared" si="98"/>
        <v/>
      </c>
      <c r="J514" s="9" t="str">
        <f t="shared" si="99"/>
        <v/>
      </c>
      <c r="K514" s="11" t="e">
        <f t="shared" si="100"/>
        <v>#VALUE!</v>
      </c>
      <c r="L514" s="11" t="e">
        <f t="shared" si="101"/>
        <v>#VALUE!</v>
      </c>
      <c r="M514" s="11" t="e">
        <f t="shared" si="102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03"/>
        <v>#VALUE!</v>
      </c>
      <c r="S514" s="11" t="e">
        <f t="shared" si="104"/>
        <v>#VALUE!</v>
      </c>
      <c r="T514" s="11" t="e">
        <f t="shared" si="105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93"/>
        <v>#VALUE!</v>
      </c>
      <c r="E515" s="9" t="e">
        <f t="shared" si="94"/>
        <v>#VALUE!</v>
      </c>
      <c r="F515" s="9" t="e">
        <f t="shared" si="95"/>
        <v>#VALUE!</v>
      </c>
      <c r="G515" s="9" t="str">
        <f t="shared" si="96"/>
        <v/>
      </c>
      <c r="H515" s="9" t="str">
        <f t="shared" si="97"/>
        <v/>
      </c>
      <c r="I515" s="9" t="str">
        <f t="shared" si="98"/>
        <v/>
      </c>
      <c r="J515" s="9" t="str">
        <f t="shared" si="99"/>
        <v/>
      </c>
      <c r="K515" s="11" t="e">
        <f t="shared" si="100"/>
        <v>#VALUE!</v>
      </c>
      <c r="L515" s="11" t="e">
        <f t="shared" si="101"/>
        <v>#VALUE!</v>
      </c>
      <c r="M515" s="11" t="e">
        <f t="shared" si="102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03"/>
        <v>#VALUE!</v>
      </c>
      <c r="S515" s="11" t="e">
        <f t="shared" si="104"/>
        <v>#VALUE!</v>
      </c>
      <c r="T515" s="11" t="e">
        <f t="shared" si="105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06">(K516/(AR516+K516-(AR516*K516)))</f>
        <v>#VALUE!</v>
      </c>
      <c r="E516" s="9" t="e">
        <f t="shared" ref="E516:E579" si="107">(L516/(AR516+L516-(AR516*L516)))</f>
        <v>#VALUE!</v>
      </c>
      <c r="F516" s="9" t="e">
        <f t="shared" ref="F516:F579" si="108">(M516/(AR516+M516-(AR516*M516)))</f>
        <v>#VALUE!</v>
      </c>
      <c r="G516" s="9" t="str">
        <f t="shared" ref="G516:G579" si="109">AR516</f>
        <v/>
      </c>
      <c r="H516" s="9" t="str">
        <f t="shared" ref="H516:H579" si="110">IF(A516="","",1/D516)</f>
        <v/>
      </c>
      <c r="I516" s="9" t="str">
        <f t="shared" ref="I516:I579" si="111">IF(B516="","",1/E516)</f>
        <v/>
      </c>
      <c r="J516" s="9" t="str">
        <f t="shared" ref="J516:J579" si="112">IF(C516="","",1/F516)</f>
        <v/>
      </c>
      <c r="K516" s="11" t="e">
        <f t="shared" ref="K516:K579" si="113">1/A516</f>
        <v>#VALUE!</v>
      </c>
      <c r="L516" s="11" t="e">
        <f t="shared" ref="L516:L579" si="114">1/B516</f>
        <v>#VALUE!</v>
      </c>
      <c r="M516" s="11" t="e">
        <f t="shared" ref="M516:M579" si="115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16">O516/N516</f>
        <v>#VALUE!</v>
      </c>
      <c r="S516" s="11" t="e">
        <f t="shared" ref="S516:S579" si="117">P516/N516</f>
        <v>#VALUE!</v>
      </c>
      <c r="T516" s="11" t="e">
        <f t="shared" ref="T516:T579" si="118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06"/>
        <v>#VALUE!</v>
      </c>
      <c r="E517" s="9" t="e">
        <f t="shared" si="107"/>
        <v>#VALUE!</v>
      </c>
      <c r="F517" s="9" t="e">
        <f t="shared" si="108"/>
        <v>#VALUE!</v>
      </c>
      <c r="G517" s="9" t="str">
        <f t="shared" si="109"/>
        <v/>
      </c>
      <c r="H517" s="9" t="str">
        <f t="shared" si="110"/>
        <v/>
      </c>
      <c r="I517" s="9" t="str">
        <f t="shared" si="111"/>
        <v/>
      </c>
      <c r="J517" s="9" t="str">
        <f t="shared" si="112"/>
        <v/>
      </c>
      <c r="K517" s="11" t="e">
        <f t="shared" si="113"/>
        <v>#VALUE!</v>
      </c>
      <c r="L517" s="11" t="e">
        <f t="shared" si="114"/>
        <v>#VALUE!</v>
      </c>
      <c r="M517" s="11" t="e">
        <f t="shared" si="115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16"/>
        <v>#VALUE!</v>
      </c>
      <c r="S517" s="11" t="e">
        <f t="shared" si="117"/>
        <v>#VALUE!</v>
      </c>
      <c r="T517" s="11" t="e">
        <f t="shared" si="118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06"/>
        <v>#VALUE!</v>
      </c>
      <c r="E518" s="9" t="e">
        <f t="shared" si="107"/>
        <v>#VALUE!</v>
      </c>
      <c r="F518" s="9" t="e">
        <f t="shared" si="108"/>
        <v>#VALUE!</v>
      </c>
      <c r="G518" s="9" t="str">
        <f t="shared" si="109"/>
        <v/>
      </c>
      <c r="H518" s="9" t="str">
        <f t="shared" si="110"/>
        <v/>
      </c>
      <c r="I518" s="9" t="str">
        <f t="shared" si="111"/>
        <v/>
      </c>
      <c r="J518" s="9" t="str">
        <f t="shared" si="112"/>
        <v/>
      </c>
      <c r="K518" s="11" t="e">
        <f t="shared" si="113"/>
        <v>#VALUE!</v>
      </c>
      <c r="L518" s="11" t="e">
        <f t="shared" si="114"/>
        <v>#VALUE!</v>
      </c>
      <c r="M518" s="11" t="e">
        <f t="shared" si="115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16"/>
        <v>#VALUE!</v>
      </c>
      <c r="S518" s="11" t="e">
        <f t="shared" si="117"/>
        <v>#VALUE!</v>
      </c>
      <c r="T518" s="11" t="e">
        <f t="shared" si="118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06"/>
        <v>#VALUE!</v>
      </c>
      <c r="E519" s="9" t="e">
        <f t="shared" si="107"/>
        <v>#VALUE!</v>
      </c>
      <c r="F519" s="9" t="e">
        <f t="shared" si="108"/>
        <v>#VALUE!</v>
      </c>
      <c r="G519" s="9" t="str">
        <f t="shared" si="109"/>
        <v/>
      </c>
      <c r="H519" s="9" t="str">
        <f t="shared" si="110"/>
        <v/>
      </c>
      <c r="I519" s="9" t="str">
        <f t="shared" si="111"/>
        <v/>
      </c>
      <c r="J519" s="9" t="str">
        <f t="shared" si="112"/>
        <v/>
      </c>
      <c r="K519" s="11" t="e">
        <f t="shared" si="113"/>
        <v>#VALUE!</v>
      </c>
      <c r="L519" s="11" t="e">
        <f t="shared" si="114"/>
        <v>#VALUE!</v>
      </c>
      <c r="M519" s="11" t="e">
        <f t="shared" si="115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16"/>
        <v>#VALUE!</v>
      </c>
      <c r="S519" s="11" t="e">
        <f t="shared" si="117"/>
        <v>#VALUE!</v>
      </c>
      <c r="T519" s="11" t="e">
        <f t="shared" si="118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06"/>
        <v>#VALUE!</v>
      </c>
      <c r="E520" s="9" t="e">
        <f t="shared" si="107"/>
        <v>#VALUE!</v>
      </c>
      <c r="F520" s="9" t="e">
        <f t="shared" si="108"/>
        <v>#VALUE!</v>
      </c>
      <c r="G520" s="9" t="str">
        <f t="shared" si="109"/>
        <v/>
      </c>
      <c r="H520" s="9" t="str">
        <f t="shared" si="110"/>
        <v/>
      </c>
      <c r="I520" s="9" t="str">
        <f t="shared" si="111"/>
        <v/>
      </c>
      <c r="J520" s="9" t="str">
        <f t="shared" si="112"/>
        <v/>
      </c>
      <c r="K520" s="11" t="e">
        <f t="shared" si="113"/>
        <v>#VALUE!</v>
      </c>
      <c r="L520" s="11" t="e">
        <f t="shared" si="114"/>
        <v>#VALUE!</v>
      </c>
      <c r="M520" s="11" t="e">
        <f t="shared" si="115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16"/>
        <v>#VALUE!</v>
      </c>
      <c r="S520" s="11" t="e">
        <f t="shared" si="117"/>
        <v>#VALUE!</v>
      </c>
      <c r="T520" s="11" t="e">
        <f t="shared" si="118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06"/>
        <v>#VALUE!</v>
      </c>
      <c r="E521" s="9" t="e">
        <f t="shared" si="107"/>
        <v>#VALUE!</v>
      </c>
      <c r="F521" s="9" t="e">
        <f t="shared" si="108"/>
        <v>#VALUE!</v>
      </c>
      <c r="G521" s="9" t="str">
        <f t="shared" si="109"/>
        <v/>
      </c>
      <c r="H521" s="9" t="str">
        <f t="shared" si="110"/>
        <v/>
      </c>
      <c r="I521" s="9" t="str">
        <f t="shared" si="111"/>
        <v/>
      </c>
      <c r="J521" s="9" t="str">
        <f t="shared" si="112"/>
        <v/>
      </c>
      <c r="K521" s="11" t="e">
        <f t="shared" si="113"/>
        <v>#VALUE!</v>
      </c>
      <c r="L521" s="11" t="e">
        <f t="shared" si="114"/>
        <v>#VALUE!</v>
      </c>
      <c r="M521" s="11" t="e">
        <f t="shared" si="115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16"/>
        <v>#VALUE!</v>
      </c>
      <c r="S521" s="11" t="e">
        <f t="shared" si="117"/>
        <v>#VALUE!</v>
      </c>
      <c r="T521" s="11" t="e">
        <f t="shared" si="118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06"/>
        <v>#VALUE!</v>
      </c>
      <c r="E522" s="9" t="e">
        <f t="shared" si="107"/>
        <v>#VALUE!</v>
      </c>
      <c r="F522" s="9" t="e">
        <f t="shared" si="108"/>
        <v>#VALUE!</v>
      </c>
      <c r="G522" s="9" t="str">
        <f t="shared" si="109"/>
        <v/>
      </c>
      <c r="H522" s="9" t="str">
        <f t="shared" si="110"/>
        <v/>
      </c>
      <c r="I522" s="9" t="str">
        <f t="shared" si="111"/>
        <v/>
      </c>
      <c r="J522" s="9" t="str">
        <f t="shared" si="112"/>
        <v/>
      </c>
      <c r="K522" s="11" t="e">
        <f t="shared" si="113"/>
        <v>#VALUE!</v>
      </c>
      <c r="L522" s="11" t="e">
        <f t="shared" si="114"/>
        <v>#VALUE!</v>
      </c>
      <c r="M522" s="11" t="e">
        <f t="shared" si="115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16"/>
        <v>#VALUE!</v>
      </c>
      <c r="S522" s="11" t="e">
        <f t="shared" si="117"/>
        <v>#VALUE!</v>
      </c>
      <c r="T522" s="11" t="e">
        <f t="shared" si="118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06"/>
        <v>#VALUE!</v>
      </c>
      <c r="E523" s="9" t="e">
        <f t="shared" si="107"/>
        <v>#VALUE!</v>
      </c>
      <c r="F523" s="9" t="e">
        <f t="shared" si="108"/>
        <v>#VALUE!</v>
      </c>
      <c r="G523" s="9" t="str">
        <f t="shared" si="109"/>
        <v/>
      </c>
      <c r="H523" s="9" t="str">
        <f t="shared" si="110"/>
        <v/>
      </c>
      <c r="I523" s="9" t="str">
        <f t="shared" si="111"/>
        <v/>
      </c>
      <c r="J523" s="9" t="str">
        <f t="shared" si="112"/>
        <v/>
      </c>
      <c r="K523" s="11" t="e">
        <f t="shared" si="113"/>
        <v>#VALUE!</v>
      </c>
      <c r="L523" s="11" t="e">
        <f t="shared" si="114"/>
        <v>#VALUE!</v>
      </c>
      <c r="M523" s="11" t="e">
        <f t="shared" si="115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16"/>
        <v>#VALUE!</v>
      </c>
      <c r="S523" s="11" t="e">
        <f t="shared" si="117"/>
        <v>#VALUE!</v>
      </c>
      <c r="T523" s="11" t="e">
        <f t="shared" si="118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06"/>
        <v>#VALUE!</v>
      </c>
      <c r="E524" s="9" t="e">
        <f t="shared" si="107"/>
        <v>#VALUE!</v>
      </c>
      <c r="F524" s="9" t="e">
        <f t="shared" si="108"/>
        <v>#VALUE!</v>
      </c>
      <c r="G524" s="9" t="str">
        <f t="shared" si="109"/>
        <v/>
      </c>
      <c r="H524" s="9" t="str">
        <f t="shared" si="110"/>
        <v/>
      </c>
      <c r="I524" s="9" t="str">
        <f t="shared" si="111"/>
        <v/>
      </c>
      <c r="J524" s="9" t="str">
        <f t="shared" si="112"/>
        <v/>
      </c>
      <c r="K524" s="11" t="e">
        <f t="shared" si="113"/>
        <v>#VALUE!</v>
      </c>
      <c r="L524" s="11" t="e">
        <f t="shared" si="114"/>
        <v>#VALUE!</v>
      </c>
      <c r="M524" s="11" t="e">
        <f t="shared" si="115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16"/>
        <v>#VALUE!</v>
      </c>
      <c r="S524" s="11" t="e">
        <f t="shared" si="117"/>
        <v>#VALUE!</v>
      </c>
      <c r="T524" s="11" t="e">
        <f t="shared" si="118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06"/>
        <v>#VALUE!</v>
      </c>
      <c r="E525" s="9" t="e">
        <f t="shared" si="107"/>
        <v>#VALUE!</v>
      </c>
      <c r="F525" s="9" t="e">
        <f t="shared" si="108"/>
        <v>#VALUE!</v>
      </c>
      <c r="G525" s="9" t="str">
        <f t="shared" si="109"/>
        <v/>
      </c>
      <c r="H525" s="9" t="str">
        <f t="shared" si="110"/>
        <v/>
      </c>
      <c r="I525" s="9" t="str">
        <f t="shared" si="111"/>
        <v/>
      </c>
      <c r="J525" s="9" t="str">
        <f t="shared" si="112"/>
        <v/>
      </c>
      <c r="K525" s="11" t="e">
        <f t="shared" si="113"/>
        <v>#VALUE!</v>
      </c>
      <c r="L525" s="11" t="e">
        <f t="shared" si="114"/>
        <v>#VALUE!</v>
      </c>
      <c r="M525" s="11" t="e">
        <f t="shared" si="115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16"/>
        <v>#VALUE!</v>
      </c>
      <c r="S525" s="11" t="e">
        <f t="shared" si="117"/>
        <v>#VALUE!</v>
      </c>
      <c r="T525" s="11" t="e">
        <f t="shared" si="118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06"/>
        <v>#VALUE!</v>
      </c>
      <c r="E526" s="9" t="e">
        <f t="shared" si="107"/>
        <v>#VALUE!</v>
      </c>
      <c r="F526" s="9" t="e">
        <f t="shared" si="108"/>
        <v>#VALUE!</v>
      </c>
      <c r="G526" s="9" t="str">
        <f t="shared" si="109"/>
        <v/>
      </c>
      <c r="H526" s="9" t="str">
        <f t="shared" si="110"/>
        <v/>
      </c>
      <c r="I526" s="9" t="str">
        <f t="shared" si="111"/>
        <v/>
      </c>
      <c r="J526" s="9" t="str">
        <f t="shared" si="112"/>
        <v/>
      </c>
      <c r="K526" s="11" t="e">
        <f t="shared" si="113"/>
        <v>#VALUE!</v>
      </c>
      <c r="L526" s="11" t="e">
        <f t="shared" si="114"/>
        <v>#VALUE!</v>
      </c>
      <c r="M526" s="11" t="e">
        <f t="shared" si="115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16"/>
        <v>#VALUE!</v>
      </c>
      <c r="S526" s="11" t="e">
        <f t="shared" si="117"/>
        <v>#VALUE!</v>
      </c>
      <c r="T526" s="11" t="e">
        <f t="shared" si="118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06"/>
        <v>#VALUE!</v>
      </c>
      <c r="E527" s="9" t="e">
        <f t="shared" si="107"/>
        <v>#VALUE!</v>
      </c>
      <c r="F527" s="9" t="e">
        <f t="shared" si="108"/>
        <v>#VALUE!</v>
      </c>
      <c r="G527" s="9" t="str">
        <f t="shared" si="109"/>
        <v/>
      </c>
      <c r="H527" s="9" t="str">
        <f t="shared" si="110"/>
        <v/>
      </c>
      <c r="I527" s="9" t="str">
        <f t="shared" si="111"/>
        <v/>
      </c>
      <c r="J527" s="9" t="str">
        <f t="shared" si="112"/>
        <v/>
      </c>
      <c r="K527" s="11" t="e">
        <f t="shared" si="113"/>
        <v>#VALUE!</v>
      </c>
      <c r="L527" s="11" t="e">
        <f t="shared" si="114"/>
        <v>#VALUE!</v>
      </c>
      <c r="M527" s="11" t="e">
        <f t="shared" si="115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16"/>
        <v>#VALUE!</v>
      </c>
      <c r="S527" s="11" t="e">
        <f t="shared" si="117"/>
        <v>#VALUE!</v>
      </c>
      <c r="T527" s="11" t="e">
        <f t="shared" si="118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06"/>
        <v>#VALUE!</v>
      </c>
      <c r="E528" s="9" t="e">
        <f t="shared" si="107"/>
        <v>#VALUE!</v>
      </c>
      <c r="F528" s="9" t="e">
        <f t="shared" si="108"/>
        <v>#VALUE!</v>
      </c>
      <c r="G528" s="9" t="str">
        <f t="shared" si="109"/>
        <v/>
      </c>
      <c r="H528" s="9" t="str">
        <f t="shared" si="110"/>
        <v/>
      </c>
      <c r="I528" s="9" t="str">
        <f t="shared" si="111"/>
        <v/>
      </c>
      <c r="J528" s="9" t="str">
        <f t="shared" si="112"/>
        <v/>
      </c>
      <c r="K528" s="11" t="e">
        <f t="shared" si="113"/>
        <v>#VALUE!</v>
      </c>
      <c r="L528" s="11" t="e">
        <f t="shared" si="114"/>
        <v>#VALUE!</v>
      </c>
      <c r="M528" s="11" t="e">
        <f t="shared" si="115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16"/>
        <v>#VALUE!</v>
      </c>
      <c r="S528" s="11" t="e">
        <f t="shared" si="117"/>
        <v>#VALUE!</v>
      </c>
      <c r="T528" s="11" t="e">
        <f t="shared" si="118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06"/>
        <v>#VALUE!</v>
      </c>
      <c r="E529" s="9" t="e">
        <f t="shared" si="107"/>
        <v>#VALUE!</v>
      </c>
      <c r="F529" s="9" t="e">
        <f t="shared" si="108"/>
        <v>#VALUE!</v>
      </c>
      <c r="G529" s="9" t="str">
        <f t="shared" si="109"/>
        <v/>
      </c>
      <c r="H529" s="9" t="str">
        <f t="shared" si="110"/>
        <v/>
      </c>
      <c r="I529" s="9" t="str">
        <f t="shared" si="111"/>
        <v/>
      </c>
      <c r="J529" s="9" t="str">
        <f t="shared" si="112"/>
        <v/>
      </c>
      <c r="K529" s="11" t="e">
        <f t="shared" si="113"/>
        <v>#VALUE!</v>
      </c>
      <c r="L529" s="11" t="e">
        <f t="shared" si="114"/>
        <v>#VALUE!</v>
      </c>
      <c r="M529" s="11" t="e">
        <f t="shared" si="115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16"/>
        <v>#VALUE!</v>
      </c>
      <c r="S529" s="11" t="e">
        <f t="shared" si="117"/>
        <v>#VALUE!</v>
      </c>
      <c r="T529" s="11" t="e">
        <f t="shared" si="118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06"/>
        <v>#VALUE!</v>
      </c>
      <c r="E530" s="9" t="e">
        <f t="shared" si="107"/>
        <v>#VALUE!</v>
      </c>
      <c r="F530" s="9" t="e">
        <f t="shared" si="108"/>
        <v>#VALUE!</v>
      </c>
      <c r="G530" s="9" t="str">
        <f t="shared" si="109"/>
        <v/>
      </c>
      <c r="H530" s="9" t="str">
        <f t="shared" si="110"/>
        <v/>
      </c>
      <c r="I530" s="9" t="str">
        <f t="shared" si="111"/>
        <v/>
      </c>
      <c r="J530" s="9" t="str">
        <f t="shared" si="112"/>
        <v/>
      </c>
      <c r="K530" s="11" t="e">
        <f t="shared" si="113"/>
        <v>#VALUE!</v>
      </c>
      <c r="L530" s="11" t="e">
        <f t="shared" si="114"/>
        <v>#VALUE!</v>
      </c>
      <c r="M530" s="11" t="e">
        <f t="shared" si="115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16"/>
        <v>#VALUE!</v>
      </c>
      <c r="S530" s="11" t="e">
        <f t="shared" si="117"/>
        <v>#VALUE!</v>
      </c>
      <c r="T530" s="11" t="e">
        <f t="shared" si="118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06"/>
        <v>#VALUE!</v>
      </c>
      <c r="E531" s="9" t="e">
        <f t="shared" si="107"/>
        <v>#VALUE!</v>
      </c>
      <c r="F531" s="9" t="e">
        <f t="shared" si="108"/>
        <v>#VALUE!</v>
      </c>
      <c r="G531" s="9" t="str">
        <f t="shared" si="109"/>
        <v/>
      </c>
      <c r="H531" s="9" t="str">
        <f t="shared" si="110"/>
        <v/>
      </c>
      <c r="I531" s="9" t="str">
        <f t="shared" si="111"/>
        <v/>
      </c>
      <c r="J531" s="9" t="str">
        <f t="shared" si="112"/>
        <v/>
      </c>
      <c r="K531" s="11" t="e">
        <f t="shared" si="113"/>
        <v>#VALUE!</v>
      </c>
      <c r="L531" s="11" t="e">
        <f t="shared" si="114"/>
        <v>#VALUE!</v>
      </c>
      <c r="M531" s="11" t="e">
        <f t="shared" si="115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16"/>
        <v>#VALUE!</v>
      </c>
      <c r="S531" s="11" t="e">
        <f t="shared" si="117"/>
        <v>#VALUE!</v>
      </c>
      <c r="T531" s="11" t="e">
        <f t="shared" si="118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06"/>
        <v>#VALUE!</v>
      </c>
      <c r="E532" s="9" t="e">
        <f t="shared" si="107"/>
        <v>#VALUE!</v>
      </c>
      <c r="F532" s="9" t="e">
        <f t="shared" si="108"/>
        <v>#VALUE!</v>
      </c>
      <c r="G532" s="9" t="str">
        <f t="shared" si="109"/>
        <v/>
      </c>
      <c r="H532" s="9" t="str">
        <f t="shared" si="110"/>
        <v/>
      </c>
      <c r="I532" s="9" t="str">
        <f t="shared" si="111"/>
        <v/>
      </c>
      <c r="J532" s="9" t="str">
        <f t="shared" si="112"/>
        <v/>
      </c>
      <c r="K532" s="11" t="e">
        <f t="shared" si="113"/>
        <v>#VALUE!</v>
      </c>
      <c r="L532" s="11" t="e">
        <f t="shared" si="114"/>
        <v>#VALUE!</v>
      </c>
      <c r="M532" s="11" t="e">
        <f t="shared" si="115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16"/>
        <v>#VALUE!</v>
      </c>
      <c r="S532" s="11" t="e">
        <f t="shared" si="117"/>
        <v>#VALUE!</v>
      </c>
      <c r="T532" s="11" t="e">
        <f t="shared" si="118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06"/>
        <v>#VALUE!</v>
      </c>
      <c r="E533" s="9" t="e">
        <f t="shared" si="107"/>
        <v>#VALUE!</v>
      </c>
      <c r="F533" s="9" t="e">
        <f t="shared" si="108"/>
        <v>#VALUE!</v>
      </c>
      <c r="G533" s="9" t="str">
        <f t="shared" si="109"/>
        <v/>
      </c>
      <c r="H533" s="9" t="str">
        <f t="shared" si="110"/>
        <v/>
      </c>
      <c r="I533" s="9" t="str">
        <f t="shared" si="111"/>
        <v/>
      </c>
      <c r="J533" s="9" t="str">
        <f t="shared" si="112"/>
        <v/>
      </c>
      <c r="K533" s="11" t="e">
        <f t="shared" si="113"/>
        <v>#VALUE!</v>
      </c>
      <c r="L533" s="11" t="e">
        <f t="shared" si="114"/>
        <v>#VALUE!</v>
      </c>
      <c r="M533" s="11" t="e">
        <f t="shared" si="115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16"/>
        <v>#VALUE!</v>
      </c>
      <c r="S533" s="11" t="e">
        <f t="shared" si="117"/>
        <v>#VALUE!</v>
      </c>
      <c r="T533" s="11" t="e">
        <f t="shared" si="118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06"/>
        <v>#VALUE!</v>
      </c>
      <c r="E534" s="9" t="e">
        <f t="shared" si="107"/>
        <v>#VALUE!</v>
      </c>
      <c r="F534" s="9" t="e">
        <f t="shared" si="108"/>
        <v>#VALUE!</v>
      </c>
      <c r="G534" s="9" t="str">
        <f t="shared" si="109"/>
        <v/>
      </c>
      <c r="H534" s="9" t="str">
        <f t="shared" si="110"/>
        <v/>
      </c>
      <c r="I534" s="9" t="str">
        <f t="shared" si="111"/>
        <v/>
      </c>
      <c r="J534" s="9" t="str">
        <f t="shared" si="112"/>
        <v/>
      </c>
      <c r="K534" s="11" t="e">
        <f t="shared" si="113"/>
        <v>#VALUE!</v>
      </c>
      <c r="L534" s="11" t="e">
        <f t="shared" si="114"/>
        <v>#VALUE!</v>
      </c>
      <c r="M534" s="11" t="e">
        <f t="shared" si="115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16"/>
        <v>#VALUE!</v>
      </c>
      <c r="S534" s="11" t="e">
        <f t="shared" si="117"/>
        <v>#VALUE!</v>
      </c>
      <c r="T534" s="11" t="e">
        <f t="shared" si="118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06"/>
        <v>#VALUE!</v>
      </c>
      <c r="E535" s="9" t="e">
        <f t="shared" si="107"/>
        <v>#VALUE!</v>
      </c>
      <c r="F535" s="9" t="e">
        <f t="shared" si="108"/>
        <v>#VALUE!</v>
      </c>
      <c r="G535" s="9" t="str">
        <f t="shared" si="109"/>
        <v/>
      </c>
      <c r="H535" s="9" t="str">
        <f t="shared" si="110"/>
        <v/>
      </c>
      <c r="I535" s="9" t="str">
        <f t="shared" si="111"/>
        <v/>
      </c>
      <c r="J535" s="9" t="str">
        <f t="shared" si="112"/>
        <v/>
      </c>
      <c r="K535" s="11" t="e">
        <f t="shared" si="113"/>
        <v>#VALUE!</v>
      </c>
      <c r="L535" s="11" t="e">
        <f t="shared" si="114"/>
        <v>#VALUE!</v>
      </c>
      <c r="M535" s="11" t="e">
        <f t="shared" si="115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16"/>
        <v>#VALUE!</v>
      </c>
      <c r="S535" s="11" t="e">
        <f t="shared" si="117"/>
        <v>#VALUE!</v>
      </c>
      <c r="T535" s="11" t="e">
        <f t="shared" si="118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06"/>
        <v>#VALUE!</v>
      </c>
      <c r="E536" s="9" t="e">
        <f t="shared" si="107"/>
        <v>#VALUE!</v>
      </c>
      <c r="F536" s="9" t="e">
        <f t="shared" si="108"/>
        <v>#VALUE!</v>
      </c>
      <c r="G536" s="9" t="str">
        <f t="shared" si="109"/>
        <v/>
      </c>
      <c r="H536" s="9" t="str">
        <f t="shared" si="110"/>
        <v/>
      </c>
      <c r="I536" s="9" t="str">
        <f t="shared" si="111"/>
        <v/>
      </c>
      <c r="J536" s="9" t="str">
        <f t="shared" si="112"/>
        <v/>
      </c>
      <c r="K536" s="11" t="e">
        <f t="shared" si="113"/>
        <v>#VALUE!</v>
      </c>
      <c r="L536" s="11" t="e">
        <f t="shared" si="114"/>
        <v>#VALUE!</v>
      </c>
      <c r="M536" s="11" t="e">
        <f t="shared" si="115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16"/>
        <v>#VALUE!</v>
      </c>
      <c r="S536" s="11" t="e">
        <f t="shared" si="117"/>
        <v>#VALUE!</v>
      </c>
      <c r="T536" s="11" t="e">
        <f t="shared" si="118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06"/>
        <v>#VALUE!</v>
      </c>
      <c r="E537" s="9" t="e">
        <f t="shared" si="107"/>
        <v>#VALUE!</v>
      </c>
      <c r="F537" s="9" t="e">
        <f t="shared" si="108"/>
        <v>#VALUE!</v>
      </c>
      <c r="G537" s="9" t="str">
        <f t="shared" si="109"/>
        <v/>
      </c>
      <c r="H537" s="9" t="str">
        <f t="shared" si="110"/>
        <v/>
      </c>
      <c r="I537" s="9" t="str">
        <f t="shared" si="111"/>
        <v/>
      </c>
      <c r="J537" s="9" t="str">
        <f t="shared" si="112"/>
        <v/>
      </c>
      <c r="K537" s="11" t="e">
        <f t="shared" si="113"/>
        <v>#VALUE!</v>
      </c>
      <c r="L537" s="11" t="e">
        <f t="shared" si="114"/>
        <v>#VALUE!</v>
      </c>
      <c r="M537" s="11" t="e">
        <f t="shared" si="115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16"/>
        <v>#VALUE!</v>
      </c>
      <c r="S537" s="11" t="e">
        <f t="shared" si="117"/>
        <v>#VALUE!</v>
      </c>
      <c r="T537" s="11" t="e">
        <f t="shared" si="118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06"/>
        <v>#VALUE!</v>
      </c>
      <c r="E538" s="9" t="e">
        <f t="shared" si="107"/>
        <v>#VALUE!</v>
      </c>
      <c r="F538" s="9" t="e">
        <f t="shared" si="108"/>
        <v>#VALUE!</v>
      </c>
      <c r="G538" s="9" t="str">
        <f t="shared" si="109"/>
        <v/>
      </c>
      <c r="H538" s="9" t="str">
        <f t="shared" si="110"/>
        <v/>
      </c>
      <c r="I538" s="9" t="str">
        <f t="shared" si="111"/>
        <v/>
      </c>
      <c r="J538" s="9" t="str">
        <f t="shared" si="112"/>
        <v/>
      </c>
      <c r="K538" s="11" t="e">
        <f t="shared" si="113"/>
        <v>#VALUE!</v>
      </c>
      <c r="L538" s="11" t="e">
        <f t="shared" si="114"/>
        <v>#VALUE!</v>
      </c>
      <c r="M538" s="11" t="e">
        <f t="shared" si="115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16"/>
        <v>#VALUE!</v>
      </c>
      <c r="S538" s="11" t="e">
        <f t="shared" si="117"/>
        <v>#VALUE!</v>
      </c>
      <c r="T538" s="11" t="e">
        <f t="shared" si="118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06"/>
        <v>#VALUE!</v>
      </c>
      <c r="E539" s="9" t="e">
        <f t="shared" si="107"/>
        <v>#VALUE!</v>
      </c>
      <c r="F539" s="9" t="e">
        <f t="shared" si="108"/>
        <v>#VALUE!</v>
      </c>
      <c r="G539" s="9" t="str">
        <f t="shared" si="109"/>
        <v/>
      </c>
      <c r="H539" s="9" t="str">
        <f t="shared" si="110"/>
        <v/>
      </c>
      <c r="I539" s="9" t="str">
        <f t="shared" si="111"/>
        <v/>
      </c>
      <c r="J539" s="9" t="str">
        <f t="shared" si="112"/>
        <v/>
      </c>
      <c r="K539" s="11" t="e">
        <f t="shared" si="113"/>
        <v>#VALUE!</v>
      </c>
      <c r="L539" s="11" t="e">
        <f t="shared" si="114"/>
        <v>#VALUE!</v>
      </c>
      <c r="M539" s="11" t="e">
        <f t="shared" si="115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16"/>
        <v>#VALUE!</v>
      </c>
      <c r="S539" s="11" t="e">
        <f t="shared" si="117"/>
        <v>#VALUE!</v>
      </c>
      <c r="T539" s="11" t="e">
        <f t="shared" si="118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06"/>
        <v>#VALUE!</v>
      </c>
      <c r="E540" s="9" t="e">
        <f t="shared" si="107"/>
        <v>#VALUE!</v>
      </c>
      <c r="F540" s="9" t="e">
        <f t="shared" si="108"/>
        <v>#VALUE!</v>
      </c>
      <c r="G540" s="9" t="str">
        <f t="shared" si="109"/>
        <v/>
      </c>
      <c r="H540" s="9" t="str">
        <f t="shared" si="110"/>
        <v/>
      </c>
      <c r="I540" s="9" t="str">
        <f t="shared" si="111"/>
        <v/>
      </c>
      <c r="J540" s="9" t="str">
        <f t="shared" si="112"/>
        <v/>
      </c>
      <c r="K540" s="11" t="e">
        <f t="shared" si="113"/>
        <v>#VALUE!</v>
      </c>
      <c r="L540" s="11" t="e">
        <f t="shared" si="114"/>
        <v>#VALUE!</v>
      </c>
      <c r="M540" s="11" t="e">
        <f t="shared" si="115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16"/>
        <v>#VALUE!</v>
      </c>
      <c r="S540" s="11" t="e">
        <f t="shared" si="117"/>
        <v>#VALUE!</v>
      </c>
      <c r="T540" s="11" t="e">
        <f t="shared" si="118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06"/>
        <v>#VALUE!</v>
      </c>
      <c r="E541" s="9" t="e">
        <f t="shared" si="107"/>
        <v>#VALUE!</v>
      </c>
      <c r="F541" s="9" t="e">
        <f t="shared" si="108"/>
        <v>#VALUE!</v>
      </c>
      <c r="G541" s="9" t="str">
        <f t="shared" si="109"/>
        <v/>
      </c>
      <c r="H541" s="9" t="str">
        <f t="shared" si="110"/>
        <v/>
      </c>
      <c r="I541" s="9" t="str">
        <f t="shared" si="111"/>
        <v/>
      </c>
      <c r="J541" s="9" t="str">
        <f t="shared" si="112"/>
        <v/>
      </c>
      <c r="K541" s="11" t="e">
        <f t="shared" si="113"/>
        <v>#VALUE!</v>
      </c>
      <c r="L541" s="11" t="e">
        <f t="shared" si="114"/>
        <v>#VALUE!</v>
      </c>
      <c r="M541" s="11" t="e">
        <f t="shared" si="115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16"/>
        <v>#VALUE!</v>
      </c>
      <c r="S541" s="11" t="e">
        <f t="shared" si="117"/>
        <v>#VALUE!</v>
      </c>
      <c r="T541" s="11" t="e">
        <f t="shared" si="118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06"/>
        <v>#VALUE!</v>
      </c>
      <c r="E542" s="9" t="e">
        <f t="shared" si="107"/>
        <v>#VALUE!</v>
      </c>
      <c r="F542" s="9" t="e">
        <f t="shared" si="108"/>
        <v>#VALUE!</v>
      </c>
      <c r="G542" s="9" t="str">
        <f t="shared" si="109"/>
        <v/>
      </c>
      <c r="H542" s="9" t="str">
        <f t="shared" si="110"/>
        <v/>
      </c>
      <c r="I542" s="9" t="str">
        <f t="shared" si="111"/>
        <v/>
      </c>
      <c r="J542" s="9" t="str">
        <f t="shared" si="112"/>
        <v/>
      </c>
      <c r="K542" s="11" t="e">
        <f t="shared" si="113"/>
        <v>#VALUE!</v>
      </c>
      <c r="L542" s="11" t="e">
        <f t="shared" si="114"/>
        <v>#VALUE!</v>
      </c>
      <c r="M542" s="11" t="e">
        <f t="shared" si="115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16"/>
        <v>#VALUE!</v>
      </c>
      <c r="S542" s="11" t="e">
        <f t="shared" si="117"/>
        <v>#VALUE!</v>
      </c>
      <c r="T542" s="11" t="e">
        <f t="shared" si="118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06"/>
        <v>#VALUE!</v>
      </c>
      <c r="E543" s="9" t="e">
        <f t="shared" si="107"/>
        <v>#VALUE!</v>
      </c>
      <c r="F543" s="9" t="e">
        <f t="shared" si="108"/>
        <v>#VALUE!</v>
      </c>
      <c r="G543" s="9" t="str">
        <f t="shared" si="109"/>
        <v/>
      </c>
      <c r="H543" s="9" t="str">
        <f t="shared" si="110"/>
        <v/>
      </c>
      <c r="I543" s="9" t="str">
        <f t="shared" si="111"/>
        <v/>
      </c>
      <c r="J543" s="9" t="str">
        <f t="shared" si="112"/>
        <v/>
      </c>
      <c r="K543" s="11" t="e">
        <f t="shared" si="113"/>
        <v>#VALUE!</v>
      </c>
      <c r="L543" s="11" t="e">
        <f t="shared" si="114"/>
        <v>#VALUE!</v>
      </c>
      <c r="M543" s="11" t="e">
        <f t="shared" si="115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16"/>
        <v>#VALUE!</v>
      </c>
      <c r="S543" s="11" t="e">
        <f t="shared" si="117"/>
        <v>#VALUE!</v>
      </c>
      <c r="T543" s="11" t="e">
        <f t="shared" si="118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06"/>
        <v>#VALUE!</v>
      </c>
      <c r="E544" s="9" t="e">
        <f t="shared" si="107"/>
        <v>#VALUE!</v>
      </c>
      <c r="F544" s="9" t="e">
        <f t="shared" si="108"/>
        <v>#VALUE!</v>
      </c>
      <c r="G544" s="9" t="str">
        <f t="shared" si="109"/>
        <v/>
      </c>
      <c r="H544" s="9" t="str">
        <f t="shared" si="110"/>
        <v/>
      </c>
      <c r="I544" s="9" t="str">
        <f t="shared" si="111"/>
        <v/>
      </c>
      <c r="J544" s="9" t="str">
        <f t="shared" si="112"/>
        <v/>
      </c>
      <c r="K544" s="11" t="e">
        <f t="shared" si="113"/>
        <v>#VALUE!</v>
      </c>
      <c r="L544" s="11" t="e">
        <f t="shared" si="114"/>
        <v>#VALUE!</v>
      </c>
      <c r="M544" s="11" t="e">
        <f t="shared" si="115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16"/>
        <v>#VALUE!</v>
      </c>
      <c r="S544" s="11" t="e">
        <f t="shared" si="117"/>
        <v>#VALUE!</v>
      </c>
      <c r="T544" s="11" t="e">
        <f t="shared" si="118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06"/>
        <v>#VALUE!</v>
      </c>
      <c r="E545" s="9" t="e">
        <f t="shared" si="107"/>
        <v>#VALUE!</v>
      </c>
      <c r="F545" s="9" t="e">
        <f t="shared" si="108"/>
        <v>#VALUE!</v>
      </c>
      <c r="G545" s="9" t="str">
        <f t="shared" si="109"/>
        <v/>
      </c>
      <c r="H545" s="9" t="str">
        <f t="shared" si="110"/>
        <v/>
      </c>
      <c r="I545" s="9" t="str">
        <f t="shared" si="111"/>
        <v/>
      </c>
      <c r="J545" s="9" t="str">
        <f t="shared" si="112"/>
        <v/>
      </c>
      <c r="K545" s="11" t="e">
        <f t="shared" si="113"/>
        <v>#VALUE!</v>
      </c>
      <c r="L545" s="11" t="e">
        <f t="shared" si="114"/>
        <v>#VALUE!</v>
      </c>
      <c r="M545" s="11" t="e">
        <f t="shared" si="115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16"/>
        <v>#VALUE!</v>
      </c>
      <c r="S545" s="11" t="e">
        <f t="shared" si="117"/>
        <v>#VALUE!</v>
      </c>
      <c r="T545" s="11" t="e">
        <f t="shared" si="118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06"/>
        <v>#VALUE!</v>
      </c>
      <c r="E546" s="9" t="e">
        <f t="shared" si="107"/>
        <v>#VALUE!</v>
      </c>
      <c r="F546" s="9" t="e">
        <f t="shared" si="108"/>
        <v>#VALUE!</v>
      </c>
      <c r="G546" s="9" t="str">
        <f t="shared" si="109"/>
        <v/>
      </c>
      <c r="H546" s="9" t="str">
        <f t="shared" si="110"/>
        <v/>
      </c>
      <c r="I546" s="9" t="str">
        <f t="shared" si="111"/>
        <v/>
      </c>
      <c r="J546" s="9" t="str">
        <f t="shared" si="112"/>
        <v/>
      </c>
      <c r="K546" s="11" t="e">
        <f t="shared" si="113"/>
        <v>#VALUE!</v>
      </c>
      <c r="L546" s="11" t="e">
        <f t="shared" si="114"/>
        <v>#VALUE!</v>
      </c>
      <c r="M546" s="11" t="e">
        <f t="shared" si="115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16"/>
        <v>#VALUE!</v>
      </c>
      <c r="S546" s="11" t="e">
        <f t="shared" si="117"/>
        <v>#VALUE!</v>
      </c>
      <c r="T546" s="11" t="e">
        <f t="shared" si="118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06"/>
        <v>#VALUE!</v>
      </c>
      <c r="E547" s="9" t="e">
        <f t="shared" si="107"/>
        <v>#VALUE!</v>
      </c>
      <c r="F547" s="9" t="e">
        <f t="shared" si="108"/>
        <v>#VALUE!</v>
      </c>
      <c r="G547" s="9" t="str">
        <f t="shared" si="109"/>
        <v/>
      </c>
      <c r="H547" s="9" t="str">
        <f t="shared" si="110"/>
        <v/>
      </c>
      <c r="I547" s="9" t="str">
        <f t="shared" si="111"/>
        <v/>
      </c>
      <c r="J547" s="9" t="str">
        <f t="shared" si="112"/>
        <v/>
      </c>
      <c r="K547" s="11" t="e">
        <f t="shared" si="113"/>
        <v>#VALUE!</v>
      </c>
      <c r="L547" s="11" t="e">
        <f t="shared" si="114"/>
        <v>#VALUE!</v>
      </c>
      <c r="M547" s="11" t="e">
        <f t="shared" si="115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16"/>
        <v>#VALUE!</v>
      </c>
      <c r="S547" s="11" t="e">
        <f t="shared" si="117"/>
        <v>#VALUE!</v>
      </c>
      <c r="T547" s="11" t="e">
        <f t="shared" si="118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06"/>
        <v>#VALUE!</v>
      </c>
      <c r="E548" s="9" t="e">
        <f t="shared" si="107"/>
        <v>#VALUE!</v>
      </c>
      <c r="F548" s="9" t="e">
        <f t="shared" si="108"/>
        <v>#VALUE!</v>
      </c>
      <c r="G548" s="9" t="str">
        <f t="shared" si="109"/>
        <v/>
      </c>
      <c r="H548" s="9" t="str">
        <f t="shared" si="110"/>
        <v/>
      </c>
      <c r="I548" s="9" t="str">
        <f t="shared" si="111"/>
        <v/>
      </c>
      <c r="J548" s="9" t="str">
        <f t="shared" si="112"/>
        <v/>
      </c>
      <c r="K548" s="11" t="e">
        <f t="shared" si="113"/>
        <v>#VALUE!</v>
      </c>
      <c r="L548" s="11" t="e">
        <f t="shared" si="114"/>
        <v>#VALUE!</v>
      </c>
      <c r="M548" s="11" t="e">
        <f t="shared" si="115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16"/>
        <v>#VALUE!</v>
      </c>
      <c r="S548" s="11" t="e">
        <f t="shared" si="117"/>
        <v>#VALUE!</v>
      </c>
      <c r="T548" s="11" t="e">
        <f t="shared" si="118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06"/>
        <v>#VALUE!</v>
      </c>
      <c r="E549" s="9" t="e">
        <f t="shared" si="107"/>
        <v>#VALUE!</v>
      </c>
      <c r="F549" s="9" t="e">
        <f t="shared" si="108"/>
        <v>#VALUE!</v>
      </c>
      <c r="G549" s="9" t="str">
        <f t="shared" si="109"/>
        <v/>
      </c>
      <c r="H549" s="9" t="str">
        <f t="shared" si="110"/>
        <v/>
      </c>
      <c r="I549" s="9" t="str">
        <f t="shared" si="111"/>
        <v/>
      </c>
      <c r="J549" s="9" t="str">
        <f t="shared" si="112"/>
        <v/>
      </c>
      <c r="K549" s="11" t="e">
        <f t="shared" si="113"/>
        <v>#VALUE!</v>
      </c>
      <c r="L549" s="11" t="e">
        <f t="shared" si="114"/>
        <v>#VALUE!</v>
      </c>
      <c r="M549" s="11" t="e">
        <f t="shared" si="115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16"/>
        <v>#VALUE!</v>
      </c>
      <c r="S549" s="11" t="e">
        <f t="shared" si="117"/>
        <v>#VALUE!</v>
      </c>
      <c r="T549" s="11" t="e">
        <f t="shared" si="118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06"/>
        <v>#VALUE!</v>
      </c>
      <c r="E550" s="9" t="e">
        <f t="shared" si="107"/>
        <v>#VALUE!</v>
      </c>
      <c r="F550" s="9" t="e">
        <f t="shared" si="108"/>
        <v>#VALUE!</v>
      </c>
      <c r="G550" s="9" t="str">
        <f t="shared" si="109"/>
        <v/>
      </c>
      <c r="H550" s="9" t="str">
        <f t="shared" si="110"/>
        <v/>
      </c>
      <c r="I550" s="9" t="str">
        <f t="shared" si="111"/>
        <v/>
      </c>
      <c r="J550" s="9" t="str">
        <f t="shared" si="112"/>
        <v/>
      </c>
      <c r="K550" s="11" t="e">
        <f t="shared" si="113"/>
        <v>#VALUE!</v>
      </c>
      <c r="L550" s="11" t="e">
        <f t="shared" si="114"/>
        <v>#VALUE!</v>
      </c>
      <c r="M550" s="11" t="e">
        <f t="shared" si="115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16"/>
        <v>#VALUE!</v>
      </c>
      <c r="S550" s="11" t="e">
        <f t="shared" si="117"/>
        <v>#VALUE!</v>
      </c>
      <c r="T550" s="11" t="e">
        <f t="shared" si="118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06"/>
        <v>#VALUE!</v>
      </c>
      <c r="E551" s="9" t="e">
        <f t="shared" si="107"/>
        <v>#VALUE!</v>
      </c>
      <c r="F551" s="9" t="e">
        <f t="shared" si="108"/>
        <v>#VALUE!</v>
      </c>
      <c r="G551" s="9" t="str">
        <f t="shared" si="109"/>
        <v/>
      </c>
      <c r="H551" s="9" t="str">
        <f t="shared" si="110"/>
        <v/>
      </c>
      <c r="I551" s="9" t="str">
        <f t="shared" si="111"/>
        <v/>
      </c>
      <c r="J551" s="9" t="str">
        <f t="shared" si="112"/>
        <v/>
      </c>
      <c r="K551" s="11" t="e">
        <f t="shared" si="113"/>
        <v>#VALUE!</v>
      </c>
      <c r="L551" s="11" t="e">
        <f t="shared" si="114"/>
        <v>#VALUE!</v>
      </c>
      <c r="M551" s="11" t="e">
        <f t="shared" si="115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16"/>
        <v>#VALUE!</v>
      </c>
      <c r="S551" s="11" t="e">
        <f t="shared" si="117"/>
        <v>#VALUE!</v>
      </c>
      <c r="T551" s="11" t="e">
        <f t="shared" si="118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06"/>
        <v>#VALUE!</v>
      </c>
      <c r="E552" s="9" t="e">
        <f t="shared" si="107"/>
        <v>#VALUE!</v>
      </c>
      <c r="F552" s="9" t="e">
        <f t="shared" si="108"/>
        <v>#VALUE!</v>
      </c>
      <c r="G552" s="9" t="str">
        <f t="shared" si="109"/>
        <v/>
      </c>
      <c r="H552" s="9" t="str">
        <f t="shared" si="110"/>
        <v/>
      </c>
      <c r="I552" s="9" t="str">
        <f t="shared" si="111"/>
        <v/>
      </c>
      <c r="J552" s="9" t="str">
        <f t="shared" si="112"/>
        <v/>
      </c>
      <c r="K552" s="11" t="e">
        <f t="shared" si="113"/>
        <v>#VALUE!</v>
      </c>
      <c r="L552" s="11" t="e">
        <f t="shared" si="114"/>
        <v>#VALUE!</v>
      </c>
      <c r="M552" s="11" t="e">
        <f t="shared" si="115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16"/>
        <v>#VALUE!</v>
      </c>
      <c r="S552" s="11" t="e">
        <f t="shared" si="117"/>
        <v>#VALUE!</v>
      </c>
      <c r="T552" s="11" t="e">
        <f t="shared" si="118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06"/>
        <v>#VALUE!</v>
      </c>
      <c r="E553" s="9" t="e">
        <f t="shared" si="107"/>
        <v>#VALUE!</v>
      </c>
      <c r="F553" s="9" t="e">
        <f t="shared" si="108"/>
        <v>#VALUE!</v>
      </c>
      <c r="G553" s="9" t="str">
        <f t="shared" si="109"/>
        <v/>
      </c>
      <c r="H553" s="9" t="str">
        <f t="shared" si="110"/>
        <v/>
      </c>
      <c r="I553" s="9" t="str">
        <f t="shared" si="111"/>
        <v/>
      </c>
      <c r="J553" s="9" t="str">
        <f t="shared" si="112"/>
        <v/>
      </c>
      <c r="K553" s="11" t="e">
        <f t="shared" si="113"/>
        <v>#VALUE!</v>
      </c>
      <c r="L553" s="11" t="e">
        <f t="shared" si="114"/>
        <v>#VALUE!</v>
      </c>
      <c r="M553" s="11" t="e">
        <f t="shared" si="115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16"/>
        <v>#VALUE!</v>
      </c>
      <c r="S553" s="11" t="e">
        <f t="shared" si="117"/>
        <v>#VALUE!</v>
      </c>
      <c r="T553" s="11" t="e">
        <f t="shared" si="118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06"/>
        <v>#VALUE!</v>
      </c>
      <c r="E554" s="9" t="e">
        <f t="shared" si="107"/>
        <v>#VALUE!</v>
      </c>
      <c r="F554" s="9" t="e">
        <f t="shared" si="108"/>
        <v>#VALUE!</v>
      </c>
      <c r="G554" s="9" t="str">
        <f t="shared" si="109"/>
        <v/>
      </c>
      <c r="H554" s="9" t="str">
        <f t="shared" si="110"/>
        <v/>
      </c>
      <c r="I554" s="9" t="str">
        <f t="shared" si="111"/>
        <v/>
      </c>
      <c r="J554" s="9" t="str">
        <f t="shared" si="112"/>
        <v/>
      </c>
      <c r="K554" s="11" t="e">
        <f t="shared" si="113"/>
        <v>#VALUE!</v>
      </c>
      <c r="L554" s="11" t="e">
        <f t="shared" si="114"/>
        <v>#VALUE!</v>
      </c>
      <c r="M554" s="11" t="e">
        <f t="shared" si="115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16"/>
        <v>#VALUE!</v>
      </c>
      <c r="S554" s="11" t="e">
        <f t="shared" si="117"/>
        <v>#VALUE!</v>
      </c>
      <c r="T554" s="11" t="e">
        <f t="shared" si="118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06"/>
        <v>#VALUE!</v>
      </c>
      <c r="E555" s="9" t="e">
        <f t="shared" si="107"/>
        <v>#VALUE!</v>
      </c>
      <c r="F555" s="9" t="e">
        <f t="shared" si="108"/>
        <v>#VALUE!</v>
      </c>
      <c r="G555" s="9" t="str">
        <f t="shared" si="109"/>
        <v/>
      </c>
      <c r="H555" s="9" t="str">
        <f t="shared" si="110"/>
        <v/>
      </c>
      <c r="I555" s="9" t="str">
        <f t="shared" si="111"/>
        <v/>
      </c>
      <c r="J555" s="9" t="str">
        <f t="shared" si="112"/>
        <v/>
      </c>
      <c r="K555" s="11" t="e">
        <f t="shared" si="113"/>
        <v>#VALUE!</v>
      </c>
      <c r="L555" s="11" t="e">
        <f t="shared" si="114"/>
        <v>#VALUE!</v>
      </c>
      <c r="M555" s="11" t="e">
        <f t="shared" si="115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16"/>
        <v>#VALUE!</v>
      </c>
      <c r="S555" s="11" t="e">
        <f t="shared" si="117"/>
        <v>#VALUE!</v>
      </c>
      <c r="T555" s="11" t="e">
        <f t="shared" si="118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06"/>
        <v>#VALUE!</v>
      </c>
      <c r="E556" s="9" t="e">
        <f t="shared" si="107"/>
        <v>#VALUE!</v>
      </c>
      <c r="F556" s="9" t="e">
        <f t="shared" si="108"/>
        <v>#VALUE!</v>
      </c>
      <c r="G556" s="9" t="str">
        <f t="shared" si="109"/>
        <v/>
      </c>
      <c r="H556" s="9" t="str">
        <f t="shared" si="110"/>
        <v/>
      </c>
      <c r="I556" s="9" t="str">
        <f t="shared" si="111"/>
        <v/>
      </c>
      <c r="J556" s="9" t="str">
        <f t="shared" si="112"/>
        <v/>
      </c>
      <c r="K556" s="11" t="e">
        <f t="shared" si="113"/>
        <v>#VALUE!</v>
      </c>
      <c r="L556" s="11" t="e">
        <f t="shared" si="114"/>
        <v>#VALUE!</v>
      </c>
      <c r="M556" s="11" t="e">
        <f t="shared" si="115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16"/>
        <v>#VALUE!</v>
      </c>
      <c r="S556" s="11" t="e">
        <f t="shared" si="117"/>
        <v>#VALUE!</v>
      </c>
      <c r="T556" s="11" t="e">
        <f t="shared" si="118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06"/>
        <v>#VALUE!</v>
      </c>
      <c r="E557" s="9" t="e">
        <f t="shared" si="107"/>
        <v>#VALUE!</v>
      </c>
      <c r="F557" s="9" t="e">
        <f t="shared" si="108"/>
        <v>#VALUE!</v>
      </c>
      <c r="G557" s="9" t="str">
        <f t="shared" si="109"/>
        <v/>
      </c>
      <c r="H557" s="9" t="str">
        <f t="shared" si="110"/>
        <v/>
      </c>
      <c r="I557" s="9" t="str">
        <f t="shared" si="111"/>
        <v/>
      </c>
      <c r="J557" s="9" t="str">
        <f t="shared" si="112"/>
        <v/>
      </c>
      <c r="K557" s="11" t="e">
        <f t="shared" si="113"/>
        <v>#VALUE!</v>
      </c>
      <c r="L557" s="11" t="e">
        <f t="shared" si="114"/>
        <v>#VALUE!</v>
      </c>
      <c r="M557" s="11" t="e">
        <f t="shared" si="115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16"/>
        <v>#VALUE!</v>
      </c>
      <c r="S557" s="11" t="e">
        <f t="shared" si="117"/>
        <v>#VALUE!</v>
      </c>
      <c r="T557" s="11" t="e">
        <f t="shared" si="118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06"/>
        <v>#VALUE!</v>
      </c>
      <c r="E558" s="9" t="e">
        <f t="shared" si="107"/>
        <v>#VALUE!</v>
      </c>
      <c r="F558" s="9" t="e">
        <f t="shared" si="108"/>
        <v>#VALUE!</v>
      </c>
      <c r="G558" s="9" t="str">
        <f t="shared" si="109"/>
        <v/>
      </c>
      <c r="H558" s="9" t="str">
        <f t="shared" si="110"/>
        <v/>
      </c>
      <c r="I558" s="9" t="str">
        <f t="shared" si="111"/>
        <v/>
      </c>
      <c r="J558" s="9" t="str">
        <f t="shared" si="112"/>
        <v/>
      </c>
      <c r="K558" s="11" t="e">
        <f t="shared" si="113"/>
        <v>#VALUE!</v>
      </c>
      <c r="L558" s="11" t="e">
        <f t="shared" si="114"/>
        <v>#VALUE!</v>
      </c>
      <c r="M558" s="11" t="e">
        <f t="shared" si="115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16"/>
        <v>#VALUE!</v>
      </c>
      <c r="S558" s="11" t="e">
        <f t="shared" si="117"/>
        <v>#VALUE!</v>
      </c>
      <c r="T558" s="11" t="e">
        <f t="shared" si="118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06"/>
        <v>#VALUE!</v>
      </c>
      <c r="E559" s="9" t="e">
        <f t="shared" si="107"/>
        <v>#VALUE!</v>
      </c>
      <c r="F559" s="9" t="e">
        <f t="shared" si="108"/>
        <v>#VALUE!</v>
      </c>
      <c r="G559" s="9" t="str">
        <f t="shared" si="109"/>
        <v/>
      </c>
      <c r="H559" s="9" t="str">
        <f t="shared" si="110"/>
        <v/>
      </c>
      <c r="I559" s="9" t="str">
        <f t="shared" si="111"/>
        <v/>
      </c>
      <c r="J559" s="9" t="str">
        <f t="shared" si="112"/>
        <v/>
      </c>
      <c r="K559" s="11" t="e">
        <f t="shared" si="113"/>
        <v>#VALUE!</v>
      </c>
      <c r="L559" s="11" t="e">
        <f t="shared" si="114"/>
        <v>#VALUE!</v>
      </c>
      <c r="M559" s="11" t="e">
        <f t="shared" si="115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16"/>
        <v>#VALUE!</v>
      </c>
      <c r="S559" s="11" t="e">
        <f t="shared" si="117"/>
        <v>#VALUE!</v>
      </c>
      <c r="T559" s="11" t="e">
        <f t="shared" si="118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06"/>
        <v>#VALUE!</v>
      </c>
      <c r="E560" s="9" t="e">
        <f t="shared" si="107"/>
        <v>#VALUE!</v>
      </c>
      <c r="F560" s="9" t="e">
        <f t="shared" si="108"/>
        <v>#VALUE!</v>
      </c>
      <c r="G560" s="9" t="str">
        <f t="shared" si="109"/>
        <v/>
      </c>
      <c r="H560" s="9" t="str">
        <f t="shared" si="110"/>
        <v/>
      </c>
      <c r="I560" s="9" t="str">
        <f t="shared" si="111"/>
        <v/>
      </c>
      <c r="J560" s="9" t="str">
        <f t="shared" si="112"/>
        <v/>
      </c>
      <c r="K560" s="11" t="e">
        <f t="shared" si="113"/>
        <v>#VALUE!</v>
      </c>
      <c r="L560" s="11" t="e">
        <f t="shared" si="114"/>
        <v>#VALUE!</v>
      </c>
      <c r="M560" s="11" t="e">
        <f t="shared" si="115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16"/>
        <v>#VALUE!</v>
      </c>
      <c r="S560" s="11" t="e">
        <f t="shared" si="117"/>
        <v>#VALUE!</v>
      </c>
      <c r="T560" s="11" t="e">
        <f t="shared" si="118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06"/>
        <v>#VALUE!</v>
      </c>
      <c r="E561" s="9" t="e">
        <f t="shared" si="107"/>
        <v>#VALUE!</v>
      </c>
      <c r="F561" s="9" t="e">
        <f t="shared" si="108"/>
        <v>#VALUE!</v>
      </c>
      <c r="G561" s="9" t="str">
        <f t="shared" si="109"/>
        <v/>
      </c>
      <c r="H561" s="9" t="str">
        <f t="shared" si="110"/>
        <v/>
      </c>
      <c r="I561" s="9" t="str">
        <f t="shared" si="111"/>
        <v/>
      </c>
      <c r="J561" s="9" t="str">
        <f t="shared" si="112"/>
        <v/>
      </c>
      <c r="K561" s="11" t="e">
        <f t="shared" si="113"/>
        <v>#VALUE!</v>
      </c>
      <c r="L561" s="11" t="e">
        <f t="shared" si="114"/>
        <v>#VALUE!</v>
      </c>
      <c r="M561" s="11" t="e">
        <f t="shared" si="115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16"/>
        <v>#VALUE!</v>
      </c>
      <c r="S561" s="11" t="e">
        <f t="shared" si="117"/>
        <v>#VALUE!</v>
      </c>
      <c r="T561" s="11" t="e">
        <f t="shared" si="118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06"/>
        <v>#VALUE!</v>
      </c>
      <c r="E562" s="9" t="e">
        <f t="shared" si="107"/>
        <v>#VALUE!</v>
      </c>
      <c r="F562" s="9" t="e">
        <f t="shared" si="108"/>
        <v>#VALUE!</v>
      </c>
      <c r="G562" s="9" t="str">
        <f t="shared" si="109"/>
        <v/>
      </c>
      <c r="H562" s="9" t="str">
        <f t="shared" si="110"/>
        <v/>
      </c>
      <c r="I562" s="9" t="str">
        <f t="shared" si="111"/>
        <v/>
      </c>
      <c r="J562" s="9" t="str">
        <f t="shared" si="112"/>
        <v/>
      </c>
      <c r="K562" s="11" t="e">
        <f t="shared" si="113"/>
        <v>#VALUE!</v>
      </c>
      <c r="L562" s="11" t="e">
        <f t="shared" si="114"/>
        <v>#VALUE!</v>
      </c>
      <c r="M562" s="11" t="e">
        <f t="shared" si="115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16"/>
        <v>#VALUE!</v>
      </c>
      <c r="S562" s="11" t="e">
        <f t="shared" si="117"/>
        <v>#VALUE!</v>
      </c>
      <c r="T562" s="11" t="e">
        <f t="shared" si="118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06"/>
        <v>#VALUE!</v>
      </c>
      <c r="E563" s="9" t="e">
        <f t="shared" si="107"/>
        <v>#VALUE!</v>
      </c>
      <c r="F563" s="9" t="e">
        <f t="shared" si="108"/>
        <v>#VALUE!</v>
      </c>
      <c r="G563" s="9" t="str">
        <f t="shared" si="109"/>
        <v/>
      </c>
      <c r="H563" s="9" t="str">
        <f t="shared" si="110"/>
        <v/>
      </c>
      <c r="I563" s="9" t="str">
        <f t="shared" si="111"/>
        <v/>
      </c>
      <c r="J563" s="9" t="str">
        <f t="shared" si="112"/>
        <v/>
      </c>
      <c r="K563" s="11" t="e">
        <f t="shared" si="113"/>
        <v>#VALUE!</v>
      </c>
      <c r="L563" s="11" t="e">
        <f t="shared" si="114"/>
        <v>#VALUE!</v>
      </c>
      <c r="M563" s="11" t="e">
        <f t="shared" si="115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16"/>
        <v>#VALUE!</v>
      </c>
      <c r="S563" s="11" t="e">
        <f t="shared" si="117"/>
        <v>#VALUE!</v>
      </c>
      <c r="T563" s="11" t="e">
        <f t="shared" si="118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06"/>
        <v>#VALUE!</v>
      </c>
      <c r="E564" s="9" t="e">
        <f t="shared" si="107"/>
        <v>#VALUE!</v>
      </c>
      <c r="F564" s="9" t="e">
        <f t="shared" si="108"/>
        <v>#VALUE!</v>
      </c>
      <c r="G564" s="9" t="str">
        <f t="shared" si="109"/>
        <v/>
      </c>
      <c r="H564" s="9" t="str">
        <f t="shared" si="110"/>
        <v/>
      </c>
      <c r="I564" s="9" t="str">
        <f t="shared" si="111"/>
        <v/>
      </c>
      <c r="J564" s="9" t="str">
        <f t="shared" si="112"/>
        <v/>
      </c>
      <c r="K564" s="11" t="e">
        <f t="shared" si="113"/>
        <v>#VALUE!</v>
      </c>
      <c r="L564" s="11" t="e">
        <f t="shared" si="114"/>
        <v>#VALUE!</v>
      </c>
      <c r="M564" s="11" t="e">
        <f t="shared" si="115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16"/>
        <v>#VALUE!</v>
      </c>
      <c r="S564" s="11" t="e">
        <f t="shared" si="117"/>
        <v>#VALUE!</v>
      </c>
      <c r="T564" s="11" t="e">
        <f t="shared" si="118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06"/>
        <v>#VALUE!</v>
      </c>
      <c r="E565" s="9" t="e">
        <f t="shared" si="107"/>
        <v>#VALUE!</v>
      </c>
      <c r="F565" s="9" t="e">
        <f t="shared" si="108"/>
        <v>#VALUE!</v>
      </c>
      <c r="G565" s="9" t="str">
        <f t="shared" si="109"/>
        <v/>
      </c>
      <c r="H565" s="9" t="str">
        <f t="shared" si="110"/>
        <v/>
      </c>
      <c r="I565" s="9" t="str">
        <f t="shared" si="111"/>
        <v/>
      </c>
      <c r="J565" s="9" t="str">
        <f t="shared" si="112"/>
        <v/>
      </c>
      <c r="K565" s="11" t="e">
        <f t="shared" si="113"/>
        <v>#VALUE!</v>
      </c>
      <c r="L565" s="11" t="e">
        <f t="shared" si="114"/>
        <v>#VALUE!</v>
      </c>
      <c r="M565" s="11" t="e">
        <f t="shared" si="115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16"/>
        <v>#VALUE!</v>
      </c>
      <c r="S565" s="11" t="e">
        <f t="shared" si="117"/>
        <v>#VALUE!</v>
      </c>
      <c r="T565" s="11" t="e">
        <f t="shared" si="118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06"/>
        <v>#VALUE!</v>
      </c>
      <c r="E566" s="9" t="e">
        <f t="shared" si="107"/>
        <v>#VALUE!</v>
      </c>
      <c r="F566" s="9" t="e">
        <f t="shared" si="108"/>
        <v>#VALUE!</v>
      </c>
      <c r="G566" s="9" t="str">
        <f t="shared" si="109"/>
        <v/>
      </c>
      <c r="H566" s="9" t="str">
        <f t="shared" si="110"/>
        <v/>
      </c>
      <c r="I566" s="9" t="str">
        <f t="shared" si="111"/>
        <v/>
      </c>
      <c r="J566" s="9" t="str">
        <f t="shared" si="112"/>
        <v/>
      </c>
      <c r="K566" s="11" t="e">
        <f t="shared" si="113"/>
        <v>#VALUE!</v>
      </c>
      <c r="L566" s="11" t="e">
        <f t="shared" si="114"/>
        <v>#VALUE!</v>
      </c>
      <c r="M566" s="11" t="e">
        <f t="shared" si="115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16"/>
        <v>#VALUE!</v>
      </c>
      <c r="S566" s="11" t="e">
        <f t="shared" si="117"/>
        <v>#VALUE!</v>
      </c>
      <c r="T566" s="11" t="e">
        <f t="shared" si="118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06"/>
        <v>#VALUE!</v>
      </c>
      <c r="E567" s="9" t="e">
        <f t="shared" si="107"/>
        <v>#VALUE!</v>
      </c>
      <c r="F567" s="9" t="e">
        <f t="shared" si="108"/>
        <v>#VALUE!</v>
      </c>
      <c r="G567" s="9" t="str">
        <f t="shared" si="109"/>
        <v/>
      </c>
      <c r="H567" s="9" t="str">
        <f t="shared" si="110"/>
        <v/>
      </c>
      <c r="I567" s="9" t="str">
        <f t="shared" si="111"/>
        <v/>
      </c>
      <c r="J567" s="9" t="str">
        <f t="shared" si="112"/>
        <v/>
      </c>
      <c r="K567" s="11" t="e">
        <f t="shared" si="113"/>
        <v>#VALUE!</v>
      </c>
      <c r="L567" s="11" t="e">
        <f t="shared" si="114"/>
        <v>#VALUE!</v>
      </c>
      <c r="M567" s="11" t="e">
        <f t="shared" si="115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16"/>
        <v>#VALUE!</v>
      </c>
      <c r="S567" s="11" t="e">
        <f t="shared" si="117"/>
        <v>#VALUE!</v>
      </c>
      <c r="T567" s="11" t="e">
        <f t="shared" si="118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06"/>
        <v>#VALUE!</v>
      </c>
      <c r="E568" s="9" t="e">
        <f t="shared" si="107"/>
        <v>#VALUE!</v>
      </c>
      <c r="F568" s="9" t="e">
        <f t="shared" si="108"/>
        <v>#VALUE!</v>
      </c>
      <c r="G568" s="9" t="str">
        <f t="shared" si="109"/>
        <v/>
      </c>
      <c r="H568" s="9" t="str">
        <f t="shared" si="110"/>
        <v/>
      </c>
      <c r="I568" s="9" t="str">
        <f t="shared" si="111"/>
        <v/>
      </c>
      <c r="J568" s="9" t="str">
        <f t="shared" si="112"/>
        <v/>
      </c>
      <c r="K568" s="11" t="e">
        <f t="shared" si="113"/>
        <v>#VALUE!</v>
      </c>
      <c r="L568" s="11" t="e">
        <f t="shared" si="114"/>
        <v>#VALUE!</v>
      </c>
      <c r="M568" s="11" t="e">
        <f t="shared" si="115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16"/>
        <v>#VALUE!</v>
      </c>
      <c r="S568" s="11" t="e">
        <f t="shared" si="117"/>
        <v>#VALUE!</v>
      </c>
      <c r="T568" s="11" t="e">
        <f t="shared" si="118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06"/>
        <v>#VALUE!</v>
      </c>
      <c r="E569" s="9" t="e">
        <f t="shared" si="107"/>
        <v>#VALUE!</v>
      </c>
      <c r="F569" s="9" t="e">
        <f t="shared" si="108"/>
        <v>#VALUE!</v>
      </c>
      <c r="G569" s="9" t="str">
        <f t="shared" si="109"/>
        <v/>
      </c>
      <c r="H569" s="9" t="str">
        <f t="shared" si="110"/>
        <v/>
      </c>
      <c r="I569" s="9" t="str">
        <f t="shared" si="111"/>
        <v/>
      </c>
      <c r="J569" s="9" t="str">
        <f t="shared" si="112"/>
        <v/>
      </c>
      <c r="K569" s="11" t="e">
        <f t="shared" si="113"/>
        <v>#VALUE!</v>
      </c>
      <c r="L569" s="11" t="e">
        <f t="shared" si="114"/>
        <v>#VALUE!</v>
      </c>
      <c r="M569" s="11" t="e">
        <f t="shared" si="115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16"/>
        <v>#VALUE!</v>
      </c>
      <c r="S569" s="11" t="e">
        <f t="shared" si="117"/>
        <v>#VALUE!</v>
      </c>
      <c r="T569" s="11" t="e">
        <f t="shared" si="118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06"/>
        <v>#VALUE!</v>
      </c>
      <c r="E570" s="9" t="e">
        <f t="shared" si="107"/>
        <v>#VALUE!</v>
      </c>
      <c r="F570" s="9" t="e">
        <f t="shared" si="108"/>
        <v>#VALUE!</v>
      </c>
      <c r="G570" s="9" t="str">
        <f t="shared" si="109"/>
        <v/>
      </c>
      <c r="H570" s="9" t="str">
        <f t="shared" si="110"/>
        <v/>
      </c>
      <c r="I570" s="9" t="str">
        <f t="shared" si="111"/>
        <v/>
      </c>
      <c r="J570" s="9" t="str">
        <f t="shared" si="112"/>
        <v/>
      </c>
      <c r="K570" s="11" t="e">
        <f t="shared" si="113"/>
        <v>#VALUE!</v>
      </c>
      <c r="L570" s="11" t="e">
        <f t="shared" si="114"/>
        <v>#VALUE!</v>
      </c>
      <c r="M570" s="11" t="e">
        <f t="shared" si="115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16"/>
        <v>#VALUE!</v>
      </c>
      <c r="S570" s="11" t="e">
        <f t="shared" si="117"/>
        <v>#VALUE!</v>
      </c>
      <c r="T570" s="11" t="e">
        <f t="shared" si="118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06"/>
        <v>#VALUE!</v>
      </c>
      <c r="E571" s="9" t="e">
        <f t="shared" si="107"/>
        <v>#VALUE!</v>
      </c>
      <c r="F571" s="9" t="e">
        <f t="shared" si="108"/>
        <v>#VALUE!</v>
      </c>
      <c r="G571" s="9" t="str">
        <f t="shared" si="109"/>
        <v/>
      </c>
      <c r="H571" s="9" t="str">
        <f t="shared" si="110"/>
        <v/>
      </c>
      <c r="I571" s="9" t="str">
        <f t="shared" si="111"/>
        <v/>
      </c>
      <c r="J571" s="9" t="str">
        <f t="shared" si="112"/>
        <v/>
      </c>
      <c r="K571" s="11" t="e">
        <f t="shared" si="113"/>
        <v>#VALUE!</v>
      </c>
      <c r="L571" s="11" t="e">
        <f t="shared" si="114"/>
        <v>#VALUE!</v>
      </c>
      <c r="M571" s="11" t="e">
        <f t="shared" si="115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16"/>
        <v>#VALUE!</v>
      </c>
      <c r="S571" s="11" t="e">
        <f t="shared" si="117"/>
        <v>#VALUE!</v>
      </c>
      <c r="T571" s="11" t="e">
        <f t="shared" si="118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06"/>
        <v>#VALUE!</v>
      </c>
      <c r="E572" s="9" t="e">
        <f t="shared" si="107"/>
        <v>#VALUE!</v>
      </c>
      <c r="F572" s="9" t="e">
        <f t="shared" si="108"/>
        <v>#VALUE!</v>
      </c>
      <c r="G572" s="9" t="str">
        <f t="shared" si="109"/>
        <v/>
      </c>
      <c r="H572" s="9" t="str">
        <f t="shared" si="110"/>
        <v/>
      </c>
      <c r="I572" s="9" t="str">
        <f t="shared" si="111"/>
        <v/>
      </c>
      <c r="J572" s="9" t="str">
        <f t="shared" si="112"/>
        <v/>
      </c>
      <c r="K572" s="11" t="e">
        <f t="shared" si="113"/>
        <v>#VALUE!</v>
      </c>
      <c r="L572" s="11" t="e">
        <f t="shared" si="114"/>
        <v>#VALUE!</v>
      </c>
      <c r="M572" s="11" t="e">
        <f t="shared" si="115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16"/>
        <v>#VALUE!</v>
      </c>
      <c r="S572" s="11" t="e">
        <f t="shared" si="117"/>
        <v>#VALUE!</v>
      </c>
      <c r="T572" s="11" t="e">
        <f t="shared" si="118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06"/>
        <v>#VALUE!</v>
      </c>
      <c r="E573" s="9" t="e">
        <f t="shared" si="107"/>
        <v>#VALUE!</v>
      </c>
      <c r="F573" s="9" t="e">
        <f t="shared" si="108"/>
        <v>#VALUE!</v>
      </c>
      <c r="G573" s="9" t="str">
        <f t="shared" si="109"/>
        <v/>
      </c>
      <c r="H573" s="9" t="str">
        <f t="shared" si="110"/>
        <v/>
      </c>
      <c r="I573" s="9" t="str">
        <f t="shared" si="111"/>
        <v/>
      </c>
      <c r="J573" s="9" t="str">
        <f t="shared" si="112"/>
        <v/>
      </c>
      <c r="K573" s="11" t="e">
        <f t="shared" si="113"/>
        <v>#VALUE!</v>
      </c>
      <c r="L573" s="11" t="e">
        <f t="shared" si="114"/>
        <v>#VALUE!</v>
      </c>
      <c r="M573" s="11" t="e">
        <f t="shared" si="115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16"/>
        <v>#VALUE!</v>
      </c>
      <c r="S573" s="11" t="e">
        <f t="shared" si="117"/>
        <v>#VALUE!</v>
      </c>
      <c r="T573" s="11" t="e">
        <f t="shared" si="118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06"/>
        <v>#VALUE!</v>
      </c>
      <c r="E574" s="9" t="e">
        <f t="shared" si="107"/>
        <v>#VALUE!</v>
      </c>
      <c r="F574" s="9" t="e">
        <f t="shared" si="108"/>
        <v>#VALUE!</v>
      </c>
      <c r="G574" s="9" t="str">
        <f t="shared" si="109"/>
        <v/>
      </c>
      <c r="H574" s="9" t="str">
        <f t="shared" si="110"/>
        <v/>
      </c>
      <c r="I574" s="9" t="str">
        <f t="shared" si="111"/>
        <v/>
      </c>
      <c r="J574" s="9" t="str">
        <f t="shared" si="112"/>
        <v/>
      </c>
      <c r="K574" s="11" t="e">
        <f t="shared" si="113"/>
        <v>#VALUE!</v>
      </c>
      <c r="L574" s="11" t="e">
        <f t="shared" si="114"/>
        <v>#VALUE!</v>
      </c>
      <c r="M574" s="11" t="e">
        <f t="shared" si="115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16"/>
        <v>#VALUE!</v>
      </c>
      <c r="S574" s="11" t="e">
        <f t="shared" si="117"/>
        <v>#VALUE!</v>
      </c>
      <c r="T574" s="11" t="e">
        <f t="shared" si="118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06"/>
        <v>#VALUE!</v>
      </c>
      <c r="E575" s="9" t="e">
        <f t="shared" si="107"/>
        <v>#VALUE!</v>
      </c>
      <c r="F575" s="9" t="e">
        <f t="shared" si="108"/>
        <v>#VALUE!</v>
      </c>
      <c r="G575" s="9" t="str">
        <f t="shared" si="109"/>
        <v/>
      </c>
      <c r="H575" s="9" t="str">
        <f t="shared" si="110"/>
        <v/>
      </c>
      <c r="I575" s="9" t="str">
        <f t="shared" si="111"/>
        <v/>
      </c>
      <c r="J575" s="9" t="str">
        <f t="shared" si="112"/>
        <v/>
      </c>
      <c r="K575" s="11" t="e">
        <f t="shared" si="113"/>
        <v>#VALUE!</v>
      </c>
      <c r="L575" s="11" t="e">
        <f t="shared" si="114"/>
        <v>#VALUE!</v>
      </c>
      <c r="M575" s="11" t="e">
        <f t="shared" si="115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16"/>
        <v>#VALUE!</v>
      </c>
      <c r="S575" s="11" t="e">
        <f t="shared" si="117"/>
        <v>#VALUE!</v>
      </c>
      <c r="T575" s="11" t="e">
        <f t="shared" si="118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06"/>
        <v>#VALUE!</v>
      </c>
      <c r="E576" s="9" t="e">
        <f t="shared" si="107"/>
        <v>#VALUE!</v>
      </c>
      <c r="F576" s="9" t="e">
        <f t="shared" si="108"/>
        <v>#VALUE!</v>
      </c>
      <c r="G576" s="9" t="str">
        <f t="shared" si="109"/>
        <v/>
      </c>
      <c r="H576" s="9" t="str">
        <f t="shared" si="110"/>
        <v/>
      </c>
      <c r="I576" s="9" t="str">
        <f t="shared" si="111"/>
        <v/>
      </c>
      <c r="J576" s="9" t="str">
        <f t="shared" si="112"/>
        <v/>
      </c>
      <c r="K576" s="11" t="e">
        <f t="shared" si="113"/>
        <v>#VALUE!</v>
      </c>
      <c r="L576" s="11" t="e">
        <f t="shared" si="114"/>
        <v>#VALUE!</v>
      </c>
      <c r="M576" s="11" t="e">
        <f t="shared" si="115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16"/>
        <v>#VALUE!</v>
      </c>
      <c r="S576" s="11" t="e">
        <f t="shared" si="117"/>
        <v>#VALUE!</v>
      </c>
      <c r="T576" s="11" t="e">
        <f t="shared" si="118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06"/>
        <v>#VALUE!</v>
      </c>
      <c r="E577" s="9" t="e">
        <f t="shared" si="107"/>
        <v>#VALUE!</v>
      </c>
      <c r="F577" s="9" t="e">
        <f t="shared" si="108"/>
        <v>#VALUE!</v>
      </c>
      <c r="G577" s="9" t="str">
        <f t="shared" si="109"/>
        <v/>
      </c>
      <c r="H577" s="9" t="str">
        <f t="shared" si="110"/>
        <v/>
      </c>
      <c r="I577" s="9" t="str">
        <f t="shared" si="111"/>
        <v/>
      </c>
      <c r="J577" s="9" t="str">
        <f t="shared" si="112"/>
        <v/>
      </c>
      <c r="K577" s="11" t="e">
        <f t="shared" si="113"/>
        <v>#VALUE!</v>
      </c>
      <c r="L577" s="11" t="e">
        <f t="shared" si="114"/>
        <v>#VALUE!</v>
      </c>
      <c r="M577" s="11" t="e">
        <f t="shared" si="115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16"/>
        <v>#VALUE!</v>
      </c>
      <c r="S577" s="11" t="e">
        <f t="shared" si="117"/>
        <v>#VALUE!</v>
      </c>
      <c r="T577" s="11" t="e">
        <f t="shared" si="118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06"/>
        <v>#VALUE!</v>
      </c>
      <c r="E578" s="9" t="e">
        <f t="shared" si="107"/>
        <v>#VALUE!</v>
      </c>
      <c r="F578" s="9" t="e">
        <f t="shared" si="108"/>
        <v>#VALUE!</v>
      </c>
      <c r="G578" s="9" t="str">
        <f t="shared" si="109"/>
        <v/>
      </c>
      <c r="H578" s="9" t="str">
        <f t="shared" si="110"/>
        <v/>
      </c>
      <c r="I578" s="9" t="str">
        <f t="shared" si="111"/>
        <v/>
      </c>
      <c r="J578" s="9" t="str">
        <f t="shared" si="112"/>
        <v/>
      </c>
      <c r="K578" s="11" t="e">
        <f t="shared" si="113"/>
        <v>#VALUE!</v>
      </c>
      <c r="L578" s="11" t="e">
        <f t="shared" si="114"/>
        <v>#VALUE!</v>
      </c>
      <c r="M578" s="11" t="e">
        <f t="shared" si="115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16"/>
        <v>#VALUE!</v>
      </c>
      <c r="S578" s="11" t="e">
        <f t="shared" si="117"/>
        <v>#VALUE!</v>
      </c>
      <c r="T578" s="11" t="e">
        <f t="shared" si="118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06"/>
        <v>#VALUE!</v>
      </c>
      <c r="E579" s="9" t="e">
        <f t="shared" si="107"/>
        <v>#VALUE!</v>
      </c>
      <c r="F579" s="9" t="e">
        <f t="shared" si="108"/>
        <v>#VALUE!</v>
      </c>
      <c r="G579" s="9" t="str">
        <f t="shared" si="109"/>
        <v/>
      </c>
      <c r="H579" s="9" t="str">
        <f t="shared" si="110"/>
        <v/>
      </c>
      <c r="I579" s="9" t="str">
        <f t="shared" si="111"/>
        <v/>
      </c>
      <c r="J579" s="9" t="str">
        <f t="shared" si="112"/>
        <v/>
      </c>
      <c r="K579" s="11" t="e">
        <f t="shared" si="113"/>
        <v>#VALUE!</v>
      </c>
      <c r="L579" s="11" t="e">
        <f t="shared" si="114"/>
        <v>#VALUE!</v>
      </c>
      <c r="M579" s="11" t="e">
        <f t="shared" si="115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16"/>
        <v>#VALUE!</v>
      </c>
      <c r="S579" s="11" t="e">
        <f t="shared" si="117"/>
        <v>#VALUE!</v>
      </c>
      <c r="T579" s="11" t="e">
        <f t="shared" si="118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19">(K580/(AR580+K580-(AR580*K580)))</f>
        <v>#VALUE!</v>
      </c>
      <c r="E580" s="9" t="e">
        <f t="shared" ref="E580:E643" si="120">(L580/(AR580+L580-(AR580*L580)))</f>
        <v>#VALUE!</v>
      </c>
      <c r="F580" s="9" t="e">
        <f t="shared" ref="F580:F643" si="121">(M580/(AR580+M580-(AR580*M580)))</f>
        <v>#VALUE!</v>
      </c>
      <c r="G580" s="9" t="str">
        <f t="shared" ref="G580:G643" si="122">AR580</f>
        <v/>
      </c>
      <c r="H580" s="9" t="str">
        <f t="shared" ref="H580:H643" si="123">IF(A580="","",1/D580)</f>
        <v/>
      </c>
      <c r="I580" s="9" t="str">
        <f t="shared" ref="I580:I643" si="124">IF(B580="","",1/E580)</f>
        <v/>
      </c>
      <c r="J580" s="9" t="str">
        <f t="shared" ref="J580:J643" si="125">IF(C580="","",1/F580)</f>
        <v/>
      </c>
      <c r="K580" s="11" t="e">
        <f t="shared" ref="K580:K643" si="126">1/A580</f>
        <v>#VALUE!</v>
      </c>
      <c r="L580" s="11" t="e">
        <f t="shared" ref="L580:L643" si="127">1/B580</f>
        <v>#VALUE!</v>
      </c>
      <c r="M580" s="11" t="e">
        <f t="shared" ref="M580:M643" si="128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29">O580/N580</f>
        <v>#VALUE!</v>
      </c>
      <c r="S580" s="11" t="e">
        <f t="shared" ref="S580:S643" si="130">P580/N580</f>
        <v>#VALUE!</v>
      </c>
      <c r="T580" s="11" t="e">
        <f t="shared" ref="T580:T643" si="131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19"/>
        <v>#VALUE!</v>
      </c>
      <c r="E581" s="9" t="e">
        <f t="shared" si="120"/>
        <v>#VALUE!</v>
      </c>
      <c r="F581" s="9" t="e">
        <f t="shared" si="121"/>
        <v>#VALUE!</v>
      </c>
      <c r="G581" s="9" t="str">
        <f t="shared" si="122"/>
        <v/>
      </c>
      <c r="H581" s="9" t="str">
        <f t="shared" si="123"/>
        <v/>
      </c>
      <c r="I581" s="9" t="str">
        <f t="shared" si="124"/>
        <v/>
      </c>
      <c r="J581" s="9" t="str">
        <f t="shared" si="125"/>
        <v/>
      </c>
      <c r="K581" s="11" t="e">
        <f t="shared" si="126"/>
        <v>#VALUE!</v>
      </c>
      <c r="L581" s="11" t="e">
        <f t="shared" si="127"/>
        <v>#VALUE!</v>
      </c>
      <c r="M581" s="11" t="e">
        <f t="shared" si="128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29"/>
        <v>#VALUE!</v>
      </c>
      <c r="S581" s="11" t="e">
        <f t="shared" si="130"/>
        <v>#VALUE!</v>
      </c>
      <c r="T581" s="11" t="e">
        <f t="shared" si="131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19"/>
        <v>#VALUE!</v>
      </c>
      <c r="E582" s="9" t="e">
        <f t="shared" si="120"/>
        <v>#VALUE!</v>
      </c>
      <c r="F582" s="9" t="e">
        <f t="shared" si="121"/>
        <v>#VALUE!</v>
      </c>
      <c r="G582" s="9" t="str">
        <f t="shared" si="122"/>
        <v/>
      </c>
      <c r="H582" s="9" t="str">
        <f t="shared" si="123"/>
        <v/>
      </c>
      <c r="I582" s="9" t="str">
        <f t="shared" si="124"/>
        <v/>
      </c>
      <c r="J582" s="9" t="str">
        <f t="shared" si="125"/>
        <v/>
      </c>
      <c r="K582" s="11" t="e">
        <f t="shared" si="126"/>
        <v>#VALUE!</v>
      </c>
      <c r="L582" s="11" t="e">
        <f t="shared" si="127"/>
        <v>#VALUE!</v>
      </c>
      <c r="M582" s="11" t="e">
        <f t="shared" si="128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29"/>
        <v>#VALUE!</v>
      </c>
      <c r="S582" s="11" t="e">
        <f t="shared" si="130"/>
        <v>#VALUE!</v>
      </c>
      <c r="T582" s="11" t="e">
        <f t="shared" si="131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19"/>
        <v>#VALUE!</v>
      </c>
      <c r="E583" s="9" t="e">
        <f t="shared" si="120"/>
        <v>#VALUE!</v>
      </c>
      <c r="F583" s="9" t="e">
        <f t="shared" si="121"/>
        <v>#VALUE!</v>
      </c>
      <c r="G583" s="9" t="str">
        <f t="shared" si="122"/>
        <v/>
      </c>
      <c r="H583" s="9" t="str">
        <f t="shared" si="123"/>
        <v/>
      </c>
      <c r="I583" s="9" t="str">
        <f t="shared" si="124"/>
        <v/>
      </c>
      <c r="J583" s="9" t="str">
        <f t="shared" si="125"/>
        <v/>
      </c>
      <c r="K583" s="11" t="e">
        <f t="shared" si="126"/>
        <v>#VALUE!</v>
      </c>
      <c r="L583" s="11" t="e">
        <f t="shared" si="127"/>
        <v>#VALUE!</v>
      </c>
      <c r="M583" s="11" t="e">
        <f t="shared" si="128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29"/>
        <v>#VALUE!</v>
      </c>
      <c r="S583" s="11" t="e">
        <f t="shared" si="130"/>
        <v>#VALUE!</v>
      </c>
      <c r="T583" s="11" t="e">
        <f t="shared" si="131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19"/>
        <v>#VALUE!</v>
      </c>
      <c r="E584" s="9" t="e">
        <f t="shared" si="120"/>
        <v>#VALUE!</v>
      </c>
      <c r="F584" s="9" t="e">
        <f t="shared" si="121"/>
        <v>#VALUE!</v>
      </c>
      <c r="G584" s="9" t="str">
        <f t="shared" si="122"/>
        <v/>
      </c>
      <c r="H584" s="9" t="str">
        <f t="shared" si="123"/>
        <v/>
      </c>
      <c r="I584" s="9" t="str">
        <f t="shared" si="124"/>
        <v/>
      </c>
      <c r="J584" s="9" t="str">
        <f t="shared" si="125"/>
        <v/>
      </c>
      <c r="K584" s="11" t="e">
        <f t="shared" si="126"/>
        <v>#VALUE!</v>
      </c>
      <c r="L584" s="11" t="e">
        <f t="shared" si="127"/>
        <v>#VALUE!</v>
      </c>
      <c r="M584" s="11" t="e">
        <f t="shared" si="128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29"/>
        <v>#VALUE!</v>
      </c>
      <c r="S584" s="11" t="e">
        <f t="shared" si="130"/>
        <v>#VALUE!</v>
      </c>
      <c r="T584" s="11" t="e">
        <f t="shared" si="131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19"/>
        <v>#VALUE!</v>
      </c>
      <c r="E585" s="9" t="e">
        <f t="shared" si="120"/>
        <v>#VALUE!</v>
      </c>
      <c r="F585" s="9" t="e">
        <f t="shared" si="121"/>
        <v>#VALUE!</v>
      </c>
      <c r="G585" s="9" t="str">
        <f t="shared" si="122"/>
        <v/>
      </c>
      <c r="H585" s="9" t="str">
        <f t="shared" si="123"/>
        <v/>
      </c>
      <c r="I585" s="9" t="str">
        <f t="shared" si="124"/>
        <v/>
      </c>
      <c r="J585" s="9" t="str">
        <f t="shared" si="125"/>
        <v/>
      </c>
      <c r="K585" s="11" t="e">
        <f t="shared" si="126"/>
        <v>#VALUE!</v>
      </c>
      <c r="L585" s="11" t="e">
        <f t="shared" si="127"/>
        <v>#VALUE!</v>
      </c>
      <c r="M585" s="11" t="e">
        <f t="shared" si="128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29"/>
        <v>#VALUE!</v>
      </c>
      <c r="S585" s="11" t="e">
        <f t="shared" si="130"/>
        <v>#VALUE!</v>
      </c>
      <c r="T585" s="11" t="e">
        <f t="shared" si="131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19"/>
        <v>#VALUE!</v>
      </c>
      <c r="E586" s="9" t="e">
        <f t="shared" si="120"/>
        <v>#VALUE!</v>
      </c>
      <c r="F586" s="9" t="e">
        <f t="shared" si="121"/>
        <v>#VALUE!</v>
      </c>
      <c r="G586" s="9" t="str">
        <f t="shared" si="122"/>
        <v/>
      </c>
      <c r="H586" s="9" t="str">
        <f t="shared" si="123"/>
        <v/>
      </c>
      <c r="I586" s="9" t="str">
        <f t="shared" si="124"/>
        <v/>
      </c>
      <c r="J586" s="9" t="str">
        <f t="shared" si="125"/>
        <v/>
      </c>
      <c r="K586" s="11" t="e">
        <f t="shared" si="126"/>
        <v>#VALUE!</v>
      </c>
      <c r="L586" s="11" t="e">
        <f t="shared" si="127"/>
        <v>#VALUE!</v>
      </c>
      <c r="M586" s="11" t="e">
        <f t="shared" si="128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29"/>
        <v>#VALUE!</v>
      </c>
      <c r="S586" s="11" t="e">
        <f t="shared" si="130"/>
        <v>#VALUE!</v>
      </c>
      <c r="T586" s="11" t="e">
        <f t="shared" si="131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19"/>
        <v>#VALUE!</v>
      </c>
      <c r="E587" s="9" t="e">
        <f t="shared" si="120"/>
        <v>#VALUE!</v>
      </c>
      <c r="F587" s="9" t="e">
        <f t="shared" si="121"/>
        <v>#VALUE!</v>
      </c>
      <c r="G587" s="9" t="str">
        <f t="shared" si="122"/>
        <v/>
      </c>
      <c r="H587" s="9" t="str">
        <f t="shared" si="123"/>
        <v/>
      </c>
      <c r="I587" s="9" t="str">
        <f t="shared" si="124"/>
        <v/>
      </c>
      <c r="J587" s="9" t="str">
        <f t="shared" si="125"/>
        <v/>
      </c>
      <c r="K587" s="11" t="e">
        <f t="shared" si="126"/>
        <v>#VALUE!</v>
      </c>
      <c r="L587" s="11" t="e">
        <f t="shared" si="127"/>
        <v>#VALUE!</v>
      </c>
      <c r="M587" s="11" t="e">
        <f t="shared" si="128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29"/>
        <v>#VALUE!</v>
      </c>
      <c r="S587" s="11" t="e">
        <f t="shared" si="130"/>
        <v>#VALUE!</v>
      </c>
      <c r="T587" s="11" t="e">
        <f t="shared" si="131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19"/>
        <v>#VALUE!</v>
      </c>
      <c r="E588" s="9" t="e">
        <f t="shared" si="120"/>
        <v>#VALUE!</v>
      </c>
      <c r="F588" s="9" t="e">
        <f t="shared" si="121"/>
        <v>#VALUE!</v>
      </c>
      <c r="G588" s="9" t="str">
        <f t="shared" si="122"/>
        <v/>
      </c>
      <c r="H588" s="9" t="str">
        <f t="shared" si="123"/>
        <v/>
      </c>
      <c r="I588" s="9" t="str">
        <f t="shared" si="124"/>
        <v/>
      </c>
      <c r="J588" s="9" t="str">
        <f t="shared" si="125"/>
        <v/>
      </c>
      <c r="K588" s="11" t="e">
        <f t="shared" si="126"/>
        <v>#VALUE!</v>
      </c>
      <c r="L588" s="11" t="e">
        <f t="shared" si="127"/>
        <v>#VALUE!</v>
      </c>
      <c r="M588" s="11" t="e">
        <f t="shared" si="128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29"/>
        <v>#VALUE!</v>
      </c>
      <c r="S588" s="11" t="e">
        <f t="shared" si="130"/>
        <v>#VALUE!</v>
      </c>
      <c r="T588" s="11" t="e">
        <f t="shared" si="131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19"/>
        <v>#VALUE!</v>
      </c>
      <c r="E589" s="9" t="e">
        <f t="shared" si="120"/>
        <v>#VALUE!</v>
      </c>
      <c r="F589" s="9" t="e">
        <f t="shared" si="121"/>
        <v>#VALUE!</v>
      </c>
      <c r="G589" s="9" t="str">
        <f t="shared" si="122"/>
        <v/>
      </c>
      <c r="H589" s="9" t="str">
        <f t="shared" si="123"/>
        <v/>
      </c>
      <c r="I589" s="9" t="str">
        <f t="shared" si="124"/>
        <v/>
      </c>
      <c r="J589" s="9" t="str">
        <f t="shared" si="125"/>
        <v/>
      </c>
      <c r="K589" s="11" t="e">
        <f t="shared" si="126"/>
        <v>#VALUE!</v>
      </c>
      <c r="L589" s="11" t="e">
        <f t="shared" si="127"/>
        <v>#VALUE!</v>
      </c>
      <c r="M589" s="11" t="e">
        <f t="shared" si="128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29"/>
        <v>#VALUE!</v>
      </c>
      <c r="S589" s="11" t="e">
        <f t="shared" si="130"/>
        <v>#VALUE!</v>
      </c>
      <c r="T589" s="11" t="e">
        <f t="shared" si="131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19"/>
        <v>#VALUE!</v>
      </c>
      <c r="E590" s="9" t="e">
        <f t="shared" si="120"/>
        <v>#VALUE!</v>
      </c>
      <c r="F590" s="9" t="e">
        <f t="shared" si="121"/>
        <v>#VALUE!</v>
      </c>
      <c r="G590" s="9" t="str">
        <f t="shared" si="122"/>
        <v/>
      </c>
      <c r="H590" s="9" t="str">
        <f t="shared" si="123"/>
        <v/>
      </c>
      <c r="I590" s="9" t="str">
        <f t="shared" si="124"/>
        <v/>
      </c>
      <c r="J590" s="9" t="str">
        <f t="shared" si="125"/>
        <v/>
      </c>
      <c r="K590" s="11" t="e">
        <f t="shared" si="126"/>
        <v>#VALUE!</v>
      </c>
      <c r="L590" s="11" t="e">
        <f t="shared" si="127"/>
        <v>#VALUE!</v>
      </c>
      <c r="M590" s="11" t="e">
        <f t="shared" si="128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29"/>
        <v>#VALUE!</v>
      </c>
      <c r="S590" s="11" t="e">
        <f t="shared" si="130"/>
        <v>#VALUE!</v>
      </c>
      <c r="T590" s="11" t="e">
        <f t="shared" si="131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19"/>
        <v>#VALUE!</v>
      </c>
      <c r="E591" s="9" t="e">
        <f t="shared" si="120"/>
        <v>#VALUE!</v>
      </c>
      <c r="F591" s="9" t="e">
        <f t="shared" si="121"/>
        <v>#VALUE!</v>
      </c>
      <c r="G591" s="9" t="str">
        <f t="shared" si="122"/>
        <v/>
      </c>
      <c r="H591" s="9" t="str">
        <f t="shared" si="123"/>
        <v/>
      </c>
      <c r="I591" s="9" t="str">
        <f t="shared" si="124"/>
        <v/>
      </c>
      <c r="J591" s="9" t="str">
        <f t="shared" si="125"/>
        <v/>
      </c>
      <c r="K591" s="11" t="e">
        <f t="shared" si="126"/>
        <v>#VALUE!</v>
      </c>
      <c r="L591" s="11" t="e">
        <f t="shared" si="127"/>
        <v>#VALUE!</v>
      </c>
      <c r="M591" s="11" t="e">
        <f t="shared" si="128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29"/>
        <v>#VALUE!</v>
      </c>
      <c r="S591" s="11" t="e">
        <f t="shared" si="130"/>
        <v>#VALUE!</v>
      </c>
      <c r="T591" s="11" t="e">
        <f t="shared" si="131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19"/>
        <v>#VALUE!</v>
      </c>
      <c r="E592" s="9" t="e">
        <f t="shared" si="120"/>
        <v>#VALUE!</v>
      </c>
      <c r="F592" s="9" t="e">
        <f t="shared" si="121"/>
        <v>#VALUE!</v>
      </c>
      <c r="G592" s="9" t="str">
        <f t="shared" si="122"/>
        <v/>
      </c>
      <c r="H592" s="9" t="str">
        <f t="shared" si="123"/>
        <v/>
      </c>
      <c r="I592" s="9" t="str">
        <f t="shared" si="124"/>
        <v/>
      </c>
      <c r="J592" s="9" t="str">
        <f t="shared" si="125"/>
        <v/>
      </c>
      <c r="K592" s="11" t="e">
        <f t="shared" si="126"/>
        <v>#VALUE!</v>
      </c>
      <c r="L592" s="11" t="e">
        <f t="shared" si="127"/>
        <v>#VALUE!</v>
      </c>
      <c r="M592" s="11" t="e">
        <f t="shared" si="128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29"/>
        <v>#VALUE!</v>
      </c>
      <c r="S592" s="11" t="e">
        <f t="shared" si="130"/>
        <v>#VALUE!</v>
      </c>
      <c r="T592" s="11" t="e">
        <f t="shared" si="131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19"/>
        <v>#VALUE!</v>
      </c>
      <c r="E593" s="9" t="e">
        <f t="shared" si="120"/>
        <v>#VALUE!</v>
      </c>
      <c r="F593" s="9" t="e">
        <f t="shared" si="121"/>
        <v>#VALUE!</v>
      </c>
      <c r="G593" s="9" t="str">
        <f t="shared" si="122"/>
        <v/>
      </c>
      <c r="H593" s="9" t="str">
        <f t="shared" si="123"/>
        <v/>
      </c>
      <c r="I593" s="9" t="str">
        <f t="shared" si="124"/>
        <v/>
      </c>
      <c r="J593" s="9" t="str">
        <f t="shared" si="125"/>
        <v/>
      </c>
      <c r="K593" s="11" t="e">
        <f t="shared" si="126"/>
        <v>#VALUE!</v>
      </c>
      <c r="L593" s="11" t="e">
        <f t="shared" si="127"/>
        <v>#VALUE!</v>
      </c>
      <c r="M593" s="11" t="e">
        <f t="shared" si="128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29"/>
        <v>#VALUE!</v>
      </c>
      <c r="S593" s="11" t="e">
        <f t="shared" si="130"/>
        <v>#VALUE!</v>
      </c>
      <c r="T593" s="11" t="e">
        <f t="shared" si="131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19"/>
        <v>#VALUE!</v>
      </c>
      <c r="E594" s="9" t="e">
        <f t="shared" si="120"/>
        <v>#VALUE!</v>
      </c>
      <c r="F594" s="9" t="e">
        <f t="shared" si="121"/>
        <v>#VALUE!</v>
      </c>
      <c r="G594" s="9" t="str">
        <f t="shared" si="122"/>
        <v/>
      </c>
      <c r="H594" s="9" t="str">
        <f t="shared" si="123"/>
        <v/>
      </c>
      <c r="I594" s="9" t="str">
        <f t="shared" si="124"/>
        <v/>
      </c>
      <c r="J594" s="9" t="str">
        <f t="shared" si="125"/>
        <v/>
      </c>
      <c r="K594" s="11" t="e">
        <f t="shared" si="126"/>
        <v>#VALUE!</v>
      </c>
      <c r="L594" s="11" t="e">
        <f t="shared" si="127"/>
        <v>#VALUE!</v>
      </c>
      <c r="M594" s="11" t="e">
        <f t="shared" si="128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29"/>
        <v>#VALUE!</v>
      </c>
      <c r="S594" s="11" t="e">
        <f t="shared" si="130"/>
        <v>#VALUE!</v>
      </c>
      <c r="T594" s="11" t="e">
        <f t="shared" si="131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19"/>
        <v>#VALUE!</v>
      </c>
      <c r="E595" s="9" t="e">
        <f t="shared" si="120"/>
        <v>#VALUE!</v>
      </c>
      <c r="F595" s="9" t="e">
        <f t="shared" si="121"/>
        <v>#VALUE!</v>
      </c>
      <c r="G595" s="9" t="str">
        <f t="shared" si="122"/>
        <v/>
      </c>
      <c r="H595" s="9" t="str">
        <f t="shared" si="123"/>
        <v/>
      </c>
      <c r="I595" s="9" t="str">
        <f t="shared" si="124"/>
        <v/>
      </c>
      <c r="J595" s="9" t="str">
        <f t="shared" si="125"/>
        <v/>
      </c>
      <c r="K595" s="11" t="e">
        <f t="shared" si="126"/>
        <v>#VALUE!</v>
      </c>
      <c r="L595" s="11" t="e">
        <f t="shared" si="127"/>
        <v>#VALUE!</v>
      </c>
      <c r="M595" s="11" t="e">
        <f t="shared" si="128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29"/>
        <v>#VALUE!</v>
      </c>
      <c r="S595" s="11" t="e">
        <f t="shared" si="130"/>
        <v>#VALUE!</v>
      </c>
      <c r="T595" s="11" t="e">
        <f t="shared" si="131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19"/>
        <v>#VALUE!</v>
      </c>
      <c r="E596" s="9" t="e">
        <f t="shared" si="120"/>
        <v>#VALUE!</v>
      </c>
      <c r="F596" s="9" t="e">
        <f t="shared" si="121"/>
        <v>#VALUE!</v>
      </c>
      <c r="G596" s="9" t="str">
        <f t="shared" si="122"/>
        <v/>
      </c>
      <c r="H596" s="9" t="str">
        <f t="shared" si="123"/>
        <v/>
      </c>
      <c r="I596" s="9" t="str">
        <f t="shared" si="124"/>
        <v/>
      </c>
      <c r="J596" s="9" t="str">
        <f t="shared" si="125"/>
        <v/>
      </c>
      <c r="K596" s="11" t="e">
        <f t="shared" si="126"/>
        <v>#VALUE!</v>
      </c>
      <c r="L596" s="11" t="e">
        <f t="shared" si="127"/>
        <v>#VALUE!</v>
      </c>
      <c r="M596" s="11" t="e">
        <f t="shared" si="128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29"/>
        <v>#VALUE!</v>
      </c>
      <c r="S596" s="11" t="e">
        <f t="shared" si="130"/>
        <v>#VALUE!</v>
      </c>
      <c r="T596" s="11" t="e">
        <f t="shared" si="131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19"/>
        <v>#VALUE!</v>
      </c>
      <c r="E597" s="9" t="e">
        <f t="shared" si="120"/>
        <v>#VALUE!</v>
      </c>
      <c r="F597" s="9" t="e">
        <f t="shared" si="121"/>
        <v>#VALUE!</v>
      </c>
      <c r="G597" s="9" t="str">
        <f t="shared" si="122"/>
        <v/>
      </c>
      <c r="H597" s="9" t="str">
        <f t="shared" si="123"/>
        <v/>
      </c>
      <c r="I597" s="9" t="str">
        <f t="shared" si="124"/>
        <v/>
      </c>
      <c r="J597" s="9" t="str">
        <f t="shared" si="125"/>
        <v/>
      </c>
      <c r="K597" s="11" t="e">
        <f t="shared" si="126"/>
        <v>#VALUE!</v>
      </c>
      <c r="L597" s="11" t="e">
        <f t="shared" si="127"/>
        <v>#VALUE!</v>
      </c>
      <c r="M597" s="11" t="e">
        <f t="shared" si="128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29"/>
        <v>#VALUE!</v>
      </c>
      <c r="S597" s="11" t="e">
        <f t="shared" si="130"/>
        <v>#VALUE!</v>
      </c>
      <c r="T597" s="11" t="e">
        <f t="shared" si="131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19"/>
        <v>#VALUE!</v>
      </c>
      <c r="E598" s="9" t="e">
        <f t="shared" si="120"/>
        <v>#VALUE!</v>
      </c>
      <c r="F598" s="9" t="e">
        <f t="shared" si="121"/>
        <v>#VALUE!</v>
      </c>
      <c r="G598" s="9" t="str">
        <f t="shared" si="122"/>
        <v/>
      </c>
      <c r="H598" s="9" t="str">
        <f t="shared" si="123"/>
        <v/>
      </c>
      <c r="I598" s="9" t="str">
        <f t="shared" si="124"/>
        <v/>
      </c>
      <c r="J598" s="9" t="str">
        <f t="shared" si="125"/>
        <v/>
      </c>
      <c r="K598" s="11" t="e">
        <f t="shared" si="126"/>
        <v>#VALUE!</v>
      </c>
      <c r="L598" s="11" t="e">
        <f t="shared" si="127"/>
        <v>#VALUE!</v>
      </c>
      <c r="M598" s="11" t="e">
        <f t="shared" si="128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29"/>
        <v>#VALUE!</v>
      </c>
      <c r="S598" s="11" t="e">
        <f t="shared" si="130"/>
        <v>#VALUE!</v>
      </c>
      <c r="T598" s="11" t="e">
        <f t="shared" si="131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19"/>
        <v>#VALUE!</v>
      </c>
      <c r="E599" s="9" t="e">
        <f t="shared" si="120"/>
        <v>#VALUE!</v>
      </c>
      <c r="F599" s="9" t="e">
        <f t="shared" si="121"/>
        <v>#VALUE!</v>
      </c>
      <c r="G599" s="9" t="str">
        <f t="shared" si="122"/>
        <v/>
      </c>
      <c r="H599" s="9" t="str">
        <f t="shared" si="123"/>
        <v/>
      </c>
      <c r="I599" s="9" t="str">
        <f t="shared" si="124"/>
        <v/>
      </c>
      <c r="J599" s="9" t="str">
        <f t="shared" si="125"/>
        <v/>
      </c>
      <c r="K599" s="11" t="e">
        <f t="shared" si="126"/>
        <v>#VALUE!</v>
      </c>
      <c r="L599" s="11" t="e">
        <f t="shared" si="127"/>
        <v>#VALUE!</v>
      </c>
      <c r="M599" s="11" t="e">
        <f t="shared" si="128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29"/>
        <v>#VALUE!</v>
      </c>
      <c r="S599" s="11" t="e">
        <f t="shared" si="130"/>
        <v>#VALUE!</v>
      </c>
      <c r="T599" s="11" t="e">
        <f t="shared" si="131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19"/>
        <v>#VALUE!</v>
      </c>
      <c r="E600" s="9" t="e">
        <f t="shared" si="120"/>
        <v>#VALUE!</v>
      </c>
      <c r="F600" s="9" t="e">
        <f t="shared" si="121"/>
        <v>#VALUE!</v>
      </c>
      <c r="G600" s="9" t="str">
        <f t="shared" si="122"/>
        <v/>
      </c>
      <c r="H600" s="9" t="str">
        <f t="shared" si="123"/>
        <v/>
      </c>
      <c r="I600" s="9" t="str">
        <f t="shared" si="124"/>
        <v/>
      </c>
      <c r="J600" s="9" t="str">
        <f t="shared" si="125"/>
        <v/>
      </c>
      <c r="K600" s="11" t="e">
        <f t="shared" si="126"/>
        <v>#VALUE!</v>
      </c>
      <c r="L600" s="11" t="e">
        <f t="shared" si="127"/>
        <v>#VALUE!</v>
      </c>
      <c r="M600" s="11" t="e">
        <f t="shared" si="128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29"/>
        <v>#VALUE!</v>
      </c>
      <c r="S600" s="11" t="e">
        <f t="shared" si="130"/>
        <v>#VALUE!</v>
      </c>
      <c r="T600" s="11" t="e">
        <f t="shared" si="131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19"/>
        <v>#VALUE!</v>
      </c>
      <c r="E601" s="9" t="e">
        <f t="shared" si="120"/>
        <v>#VALUE!</v>
      </c>
      <c r="F601" s="9" t="e">
        <f t="shared" si="121"/>
        <v>#VALUE!</v>
      </c>
      <c r="G601" s="9" t="str">
        <f t="shared" si="122"/>
        <v/>
      </c>
      <c r="H601" s="9" t="str">
        <f t="shared" si="123"/>
        <v/>
      </c>
      <c r="I601" s="9" t="str">
        <f t="shared" si="124"/>
        <v/>
      </c>
      <c r="J601" s="9" t="str">
        <f t="shared" si="125"/>
        <v/>
      </c>
      <c r="K601" s="11" t="e">
        <f t="shared" si="126"/>
        <v>#VALUE!</v>
      </c>
      <c r="L601" s="11" t="e">
        <f t="shared" si="127"/>
        <v>#VALUE!</v>
      </c>
      <c r="M601" s="11" t="e">
        <f t="shared" si="128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29"/>
        <v>#VALUE!</v>
      </c>
      <c r="S601" s="11" t="e">
        <f t="shared" si="130"/>
        <v>#VALUE!</v>
      </c>
      <c r="T601" s="11" t="e">
        <f t="shared" si="131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19"/>
        <v>#VALUE!</v>
      </c>
      <c r="E602" s="9" t="e">
        <f t="shared" si="120"/>
        <v>#VALUE!</v>
      </c>
      <c r="F602" s="9" t="e">
        <f t="shared" si="121"/>
        <v>#VALUE!</v>
      </c>
      <c r="G602" s="9" t="str">
        <f t="shared" si="122"/>
        <v/>
      </c>
      <c r="H602" s="9" t="str">
        <f t="shared" si="123"/>
        <v/>
      </c>
      <c r="I602" s="9" t="str">
        <f t="shared" si="124"/>
        <v/>
      </c>
      <c r="J602" s="9" t="str">
        <f t="shared" si="125"/>
        <v/>
      </c>
      <c r="K602" s="11" t="e">
        <f t="shared" si="126"/>
        <v>#VALUE!</v>
      </c>
      <c r="L602" s="11" t="e">
        <f t="shared" si="127"/>
        <v>#VALUE!</v>
      </c>
      <c r="M602" s="11" t="e">
        <f t="shared" si="128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29"/>
        <v>#VALUE!</v>
      </c>
      <c r="S602" s="11" t="e">
        <f t="shared" si="130"/>
        <v>#VALUE!</v>
      </c>
      <c r="T602" s="11" t="e">
        <f t="shared" si="131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19"/>
        <v>#VALUE!</v>
      </c>
      <c r="E603" s="9" t="e">
        <f t="shared" si="120"/>
        <v>#VALUE!</v>
      </c>
      <c r="F603" s="9" t="e">
        <f t="shared" si="121"/>
        <v>#VALUE!</v>
      </c>
      <c r="G603" s="9" t="str">
        <f t="shared" si="122"/>
        <v/>
      </c>
      <c r="H603" s="9" t="str">
        <f t="shared" si="123"/>
        <v/>
      </c>
      <c r="I603" s="9" t="str">
        <f t="shared" si="124"/>
        <v/>
      </c>
      <c r="J603" s="9" t="str">
        <f t="shared" si="125"/>
        <v/>
      </c>
      <c r="K603" s="11" t="e">
        <f t="shared" si="126"/>
        <v>#VALUE!</v>
      </c>
      <c r="L603" s="11" t="e">
        <f t="shared" si="127"/>
        <v>#VALUE!</v>
      </c>
      <c r="M603" s="11" t="e">
        <f t="shared" si="128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29"/>
        <v>#VALUE!</v>
      </c>
      <c r="S603" s="11" t="e">
        <f t="shared" si="130"/>
        <v>#VALUE!</v>
      </c>
      <c r="T603" s="11" t="e">
        <f t="shared" si="131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19"/>
        <v>#VALUE!</v>
      </c>
      <c r="E604" s="9" t="e">
        <f t="shared" si="120"/>
        <v>#VALUE!</v>
      </c>
      <c r="F604" s="9" t="e">
        <f t="shared" si="121"/>
        <v>#VALUE!</v>
      </c>
      <c r="G604" s="9" t="str">
        <f t="shared" si="122"/>
        <v/>
      </c>
      <c r="H604" s="9" t="str">
        <f t="shared" si="123"/>
        <v/>
      </c>
      <c r="I604" s="9" t="str">
        <f t="shared" si="124"/>
        <v/>
      </c>
      <c r="J604" s="9" t="str">
        <f t="shared" si="125"/>
        <v/>
      </c>
      <c r="K604" s="11" t="e">
        <f t="shared" si="126"/>
        <v>#VALUE!</v>
      </c>
      <c r="L604" s="11" t="e">
        <f t="shared" si="127"/>
        <v>#VALUE!</v>
      </c>
      <c r="M604" s="11" t="e">
        <f t="shared" si="128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29"/>
        <v>#VALUE!</v>
      </c>
      <c r="S604" s="11" t="e">
        <f t="shared" si="130"/>
        <v>#VALUE!</v>
      </c>
      <c r="T604" s="11" t="e">
        <f t="shared" si="131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19"/>
        <v>#VALUE!</v>
      </c>
      <c r="E605" s="9" t="e">
        <f t="shared" si="120"/>
        <v>#VALUE!</v>
      </c>
      <c r="F605" s="9" t="e">
        <f t="shared" si="121"/>
        <v>#VALUE!</v>
      </c>
      <c r="G605" s="9" t="str">
        <f t="shared" si="122"/>
        <v/>
      </c>
      <c r="H605" s="9" t="str">
        <f t="shared" si="123"/>
        <v/>
      </c>
      <c r="I605" s="9" t="str">
        <f t="shared" si="124"/>
        <v/>
      </c>
      <c r="J605" s="9" t="str">
        <f t="shared" si="125"/>
        <v/>
      </c>
      <c r="K605" s="11" t="e">
        <f t="shared" si="126"/>
        <v>#VALUE!</v>
      </c>
      <c r="L605" s="11" t="e">
        <f t="shared" si="127"/>
        <v>#VALUE!</v>
      </c>
      <c r="M605" s="11" t="e">
        <f t="shared" si="128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29"/>
        <v>#VALUE!</v>
      </c>
      <c r="S605" s="11" t="e">
        <f t="shared" si="130"/>
        <v>#VALUE!</v>
      </c>
      <c r="T605" s="11" t="e">
        <f t="shared" si="131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19"/>
        <v>#VALUE!</v>
      </c>
      <c r="E606" s="9" t="e">
        <f t="shared" si="120"/>
        <v>#VALUE!</v>
      </c>
      <c r="F606" s="9" t="e">
        <f t="shared" si="121"/>
        <v>#VALUE!</v>
      </c>
      <c r="G606" s="9" t="str">
        <f t="shared" si="122"/>
        <v/>
      </c>
      <c r="H606" s="9" t="str">
        <f t="shared" si="123"/>
        <v/>
      </c>
      <c r="I606" s="9" t="str">
        <f t="shared" si="124"/>
        <v/>
      </c>
      <c r="J606" s="9" t="str">
        <f t="shared" si="125"/>
        <v/>
      </c>
      <c r="K606" s="11" t="e">
        <f t="shared" si="126"/>
        <v>#VALUE!</v>
      </c>
      <c r="L606" s="11" t="e">
        <f t="shared" si="127"/>
        <v>#VALUE!</v>
      </c>
      <c r="M606" s="11" t="e">
        <f t="shared" si="128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29"/>
        <v>#VALUE!</v>
      </c>
      <c r="S606" s="11" t="e">
        <f t="shared" si="130"/>
        <v>#VALUE!</v>
      </c>
      <c r="T606" s="11" t="e">
        <f t="shared" si="131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19"/>
        <v>#VALUE!</v>
      </c>
      <c r="E607" s="9" t="e">
        <f t="shared" si="120"/>
        <v>#VALUE!</v>
      </c>
      <c r="F607" s="9" t="e">
        <f t="shared" si="121"/>
        <v>#VALUE!</v>
      </c>
      <c r="G607" s="9" t="str">
        <f t="shared" si="122"/>
        <v/>
      </c>
      <c r="H607" s="9" t="str">
        <f t="shared" si="123"/>
        <v/>
      </c>
      <c r="I607" s="9" t="str">
        <f t="shared" si="124"/>
        <v/>
      </c>
      <c r="J607" s="9" t="str">
        <f t="shared" si="125"/>
        <v/>
      </c>
      <c r="K607" s="11" t="e">
        <f t="shared" si="126"/>
        <v>#VALUE!</v>
      </c>
      <c r="L607" s="11" t="e">
        <f t="shared" si="127"/>
        <v>#VALUE!</v>
      </c>
      <c r="M607" s="11" t="e">
        <f t="shared" si="128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29"/>
        <v>#VALUE!</v>
      </c>
      <c r="S607" s="11" t="e">
        <f t="shared" si="130"/>
        <v>#VALUE!</v>
      </c>
      <c r="T607" s="11" t="e">
        <f t="shared" si="131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19"/>
        <v>#VALUE!</v>
      </c>
      <c r="E608" s="9" t="e">
        <f t="shared" si="120"/>
        <v>#VALUE!</v>
      </c>
      <c r="F608" s="9" t="e">
        <f t="shared" si="121"/>
        <v>#VALUE!</v>
      </c>
      <c r="G608" s="9" t="str">
        <f t="shared" si="122"/>
        <v/>
      </c>
      <c r="H608" s="9" t="str">
        <f t="shared" si="123"/>
        <v/>
      </c>
      <c r="I608" s="9" t="str">
        <f t="shared" si="124"/>
        <v/>
      </c>
      <c r="J608" s="9" t="str">
        <f t="shared" si="125"/>
        <v/>
      </c>
      <c r="K608" s="11" t="e">
        <f t="shared" si="126"/>
        <v>#VALUE!</v>
      </c>
      <c r="L608" s="11" t="e">
        <f t="shared" si="127"/>
        <v>#VALUE!</v>
      </c>
      <c r="M608" s="11" t="e">
        <f t="shared" si="128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29"/>
        <v>#VALUE!</v>
      </c>
      <c r="S608" s="11" t="e">
        <f t="shared" si="130"/>
        <v>#VALUE!</v>
      </c>
      <c r="T608" s="11" t="e">
        <f t="shared" si="131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19"/>
        <v>#VALUE!</v>
      </c>
      <c r="E609" s="9" t="e">
        <f t="shared" si="120"/>
        <v>#VALUE!</v>
      </c>
      <c r="F609" s="9" t="e">
        <f t="shared" si="121"/>
        <v>#VALUE!</v>
      </c>
      <c r="G609" s="9" t="str">
        <f t="shared" si="122"/>
        <v/>
      </c>
      <c r="H609" s="9" t="str">
        <f t="shared" si="123"/>
        <v/>
      </c>
      <c r="I609" s="9" t="str">
        <f t="shared" si="124"/>
        <v/>
      </c>
      <c r="J609" s="9" t="str">
        <f t="shared" si="125"/>
        <v/>
      </c>
      <c r="K609" s="11" t="e">
        <f t="shared" si="126"/>
        <v>#VALUE!</v>
      </c>
      <c r="L609" s="11" t="e">
        <f t="shared" si="127"/>
        <v>#VALUE!</v>
      </c>
      <c r="M609" s="11" t="e">
        <f t="shared" si="128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29"/>
        <v>#VALUE!</v>
      </c>
      <c r="S609" s="11" t="e">
        <f t="shared" si="130"/>
        <v>#VALUE!</v>
      </c>
      <c r="T609" s="11" t="e">
        <f t="shared" si="131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19"/>
        <v>#VALUE!</v>
      </c>
      <c r="E610" s="9" t="e">
        <f t="shared" si="120"/>
        <v>#VALUE!</v>
      </c>
      <c r="F610" s="9" t="e">
        <f t="shared" si="121"/>
        <v>#VALUE!</v>
      </c>
      <c r="G610" s="9" t="str">
        <f t="shared" si="122"/>
        <v/>
      </c>
      <c r="H610" s="9" t="str">
        <f t="shared" si="123"/>
        <v/>
      </c>
      <c r="I610" s="9" t="str">
        <f t="shared" si="124"/>
        <v/>
      </c>
      <c r="J610" s="9" t="str">
        <f t="shared" si="125"/>
        <v/>
      </c>
      <c r="K610" s="11" t="e">
        <f t="shared" si="126"/>
        <v>#VALUE!</v>
      </c>
      <c r="L610" s="11" t="e">
        <f t="shared" si="127"/>
        <v>#VALUE!</v>
      </c>
      <c r="M610" s="11" t="e">
        <f t="shared" si="128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29"/>
        <v>#VALUE!</v>
      </c>
      <c r="S610" s="11" t="e">
        <f t="shared" si="130"/>
        <v>#VALUE!</v>
      </c>
      <c r="T610" s="11" t="e">
        <f t="shared" si="131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19"/>
        <v>#VALUE!</v>
      </c>
      <c r="E611" s="9" t="e">
        <f t="shared" si="120"/>
        <v>#VALUE!</v>
      </c>
      <c r="F611" s="9" t="e">
        <f t="shared" si="121"/>
        <v>#VALUE!</v>
      </c>
      <c r="G611" s="9" t="str">
        <f t="shared" si="122"/>
        <v/>
      </c>
      <c r="H611" s="9" t="str">
        <f t="shared" si="123"/>
        <v/>
      </c>
      <c r="I611" s="9" t="str">
        <f t="shared" si="124"/>
        <v/>
      </c>
      <c r="J611" s="9" t="str">
        <f t="shared" si="125"/>
        <v/>
      </c>
      <c r="K611" s="11" t="e">
        <f t="shared" si="126"/>
        <v>#VALUE!</v>
      </c>
      <c r="L611" s="11" t="e">
        <f t="shared" si="127"/>
        <v>#VALUE!</v>
      </c>
      <c r="M611" s="11" t="e">
        <f t="shared" si="128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29"/>
        <v>#VALUE!</v>
      </c>
      <c r="S611" s="11" t="e">
        <f t="shared" si="130"/>
        <v>#VALUE!</v>
      </c>
      <c r="T611" s="11" t="e">
        <f t="shared" si="131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19"/>
        <v>#VALUE!</v>
      </c>
      <c r="E612" s="9" t="e">
        <f t="shared" si="120"/>
        <v>#VALUE!</v>
      </c>
      <c r="F612" s="9" t="e">
        <f t="shared" si="121"/>
        <v>#VALUE!</v>
      </c>
      <c r="G612" s="9" t="str">
        <f t="shared" si="122"/>
        <v/>
      </c>
      <c r="H612" s="9" t="str">
        <f t="shared" si="123"/>
        <v/>
      </c>
      <c r="I612" s="9" t="str">
        <f t="shared" si="124"/>
        <v/>
      </c>
      <c r="J612" s="9" t="str">
        <f t="shared" si="125"/>
        <v/>
      </c>
      <c r="K612" s="11" t="e">
        <f t="shared" si="126"/>
        <v>#VALUE!</v>
      </c>
      <c r="L612" s="11" t="e">
        <f t="shared" si="127"/>
        <v>#VALUE!</v>
      </c>
      <c r="M612" s="11" t="e">
        <f t="shared" si="128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29"/>
        <v>#VALUE!</v>
      </c>
      <c r="S612" s="11" t="e">
        <f t="shared" si="130"/>
        <v>#VALUE!</v>
      </c>
      <c r="T612" s="11" t="e">
        <f t="shared" si="131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19"/>
        <v>#VALUE!</v>
      </c>
      <c r="E613" s="9" t="e">
        <f t="shared" si="120"/>
        <v>#VALUE!</v>
      </c>
      <c r="F613" s="9" t="e">
        <f t="shared" si="121"/>
        <v>#VALUE!</v>
      </c>
      <c r="G613" s="9" t="str">
        <f t="shared" si="122"/>
        <v/>
      </c>
      <c r="H613" s="9" t="str">
        <f t="shared" si="123"/>
        <v/>
      </c>
      <c r="I613" s="9" t="str">
        <f t="shared" si="124"/>
        <v/>
      </c>
      <c r="J613" s="9" t="str">
        <f t="shared" si="125"/>
        <v/>
      </c>
      <c r="K613" s="11" t="e">
        <f t="shared" si="126"/>
        <v>#VALUE!</v>
      </c>
      <c r="L613" s="11" t="e">
        <f t="shared" si="127"/>
        <v>#VALUE!</v>
      </c>
      <c r="M613" s="11" t="e">
        <f t="shared" si="128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29"/>
        <v>#VALUE!</v>
      </c>
      <c r="S613" s="11" t="e">
        <f t="shared" si="130"/>
        <v>#VALUE!</v>
      </c>
      <c r="T613" s="11" t="e">
        <f t="shared" si="131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19"/>
        <v>#VALUE!</v>
      </c>
      <c r="E614" s="9" t="e">
        <f t="shared" si="120"/>
        <v>#VALUE!</v>
      </c>
      <c r="F614" s="9" t="e">
        <f t="shared" si="121"/>
        <v>#VALUE!</v>
      </c>
      <c r="G614" s="9" t="str">
        <f t="shared" si="122"/>
        <v/>
      </c>
      <c r="H614" s="9" t="str">
        <f t="shared" si="123"/>
        <v/>
      </c>
      <c r="I614" s="9" t="str">
        <f t="shared" si="124"/>
        <v/>
      </c>
      <c r="J614" s="9" t="str">
        <f t="shared" si="125"/>
        <v/>
      </c>
      <c r="K614" s="11" t="e">
        <f t="shared" si="126"/>
        <v>#VALUE!</v>
      </c>
      <c r="L614" s="11" t="e">
        <f t="shared" si="127"/>
        <v>#VALUE!</v>
      </c>
      <c r="M614" s="11" t="e">
        <f t="shared" si="128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29"/>
        <v>#VALUE!</v>
      </c>
      <c r="S614" s="11" t="e">
        <f t="shared" si="130"/>
        <v>#VALUE!</v>
      </c>
      <c r="T614" s="11" t="e">
        <f t="shared" si="131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19"/>
        <v>#VALUE!</v>
      </c>
      <c r="E615" s="9" t="e">
        <f t="shared" si="120"/>
        <v>#VALUE!</v>
      </c>
      <c r="F615" s="9" t="e">
        <f t="shared" si="121"/>
        <v>#VALUE!</v>
      </c>
      <c r="G615" s="9" t="str">
        <f t="shared" si="122"/>
        <v/>
      </c>
      <c r="H615" s="9" t="str">
        <f t="shared" si="123"/>
        <v/>
      </c>
      <c r="I615" s="9" t="str">
        <f t="shared" si="124"/>
        <v/>
      </c>
      <c r="J615" s="9" t="str">
        <f t="shared" si="125"/>
        <v/>
      </c>
      <c r="K615" s="11" t="e">
        <f t="shared" si="126"/>
        <v>#VALUE!</v>
      </c>
      <c r="L615" s="11" t="e">
        <f t="shared" si="127"/>
        <v>#VALUE!</v>
      </c>
      <c r="M615" s="11" t="e">
        <f t="shared" si="128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29"/>
        <v>#VALUE!</v>
      </c>
      <c r="S615" s="11" t="e">
        <f t="shared" si="130"/>
        <v>#VALUE!</v>
      </c>
      <c r="T615" s="11" t="e">
        <f t="shared" si="131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19"/>
        <v>#VALUE!</v>
      </c>
      <c r="E616" s="9" t="e">
        <f t="shared" si="120"/>
        <v>#VALUE!</v>
      </c>
      <c r="F616" s="9" t="e">
        <f t="shared" si="121"/>
        <v>#VALUE!</v>
      </c>
      <c r="G616" s="9" t="str">
        <f t="shared" si="122"/>
        <v/>
      </c>
      <c r="H616" s="9" t="str">
        <f t="shared" si="123"/>
        <v/>
      </c>
      <c r="I616" s="9" t="str">
        <f t="shared" si="124"/>
        <v/>
      </c>
      <c r="J616" s="9" t="str">
        <f t="shared" si="125"/>
        <v/>
      </c>
      <c r="K616" s="11" t="e">
        <f t="shared" si="126"/>
        <v>#VALUE!</v>
      </c>
      <c r="L616" s="11" t="e">
        <f t="shared" si="127"/>
        <v>#VALUE!</v>
      </c>
      <c r="M616" s="11" t="e">
        <f t="shared" si="128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29"/>
        <v>#VALUE!</v>
      </c>
      <c r="S616" s="11" t="e">
        <f t="shared" si="130"/>
        <v>#VALUE!</v>
      </c>
      <c r="T616" s="11" t="e">
        <f t="shared" si="131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19"/>
        <v>#VALUE!</v>
      </c>
      <c r="E617" s="9" t="e">
        <f t="shared" si="120"/>
        <v>#VALUE!</v>
      </c>
      <c r="F617" s="9" t="e">
        <f t="shared" si="121"/>
        <v>#VALUE!</v>
      </c>
      <c r="G617" s="9" t="str">
        <f t="shared" si="122"/>
        <v/>
      </c>
      <c r="H617" s="9" t="str">
        <f t="shared" si="123"/>
        <v/>
      </c>
      <c r="I617" s="9" t="str">
        <f t="shared" si="124"/>
        <v/>
      </c>
      <c r="J617" s="9" t="str">
        <f t="shared" si="125"/>
        <v/>
      </c>
      <c r="K617" s="11" t="e">
        <f t="shared" si="126"/>
        <v>#VALUE!</v>
      </c>
      <c r="L617" s="11" t="e">
        <f t="shared" si="127"/>
        <v>#VALUE!</v>
      </c>
      <c r="M617" s="11" t="e">
        <f t="shared" si="128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29"/>
        <v>#VALUE!</v>
      </c>
      <c r="S617" s="11" t="e">
        <f t="shared" si="130"/>
        <v>#VALUE!</v>
      </c>
      <c r="T617" s="11" t="e">
        <f t="shared" si="131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19"/>
        <v>#VALUE!</v>
      </c>
      <c r="E618" s="9" t="e">
        <f t="shared" si="120"/>
        <v>#VALUE!</v>
      </c>
      <c r="F618" s="9" t="e">
        <f t="shared" si="121"/>
        <v>#VALUE!</v>
      </c>
      <c r="G618" s="9" t="str">
        <f t="shared" si="122"/>
        <v/>
      </c>
      <c r="H618" s="9" t="str">
        <f t="shared" si="123"/>
        <v/>
      </c>
      <c r="I618" s="9" t="str">
        <f t="shared" si="124"/>
        <v/>
      </c>
      <c r="J618" s="9" t="str">
        <f t="shared" si="125"/>
        <v/>
      </c>
      <c r="K618" s="11" t="e">
        <f t="shared" si="126"/>
        <v>#VALUE!</v>
      </c>
      <c r="L618" s="11" t="e">
        <f t="shared" si="127"/>
        <v>#VALUE!</v>
      </c>
      <c r="M618" s="11" t="e">
        <f t="shared" si="128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29"/>
        <v>#VALUE!</v>
      </c>
      <c r="S618" s="11" t="e">
        <f t="shared" si="130"/>
        <v>#VALUE!</v>
      </c>
      <c r="T618" s="11" t="e">
        <f t="shared" si="131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19"/>
        <v>#VALUE!</v>
      </c>
      <c r="E619" s="9" t="e">
        <f t="shared" si="120"/>
        <v>#VALUE!</v>
      </c>
      <c r="F619" s="9" t="e">
        <f t="shared" si="121"/>
        <v>#VALUE!</v>
      </c>
      <c r="G619" s="9" t="str">
        <f t="shared" si="122"/>
        <v/>
      </c>
      <c r="H619" s="9" t="str">
        <f t="shared" si="123"/>
        <v/>
      </c>
      <c r="I619" s="9" t="str">
        <f t="shared" si="124"/>
        <v/>
      </c>
      <c r="J619" s="9" t="str">
        <f t="shared" si="125"/>
        <v/>
      </c>
      <c r="K619" s="11" t="e">
        <f t="shared" si="126"/>
        <v>#VALUE!</v>
      </c>
      <c r="L619" s="11" t="e">
        <f t="shared" si="127"/>
        <v>#VALUE!</v>
      </c>
      <c r="M619" s="11" t="e">
        <f t="shared" si="128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29"/>
        <v>#VALUE!</v>
      </c>
      <c r="S619" s="11" t="e">
        <f t="shared" si="130"/>
        <v>#VALUE!</v>
      </c>
      <c r="T619" s="11" t="e">
        <f t="shared" si="131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19"/>
        <v>#VALUE!</v>
      </c>
      <c r="E620" s="9" t="e">
        <f t="shared" si="120"/>
        <v>#VALUE!</v>
      </c>
      <c r="F620" s="9" t="e">
        <f t="shared" si="121"/>
        <v>#VALUE!</v>
      </c>
      <c r="G620" s="9" t="str">
        <f t="shared" si="122"/>
        <v/>
      </c>
      <c r="H620" s="9" t="str">
        <f t="shared" si="123"/>
        <v/>
      </c>
      <c r="I620" s="9" t="str">
        <f t="shared" si="124"/>
        <v/>
      </c>
      <c r="J620" s="9" t="str">
        <f t="shared" si="125"/>
        <v/>
      </c>
      <c r="K620" s="11" t="e">
        <f t="shared" si="126"/>
        <v>#VALUE!</v>
      </c>
      <c r="L620" s="11" t="e">
        <f t="shared" si="127"/>
        <v>#VALUE!</v>
      </c>
      <c r="M620" s="11" t="e">
        <f t="shared" si="128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29"/>
        <v>#VALUE!</v>
      </c>
      <c r="S620" s="11" t="e">
        <f t="shared" si="130"/>
        <v>#VALUE!</v>
      </c>
      <c r="T620" s="11" t="e">
        <f t="shared" si="131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19"/>
        <v>#VALUE!</v>
      </c>
      <c r="E621" s="9" t="e">
        <f t="shared" si="120"/>
        <v>#VALUE!</v>
      </c>
      <c r="F621" s="9" t="e">
        <f t="shared" si="121"/>
        <v>#VALUE!</v>
      </c>
      <c r="G621" s="9" t="str">
        <f t="shared" si="122"/>
        <v/>
      </c>
      <c r="H621" s="9" t="str">
        <f t="shared" si="123"/>
        <v/>
      </c>
      <c r="I621" s="9" t="str">
        <f t="shared" si="124"/>
        <v/>
      </c>
      <c r="J621" s="9" t="str">
        <f t="shared" si="125"/>
        <v/>
      </c>
      <c r="K621" s="11" t="e">
        <f t="shared" si="126"/>
        <v>#VALUE!</v>
      </c>
      <c r="L621" s="11" t="e">
        <f t="shared" si="127"/>
        <v>#VALUE!</v>
      </c>
      <c r="M621" s="11" t="e">
        <f t="shared" si="128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29"/>
        <v>#VALUE!</v>
      </c>
      <c r="S621" s="11" t="e">
        <f t="shared" si="130"/>
        <v>#VALUE!</v>
      </c>
      <c r="T621" s="11" t="e">
        <f t="shared" si="131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19"/>
        <v>#VALUE!</v>
      </c>
      <c r="E622" s="9" t="e">
        <f t="shared" si="120"/>
        <v>#VALUE!</v>
      </c>
      <c r="F622" s="9" t="e">
        <f t="shared" si="121"/>
        <v>#VALUE!</v>
      </c>
      <c r="G622" s="9" t="str">
        <f t="shared" si="122"/>
        <v/>
      </c>
      <c r="H622" s="9" t="str">
        <f t="shared" si="123"/>
        <v/>
      </c>
      <c r="I622" s="9" t="str">
        <f t="shared" si="124"/>
        <v/>
      </c>
      <c r="J622" s="9" t="str">
        <f t="shared" si="125"/>
        <v/>
      </c>
      <c r="K622" s="11" t="e">
        <f t="shared" si="126"/>
        <v>#VALUE!</v>
      </c>
      <c r="L622" s="11" t="e">
        <f t="shared" si="127"/>
        <v>#VALUE!</v>
      </c>
      <c r="M622" s="11" t="e">
        <f t="shared" si="128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29"/>
        <v>#VALUE!</v>
      </c>
      <c r="S622" s="11" t="e">
        <f t="shared" si="130"/>
        <v>#VALUE!</v>
      </c>
      <c r="T622" s="11" t="e">
        <f t="shared" si="131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19"/>
        <v>#VALUE!</v>
      </c>
      <c r="E623" s="9" t="e">
        <f t="shared" si="120"/>
        <v>#VALUE!</v>
      </c>
      <c r="F623" s="9" t="e">
        <f t="shared" si="121"/>
        <v>#VALUE!</v>
      </c>
      <c r="G623" s="9" t="str">
        <f t="shared" si="122"/>
        <v/>
      </c>
      <c r="H623" s="9" t="str">
        <f t="shared" si="123"/>
        <v/>
      </c>
      <c r="I623" s="9" t="str">
        <f t="shared" si="124"/>
        <v/>
      </c>
      <c r="J623" s="9" t="str">
        <f t="shared" si="125"/>
        <v/>
      </c>
      <c r="K623" s="11" t="e">
        <f t="shared" si="126"/>
        <v>#VALUE!</v>
      </c>
      <c r="L623" s="11" t="e">
        <f t="shared" si="127"/>
        <v>#VALUE!</v>
      </c>
      <c r="M623" s="11" t="e">
        <f t="shared" si="128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29"/>
        <v>#VALUE!</v>
      </c>
      <c r="S623" s="11" t="e">
        <f t="shared" si="130"/>
        <v>#VALUE!</v>
      </c>
      <c r="T623" s="11" t="e">
        <f t="shared" si="131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19"/>
        <v>#VALUE!</v>
      </c>
      <c r="E624" s="9" t="e">
        <f t="shared" si="120"/>
        <v>#VALUE!</v>
      </c>
      <c r="F624" s="9" t="e">
        <f t="shared" si="121"/>
        <v>#VALUE!</v>
      </c>
      <c r="G624" s="9" t="str">
        <f t="shared" si="122"/>
        <v/>
      </c>
      <c r="H624" s="9" t="str">
        <f t="shared" si="123"/>
        <v/>
      </c>
      <c r="I624" s="9" t="str">
        <f t="shared" si="124"/>
        <v/>
      </c>
      <c r="J624" s="9" t="str">
        <f t="shared" si="125"/>
        <v/>
      </c>
      <c r="K624" s="11" t="e">
        <f t="shared" si="126"/>
        <v>#VALUE!</v>
      </c>
      <c r="L624" s="11" t="e">
        <f t="shared" si="127"/>
        <v>#VALUE!</v>
      </c>
      <c r="M624" s="11" t="e">
        <f t="shared" si="128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29"/>
        <v>#VALUE!</v>
      </c>
      <c r="S624" s="11" t="e">
        <f t="shared" si="130"/>
        <v>#VALUE!</v>
      </c>
      <c r="T624" s="11" t="e">
        <f t="shared" si="131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19"/>
        <v>#VALUE!</v>
      </c>
      <c r="E625" s="9" t="e">
        <f t="shared" si="120"/>
        <v>#VALUE!</v>
      </c>
      <c r="F625" s="9" t="e">
        <f t="shared" si="121"/>
        <v>#VALUE!</v>
      </c>
      <c r="G625" s="9" t="str">
        <f t="shared" si="122"/>
        <v/>
      </c>
      <c r="H625" s="9" t="str">
        <f t="shared" si="123"/>
        <v/>
      </c>
      <c r="I625" s="9" t="str">
        <f t="shared" si="124"/>
        <v/>
      </c>
      <c r="J625" s="9" t="str">
        <f t="shared" si="125"/>
        <v/>
      </c>
      <c r="K625" s="11" t="e">
        <f t="shared" si="126"/>
        <v>#VALUE!</v>
      </c>
      <c r="L625" s="11" t="e">
        <f t="shared" si="127"/>
        <v>#VALUE!</v>
      </c>
      <c r="M625" s="11" t="e">
        <f t="shared" si="128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29"/>
        <v>#VALUE!</v>
      </c>
      <c r="S625" s="11" t="e">
        <f t="shared" si="130"/>
        <v>#VALUE!</v>
      </c>
      <c r="T625" s="11" t="e">
        <f t="shared" si="131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19"/>
        <v>#VALUE!</v>
      </c>
      <c r="E626" s="9" t="e">
        <f t="shared" si="120"/>
        <v>#VALUE!</v>
      </c>
      <c r="F626" s="9" t="e">
        <f t="shared" si="121"/>
        <v>#VALUE!</v>
      </c>
      <c r="G626" s="9" t="str">
        <f t="shared" si="122"/>
        <v/>
      </c>
      <c r="H626" s="9" t="str">
        <f t="shared" si="123"/>
        <v/>
      </c>
      <c r="I626" s="9" t="str">
        <f t="shared" si="124"/>
        <v/>
      </c>
      <c r="J626" s="9" t="str">
        <f t="shared" si="125"/>
        <v/>
      </c>
      <c r="K626" s="11" t="e">
        <f t="shared" si="126"/>
        <v>#VALUE!</v>
      </c>
      <c r="L626" s="11" t="e">
        <f t="shared" si="127"/>
        <v>#VALUE!</v>
      </c>
      <c r="M626" s="11" t="e">
        <f t="shared" si="128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29"/>
        <v>#VALUE!</v>
      </c>
      <c r="S626" s="11" t="e">
        <f t="shared" si="130"/>
        <v>#VALUE!</v>
      </c>
      <c r="T626" s="11" t="e">
        <f t="shared" si="131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19"/>
        <v>#VALUE!</v>
      </c>
      <c r="E627" s="9" t="e">
        <f t="shared" si="120"/>
        <v>#VALUE!</v>
      </c>
      <c r="F627" s="9" t="e">
        <f t="shared" si="121"/>
        <v>#VALUE!</v>
      </c>
      <c r="G627" s="9" t="str">
        <f t="shared" si="122"/>
        <v/>
      </c>
      <c r="H627" s="9" t="str">
        <f t="shared" si="123"/>
        <v/>
      </c>
      <c r="I627" s="9" t="str">
        <f t="shared" si="124"/>
        <v/>
      </c>
      <c r="J627" s="9" t="str">
        <f t="shared" si="125"/>
        <v/>
      </c>
      <c r="K627" s="11" t="e">
        <f t="shared" si="126"/>
        <v>#VALUE!</v>
      </c>
      <c r="L627" s="11" t="e">
        <f t="shared" si="127"/>
        <v>#VALUE!</v>
      </c>
      <c r="M627" s="11" t="e">
        <f t="shared" si="128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29"/>
        <v>#VALUE!</v>
      </c>
      <c r="S627" s="11" t="e">
        <f t="shared" si="130"/>
        <v>#VALUE!</v>
      </c>
      <c r="T627" s="11" t="e">
        <f t="shared" si="131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19"/>
        <v>#VALUE!</v>
      </c>
      <c r="E628" s="9" t="e">
        <f t="shared" si="120"/>
        <v>#VALUE!</v>
      </c>
      <c r="F628" s="9" t="e">
        <f t="shared" si="121"/>
        <v>#VALUE!</v>
      </c>
      <c r="G628" s="9" t="str">
        <f t="shared" si="122"/>
        <v/>
      </c>
      <c r="H628" s="9" t="str">
        <f t="shared" si="123"/>
        <v/>
      </c>
      <c r="I628" s="9" t="str">
        <f t="shared" si="124"/>
        <v/>
      </c>
      <c r="J628" s="9" t="str">
        <f t="shared" si="125"/>
        <v/>
      </c>
      <c r="K628" s="11" t="e">
        <f t="shared" si="126"/>
        <v>#VALUE!</v>
      </c>
      <c r="L628" s="11" t="e">
        <f t="shared" si="127"/>
        <v>#VALUE!</v>
      </c>
      <c r="M628" s="11" t="e">
        <f t="shared" si="128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29"/>
        <v>#VALUE!</v>
      </c>
      <c r="S628" s="11" t="e">
        <f t="shared" si="130"/>
        <v>#VALUE!</v>
      </c>
      <c r="T628" s="11" t="e">
        <f t="shared" si="131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19"/>
        <v>#VALUE!</v>
      </c>
      <c r="E629" s="9" t="e">
        <f t="shared" si="120"/>
        <v>#VALUE!</v>
      </c>
      <c r="F629" s="9" t="e">
        <f t="shared" si="121"/>
        <v>#VALUE!</v>
      </c>
      <c r="G629" s="9" t="str">
        <f t="shared" si="122"/>
        <v/>
      </c>
      <c r="H629" s="9" t="str">
        <f t="shared" si="123"/>
        <v/>
      </c>
      <c r="I629" s="9" t="str">
        <f t="shared" si="124"/>
        <v/>
      </c>
      <c r="J629" s="9" t="str">
        <f t="shared" si="125"/>
        <v/>
      </c>
      <c r="K629" s="11" t="e">
        <f t="shared" si="126"/>
        <v>#VALUE!</v>
      </c>
      <c r="L629" s="11" t="e">
        <f t="shared" si="127"/>
        <v>#VALUE!</v>
      </c>
      <c r="M629" s="11" t="e">
        <f t="shared" si="128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29"/>
        <v>#VALUE!</v>
      </c>
      <c r="S629" s="11" t="e">
        <f t="shared" si="130"/>
        <v>#VALUE!</v>
      </c>
      <c r="T629" s="11" t="e">
        <f t="shared" si="131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19"/>
        <v>#VALUE!</v>
      </c>
      <c r="E630" s="9" t="e">
        <f t="shared" si="120"/>
        <v>#VALUE!</v>
      </c>
      <c r="F630" s="9" t="e">
        <f t="shared" si="121"/>
        <v>#VALUE!</v>
      </c>
      <c r="G630" s="9" t="str">
        <f t="shared" si="122"/>
        <v/>
      </c>
      <c r="H630" s="9" t="str">
        <f t="shared" si="123"/>
        <v/>
      </c>
      <c r="I630" s="9" t="str">
        <f t="shared" si="124"/>
        <v/>
      </c>
      <c r="J630" s="9" t="str">
        <f t="shared" si="125"/>
        <v/>
      </c>
      <c r="K630" s="11" t="e">
        <f t="shared" si="126"/>
        <v>#VALUE!</v>
      </c>
      <c r="L630" s="11" t="e">
        <f t="shared" si="127"/>
        <v>#VALUE!</v>
      </c>
      <c r="M630" s="11" t="e">
        <f t="shared" si="128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29"/>
        <v>#VALUE!</v>
      </c>
      <c r="S630" s="11" t="e">
        <f t="shared" si="130"/>
        <v>#VALUE!</v>
      </c>
      <c r="T630" s="11" t="e">
        <f t="shared" si="131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19"/>
        <v>#VALUE!</v>
      </c>
      <c r="E631" s="9" t="e">
        <f t="shared" si="120"/>
        <v>#VALUE!</v>
      </c>
      <c r="F631" s="9" t="e">
        <f t="shared" si="121"/>
        <v>#VALUE!</v>
      </c>
      <c r="G631" s="9" t="str">
        <f t="shared" si="122"/>
        <v/>
      </c>
      <c r="H631" s="9" t="str">
        <f t="shared" si="123"/>
        <v/>
      </c>
      <c r="I631" s="9" t="str">
        <f t="shared" si="124"/>
        <v/>
      </c>
      <c r="J631" s="9" t="str">
        <f t="shared" si="125"/>
        <v/>
      </c>
      <c r="K631" s="11" t="e">
        <f t="shared" si="126"/>
        <v>#VALUE!</v>
      </c>
      <c r="L631" s="11" t="e">
        <f t="shared" si="127"/>
        <v>#VALUE!</v>
      </c>
      <c r="M631" s="11" t="e">
        <f t="shared" si="128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29"/>
        <v>#VALUE!</v>
      </c>
      <c r="S631" s="11" t="e">
        <f t="shared" si="130"/>
        <v>#VALUE!</v>
      </c>
      <c r="T631" s="11" t="e">
        <f t="shared" si="131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19"/>
        <v>#VALUE!</v>
      </c>
      <c r="E632" s="9" t="e">
        <f t="shared" si="120"/>
        <v>#VALUE!</v>
      </c>
      <c r="F632" s="9" t="e">
        <f t="shared" si="121"/>
        <v>#VALUE!</v>
      </c>
      <c r="G632" s="9" t="str">
        <f t="shared" si="122"/>
        <v/>
      </c>
      <c r="H632" s="9" t="str">
        <f t="shared" si="123"/>
        <v/>
      </c>
      <c r="I632" s="9" t="str">
        <f t="shared" si="124"/>
        <v/>
      </c>
      <c r="J632" s="9" t="str">
        <f t="shared" si="125"/>
        <v/>
      </c>
      <c r="K632" s="11" t="e">
        <f t="shared" si="126"/>
        <v>#VALUE!</v>
      </c>
      <c r="L632" s="11" t="e">
        <f t="shared" si="127"/>
        <v>#VALUE!</v>
      </c>
      <c r="M632" s="11" t="e">
        <f t="shared" si="128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29"/>
        <v>#VALUE!</v>
      </c>
      <c r="S632" s="11" t="e">
        <f t="shared" si="130"/>
        <v>#VALUE!</v>
      </c>
      <c r="T632" s="11" t="e">
        <f t="shared" si="131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19"/>
        <v>#VALUE!</v>
      </c>
      <c r="E633" s="9" t="e">
        <f t="shared" si="120"/>
        <v>#VALUE!</v>
      </c>
      <c r="F633" s="9" t="e">
        <f t="shared" si="121"/>
        <v>#VALUE!</v>
      </c>
      <c r="G633" s="9" t="str">
        <f t="shared" si="122"/>
        <v/>
      </c>
      <c r="H633" s="9" t="str">
        <f t="shared" si="123"/>
        <v/>
      </c>
      <c r="I633" s="9" t="str">
        <f t="shared" si="124"/>
        <v/>
      </c>
      <c r="J633" s="9" t="str">
        <f t="shared" si="125"/>
        <v/>
      </c>
      <c r="K633" s="11" t="e">
        <f t="shared" si="126"/>
        <v>#VALUE!</v>
      </c>
      <c r="L633" s="11" t="e">
        <f t="shared" si="127"/>
        <v>#VALUE!</v>
      </c>
      <c r="M633" s="11" t="e">
        <f t="shared" si="128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29"/>
        <v>#VALUE!</v>
      </c>
      <c r="S633" s="11" t="e">
        <f t="shared" si="130"/>
        <v>#VALUE!</v>
      </c>
      <c r="T633" s="11" t="e">
        <f t="shared" si="131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19"/>
        <v>#VALUE!</v>
      </c>
      <c r="E634" s="9" t="e">
        <f t="shared" si="120"/>
        <v>#VALUE!</v>
      </c>
      <c r="F634" s="9" t="e">
        <f t="shared" si="121"/>
        <v>#VALUE!</v>
      </c>
      <c r="G634" s="9" t="str">
        <f t="shared" si="122"/>
        <v/>
      </c>
      <c r="H634" s="9" t="str">
        <f t="shared" si="123"/>
        <v/>
      </c>
      <c r="I634" s="9" t="str">
        <f t="shared" si="124"/>
        <v/>
      </c>
      <c r="J634" s="9" t="str">
        <f t="shared" si="125"/>
        <v/>
      </c>
      <c r="K634" s="11" t="e">
        <f t="shared" si="126"/>
        <v>#VALUE!</v>
      </c>
      <c r="L634" s="11" t="e">
        <f t="shared" si="127"/>
        <v>#VALUE!</v>
      </c>
      <c r="M634" s="11" t="e">
        <f t="shared" si="128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29"/>
        <v>#VALUE!</v>
      </c>
      <c r="S634" s="11" t="e">
        <f t="shared" si="130"/>
        <v>#VALUE!</v>
      </c>
      <c r="T634" s="11" t="e">
        <f t="shared" si="131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19"/>
        <v>#VALUE!</v>
      </c>
      <c r="E635" s="9" t="e">
        <f t="shared" si="120"/>
        <v>#VALUE!</v>
      </c>
      <c r="F635" s="9" t="e">
        <f t="shared" si="121"/>
        <v>#VALUE!</v>
      </c>
      <c r="G635" s="9" t="str">
        <f t="shared" si="122"/>
        <v/>
      </c>
      <c r="H635" s="9" t="str">
        <f t="shared" si="123"/>
        <v/>
      </c>
      <c r="I635" s="9" t="str">
        <f t="shared" si="124"/>
        <v/>
      </c>
      <c r="J635" s="9" t="str">
        <f t="shared" si="125"/>
        <v/>
      </c>
      <c r="K635" s="11" t="e">
        <f t="shared" si="126"/>
        <v>#VALUE!</v>
      </c>
      <c r="L635" s="11" t="e">
        <f t="shared" si="127"/>
        <v>#VALUE!</v>
      </c>
      <c r="M635" s="11" t="e">
        <f t="shared" si="128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29"/>
        <v>#VALUE!</v>
      </c>
      <c r="S635" s="11" t="e">
        <f t="shared" si="130"/>
        <v>#VALUE!</v>
      </c>
      <c r="T635" s="11" t="e">
        <f t="shared" si="131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19"/>
        <v>#VALUE!</v>
      </c>
      <c r="E636" s="9" t="e">
        <f t="shared" si="120"/>
        <v>#VALUE!</v>
      </c>
      <c r="F636" s="9" t="e">
        <f t="shared" si="121"/>
        <v>#VALUE!</v>
      </c>
      <c r="G636" s="9" t="str">
        <f t="shared" si="122"/>
        <v/>
      </c>
      <c r="H636" s="9" t="str">
        <f t="shared" si="123"/>
        <v/>
      </c>
      <c r="I636" s="9" t="str">
        <f t="shared" si="124"/>
        <v/>
      </c>
      <c r="J636" s="9" t="str">
        <f t="shared" si="125"/>
        <v/>
      </c>
      <c r="K636" s="11" t="e">
        <f t="shared" si="126"/>
        <v>#VALUE!</v>
      </c>
      <c r="L636" s="11" t="e">
        <f t="shared" si="127"/>
        <v>#VALUE!</v>
      </c>
      <c r="M636" s="11" t="e">
        <f t="shared" si="128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29"/>
        <v>#VALUE!</v>
      </c>
      <c r="S636" s="11" t="e">
        <f t="shared" si="130"/>
        <v>#VALUE!</v>
      </c>
      <c r="T636" s="11" t="e">
        <f t="shared" si="131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19"/>
        <v>#VALUE!</v>
      </c>
      <c r="E637" s="9" t="e">
        <f t="shared" si="120"/>
        <v>#VALUE!</v>
      </c>
      <c r="F637" s="9" t="e">
        <f t="shared" si="121"/>
        <v>#VALUE!</v>
      </c>
      <c r="G637" s="9" t="str">
        <f t="shared" si="122"/>
        <v/>
      </c>
      <c r="H637" s="9" t="str">
        <f t="shared" si="123"/>
        <v/>
      </c>
      <c r="I637" s="9" t="str">
        <f t="shared" si="124"/>
        <v/>
      </c>
      <c r="J637" s="9" t="str">
        <f t="shared" si="125"/>
        <v/>
      </c>
      <c r="K637" s="11" t="e">
        <f t="shared" si="126"/>
        <v>#VALUE!</v>
      </c>
      <c r="L637" s="11" t="e">
        <f t="shared" si="127"/>
        <v>#VALUE!</v>
      </c>
      <c r="M637" s="11" t="e">
        <f t="shared" si="128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29"/>
        <v>#VALUE!</v>
      </c>
      <c r="S637" s="11" t="e">
        <f t="shared" si="130"/>
        <v>#VALUE!</v>
      </c>
      <c r="T637" s="11" t="e">
        <f t="shared" si="131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19"/>
        <v>#VALUE!</v>
      </c>
      <c r="E638" s="9" t="e">
        <f t="shared" si="120"/>
        <v>#VALUE!</v>
      </c>
      <c r="F638" s="9" t="e">
        <f t="shared" si="121"/>
        <v>#VALUE!</v>
      </c>
      <c r="G638" s="9" t="str">
        <f t="shared" si="122"/>
        <v/>
      </c>
      <c r="H638" s="9" t="str">
        <f t="shared" si="123"/>
        <v/>
      </c>
      <c r="I638" s="9" t="str">
        <f t="shared" si="124"/>
        <v/>
      </c>
      <c r="J638" s="9" t="str">
        <f t="shared" si="125"/>
        <v/>
      </c>
      <c r="K638" s="11" t="e">
        <f t="shared" si="126"/>
        <v>#VALUE!</v>
      </c>
      <c r="L638" s="11" t="e">
        <f t="shared" si="127"/>
        <v>#VALUE!</v>
      </c>
      <c r="M638" s="11" t="e">
        <f t="shared" si="128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29"/>
        <v>#VALUE!</v>
      </c>
      <c r="S638" s="11" t="e">
        <f t="shared" si="130"/>
        <v>#VALUE!</v>
      </c>
      <c r="T638" s="11" t="e">
        <f t="shared" si="131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19"/>
        <v>#VALUE!</v>
      </c>
      <c r="E639" s="9" t="e">
        <f t="shared" si="120"/>
        <v>#VALUE!</v>
      </c>
      <c r="F639" s="9" t="e">
        <f t="shared" si="121"/>
        <v>#VALUE!</v>
      </c>
      <c r="G639" s="9" t="str">
        <f t="shared" si="122"/>
        <v/>
      </c>
      <c r="H639" s="9" t="str">
        <f t="shared" si="123"/>
        <v/>
      </c>
      <c r="I639" s="9" t="str">
        <f t="shared" si="124"/>
        <v/>
      </c>
      <c r="J639" s="9" t="str">
        <f t="shared" si="125"/>
        <v/>
      </c>
      <c r="K639" s="11" t="e">
        <f t="shared" si="126"/>
        <v>#VALUE!</v>
      </c>
      <c r="L639" s="11" t="e">
        <f t="shared" si="127"/>
        <v>#VALUE!</v>
      </c>
      <c r="M639" s="11" t="e">
        <f t="shared" si="128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29"/>
        <v>#VALUE!</v>
      </c>
      <c r="S639" s="11" t="e">
        <f t="shared" si="130"/>
        <v>#VALUE!</v>
      </c>
      <c r="T639" s="11" t="e">
        <f t="shared" si="131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19"/>
        <v>#VALUE!</v>
      </c>
      <c r="E640" s="9" t="e">
        <f t="shared" si="120"/>
        <v>#VALUE!</v>
      </c>
      <c r="F640" s="9" t="e">
        <f t="shared" si="121"/>
        <v>#VALUE!</v>
      </c>
      <c r="G640" s="9" t="str">
        <f t="shared" si="122"/>
        <v/>
      </c>
      <c r="H640" s="9" t="str">
        <f t="shared" si="123"/>
        <v/>
      </c>
      <c r="I640" s="9" t="str">
        <f t="shared" si="124"/>
        <v/>
      </c>
      <c r="J640" s="9" t="str">
        <f t="shared" si="125"/>
        <v/>
      </c>
      <c r="K640" s="11" t="e">
        <f t="shared" si="126"/>
        <v>#VALUE!</v>
      </c>
      <c r="L640" s="11" t="e">
        <f t="shared" si="127"/>
        <v>#VALUE!</v>
      </c>
      <c r="M640" s="11" t="e">
        <f t="shared" si="128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29"/>
        <v>#VALUE!</v>
      </c>
      <c r="S640" s="11" t="e">
        <f t="shared" si="130"/>
        <v>#VALUE!</v>
      </c>
      <c r="T640" s="11" t="e">
        <f t="shared" si="131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19"/>
        <v>#VALUE!</v>
      </c>
      <c r="E641" s="9" t="e">
        <f t="shared" si="120"/>
        <v>#VALUE!</v>
      </c>
      <c r="F641" s="9" t="e">
        <f t="shared" si="121"/>
        <v>#VALUE!</v>
      </c>
      <c r="G641" s="9" t="str">
        <f t="shared" si="122"/>
        <v/>
      </c>
      <c r="H641" s="9" t="str">
        <f t="shared" si="123"/>
        <v/>
      </c>
      <c r="I641" s="9" t="str">
        <f t="shared" si="124"/>
        <v/>
      </c>
      <c r="J641" s="9" t="str">
        <f t="shared" si="125"/>
        <v/>
      </c>
      <c r="K641" s="11" t="e">
        <f t="shared" si="126"/>
        <v>#VALUE!</v>
      </c>
      <c r="L641" s="11" t="e">
        <f t="shared" si="127"/>
        <v>#VALUE!</v>
      </c>
      <c r="M641" s="11" t="e">
        <f t="shared" si="128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29"/>
        <v>#VALUE!</v>
      </c>
      <c r="S641" s="11" t="e">
        <f t="shared" si="130"/>
        <v>#VALUE!</v>
      </c>
      <c r="T641" s="11" t="e">
        <f t="shared" si="131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19"/>
        <v>#VALUE!</v>
      </c>
      <c r="E642" s="9" t="e">
        <f t="shared" si="120"/>
        <v>#VALUE!</v>
      </c>
      <c r="F642" s="9" t="e">
        <f t="shared" si="121"/>
        <v>#VALUE!</v>
      </c>
      <c r="G642" s="9" t="str">
        <f t="shared" si="122"/>
        <v/>
      </c>
      <c r="H642" s="9" t="str">
        <f t="shared" si="123"/>
        <v/>
      </c>
      <c r="I642" s="9" t="str">
        <f t="shared" si="124"/>
        <v/>
      </c>
      <c r="J642" s="9" t="str">
        <f t="shared" si="125"/>
        <v/>
      </c>
      <c r="K642" s="11" t="e">
        <f t="shared" si="126"/>
        <v>#VALUE!</v>
      </c>
      <c r="L642" s="11" t="e">
        <f t="shared" si="127"/>
        <v>#VALUE!</v>
      </c>
      <c r="M642" s="11" t="e">
        <f t="shared" si="128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29"/>
        <v>#VALUE!</v>
      </c>
      <c r="S642" s="11" t="e">
        <f t="shared" si="130"/>
        <v>#VALUE!</v>
      </c>
      <c r="T642" s="11" t="e">
        <f t="shared" si="131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19"/>
        <v>#VALUE!</v>
      </c>
      <c r="E643" s="9" t="e">
        <f t="shared" si="120"/>
        <v>#VALUE!</v>
      </c>
      <c r="F643" s="9" t="e">
        <f t="shared" si="121"/>
        <v>#VALUE!</v>
      </c>
      <c r="G643" s="9" t="str">
        <f t="shared" si="122"/>
        <v/>
      </c>
      <c r="H643" s="9" t="str">
        <f t="shared" si="123"/>
        <v/>
      </c>
      <c r="I643" s="9" t="str">
        <f t="shared" si="124"/>
        <v/>
      </c>
      <c r="J643" s="9" t="str">
        <f t="shared" si="125"/>
        <v/>
      </c>
      <c r="K643" s="11" t="e">
        <f t="shared" si="126"/>
        <v>#VALUE!</v>
      </c>
      <c r="L643" s="11" t="e">
        <f t="shared" si="127"/>
        <v>#VALUE!</v>
      </c>
      <c r="M643" s="11" t="e">
        <f t="shared" si="128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29"/>
        <v>#VALUE!</v>
      </c>
      <c r="S643" s="11" t="e">
        <f t="shared" si="130"/>
        <v>#VALUE!</v>
      </c>
      <c r="T643" s="11" t="e">
        <f t="shared" si="131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32">(K644/(AR644+K644-(AR644*K644)))</f>
        <v>#VALUE!</v>
      </c>
      <c r="E644" s="9" t="e">
        <f t="shared" ref="E644:E707" si="133">(L644/(AR644+L644-(AR644*L644)))</f>
        <v>#VALUE!</v>
      </c>
      <c r="F644" s="9" t="e">
        <f t="shared" ref="F644:F707" si="134">(M644/(AR644+M644-(AR644*M644)))</f>
        <v>#VALUE!</v>
      </c>
      <c r="G644" s="9" t="str">
        <f t="shared" ref="G644:G707" si="135">AR644</f>
        <v/>
      </c>
      <c r="H644" s="9" t="str">
        <f t="shared" ref="H644:H707" si="136">IF(A644="","",1/D644)</f>
        <v/>
      </c>
      <c r="I644" s="9" t="str">
        <f t="shared" ref="I644:I707" si="137">IF(B644="","",1/E644)</f>
        <v/>
      </c>
      <c r="J644" s="9" t="str">
        <f t="shared" ref="J644:J707" si="138">IF(C644="","",1/F644)</f>
        <v/>
      </c>
      <c r="K644" s="11" t="e">
        <f t="shared" ref="K644:K707" si="139">1/A644</f>
        <v>#VALUE!</v>
      </c>
      <c r="L644" s="11" t="e">
        <f t="shared" ref="L644:L707" si="140">1/B644</f>
        <v>#VALUE!</v>
      </c>
      <c r="M644" s="11" t="e">
        <f t="shared" ref="M644:M707" si="141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42">O644/N644</f>
        <v>#VALUE!</v>
      </c>
      <c r="S644" s="11" t="e">
        <f t="shared" ref="S644:S707" si="143">P644/N644</f>
        <v>#VALUE!</v>
      </c>
      <c r="T644" s="11" t="e">
        <f t="shared" ref="T644:T707" si="144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32"/>
        <v>#VALUE!</v>
      </c>
      <c r="E645" s="9" t="e">
        <f t="shared" si="133"/>
        <v>#VALUE!</v>
      </c>
      <c r="F645" s="9" t="e">
        <f t="shared" si="134"/>
        <v>#VALUE!</v>
      </c>
      <c r="G645" s="9" t="str">
        <f t="shared" si="135"/>
        <v/>
      </c>
      <c r="H645" s="9" t="str">
        <f t="shared" si="136"/>
        <v/>
      </c>
      <c r="I645" s="9" t="str">
        <f t="shared" si="137"/>
        <v/>
      </c>
      <c r="J645" s="9" t="str">
        <f t="shared" si="138"/>
        <v/>
      </c>
      <c r="K645" s="11" t="e">
        <f t="shared" si="139"/>
        <v>#VALUE!</v>
      </c>
      <c r="L645" s="11" t="e">
        <f t="shared" si="140"/>
        <v>#VALUE!</v>
      </c>
      <c r="M645" s="11" t="e">
        <f t="shared" si="141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42"/>
        <v>#VALUE!</v>
      </c>
      <c r="S645" s="11" t="e">
        <f t="shared" si="143"/>
        <v>#VALUE!</v>
      </c>
      <c r="T645" s="11" t="e">
        <f t="shared" si="144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32"/>
        <v>#VALUE!</v>
      </c>
      <c r="E646" s="9" t="e">
        <f t="shared" si="133"/>
        <v>#VALUE!</v>
      </c>
      <c r="F646" s="9" t="e">
        <f t="shared" si="134"/>
        <v>#VALUE!</v>
      </c>
      <c r="G646" s="9" t="str">
        <f t="shared" si="135"/>
        <v/>
      </c>
      <c r="H646" s="9" t="str">
        <f t="shared" si="136"/>
        <v/>
      </c>
      <c r="I646" s="9" t="str">
        <f t="shared" si="137"/>
        <v/>
      </c>
      <c r="J646" s="9" t="str">
        <f t="shared" si="138"/>
        <v/>
      </c>
      <c r="K646" s="11" t="e">
        <f t="shared" si="139"/>
        <v>#VALUE!</v>
      </c>
      <c r="L646" s="11" t="e">
        <f t="shared" si="140"/>
        <v>#VALUE!</v>
      </c>
      <c r="M646" s="11" t="e">
        <f t="shared" si="141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42"/>
        <v>#VALUE!</v>
      </c>
      <c r="S646" s="11" t="e">
        <f t="shared" si="143"/>
        <v>#VALUE!</v>
      </c>
      <c r="T646" s="11" t="e">
        <f t="shared" si="144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32"/>
        <v>#VALUE!</v>
      </c>
      <c r="E647" s="9" t="e">
        <f t="shared" si="133"/>
        <v>#VALUE!</v>
      </c>
      <c r="F647" s="9" t="e">
        <f t="shared" si="134"/>
        <v>#VALUE!</v>
      </c>
      <c r="G647" s="9" t="str">
        <f t="shared" si="135"/>
        <v/>
      </c>
      <c r="H647" s="9" t="str">
        <f t="shared" si="136"/>
        <v/>
      </c>
      <c r="I647" s="9" t="str">
        <f t="shared" si="137"/>
        <v/>
      </c>
      <c r="J647" s="9" t="str">
        <f t="shared" si="138"/>
        <v/>
      </c>
      <c r="K647" s="11" t="e">
        <f t="shared" si="139"/>
        <v>#VALUE!</v>
      </c>
      <c r="L647" s="11" t="e">
        <f t="shared" si="140"/>
        <v>#VALUE!</v>
      </c>
      <c r="M647" s="11" t="e">
        <f t="shared" si="141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42"/>
        <v>#VALUE!</v>
      </c>
      <c r="S647" s="11" t="e">
        <f t="shared" si="143"/>
        <v>#VALUE!</v>
      </c>
      <c r="T647" s="11" t="e">
        <f t="shared" si="144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32"/>
        <v>#VALUE!</v>
      </c>
      <c r="E648" s="9" t="e">
        <f t="shared" si="133"/>
        <v>#VALUE!</v>
      </c>
      <c r="F648" s="9" t="e">
        <f t="shared" si="134"/>
        <v>#VALUE!</v>
      </c>
      <c r="G648" s="9" t="str">
        <f t="shared" si="135"/>
        <v/>
      </c>
      <c r="H648" s="9" t="str">
        <f t="shared" si="136"/>
        <v/>
      </c>
      <c r="I648" s="9" t="str">
        <f t="shared" si="137"/>
        <v/>
      </c>
      <c r="J648" s="9" t="str">
        <f t="shared" si="138"/>
        <v/>
      </c>
      <c r="K648" s="11" t="e">
        <f t="shared" si="139"/>
        <v>#VALUE!</v>
      </c>
      <c r="L648" s="11" t="e">
        <f t="shared" si="140"/>
        <v>#VALUE!</v>
      </c>
      <c r="M648" s="11" t="e">
        <f t="shared" si="141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42"/>
        <v>#VALUE!</v>
      </c>
      <c r="S648" s="11" t="e">
        <f t="shared" si="143"/>
        <v>#VALUE!</v>
      </c>
      <c r="T648" s="11" t="e">
        <f t="shared" si="144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32"/>
        <v>#VALUE!</v>
      </c>
      <c r="E649" s="9" t="e">
        <f t="shared" si="133"/>
        <v>#VALUE!</v>
      </c>
      <c r="F649" s="9" t="e">
        <f t="shared" si="134"/>
        <v>#VALUE!</v>
      </c>
      <c r="G649" s="9" t="str">
        <f t="shared" si="135"/>
        <v/>
      </c>
      <c r="H649" s="9" t="str">
        <f t="shared" si="136"/>
        <v/>
      </c>
      <c r="I649" s="9" t="str">
        <f t="shared" si="137"/>
        <v/>
      </c>
      <c r="J649" s="9" t="str">
        <f t="shared" si="138"/>
        <v/>
      </c>
      <c r="K649" s="11" t="e">
        <f t="shared" si="139"/>
        <v>#VALUE!</v>
      </c>
      <c r="L649" s="11" t="e">
        <f t="shared" si="140"/>
        <v>#VALUE!</v>
      </c>
      <c r="M649" s="11" t="e">
        <f t="shared" si="141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42"/>
        <v>#VALUE!</v>
      </c>
      <c r="S649" s="11" t="e">
        <f t="shared" si="143"/>
        <v>#VALUE!</v>
      </c>
      <c r="T649" s="11" t="e">
        <f t="shared" si="144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32"/>
        <v>#VALUE!</v>
      </c>
      <c r="E650" s="9" t="e">
        <f t="shared" si="133"/>
        <v>#VALUE!</v>
      </c>
      <c r="F650" s="9" t="e">
        <f t="shared" si="134"/>
        <v>#VALUE!</v>
      </c>
      <c r="G650" s="9" t="str">
        <f t="shared" si="135"/>
        <v/>
      </c>
      <c r="H650" s="9" t="str">
        <f t="shared" si="136"/>
        <v/>
      </c>
      <c r="I650" s="9" t="str">
        <f t="shared" si="137"/>
        <v/>
      </c>
      <c r="J650" s="9" t="str">
        <f t="shared" si="138"/>
        <v/>
      </c>
      <c r="K650" s="11" t="e">
        <f t="shared" si="139"/>
        <v>#VALUE!</v>
      </c>
      <c r="L650" s="11" t="e">
        <f t="shared" si="140"/>
        <v>#VALUE!</v>
      </c>
      <c r="M650" s="11" t="e">
        <f t="shared" si="141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42"/>
        <v>#VALUE!</v>
      </c>
      <c r="S650" s="11" t="e">
        <f t="shared" si="143"/>
        <v>#VALUE!</v>
      </c>
      <c r="T650" s="11" t="e">
        <f t="shared" si="144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32"/>
        <v>#VALUE!</v>
      </c>
      <c r="E651" s="9" t="e">
        <f t="shared" si="133"/>
        <v>#VALUE!</v>
      </c>
      <c r="F651" s="9" t="e">
        <f t="shared" si="134"/>
        <v>#VALUE!</v>
      </c>
      <c r="G651" s="9" t="str">
        <f t="shared" si="135"/>
        <v/>
      </c>
      <c r="H651" s="9" t="str">
        <f t="shared" si="136"/>
        <v/>
      </c>
      <c r="I651" s="9" t="str">
        <f t="shared" si="137"/>
        <v/>
      </c>
      <c r="J651" s="9" t="str">
        <f t="shared" si="138"/>
        <v/>
      </c>
      <c r="K651" s="11" t="e">
        <f t="shared" si="139"/>
        <v>#VALUE!</v>
      </c>
      <c r="L651" s="11" t="e">
        <f t="shared" si="140"/>
        <v>#VALUE!</v>
      </c>
      <c r="M651" s="11" t="e">
        <f t="shared" si="141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42"/>
        <v>#VALUE!</v>
      </c>
      <c r="S651" s="11" t="e">
        <f t="shared" si="143"/>
        <v>#VALUE!</v>
      </c>
      <c r="T651" s="11" t="e">
        <f t="shared" si="144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32"/>
        <v>#VALUE!</v>
      </c>
      <c r="E652" s="9" t="e">
        <f t="shared" si="133"/>
        <v>#VALUE!</v>
      </c>
      <c r="F652" s="9" t="e">
        <f t="shared" si="134"/>
        <v>#VALUE!</v>
      </c>
      <c r="G652" s="9" t="str">
        <f t="shared" si="135"/>
        <v/>
      </c>
      <c r="H652" s="9" t="str">
        <f t="shared" si="136"/>
        <v/>
      </c>
      <c r="I652" s="9" t="str">
        <f t="shared" si="137"/>
        <v/>
      </c>
      <c r="J652" s="9" t="str">
        <f t="shared" si="138"/>
        <v/>
      </c>
      <c r="K652" s="11" t="e">
        <f t="shared" si="139"/>
        <v>#VALUE!</v>
      </c>
      <c r="L652" s="11" t="e">
        <f t="shared" si="140"/>
        <v>#VALUE!</v>
      </c>
      <c r="M652" s="11" t="e">
        <f t="shared" si="141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42"/>
        <v>#VALUE!</v>
      </c>
      <c r="S652" s="11" t="e">
        <f t="shared" si="143"/>
        <v>#VALUE!</v>
      </c>
      <c r="T652" s="11" t="e">
        <f t="shared" si="144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32"/>
        <v>#VALUE!</v>
      </c>
      <c r="E653" s="9" t="e">
        <f t="shared" si="133"/>
        <v>#VALUE!</v>
      </c>
      <c r="F653" s="9" t="e">
        <f t="shared" si="134"/>
        <v>#VALUE!</v>
      </c>
      <c r="G653" s="9" t="str">
        <f t="shared" si="135"/>
        <v/>
      </c>
      <c r="H653" s="9" t="str">
        <f t="shared" si="136"/>
        <v/>
      </c>
      <c r="I653" s="9" t="str">
        <f t="shared" si="137"/>
        <v/>
      </c>
      <c r="J653" s="9" t="str">
        <f t="shared" si="138"/>
        <v/>
      </c>
      <c r="K653" s="11" t="e">
        <f t="shared" si="139"/>
        <v>#VALUE!</v>
      </c>
      <c r="L653" s="11" t="e">
        <f t="shared" si="140"/>
        <v>#VALUE!</v>
      </c>
      <c r="M653" s="11" t="e">
        <f t="shared" si="141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42"/>
        <v>#VALUE!</v>
      </c>
      <c r="S653" s="11" t="e">
        <f t="shared" si="143"/>
        <v>#VALUE!</v>
      </c>
      <c r="T653" s="11" t="e">
        <f t="shared" si="144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32"/>
        <v>#VALUE!</v>
      </c>
      <c r="E654" s="9" t="e">
        <f t="shared" si="133"/>
        <v>#VALUE!</v>
      </c>
      <c r="F654" s="9" t="e">
        <f t="shared" si="134"/>
        <v>#VALUE!</v>
      </c>
      <c r="G654" s="9" t="str">
        <f t="shared" si="135"/>
        <v/>
      </c>
      <c r="H654" s="9" t="str">
        <f t="shared" si="136"/>
        <v/>
      </c>
      <c r="I654" s="9" t="str">
        <f t="shared" si="137"/>
        <v/>
      </c>
      <c r="J654" s="9" t="str">
        <f t="shared" si="138"/>
        <v/>
      </c>
      <c r="K654" s="11" t="e">
        <f t="shared" si="139"/>
        <v>#VALUE!</v>
      </c>
      <c r="L654" s="11" t="e">
        <f t="shared" si="140"/>
        <v>#VALUE!</v>
      </c>
      <c r="M654" s="11" t="e">
        <f t="shared" si="141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42"/>
        <v>#VALUE!</v>
      </c>
      <c r="S654" s="11" t="e">
        <f t="shared" si="143"/>
        <v>#VALUE!</v>
      </c>
      <c r="T654" s="11" t="e">
        <f t="shared" si="144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32"/>
        <v>#VALUE!</v>
      </c>
      <c r="E655" s="9" t="e">
        <f t="shared" si="133"/>
        <v>#VALUE!</v>
      </c>
      <c r="F655" s="9" t="e">
        <f t="shared" si="134"/>
        <v>#VALUE!</v>
      </c>
      <c r="G655" s="9" t="str">
        <f t="shared" si="135"/>
        <v/>
      </c>
      <c r="H655" s="9" t="str">
        <f t="shared" si="136"/>
        <v/>
      </c>
      <c r="I655" s="9" t="str">
        <f t="shared" si="137"/>
        <v/>
      </c>
      <c r="J655" s="9" t="str">
        <f t="shared" si="138"/>
        <v/>
      </c>
      <c r="K655" s="11" t="e">
        <f t="shared" si="139"/>
        <v>#VALUE!</v>
      </c>
      <c r="L655" s="11" t="e">
        <f t="shared" si="140"/>
        <v>#VALUE!</v>
      </c>
      <c r="M655" s="11" t="e">
        <f t="shared" si="141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42"/>
        <v>#VALUE!</v>
      </c>
      <c r="S655" s="11" t="e">
        <f t="shared" si="143"/>
        <v>#VALUE!</v>
      </c>
      <c r="T655" s="11" t="e">
        <f t="shared" si="144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32"/>
        <v>#VALUE!</v>
      </c>
      <c r="E656" s="9" t="e">
        <f t="shared" si="133"/>
        <v>#VALUE!</v>
      </c>
      <c r="F656" s="9" t="e">
        <f t="shared" si="134"/>
        <v>#VALUE!</v>
      </c>
      <c r="G656" s="9" t="str">
        <f t="shared" si="135"/>
        <v/>
      </c>
      <c r="H656" s="9" t="str">
        <f t="shared" si="136"/>
        <v/>
      </c>
      <c r="I656" s="9" t="str">
        <f t="shared" si="137"/>
        <v/>
      </c>
      <c r="J656" s="9" t="str">
        <f t="shared" si="138"/>
        <v/>
      </c>
      <c r="K656" s="11" t="e">
        <f t="shared" si="139"/>
        <v>#VALUE!</v>
      </c>
      <c r="L656" s="11" t="e">
        <f t="shared" si="140"/>
        <v>#VALUE!</v>
      </c>
      <c r="M656" s="11" t="e">
        <f t="shared" si="141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42"/>
        <v>#VALUE!</v>
      </c>
      <c r="S656" s="11" t="e">
        <f t="shared" si="143"/>
        <v>#VALUE!</v>
      </c>
      <c r="T656" s="11" t="e">
        <f t="shared" si="144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32"/>
        <v>#VALUE!</v>
      </c>
      <c r="E657" s="9" t="e">
        <f t="shared" si="133"/>
        <v>#VALUE!</v>
      </c>
      <c r="F657" s="9" t="e">
        <f t="shared" si="134"/>
        <v>#VALUE!</v>
      </c>
      <c r="G657" s="9" t="str">
        <f t="shared" si="135"/>
        <v/>
      </c>
      <c r="H657" s="9" t="str">
        <f t="shared" si="136"/>
        <v/>
      </c>
      <c r="I657" s="9" t="str">
        <f t="shared" si="137"/>
        <v/>
      </c>
      <c r="J657" s="9" t="str">
        <f t="shared" si="138"/>
        <v/>
      </c>
      <c r="K657" s="11" t="e">
        <f t="shared" si="139"/>
        <v>#VALUE!</v>
      </c>
      <c r="L657" s="11" t="e">
        <f t="shared" si="140"/>
        <v>#VALUE!</v>
      </c>
      <c r="M657" s="11" t="e">
        <f t="shared" si="141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42"/>
        <v>#VALUE!</v>
      </c>
      <c r="S657" s="11" t="e">
        <f t="shared" si="143"/>
        <v>#VALUE!</v>
      </c>
      <c r="T657" s="11" t="e">
        <f t="shared" si="144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32"/>
        <v>#VALUE!</v>
      </c>
      <c r="E658" s="9" t="e">
        <f t="shared" si="133"/>
        <v>#VALUE!</v>
      </c>
      <c r="F658" s="9" t="e">
        <f t="shared" si="134"/>
        <v>#VALUE!</v>
      </c>
      <c r="G658" s="9" t="str">
        <f t="shared" si="135"/>
        <v/>
      </c>
      <c r="H658" s="9" t="str">
        <f t="shared" si="136"/>
        <v/>
      </c>
      <c r="I658" s="9" t="str">
        <f t="shared" si="137"/>
        <v/>
      </c>
      <c r="J658" s="9" t="str">
        <f t="shared" si="138"/>
        <v/>
      </c>
      <c r="K658" s="11" t="e">
        <f t="shared" si="139"/>
        <v>#VALUE!</v>
      </c>
      <c r="L658" s="11" t="e">
        <f t="shared" si="140"/>
        <v>#VALUE!</v>
      </c>
      <c r="M658" s="11" t="e">
        <f t="shared" si="141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42"/>
        <v>#VALUE!</v>
      </c>
      <c r="S658" s="11" t="e">
        <f t="shared" si="143"/>
        <v>#VALUE!</v>
      </c>
      <c r="T658" s="11" t="e">
        <f t="shared" si="144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32"/>
        <v>#VALUE!</v>
      </c>
      <c r="E659" s="9" t="e">
        <f t="shared" si="133"/>
        <v>#VALUE!</v>
      </c>
      <c r="F659" s="9" t="e">
        <f t="shared" si="134"/>
        <v>#VALUE!</v>
      </c>
      <c r="G659" s="9" t="str">
        <f t="shared" si="135"/>
        <v/>
      </c>
      <c r="H659" s="9" t="str">
        <f t="shared" si="136"/>
        <v/>
      </c>
      <c r="I659" s="9" t="str">
        <f t="shared" si="137"/>
        <v/>
      </c>
      <c r="J659" s="9" t="str">
        <f t="shared" si="138"/>
        <v/>
      </c>
      <c r="K659" s="11" t="e">
        <f t="shared" si="139"/>
        <v>#VALUE!</v>
      </c>
      <c r="L659" s="11" t="e">
        <f t="shared" si="140"/>
        <v>#VALUE!</v>
      </c>
      <c r="M659" s="11" t="e">
        <f t="shared" si="141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42"/>
        <v>#VALUE!</v>
      </c>
      <c r="S659" s="11" t="e">
        <f t="shared" si="143"/>
        <v>#VALUE!</v>
      </c>
      <c r="T659" s="11" t="e">
        <f t="shared" si="144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32"/>
        <v>#VALUE!</v>
      </c>
      <c r="E660" s="9" t="e">
        <f t="shared" si="133"/>
        <v>#VALUE!</v>
      </c>
      <c r="F660" s="9" t="e">
        <f t="shared" si="134"/>
        <v>#VALUE!</v>
      </c>
      <c r="G660" s="9" t="str">
        <f t="shared" si="135"/>
        <v/>
      </c>
      <c r="H660" s="9" t="str">
        <f t="shared" si="136"/>
        <v/>
      </c>
      <c r="I660" s="9" t="str">
        <f t="shared" si="137"/>
        <v/>
      </c>
      <c r="J660" s="9" t="str">
        <f t="shared" si="138"/>
        <v/>
      </c>
      <c r="K660" s="11" t="e">
        <f t="shared" si="139"/>
        <v>#VALUE!</v>
      </c>
      <c r="L660" s="11" t="e">
        <f t="shared" si="140"/>
        <v>#VALUE!</v>
      </c>
      <c r="M660" s="11" t="e">
        <f t="shared" si="141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42"/>
        <v>#VALUE!</v>
      </c>
      <c r="S660" s="11" t="e">
        <f t="shared" si="143"/>
        <v>#VALUE!</v>
      </c>
      <c r="T660" s="11" t="e">
        <f t="shared" si="144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32"/>
        <v>#VALUE!</v>
      </c>
      <c r="E661" s="9" t="e">
        <f t="shared" si="133"/>
        <v>#VALUE!</v>
      </c>
      <c r="F661" s="9" t="e">
        <f t="shared" si="134"/>
        <v>#VALUE!</v>
      </c>
      <c r="G661" s="9" t="str">
        <f t="shared" si="135"/>
        <v/>
      </c>
      <c r="H661" s="9" t="str">
        <f t="shared" si="136"/>
        <v/>
      </c>
      <c r="I661" s="9" t="str">
        <f t="shared" si="137"/>
        <v/>
      </c>
      <c r="J661" s="9" t="str">
        <f t="shared" si="138"/>
        <v/>
      </c>
      <c r="K661" s="11" t="e">
        <f t="shared" si="139"/>
        <v>#VALUE!</v>
      </c>
      <c r="L661" s="11" t="e">
        <f t="shared" si="140"/>
        <v>#VALUE!</v>
      </c>
      <c r="M661" s="11" t="e">
        <f t="shared" si="141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42"/>
        <v>#VALUE!</v>
      </c>
      <c r="S661" s="11" t="e">
        <f t="shared" si="143"/>
        <v>#VALUE!</v>
      </c>
      <c r="T661" s="11" t="e">
        <f t="shared" si="144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32"/>
        <v>#VALUE!</v>
      </c>
      <c r="E662" s="9" t="e">
        <f t="shared" si="133"/>
        <v>#VALUE!</v>
      </c>
      <c r="F662" s="9" t="e">
        <f t="shared" si="134"/>
        <v>#VALUE!</v>
      </c>
      <c r="G662" s="9" t="str">
        <f t="shared" si="135"/>
        <v/>
      </c>
      <c r="H662" s="9" t="str">
        <f t="shared" si="136"/>
        <v/>
      </c>
      <c r="I662" s="9" t="str">
        <f t="shared" si="137"/>
        <v/>
      </c>
      <c r="J662" s="9" t="str">
        <f t="shared" si="138"/>
        <v/>
      </c>
      <c r="K662" s="11" t="e">
        <f t="shared" si="139"/>
        <v>#VALUE!</v>
      </c>
      <c r="L662" s="11" t="e">
        <f t="shared" si="140"/>
        <v>#VALUE!</v>
      </c>
      <c r="M662" s="11" t="e">
        <f t="shared" si="141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42"/>
        <v>#VALUE!</v>
      </c>
      <c r="S662" s="11" t="e">
        <f t="shared" si="143"/>
        <v>#VALUE!</v>
      </c>
      <c r="T662" s="11" t="e">
        <f t="shared" si="144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32"/>
        <v>#VALUE!</v>
      </c>
      <c r="E663" s="9" t="e">
        <f t="shared" si="133"/>
        <v>#VALUE!</v>
      </c>
      <c r="F663" s="9" t="e">
        <f t="shared" si="134"/>
        <v>#VALUE!</v>
      </c>
      <c r="G663" s="9" t="str">
        <f t="shared" si="135"/>
        <v/>
      </c>
      <c r="H663" s="9" t="str">
        <f t="shared" si="136"/>
        <v/>
      </c>
      <c r="I663" s="9" t="str">
        <f t="shared" si="137"/>
        <v/>
      </c>
      <c r="J663" s="9" t="str">
        <f t="shared" si="138"/>
        <v/>
      </c>
      <c r="K663" s="11" t="e">
        <f t="shared" si="139"/>
        <v>#VALUE!</v>
      </c>
      <c r="L663" s="11" t="e">
        <f t="shared" si="140"/>
        <v>#VALUE!</v>
      </c>
      <c r="M663" s="11" t="e">
        <f t="shared" si="141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42"/>
        <v>#VALUE!</v>
      </c>
      <c r="S663" s="11" t="e">
        <f t="shared" si="143"/>
        <v>#VALUE!</v>
      </c>
      <c r="T663" s="11" t="e">
        <f t="shared" si="144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32"/>
        <v>#VALUE!</v>
      </c>
      <c r="E664" s="9" t="e">
        <f t="shared" si="133"/>
        <v>#VALUE!</v>
      </c>
      <c r="F664" s="9" t="e">
        <f t="shared" si="134"/>
        <v>#VALUE!</v>
      </c>
      <c r="G664" s="9" t="str">
        <f t="shared" si="135"/>
        <v/>
      </c>
      <c r="H664" s="9" t="str">
        <f t="shared" si="136"/>
        <v/>
      </c>
      <c r="I664" s="9" t="str">
        <f t="shared" si="137"/>
        <v/>
      </c>
      <c r="J664" s="9" t="str">
        <f t="shared" si="138"/>
        <v/>
      </c>
      <c r="K664" s="11" t="e">
        <f t="shared" si="139"/>
        <v>#VALUE!</v>
      </c>
      <c r="L664" s="11" t="e">
        <f t="shared" si="140"/>
        <v>#VALUE!</v>
      </c>
      <c r="M664" s="11" t="e">
        <f t="shared" si="141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42"/>
        <v>#VALUE!</v>
      </c>
      <c r="S664" s="11" t="e">
        <f t="shared" si="143"/>
        <v>#VALUE!</v>
      </c>
      <c r="T664" s="11" t="e">
        <f t="shared" si="144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32"/>
        <v>#VALUE!</v>
      </c>
      <c r="E665" s="9" t="e">
        <f t="shared" si="133"/>
        <v>#VALUE!</v>
      </c>
      <c r="F665" s="9" t="e">
        <f t="shared" si="134"/>
        <v>#VALUE!</v>
      </c>
      <c r="G665" s="9" t="str">
        <f t="shared" si="135"/>
        <v/>
      </c>
      <c r="H665" s="9" t="str">
        <f t="shared" si="136"/>
        <v/>
      </c>
      <c r="I665" s="9" t="str">
        <f t="shared" si="137"/>
        <v/>
      </c>
      <c r="J665" s="9" t="str">
        <f t="shared" si="138"/>
        <v/>
      </c>
      <c r="K665" s="11" t="e">
        <f t="shared" si="139"/>
        <v>#VALUE!</v>
      </c>
      <c r="L665" s="11" t="e">
        <f t="shared" si="140"/>
        <v>#VALUE!</v>
      </c>
      <c r="M665" s="11" t="e">
        <f t="shared" si="141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42"/>
        <v>#VALUE!</v>
      </c>
      <c r="S665" s="11" t="e">
        <f t="shared" si="143"/>
        <v>#VALUE!</v>
      </c>
      <c r="T665" s="11" t="e">
        <f t="shared" si="144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32"/>
        <v>#VALUE!</v>
      </c>
      <c r="E666" s="9" t="e">
        <f t="shared" si="133"/>
        <v>#VALUE!</v>
      </c>
      <c r="F666" s="9" t="e">
        <f t="shared" si="134"/>
        <v>#VALUE!</v>
      </c>
      <c r="G666" s="9" t="str">
        <f t="shared" si="135"/>
        <v/>
      </c>
      <c r="H666" s="9" t="str">
        <f t="shared" si="136"/>
        <v/>
      </c>
      <c r="I666" s="9" t="str">
        <f t="shared" si="137"/>
        <v/>
      </c>
      <c r="J666" s="9" t="str">
        <f t="shared" si="138"/>
        <v/>
      </c>
      <c r="K666" s="11" t="e">
        <f t="shared" si="139"/>
        <v>#VALUE!</v>
      </c>
      <c r="L666" s="11" t="e">
        <f t="shared" si="140"/>
        <v>#VALUE!</v>
      </c>
      <c r="M666" s="11" t="e">
        <f t="shared" si="141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42"/>
        <v>#VALUE!</v>
      </c>
      <c r="S666" s="11" t="e">
        <f t="shared" si="143"/>
        <v>#VALUE!</v>
      </c>
      <c r="T666" s="11" t="e">
        <f t="shared" si="144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32"/>
        <v>#VALUE!</v>
      </c>
      <c r="E667" s="9" t="e">
        <f t="shared" si="133"/>
        <v>#VALUE!</v>
      </c>
      <c r="F667" s="9" t="e">
        <f t="shared" si="134"/>
        <v>#VALUE!</v>
      </c>
      <c r="G667" s="9" t="str">
        <f t="shared" si="135"/>
        <v/>
      </c>
      <c r="H667" s="9" t="str">
        <f t="shared" si="136"/>
        <v/>
      </c>
      <c r="I667" s="9" t="str">
        <f t="shared" si="137"/>
        <v/>
      </c>
      <c r="J667" s="9" t="str">
        <f t="shared" si="138"/>
        <v/>
      </c>
      <c r="K667" s="11" t="e">
        <f t="shared" si="139"/>
        <v>#VALUE!</v>
      </c>
      <c r="L667" s="11" t="e">
        <f t="shared" si="140"/>
        <v>#VALUE!</v>
      </c>
      <c r="M667" s="11" t="e">
        <f t="shared" si="141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42"/>
        <v>#VALUE!</v>
      </c>
      <c r="S667" s="11" t="e">
        <f t="shared" si="143"/>
        <v>#VALUE!</v>
      </c>
      <c r="T667" s="11" t="e">
        <f t="shared" si="144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32"/>
        <v>#VALUE!</v>
      </c>
      <c r="E668" s="9" t="e">
        <f t="shared" si="133"/>
        <v>#VALUE!</v>
      </c>
      <c r="F668" s="9" t="e">
        <f t="shared" si="134"/>
        <v>#VALUE!</v>
      </c>
      <c r="G668" s="9" t="str">
        <f t="shared" si="135"/>
        <v/>
      </c>
      <c r="H668" s="9" t="str">
        <f t="shared" si="136"/>
        <v/>
      </c>
      <c r="I668" s="9" t="str">
        <f t="shared" si="137"/>
        <v/>
      </c>
      <c r="J668" s="9" t="str">
        <f t="shared" si="138"/>
        <v/>
      </c>
      <c r="K668" s="11" t="e">
        <f t="shared" si="139"/>
        <v>#VALUE!</v>
      </c>
      <c r="L668" s="11" t="e">
        <f t="shared" si="140"/>
        <v>#VALUE!</v>
      </c>
      <c r="M668" s="11" t="e">
        <f t="shared" si="141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42"/>
        <v>#VALUE!</v>
      </c>
      <c r="S668" s="11" t="e">
        <f t="shared" si="143"/>
        <v>#VALUE!</v>
      </c>
      <c r="T668" s="11" t="e">
        <f t="shared" si="144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32"/>
        <v>#VALUE!</v>
      </c>
      <c r="E669" s="9" t="e">
        <f t="shared" si="133"/>
        <v>#VALUE!</v>
      </c>
      <c r="F669" s="9" t="e">
        <f t="shared" si="134"/>
        <v>#VALUE!</v>
      </c>
      <c r="G669" s="9" t="str">
        <f t="shared" si="135"/>
        <v/>
      </c>
      <c r="H669" s="9" t="str">
        <f t="shared" si="136"/>
        <v/>
      </c>
      <c r="I669" s="9" t="str">
        <f t="shared" si="137"/>
        <v/>
      </c>
      <c r="J669" s="9" t="str">
        <f t="shared" si="138"/>
        <v/>
      </c>
      <c r="K669" s="11" t="e">
        <f t="shared" si="139"/>
        <v>#VALUE!</v>
      </c>
      <c r="L669" s="11" t="e">
        <f t="shared" si="140"/>
        <v>#VALUE!</v>
      </c>
      <c r="M669" s="11" t="e">
        <f t="shared" si="141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42"/>
        <v>#VALUE!</v>
      </c>
      <c r="S669" s="11" t="e">
        <f t="shared" si="143"/>
        <v>#VALUE!</v>
      </c>
      <c r="T669" s="11" t="e">
        <f t="shared" si="144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32"/>
        <v>#VALUE!</v>
      </c>
      <c r="E670" s="9" t="e">
        <f t="shared" si="133"/>
        <v>#VALUE!</v>
      </c>
      <c r="F670" s="9" t="e">
        <f t="shared" si="134"/>
        <v>#VALUE!</v>
      </c>
      <c r="G670" s="9" t="str">
        <f t="shared" si="135"/>
        <v/>
      </c>
      <c r="H670" s="9" t="str">
        <f t="shared" si="136"/>
        <v/>
      </c>
      <c r="I670" s="9" t="str">
        <f t="shared" si="137"/>
        <v/>
      </c>
      <c r="J670" s="9" t="str">
        <f t="shared" si="138"/>
        <v/>
      </c>
      <c r="K670" s="11" t="e">
        <f t="shared" si="139"/>
        <v>#VALUE!</v>
      </c>
      <c r="L670" s="11" t="e">
        <f t="shared" si="140"/>
        <v>#VALUE!</v>
      </c>
      <c r="M670" s="11" t="e">
        <f t="shared" si="141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42"/>
        <v>#VALUE!</v>
      </c>
      <c r="S670" s="11" t="e">
        <f t="shared" si="143"/>
        <v>#VALUE!</v>
      </c>
      <c r="T670" s="11" t="e">
        <f t="shared" si="144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32"/>
        <v>#VALUE!</v>
      </c>
      <c r="E671" s="9" t="e">
        <f t="shared" si="133"/>
        <v>#VALUE!</v>
      </c>
      <c r="F671" s="9" t="e">
        <f t="shared" si="134"/>
        <v>#VALUE!</v>
      </c>
      <c r="G671" s="9" t="str">
        <f t="shared" si="135"/>
        <v/>
      </c>
      <c r="H671" s="9" t="str">
        <f t="shared" si="136"/>
        <v/>
      </c>
      <c r="I671" s="9" t="str">
        <f t="shared" si="137"/>
        <v/>
      </c>
      <c r="J671" s="9" t="str">
        <f t="shared" si="138"/>
        <v/>
      </c>
      <c r="K671" s="11" t="e">
        <f t="shared" si="139"/>
        <v>#VALUE!</v>
      </c>
      <c r="L671" s="11" t="e">
        <f t="shared" si="140"/>
        <v>#VALUE!</v>
      </c>
      <c r="M671" s="11" t="e">
        <f t="shared" si="141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42"/>
        <v>#VALUE!</v>
      </c>
      <c r="S671" s="11" t="e">
        <f t="shared" si="143"/>
        <v>#VALUE!</v>
      </c>
      <c r="T671" s="11" t="e">
        <f t="shared" si="144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32"/>
        <v>#VALUE!</v>
      </c>
      <c r="E672" s="9" t="e">
        <f t="shared" si="133"/>
        <v>#VALUE!</v>
      </c>
      <c r="F672" s="9" t="e">
        <f t="shared" si="134"/>
        <v>#VALUE!</v>
      </c>
      <c r="G672" s="9" t="str">
        <f t="shared" si="135"/>
        <v/>
      </c>
      <c r="H672" s="9" t="str">
        <f t="shared" si="136"/>
        <v/>
      </c>
      <c r="I672" s="9" t="str">
        <f t="shared" si="137"/>
        <v/>
      </c>
      <c r="J672" s="9" t="str">
        <f t="shared" si="138"/>
        <v/>
      </c>
      <c r="K672" s="11" t="e">
        <f t="shared" si="139"/>
        <v>#VALUE!</v>
      </c>
      <c r="L672" s="11" t="e">
        <f t="shared" si="140"/>
        <v>#VALUE!</v>
      </c>
      <c r="M672" s="11" t="e">
        <f t="shared" si="141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42"/>
        <v>#VALUE!</v>
      </c>
      <c r="S672" s="11" t="e">
        <f t="shared" si="143"/>
        <v>#VALUE!</v>
      </c>
      <c r="T672" s="11" t="e">
        <f t="shared" si="144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32"/>
        <v>#VALUE!</v>
      </c>
      <c r="E673" s="9" t="e">
        <f t="shared" si="133"/>
        <v>#VALUE!</v>
      </c>
      <c r="F673" s="9" t="e">
        <f t="shared" si="134"/>
        <v>#VALUE!</v>
      </c>
      <c r="G673" s="9" t="str">
        <f t="shared" si="135"/>
        <v/>
      </c>
      <c r="H673" s="9" t="str">
        <f t="shared" si="136"/>
        <v/>
      </c>
      <c r="I673" s="9" t="str">
        <f t="shared" si="137"/>
        <v/>
      </c>
      <c r="J673" s="9" t="str">
        <f t="shared" si="138"/>
        <v/>
      </c>
      <c r="K673" s="11" t="e">
        <f t="shared" si="139"/>
        <v>#VALUE!</v>
      </c>
      <c r="L673" s="11" t="e">
        <f t="shared" si="140"/>
        <v>#VALUE!</v>
      </c>
      <c r="M673" s="11" t="e">
        <f t="shared" si="141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42"/>
        <v>#VALUE!</v>
      </c>
      <c r="S673" s="11" t="e">
        <f t="shared" si="143"/>
        <v>#VALUE!</v>
      </c>
      <c r="T673" s="11" t="e">
        <f t="shared" si="144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32"/>
        <v>#VALUE!</v>
      </c>
      <c r="E674" s="9" t="e">
        <f t="shared" si="133"/>
        <v>#VALUE!</v>
      </c>
      <c r="F674" s="9" t="e">
        <f t="shared" si="134"/>
        <v>#VALUE!</v>
      </c>
      <c r="G674" s="9" t="str">
        <f t="shared" si="135"/>
        <v/>
      </c>
      <c r="H674" s="9" t="str">
        <f t="shared" si="136"/>
        <v/>
      </c>
      <c r="I674" s="9" t="str">
        <f t="shared" si="137"/>
        <v/>
      </c>
      <c r="J674" s="9" t="str">
        <f t="shared" si="138"/>
        <v/>
      </c>
      <c r="K674" s="11" t="e">
        <f t="shared" si="139"/>
        <v>#VALUE!</v>
      </c>
      <c r="L674" s="11" t="e">
        <f t="shared" si="140"/>
        <v>#VALUE!</v>
      </c>
      <c r="M674" s="11" t="e">
        <f t="shared" si="141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42"/>
        <v>#VALUE!</v>
      </c>
      <c r="S674" s="11" t="e">
        <f t="shared" si="143"/>
        <v>#VALUE!</v>
      </c>
      <c r="T674" s="11" t="e">
        <f t="shared" si="144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32"/>
        <v>#VALUE!</v>
      </c>
      <c r="E675" s="9" t="e">
        <f t="shared" si="133"/>
        <v>#VALUE!</v>
      </c>
      <c r="F675" s="9" t="e">
        <f t="shared" si="134"/>
        <v>#VALUE!</v>
      </c>
      <c r="G675" s="9" t="str">
        <f t="shared" si="135"/>
        <v/>
      </c>
      <c r="H675" s="9" t="str">
        <f t="shared" si="136"/>
        <v/>
      </c>
      <c r="I675" s="9" t="str">
        <f t="shared" si="137"/>
        <v/>
      </c>
      <c r="J675" s="9" t="str">
        <f t="shared" si="138"/>
        <v/>
      </c>
      <c r="K675" s="11" t="e">
        <f t="shared" si="139"/>
        <v>#VALUE!</v>
      </c>
      <c r="L675" s="11" t="e">
        <f t="shared" si="140"/>
        <v>#VALUE!</v>
      </c>
      <c r="M675" s="11" t="e">
        <f t="shared" si="141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42"/>
        <v>#VALUE!</v>
      </c>
      <c r="S675" s="11" t="e">
        <f t="shared" si="143"/>
        <v>#VALUE!</v>
      </c>
      <c r="T675" s="11" t="e">
        <f t="shared" si="144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32"/>
        <v>#VALUE!</v>
      </c>
      <c r="E676" s="9" t="e">
        <f t="shared" si="133"/>
        <v>#VALUE!</v>
      </c>
      <c r="F676" s="9" t="e">
        <f t="shared" si="134"/>
        <v>#VALUE!</v>
      </c>
      <c r="G676" s="9" t="str">
        <f t="shared" si="135"/>
        <v/>
      </c>
      <c r="H676" s="9" t="str">
        <f t="shared" si="136"/>
        <v/>
      </c>
      <c r="I676" s="9" t="str">
        <f t="shared" si="137"/>
        <v/>
      </c>
      <c r="J676" s="9" t="str">
        <f t="shared" si="138"/>
        <v/>
      </c>
      <c r="K676" s="11" t="e">
        <f t="shared" si="139"/>
        <v>#VALUE!</v>
      </c>
      <c r="L676" s="11" t="e">
        <f t="shared" si="140"/>
        <v>#VALUE!</v>
      </c>
      <c r="M676" s="11" t="e">
        <f t="shared" si="141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42"/>
        <v>#VALUE!</v>
      </c>
      <c r="S676" s="11" t="e">
        <f t="shared" si="143"/>
        <v>#VALUE!</v>
      </c>
      <c r="T676" s="11" t="e">
        <f t="shared" si="144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32"/>
        <v>#VALUE!</v>
      </c>
      <c r="E677" s="9" t="e">
        <f t="shared" si="133"/>
        <v>#VALUE!</v>
      </c>
      <c r="F677" s="9" t="e">
        <f t="shared" si="134"/>
        <v>#VALUE!</v>
      </c>
      <c r="G677" s="9" t="str">
        <f t="shared" si="135"/>
        <v/>
      </c>
      <c r="H677" s="9" t="str">
        <f t="shared" si="136"/>
        <v/>
      </c>
      <c r="I677" s="9" t="str">
        <f t="shared" si="137"/>
        <v/>
      </c>
      <c r="J677" s="9" t="str">
        <f t="shared" si="138"/>
        <v/>
      </c>
      <c r="K677" s="11" t="e">
        <f t="shared" si="139"/>
        <v>#VALUE!</v>
      </c>
      <c r="L677" s="11" t="e">
        <f t="shared" si="140"/>
        <v>#VALUE!</v>
      </c>
      <c r="M677" s="11" t="e">
        <f t="shared" si="141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42"/>
        <v>#VALUE!</v>
      </c>
      <c r="S677" s="11" t="e">
        <f t="shared" si="143"/>
        <v>#VALUE!</v>
      </c>
      <c r="T677" s="11" t="e">
        <f t="shared" si="144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32"/>
        <v>#VALUE!</v>
      </c>
      <c r="E678" s="9" t="e">
        <f t="shared" si="133"/>
        <v>#VALUE!</v>
      </c>
      <c r="F678" s="9" t="e">
        <f t="shared" si="134"/>
        <v>#VALUE!</v>
      </c>
      <c r="G678" s="9" t="str">
        <f t="shared" si="135"/>
        <v/>
      </c>
      <c r="H678" s="9" t="str">
        <f t="shared" si="136"/>
        <v/>
      </c>
      <c r="I678" s="9" t="str">
        <f t="shared" si="137"/>
        <v/>
      </c>
      <c r="J678" s="9" t="str">
        <f t="shared" si="138"/>
        <v/>
      </c>
      <c r="K678" s="11" t="e">
        <f t="shared" si="139"/>
        <v>#VALUE!</v>
      </c>
      <c r="L678" s="11" t="e">
        <f t="shared" si="140"/>
        <v>#VALUE!</v>
      </c>
      <c r="M678" s="11" t="e">
        <f t="shared" si="141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42"/>
        <v>#VALUE!</v>
      </c>
      <c r="S678" s="11" t="e">
        <f t="shared" si="143"/>
        <v>#VALUE!</v>
      </c>
      <c r="T678" s="11" t="e">
        <f t="shared" si="144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32"/>
        <v>#VALUE!</v>
      </c>
      <c r="E679" s="9" t="e">
        <f t="shared" si="133"/>
        <v>#VALUE!</v>
      </c>
      <c r="F679" s="9" t="e">
        <f t="shared" si="134"/>
        <v>#VALUE!</v>
      </c>
      <c r="G679" s="9" t="str">
        <f t="shared" si="135"/>
        <v/>
      </c>
      <c r="H679" s="9" t="str">
        <f t="shared" si="136"/>
        <v/>
      </c>
      <c r="I679" s="9" t="str">
        <f t="shared" si="137"/>
        <v/>
      </c>
      <c r="J679" s="9" t="str">
        <f t="shared" si="138"/>
        <v/>
      </c>
      <c r="K679" s="11" t="e">
        <f t="shared" si="139"/>
        <v>#VALUE!</v>
      </c>
      <c r="L679" s="11" t="e">
        <f t="shared" si="140"/>
        <v>#VALUE!</v>
      </c>
      <c r="M679" s="11" t="e">
        <f t="shared" si="141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42"/>
        <v>#VALUE!</v>
      </c>
      <c r="S679" s="11" t="e">
        <f t="shared" si="143"/>
        <v>#VALUE!</v>
      </c>
      <c r="T679" s="11" t="e">
        <f t="shared" si="144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32"/>
        <v>#VALUE!</v>
      </c>
      <c r="E680" s="9" t="e">
        <f t="shared" si="133"/>
        <v>#VALUE!</v>
      </c>
      <c r="F680" s="9" t="e">
        <f t="shared" si="134"/>
        <v>#VALUE!</v>
      </c>
      <c r="G680" s="9" t="str">
        <f t="shared" si="135"/>
        <v/>
      </c>
      <c r="H680" s="9" t="str">
        <f t="shared" si="136"/>
        <v/>
      </c>
      <c r="I680" s="9" t="str">
        <f t="shared" si="137"/>
        <v/>
      </c>
      <c r="J680" s="9" t="str">
        <f t="shared" si="138"/>
        <v/>
      </c>
      <c r="K680" s="11" t="e">
        <f t="shared" si="139"/>
        <v>#VALUE!</v>
      </c>
      <c r="L680" s="11" t="e">
        <f t="shared" si="140"/>
        <v>#VALUE!</v>
      </c>
      <c r="M680" s="11" t="e">
        <f t="shared" si="141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42"/>
        <v>#VALUE!</v>
      </c>
      <c r="S680" s="11" t="e">
        <f t="shared" si="143"/>
        <v>#VALUE!</v>
      </c>
      <c r="T680" s="11" t="e">
        <f t="shared" si="144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32"/>
        <v>#VALUE!</v>
      </c>
      <c r="E681" s="9" t="e">
        <f t="shared" si="133"/>
        <v>#VALUE!</v>
      </c>
      <c r="F681" s="9" t="e">
        <f t="shared" si="134"/>
        <v>#VALUE!</v>
      </c>
      <c r="G681" s="9" t="str">
        <f t="shared" si="135"/>
        <v/>
      </c>
      <c r="H681" s="9" t="str">
        <f t="shared" si="136"/>
        <v/>
      </c>
      <c r="I681" s="9" t="str">
        <f t="shared" si="137"/>
        <v/>
      </c>
      <c r="J681" s="9" t="str">
        <f t="shared" si="138"/>
        <v/>
      </c>
      <c r="K681" s="11" t="e">
        <f t="shared" si="139"/>
        <v>#VALUE!</v>
      </c>
      <c r="L681" s="11" t="e">
        <f t="shared" si="140"/>
        <v>#VALUE!</v>
      </c>
      <c r="M681" s="11" t="e">
        <f t="shared" si="141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42"/>
        <v>#VALUE!</v>
      </c>
      <c r="S681" s="11" t="e">
        <f t="shared" si="143"/>
        <v>#VALUE!</v>
      </c>
      <c r="T681" s="11" t="e">
        <f t="shared" si="144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32"/>
        <v>#VALUE!</v>
      </c>
      <c r="E682" s="9" t="e">
        <f t="shared" si="133"/>
        <v>#VALUE!</v>
      </c>
      <c r="F682" s="9" t="e">
        <f t="shared" si="134"/>
        <v>#VALUE!</v>
      </c>
      <c r="G682" s="9" t="str">
        <f t="shared" si="135"/>
        <v/>
      </c>
      <c r="H682" s="9" t="str">
        <f t="shared" si="136"/>
        <v/>
      </c>
      <c r="I682" s="9" t="str">
        <f t="shared" si="137"/>
        <v/>
      </c>
      <c r="J682" s="9" t="str">
        <f t="shared" si="138"/>
        <v/>
      </c>
      <c r="K682" s="11" t="e">
        <f t="shared" si="139"/>
        <v>#VALUE!</v>
      </c>
      <c r="L682" s="11" t="e">
        <f t="shared" si="140"/>
        <v>#VALUE!</v>
      </c>
      <c r="M682" s="11" t="e">
        <f t="shared" si="141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42"/>
        <v>#VALUE!</v>
      </c>
      <c r="S682" s="11" t="e">
        <f t="shared" si="143"/>
        <v>#VALUE!</v>
      </c>
      <c r="T682" s="11" t="e">
        <f t="shared" si="144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32"/>
        <v>#VALUE!</v>
      </c>
      <c r="E683" s="9" t="e">
        <f t="shared" si="133"/>
        <v>#VALUE!</v>
      </c>
      <c r="F683" s="9" t="e">
        <f t="shared" si="134"/>
        <v>#VALUE!</v>
      </c>
      <c r="G683" s="9" t="str">
        <f t="shared" si="135"/>
        <v/>
      </c>
      <c r="H683" s="9" t="str">
        <f t="shared" si="136"/>
        <v/>
      </c>
      <c r="I683" s="9" t="str">
        <f t="shared" si="137"/>
        <v/>
      </c>
      <c r="J683" s="9" t="str">
        <f t="shared" si="138"/>
        <v/>
      </c>
      <c r="K683" s="11" t="e">
        <f t="shared" si="139"/>
        <v>#VALUE!</v>
      </c>
      <c r="L683" s="11" t="e">
        <f t="shared" si="140"/>
        <v>#VALUE!</v>
      </c>
      <c r="M683" s="11" t="e">
        <f t="shared" si="141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42"/>
        <v>#VALUE!</v>
      </c>
      <c r="S683" s="11" t="e">
        <f t="shared" si="143"/>
        <v>#VALUE!</v>
      </c>
      <c r="T683" s="11" t="e">
        <f t="shared" si="144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32"/>
        <v>#VALUE!</v>
      </c>
      <c r="E684" s="9" t="e">
        <f t="shared" si="133"/>
        <v>#VALUE!</v>
      </c>
      <c r="F684" s="9" t="e">
        <f t="shared" si="134"/>
        <v>#VALUE!</v>
      </c>
      <c r="G684" s="9" t="str">
        <f t="shared" si="135"/>
        <v/>
      </c>
      <c r="H684" s="9" t="str">
        <f t="shared" si="136"/>
        <v/>
      </c>
      <c r="I684" s="9" t="str">
        <f t="shared" si="137"/>
        <v/>
      </c>
      <c r="J684" s="9" t="str">
        <f t="shared" si="138"/>
        <v/>
      </c>
      <c r="K684" s="11" t="e">
        <f t="shared" si="139"/>
        <v>#VALUE!</v>
      </c>
      <c r="L684" s="11" t="e">
        <f t="shared" si="140"/>
        <v>#VALUE!</v>
      </c>
      <c r="M684" s="11" t="e">
        <f t="shared" si="141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42"/>
        <v>#VALUE!</v>
      </c>
      <c r="S684" s="11" t="e">
        <f t="shared" si="143"/>
        <v>#VALUE!</v>
      </c>
      <c r="T684" s="11" t="e">
        <f t="shared" si="144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32"/>
        <v>#VALUE!</v>
      </c>
      <c r="E685" s="9" t="e">
        <f t="shared" si="133"/>
        <v>#VALUE!</v>
      </c>
      <c r="F685" s="9" t="e">
        <f t="shared" si="134"/>
        <v>#VALUE!</v>
      </c>
      <c r="G685" s="9" t="str">
        <f t="shared" si="135"/>
        <v/>
      </c>
      <c r="H685" s="9" t="str">
        <f t="shared" si="136"/>
        <v/>
      </c>
      <c r="I685" s="9" t="str">
        <f t="shared" si="137"/>
        <v/>
      </c>
      <c r="J685" s="9" t="str">
        <f t="shared" si="138"/>
        <v/>
      </c>
      <c r="K685" s="11" t="e">
        <f t="shared" si="139"/>
        <v>#VALUE!</v>
      </c>
      <c r="L685" s="11" t="e">
        <f t="shared" si="140"/>
        <v>#VALUE!</v>
      </c>
      <c r="M685" s="11" t="e">
        <f t="shared" si="141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42"/>
        <v>#VALUE!</v>
      </c>
      <c r="S685" s="11" t="e">
        <f t="shared" si="143"/>
        <v>#VALUE!</v>
      </c>
      <c r="T685" s="11" t="e">
        <f t="shared" si="144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32"/>
        <v>#VALUE!</v>
      </c>
      <c r="E686" s="9" t="e">
        <f t="shared" si="133"/>
        <v>#VALUE!</v>
      </c>
      <c r="F686" s="9" t="e">
        <f t="shared" si="134"/>
        <v>#VALUE!</v>
      </c>
      <c r="G686" s="9" t="str">
        <f t="shared" si="135"/>
        <v/>
      </c>
      <c r="H686" s="9" t="str">
        <f t="shared" si="136"/>
        <v/>
      </c>
      <c r="I686" s="9" t="str">
        <f t="shared" si="137"/>
        <v/>
      </c>
      <c r="J686" s="9" t="str">
        <f t="shared" si="138"/>
        <v/>
      </c>
      <c r="K686" s="11" t="e">
        <f t="shared" si="139"/>
        <v>#VALUE!</v>
      </c>
      <c r="L686" s="11" t="e">
        <f t="shared" si="140"/>
        <v>#VALUE!</v>
      </c>
      <c r="M686" s="11" t="e">
        <f t="shared" si="141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42"/>
        <v>#VALUE!</v>
      </c>
      <c r="S686" s="11" t="e">
        <f t="shared" si="143"/>
        <v>#VALUE!</v>
      </c>
      <c r="T686" s="11" t="e">
        <f t="shared" si="144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32"/>
        <v>#VALUE!</v>
      </c>
      <c r="E687" s="9" t="e">
        <f t="shared" si="133"/>
        <v>#VALUE!</v>
      </c>
      <c r="F687" s="9" t="e">
        <f t="shared" si="134"/>
        <v>#VALUE!</v>
      </c>
      <c r="G687" s="9" t="str">
        <f t="shared" si="135"/>
        <v/>
      </c>
      <c r="H687" s="9" t="str">
        <f t="shared" si="136"/>
        <v/>
      </c>
      <c r="I687" s="9" t="str">
        <f t="shared" si="137"/>
        <v/>
      </c>
      <c r="J687" s="9" t="str">
        <f t="shared" si="138"/>
        <v/>
      </c>
      <c r="K687" s="11" t="e">
        <f t="shared" si="139"/>
        <v>#VALUE!</v>
      </c>
      <c r="L687" s="11" t="e">
        <f t="shared" si="140"/>
        <v>#VALUE!</v>
      </c>
      <c r="M687" s="11" t="e">
        <f t="shared" si="141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42"/>
        <v>#VALUE!</v>
      </c>
      <c r="S687" s="11" t="e">
        <f t="shared" si="143"/>
        <v>#VALUE!</v>
      </c>
      <c r="T687" s="11" t="e">
        <f t="shared" si="144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32"/>
        <v>#VALUE!</v>
      </c>
      <c r="E688" s="9" t="e">
        <f t="shared" si="133"/>
        <v>#VALUE!</v>
      </c>
      <c r="F688" s="9" t="e">
        <f t="shared" si="134"/>
        <v>#VALUE!</v>
      </c>
      <c r="G688" s="9" t="str">
        <f t="shared" si="135"/>
        <v/>
      </c>
      <c r="H688" s="9" t="str">
        <f t="shared" si="136"/>
        <v/>
      </c>
      <c r="I688" s="9" t="str">
        <f t="shared" si="137"/>
        <v/>
      </c>
      <c r="J688" s="9" t="str">
        <f t="shared" si="138"/>
        <v/>
      </c>
      <c r="K688" s="11" t="e">
        <f t="shared" si="139"/>
        <v>#VALUE!</v>
      </c>
      <c r="L688" s="11" t="e">
        <f t="shared" si="140"/>
        <v>#VALUE!</v>
      </c>
      <c r="M688" s="11" t="e">
        <f t="shared" si="141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42"/>
        <v>#VALUE!</v>
      </c>
      <c r="S688" s="11" t="e">
        <f t="shared" si="143"/>
        <v>#VALUE!</v>
      </c>
      <c r="T688" s="11" t="e">
        <f t="shared" si="144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32"/>
        <v>#VALUE!</v>
      </c>
      <c r="E689" s="9" t="e">
        <f t="shared" si="133"/>
        <v>#VALUE!</v>
      </c>
      <c r="F689" s="9" t="e">
        <f t="shared" si="134"/>
        <v>#VALUE!</v>
      </c>
      <c r="G689" s="9" t="str">
        <f t="shared" si="135"/>
        <v/>
      </c>
      <c r="H689" s="9" t="str">
        <f t="shared" si="136"/>
        <v/>
      </c>
      <c r="I689" s="9" t="str">
        <f t="shared" si="137"/>
        <v/>
      </c>
      <c r="J689" s="9" t="str">
        <f t="shared" si="138"/>
        <v/>
      </c>
      <c r="K689" s="11" t="e">
        <f t="shared" si="139"/>
        <v>#VALUE!</v>
      </c>
      <c r="L689" s="11" t="e">
        <f t="shared" si="140"/>
        <v>#VALUE!</v>
      </c>
      <c r="M689" s="11" t="e">
        <f t="shared" si="141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42"/>
        <v>#VALUE!</v>
      </c>
      <c r="S689" s="11" t="e">
        <f t="shared" si="143"/>
        <v>#VALUE!</v>
      </c>
      <c r="T689" s="11" t="e">
        <f t="shared" si="144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32"/>
        <v>#VALUE!</v>
      </c>
      <c r="E690" s="9" t="e">
        <f t="shared" si="133"/>
        <v>#VALUE!</v>
      </c>
      <c r="F690" s="9" t="e">
        <f t="shared" si="134"/>
        <v>#VALUE!</v>
      </c>
      <c r="G690" s="9" t="str">
        <f t="shared" si="135"/>
        <v/>
      </c>
      <c r="H690" s="9" t="str">
        <f t="shared" si="136"/>
        <v/>
      </c>
      <c r="I690" s="9" t="str">
        <f t="shared" si="137"/>
        <v/>
      </c>
      <c r="J690" s="9" t="str">
        <f t="shared" si="138"/>
        <v/>
      </c>
      <c r="K690" s="11" t="e">
        <f t="shared" si="139"/>
        <v>#VALUE!</v>
      </c>
      <c r="L690" s="11" t="e">
        <f t="shared" si="140"/>
        <v>#VALUE!</v>
      </c>
      <c r="M690" s="11" t="e">
        <f t="shared" si="141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42"/>
        <v>#VALUE!</v>
      </c>
      <c r="S690" s="11" t="e">
        <f t="shared" si="143"/>
        <v>#VALUE!</v>
      </c>
      <c r="T690" s="11" t="e">
        <f t="shared" si="144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32"/>
        <v>#VALUE!</v>
      </c>
      <c r="E691" s="9" t="e">
        <f t="shared" si="133"/>
        <v>#VALUE!</v>
      </c>
      <c r="F691" s="9" t="e">
        <f t="shared" si="134"/>
        <v>#VALUE!</v>
      </c>
      <c r="G691" s="9" t="str">
        <f t="shared" si="135"/>
        <v/>
      </c>
      <c r="H691" s="9" t="str">
        <f t="shared" si="136"/>
        <v/>
      </c>
      <c r="I691" s="9" t="str">
        <f t="shared" si="137"/>
        <v/>
      </c>
      <c r="J691" s="9" t="str">
        <f t="shared" si="138"/>
        <v/>
      </c>
      <c r="K691" s="11" t="e">
        <f t="shared" si="139"/>
        <v>#VALUE!</v>
      </c>
      <c r="L691" s="11" t="e">
        <f t="shared" si="140"/>
        <v>#VALUE!</v>
      </c>
      <c r="M691" s="11" t="e">
        <f t="shared" si="141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42"/>
        <v>#VALUE!</v>
      </c>
      <c r="S691" s="11" t="e">
        <f t="shared" si="143"/>
        <v>#VALUE!</v>
      </c>
      <c r="T691" s="11" t="e">
        <f t="shared" si="144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32"/>
        <v>#VALUE!</v>
      </c>
      <c r="E692" s="9" t="e">
        <f t="shared" si="133"/>
        <v>#VALUE!</v>
      </c>
      <c r="F692" s="9" t="e">
        <f t="shared" si="134"/>
        <v>#VALUE!</v>
      </c>
      <c r="G692" s="9" t="str">
        <f t="shared" si="135"/>
        <v/>
      </c>
      <c r="H692" s="9" t="str">
        <f t="shared" si="136"/>
        <v/>
      </c>
      <c r="I692" s="9" t="str">
        <f t="shared" si="137"/>
        <v/>
      </c>
      <c r="J692" s="9" t="str">
        <f t="shared" si="138"/>
        <v/>
      </c>
      <c r="K692" s="11" t="e">
        <f t="shared" si="139"/>
        <v>#VALUE!</v>
      </c>
      <c r="L692" s="11" t="e">
        <f t="shared" si="140"/>
        <v>#VALUE!</v>
      </c>
      <c r="M692" s="11" t="e">
        <f t="shared" si="141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42"/>
        <v>#VALUE!</v>
      </c>
      <c r="S692" s="11" t="e">
        <f t="shared" si="143"/>
        <v>#VALUE!</v>
      </c>
      <c r="T692" s="11" t="e">
        <f t="shared" si="144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32"/>
        <v>#VALUE!</v>
      </c>
      <c r="E693" s="9" t="e">
        <f t="shared" si="133"/>
        <v>#VALUE!</v>
      </c>
      <c r="F693" s="9" t="e">
        <f t="shared" si="134"/>
        <v>#VALUE!</v>
      </c>
      <c r="G693" s="9" t="str">
        <f t="shared" si="135"/>
        <v/>
      </c>
      <c r="H693" s="9" t="str">
        <f t="shared" si="136"/>
        <v/>
      </c>
      <c r="I693" s="9" t="str">
        <f t="shared" si="137"/>
        <v/>
      </c>
      <c r="J693" s="9" t="str">
        <f t="shared" si="138"/>
        <v/>
      </c>
      <c r="K693" s="11" t="e">
        <f t="shared" si="139"/>
        <v>#VALUE!</v>
      </c>
      <c r="L693" s="11" t="e">
        <f t="shared" si="140"/>
        <v>#VALUE!</v>
      </c>
      <c r="M693" s="11" t="e">
        <f t="shared" si="141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42"/>
        <v>#VALUE!</v>
      </c>
      <c r="S693" s="11" t="e">
        <f t="shared" si="143"/>
        <v>#VALUE!</v>
      </c>
      <c r="T693" s="11" t="e">
        <f t="shared" si="144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32"/>
        <v>#VALUE!</v>
      </c>
      <c r="E694" s="9" t="e">
        <f t="shared" si="133"/>
        <v>#VALUE!</v>
      </c>
      <c r="F694" s="9" t="e">
        <f t="shared" si="134"/>
        <v>#VALUE!</v>
      </c>
      <c r="G694" s="9" t="str">
        <f t="shared" si="135"/>
        <v/>
      </c>
      <c r="H694" s="9" t="str">
        <f t="shared" si="136"/>
        <v/>
      </c>
      <c r="I694" s="9" t="str">
        <f t="shared" si="137"/>
        <v/>
      </c>
      <c r="J694" s="9" t="str">
        <f t="shared" si="138"/>
        <v/>
      </c>
      <c r="K694" s="11" t="e">
        <f t="shared" si="139"/>
        <v>#VALUE!</v>
      </c>
      <c r="L694" s="11" t="e">
        <f t="shared" si="140"/>
        <v>#VALUE!</v>
      </c>
      <c r="M694" s="11" t="e">
        <f t="shared" si="141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42"/>
        <v>#VALUE!</v>
      </c>
      <c r="S694" s="11" t="e">
        <f t="shared" si="143"/>
        <v>#VALUE!</v>
      </c>
      <c r="T694" s="11" t="e">
        <f t="shared" si="144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32"/>
        <v>#VALUE!</v>
      </c>
      <c r="E695" s="9" t="e">
        <f t="shared" si="133"/>
        <v>#VALUE!</v>
      </c>
      <c r="F695" s="9" t="e">
        <f t="shared" si="134"/>
        <v>#VALUE!</v>
      </c>
      <c r="G695" s="9" t="str">
        <f t="shared" si="135"/>
        <v/>
      </c>
      <c r="H695" s="9" t="str">
        <f t="shared" si="136"/>
        <v/>
      </c>
      <c r="I695" s="9" t="str">
        <f t="shared" si="137"/>
        <v/>
      </c>
      <c r="J695" s="9" t="str">
        <f t="shared" si="138"/>
        <v/>
      </c>
      <c r="K695" s="11" t="e">
        <f t="shared" si="139"/>
        <v>#VALUE!</v>
      </c>
      <c r="L695" s="11" t="e">
        <f t="shared" si="140"/>
        <v>#VALUE!</v>
      </c>
      <c r="M695" s="11" t="e">
        <f t="shared" si="141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42"/>
        <v>#VALUE!</v>
      </c>
      <c r="S695" s="11" t="e">
        <f t="shared" si="143"/>
        <v>#VALUE!</v>
      </c>
      <c r="T695" s="11" t="e">
        <f t="shared" si="144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32"/>
        <v>#VALUE!</v>
      </c>
      <c r="E696" s="9" t="e">
        <f t="shared" si="133"/>
        <v>#VALUE!</v>
      </c>
      <c r="F696" s="9" t="e">
        <f t="shared" si="134"/>
        <v>#VALUE!</v>
      </c>
      <c r="G696" s="9" t="str">
        <f t="shared" si="135"/>
        <v/>
      </c>
      <c r="H696" s="9" t="str">
        <f t="shared" si="136"/>
        <v/>
      </c>
      <c r="I696" s="9" t="str">
        <f t="shared" si="137"/>
        <v/>
      </c>
      <c r="J696" s="9" t="str">
        <f t="shared" si="138"/>
        <v/>
      </c>
      <c r="K696" s="11" t="e">
        <f t="shared" si="139"/>
        <v>#VALUE!</v>
      </c>
      <c r="L696" s="11" t="e">
        <f t="shared" si="140"/>
        <v>#VALUE!</v>
      </c>
      <c r="M696" s="11" t="e">
        <f t="shared" si="141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42"/>
        <v>#VALUE!</v>
      </c>
      <c r="S696" s="11" t="e">
        <f t="shared" si="143"/>
        <v>#VALUE!</v>
      </c>
      <c r="T696" s="11" t="e">
        <f t="shared" si="144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32"/>
        <v>#VALUE!</v>
      </c>
      <c r="E697" s="9" t="e">
        <f t="shared" si="133"/>
        <v>#VALUE!</v>
      </c>
      <c r="F697" s="9" t="e">
        <f t="shared" si="134"/>
        <v>#VALUE!</v>
      </c>
      <c r="G697" s="9" t="str">
        <f t="shared" si="135"/>
        <v/>
      </c>
      <c r="H697" s="9" t="str">
        <f t="shared" si="136"/>
        <v/>
      </c>
      <c r="I697" s="9" t="str">
        <f t="shared" si="137"/>
        <v/>
      </c>
      <c r="J697" s="9" t="str">
        <f t="shared" si="138"/>
        <v/>
      </c>
      <c r="K697" s="11" t="e">
        <f t="shared" si="139"/>
        <v>#VALUE!</v>
      </c>
      <c r="L697" s="11" t="e">
        <f t="shared" si="140"/>
        <v>#VALUE!</v>
      </c>
      <c r="M697" s="11" t="e">
        <f t="shared" si="141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42"/>
        <v>#VALUE!</v>
      </c>
      <c r="S697" s="11" t="e">
        <f t="shared" si="143"/>
        <v>#VALUE!</v>
      </c>
      <c r="T697" s="11" t="e">
        <f t="shared" si="144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32"/>
        <v>#VALUE!</v>
      </c>
      <c r="E698" s="9" t="e">
        <f t="shared" si="133"/>
        <v>#VALUE!</v>
      </c>
      <c r="F698" s="9" t="e">
        <f t="shared" si="134"/>
        <v>#VALUE!</v>
      </c>
      <c r="G698" s="9" t="str">
        <f t="shared" si="135"/>
        <v/>
      </c>
      <c r="H698" s="9" t="str">
        <f t="shared" si="136"/>
        <v/>
      </c>
      <c r="I698" s="9" t="str">
        <f t="shared" si="137"/>
        <v/>
      </c>
      <c r="J698" s="9" t="str">
        <f t="shared" si="138"/>
        <v/>
      </c>
      <c r="K698" s="11" t="e">
        <f t="shared" si="139"/>
        <v>#VALUE!</v>
      </c>
      <c r="L698" s="11" t="e">
        <f t="shared" si="140"/>
        <v>#VALUE!</v>
      </c>
      <c r="M698" s="11" t="e">
        <f t="shared" si="141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42"/>
        <v>#VALUE!</v>
      </c>
      <c r="S698" s="11" t="e">
        <f t="shared" si="143"/>
        <v>#VALUE!</v>
      </c>
      <c r="T698" s="11" t="e">
        <f t="shared" si="144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32"/>
        <v>#VALUE!</v>
      </c>
      <c r="E699" s="9" t="e">
        <f t="shared" si="133"/>
        <v>#VALUE!</v>
      </c>
      <c r="F699" s="9" t="e">
        <f t="shared" si="134"/>
        <v>#VALUE!</v>
      </c>
      <c r="G699" s="9" t="str">
        <f t="shared" si="135"/>
        <v/>
      </c>
      <c r="H699" s="9" t="str">
        <f t="shared" si="136"/>
        <v/>
      </c>
      <c r="I699" s="9" t="str">
        <f t="shared" si="137"/>
        <v/>
      </c>
      <c r="J699" s="9" t="str">
        <f t="shared" si="138"/>
        <v/>
      </c>
      <c r="K699" s="11" t="e">
        <f t="shared" si="139"/>
        <v>#VALUE!</v>
      </c>
      <c r="L699" s="11" t="e">
        <f t="shared" si="140"/>
        <v>#VALUE!</v>
      </c>
      <c r="M699" s="11" t="e">
        <f t="shared" si="141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42"/>
        <v>#VALUE!</v>
      </c>
      <c r="S699" s="11" t="e">
        <f t="shared" si="143"/>
        <v>#VALUE!</v>
      </c>
      <c r="T699" s="11" t="e">
        <f t="shared" si="144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32"/>
        <v>#VALUE!</v>
      </c>
      <c r="E700" s="9" t="e">
        <f t="shared" si="133"/>
        <v>#VALUE!</v>
      </c>
      <c r="F700" s="9" t="e">
        <f t="shared" si="134"/>
        <v>#VALUE!</v>
      </c>
      <c r="G700" s="9" t="str">
        <f t="shared" si="135"/>
        <v/>
      </c>
      <c r="H700" s="9" t="str">
        <f t="shared" si="136"/>
        <v/>
      </c>
      <c r="I700" s="9" t="str">
        <f t="shared" si="137"/>
        <v/>
      </c>
      <c r="J700" s="9" t="str">
        <f t="shared" si="138"/>
        <v/>
      </c>
      <c r="K700" s="11" t="e">
        <f t="shared" si="139"/>
        <v>#VALUE!</v>
      </c>
      <c r="L700" s="11" t="e">
        <f t="shared" si="140"/>
        <v>#VALUE!</v>
      </c>
      <c r="M700" s="11" t="e">
        <f t="shared" si="141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42"/>
        <v>#VALUE!</v>
      </c>
      <c r="S700" s="11" t="e">
        <f t="shared" si="143"/>
        <v>#VALUE!</v>
      </c>
      <c r="T700" s="11" t="e">
        <f t="shared" si="144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32"/>
        <v>#VALUE!</v>
      </c>
      <c r="E701" s="9" t="e">
        <f t="shared" si="133"/>
        <v>#VALUE!</v>
      </c>
      <c r="F701" s="9" t="e">
        <f t="shared" si="134"/>
        <v>#VALUE!</v>
      </c>
      <c r="G701" s="9" t="str">
        <f t="shared" si="135"/>
        <v/>
      </c>
      <c r="H701" s="9" t="str">
        <f t="shared" si="136"/>
        <v/>
      </c>
      <c r="I701" s="9" t="str">
        <f t="shared" si="137"/>
        <v/>
      </c>
      <c r="J701" s="9" t="str">
        <f t="shared" si="138"/>
        <v/>
      </c>
      <c r="K701" s="11" t="e">
        <f t="shared" si="139"/>
        <v>#VALUE!</v>
      </c>
      <c r="L701" s="11" t="e">
        <f t="shared" si="140"/>
        <v>#VALUE!</v>
      </c>
      <c r="M701" s="11" t="e">
        <f t="shared" si="141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42"/>
        <v>#VALUE!</v>
      </c>
      <c r="S701" s="11" t="e">
        <f t="shared" si="143"/>
        <v>#VALUE!</v>
      </c>
      <c r="T701" s="11" t="e">
        <f t="shared" si="144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32"/>
        <v>#VALUE!</v>
      </c>
      <c r="E702" s="9" t="e">
        <f t="shared" si="133"/>
        <v>#VALUE!</v>
      </c>
      <c r="F702" s="9" t="e">
        <f t="shared" si="134"/>
        <v>#VALUE!</v>
      </c>
      <c r="G702" s="9" t="str">
        <f t="shared" si="135"/>
        <v/>
      </c>
      <c r="H702" s="9" t="str">
        <f t="shared" si="136"/>
        <v/>
      </c>
      <c r="I702" s="9" t="str">
        <f t="shared" si="137"/>
        <v/>
      </c>
      <c r="J702" s="9" t="str">
        <f t="shared" si="138"/>
        <v/>
      </c>
      <c r="K702" s="11" t="e">
        <f t="shared" si="139"/>
        <v>#VALUE!</v>
      </c>
      <c r="L702" s="11" t="e">
        <f t="shared" si="140"/>
        <v>#VALUE!</v>
      </c>
      <c r="M702" s="11" t="e">
        <f t="shared" si="141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42"/>
        <v>#VALUE!</v>
      </c>
      <c r="S702" s="11" t="e">
        <f t="shared" si="143"/>
        <v>#VALUE!</v>
      </c>
      <c r="T702" s="11" t="e">
        <f t="shared" si="144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32"/>
        <v>#VALUE!</v>
      </c>
      <c r="E703" s="9" t="e">
        <f t="shared" si="133"/>
        <v>#VALUE!</v>
      </c>
      <c r="F703" s="9" t="e">
        <f t="shared" si="134"/>
        <v>#VALUE!</v>
      </c>
      <c r="G703" s="9" t="str">
        <f t="shared" si="135"/>
        <v/>
      </c>
      <c r="H703" s="9" t="str">
        <f t="shared" si="136"/>
        <v/>
      </c>
      <c r="I703" s="9" t="str">
        <f t="shared" si="137"/>
        <v/>
      </c>
      <c r="J703" s="9" t="str">
        <f t="shared" si="138"/>
        <v/>
      </c>
      <c r="K703" s="11" t="e">
        <f t="shared" si="139"/>
        <v>#VALUE!</v>
      </c>
      <c r="L703" s="11" t="e">
        <f t="shared" si="140"/>
        <v>#VALUE!</v>
      </c>
      <c r="M703" s="11" t="e">
        <f t="shared" si="141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42"/>
        <v>#VALUE!</v>
      </c>
      <c r="S703" s="11" t="e">
        <f t="shared" si="143"/>
        <v>#VALUE!</v>
      </c>
      <c r="T703" s="11" t="e">
        <f t="shared" si="144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32"/>
        <v>#VALUE!</v>
      </c>
      <c r="E704" s="9" t="e">
        <f t="shared" si="133"/>
        <v>#VALUE!</v>
      </c>
      <c r="F704" s="9" t="e">
        <f t="shared" si="134"/>
        <v>#VALUE!</v>
      </c>
      <c r="G704" s="9" t="str">
        <f t="shared" si="135"/>
        <v/>
      </c>
      <c r="H704" s="9" t="str">
        <f t="shared" si="136"/>
        <v/>
      </c>
      <c r="I704" s="9" t="str">
        <f t="shared" si="137"/>
        <v/>
      </c>
      <c r="J704" s="9" t="str">
        <f t="shared" si="138"/>
        <v/>
      </c>
      <c r="K704" s="11" t="e">
        <f t="shared" si="139"/>
        <v>#VALUE!</v>
      </c>
      <c r="L704" s="11" t="e">
        <f t="shared" si="140"/>
        <v>#VALUE!</v>
      </c>
      <c r="M704" s="11" t="e">
        <f t="shared" si="141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42"/>
        <v>#VALUE!</v>
      </c>
      <c r="S704" s="11" t="e">
        <f t="shared" si="143"/>
        <v>#VALUE!</v>
      </c>
      <c r="T704" s="11" t="e">
        <f t="shared" si="144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32"/>
        <v>#VALUE!</v>
      </c>
      <c r="E705" s="9" t="e">
        <f t="shared" si="133"/>
        <v>#VALUE!</v>
      </c>
      <c r="F705" s="9" t="e">
        <f t="shared" si="134"/>
        <v>#VALUE!</v>
      </c>
      <c r="G705" s="9" t="str">
        <f t="shared" si="135"/>
        <v/>
      </c>
      <c r="H705" s="9" t="str">
        <f t="shared" si="136"/>
        <v/>
      </c>
      <c r="I705" s="9" t="str">
        <f t="shared" si="137"/>
        <v/>
      </c>
      <c r="J705" s="9" t="str">
        <f t="shared" si="138"/>
        <v/>
      </c>
      <c r="K705" s="11" t="e">
        <f t="shared" si="139"/>
        <v>#VALUE!</v>
      </c>
      <c r="L705" s="11" t="e">
        <f t="shared" si="140"/>
        <v>#VALUE!</v>
      </c>
      <c r="M705" s="11" t="e">
        <f t="shared" si="141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42"/>
        <v>#VALUE!</v>
      </c>
      <c r="S705" s="11" t="e">
        <f t="shared" si="143"/>
        <v>#VALUE!</v>
      </c>
      <c r="T705" s="11" t="e">
        <f t="shared" si="144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32"/>
        <v>#VALUE!</v>
      </c>
      <c r="E706" s="9" t="e">
        <f t="shared" si="133"/>
        <v>#VALUE!</v>
      </c>
      <c r="F706" s="9" t="e">
        <f t="shared" si="134"/>
        <v>#VALUE!</v>
      </c>
      <c r="G706" s="9" t="str">
        <f t="shared" si="135"/>
        <v/>
      </c>
      <c r="H706" s="9" t="str">
        <f t="shared" si="136"/>
        <v/>
      </c>
      <c r="I706" s="9" t="str">
        <f t="shared" si="137"/>
        <v/>
      </c>
      <c r="J706" s="9" t="str">
        <f t="shared" si="138"/>
        <v/>
      </c>
      <c r="K706" s="11" t="e">
        <f t="shared" si="139"/>
        <v>#VALUE!</v>
      </c>
      <c r="L706" s="11" t="e">
        <f t="shared" si="140"/>
        <v>#VALUE!</v>
      </c>
      <c r="M706" s="11" t="e">
        <f t="shared" si="141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42"/>
        <v>#VALUE!</v>
      </c>
      <c r="S706" s="11" t="e">
        <f t="shared" si="143"/>
        <v>#VALUE!</v>
      </c>
      <c r="T706" s="11" t="e">
        <f t="shared" si="144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32"/>
        <v>#VALUE!</v>
      </c>
      <c r="E707" s="9" t="e">
        <f t="shared" si="133"/>
        <v>#VALUE!</v>
      </c>
      <c r="F707" s="9" t="e">
        <f t="shared" si="134"/>
        <v>#VALUE!</v>
      </c>
      <c r="G707" s="9" t="str">
        <f t="shared" si="135"/>
        <v/>
      </c>
      <c r="H707" s="9" t="str">
        <f t="shared" si="136"/>
        <v/>
      </c>
      <c r="I707" s="9" t="str">
        <f t="shared" si="137"/>
        <v/>
      </c>
      <c r="J707" s="9" t="str">
        <f t="shared" si="138"/>
        <v/>
      </c>
      <c r="K707" s="11" t="e">
        <f t="shared" si="139"/>
        <v>#VALUE!</v>
      </c>
      <c r="L707" s="11" t="e">
        <f t="shared" si="140"/>
        <v>#VALUE!</v>
      </c>
      <c r="M707" s="11" t="e">
        <f t="shared" si="141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42"/>
        <v>#VALUE!</v>
      </c>
      <c r="S707" s="11" t="e">
        <f t="shared" si="143"/>
        <v>#VALUE!</v>
      </c>
      <c r="T707" s="11" t="e">
        <f t="shared" si="144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45">(K708/(AR708+K708-(AR708*K708)))</f>
        <v>#VALUE!</v>
      </c>
      <c r="E708" s="9" t="e">
        <f t="shared" ref="E708:E771" si="146">(L708/(AR708+L708-(AR708*L708)))</f>
        <v>#VALUE!</v>
      </c>
      <c r="F708" s="9" t="e">
        <f t="shared" ref="F708:F771" si="147">(M708/(AR708+M708-(AR708*M708)))</f>
        <v>#VALUE!</v>
      </c>
      <c r="G708" s="9" t="str">
        <f t="shared" ref="G708:G771" si="148">AR708</f>
        <v/>
      </c>
      <c r="H708" s="9" t="str">
        <f t="shared" ref="H708:H771" si="149">IF(A708="","",1/D708)</f>
        <v/>
      </c>
      <c r="I708" s="9" t="str">
        <f t="shared" ref="I708:I771" si="150">IF(B708="","",1/E708)</f>
        <v/>
      </c>
      <c r="J708" s="9" t="str">
        <f t="shared" ref="J708:J771" si="151">IF(C708="","",1/F708)</f>
        <v/>
      </c>
      <c r="K708" s="11" t="e">
        <f t="shared" ref="K708:K771" si="152">1/A708</f>
        <v>#VALUE!</v>
      </c>
      <c r="L708" s="11" t="e">
        <f t="shared" ref="L708:L771" si="153">1/B708</f>
        <v>#VALUE!</v>
      </c>
      <c r="M708" s="11" t="e">
        <f t="shared" ref="M708:M771" si="154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55">O708/N708</f>
        <v>#VALUE!</v>
      </c>
      <c r="S708" s="11" t="e">
        <f t="shared" ref="S708:S771" si="156">P708/N708</f>
        <v>#VALUE!</v>
      </c>
      <c r="T708" s="11" t="e">
        <f t="shared" ref="T708:T771" si="157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45"/>
        <v>#VALUE!</v>
      </c>
      <c r="E709" s="9" t="e">
        <f t="shared" si="146"/>
        <v>#VALUE!</v>
      </c>
      <c r="F709" s="9" t="e">
        <f t="shared" si="147"/>
        <v>#VALUE!</v>
      </c>
      <c r="G709" s="9" t="str">
        <f t="shared" si="148"/>
        <v/>
      </c>
      <c r="H709" s="9" t="str">
        <f t="shared" si="149"/>
        <v/>
      </c>
      <c r="I709" s="9" t="str">
        <f t="shared" si="150"/>
        <v/>
      </c>
      <c r="J709" s="9" t="str">
        <f t="shared" si="151"/>
        <v/>
      </c>
      <c r="K709" s="11" t="e">
        <f t="shared" si="152"/>
        <v>#VALUE!</v>
      </c>
      <c r="L709" s="11" t="e">
        <f t="shared" si="153"/>
        <v>#VALUE!</v>
      </c>
      <c r="M709" s="11" t="e">
        <f t="shared" si="154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55"/>
        <v>#VALUE!</v>
      </c>
      <c r="S709" s="11" t="e">
        <f t="shared" si="156"/>
        <v>#VALUE!</v>
      </c>
      <c r="T709" s="11" t="e">
        <f t="shared" si="157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45"/>
        <v>#VALUE!</v>
      </c>
      <c r="E710" s="9" t="e">
        <f t="shared" si="146"/>
        <v>#VALUE!</v>
      </c>
      <c r="F710" s="9" t="e">
        <f t="shared" si="147"/>
        <v>#VALUE!</v>
      </c>
      <c r="G710" s="9" t="str">
        <f t="shared" si="148"/>
        <v/>
      </c>
      <c r="H710" s="9" t="str">
        <f t="shared" si="149"/>
        <v/>
      </c>
      <c r="I710" s="9" t="str">
        <f t="shared" si="150"/>
        <v/>
      </c>
      <c r="J710" s="9" t="str">
        <f t="shared" si="151"/>
        <v/>
      </c>
      <c r="K710" s="11" t="e">
        <f t="shared" si="152"/>
        <v>#VALUE!</v>
      </c>
      <c r="L710" s="11" t="e">
        <f t="shared" si="153"/>
        <v>#VALUE!</v>
      </c>
      <c r="M710" s="11" t="e">
        <f t="shared" si="154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55"/>
        <v>#VALUE!</v>
      </c>
      <c r="S710" s="11" t="e">
        <f t="shared" si="156"/>
        <v>#VALUE!</v>
      </c>
      <c r="T710" s="11" t="e">
        <f t="shared" si="157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45"/>
        <v>#VALUE!</v>
      </c>
      <c r="E711" s="9" t="e">
        <f t="shared" si="146"/>
        <v>#VALUE!</v>
      </c>
      <c r="F711" s="9" t="e">
        <f t="shared" si="147"/>
        <v>#VALUE!</v>
      </c>
      <c r="G711" s="9" t="str">
        <f t="shared" si="148"/>
        <v/>
      </c>
      <c r="H711" s="9" t="str">
        <f t="shared" si="149"/>
        <v/>
      </c>
      <c r="I711" s="9" t="str">
        <f t="shared" si="150"/>
        <v/>
      </c>
      <c r="J711" s="9" t="str">
        <f t="shared" si="151"/>
        <v/>
      </c>
      <c r="K711" s="11" t="e">
        <f t="shared" si="152"/>
        <v>#VALUE!</v>
      </c>
      <c r="L711" s="11" t="e">
        <f t="shared" si="153"/>
        <v>#VALUE!</v>
      </c>
      <c r="M711" s="11" t="e">
        <f t="shared" si="154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55"/>
        <v>#VALUE!</v>
      </c>
      <c r="S711" s="11" t="e">
        <f t="shared" si="156"/>
        <v>#VALUE!</v>
      </c>
      <c r="T711" s="11" t="e">
        <f t="shared" si="157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45"/>
        <v>#VALUE!</v>
      </c>
      <c r="E712" s="9" t="e">
        <f t="shared" si="146"/>
        <v>#VALUE!</v>
      </c>
      <c r="F712" s="9" t="e">
        <f t="shared" si="147"/>
        <v>#VALUE!</v>
      </c>
      <c r="G712" s="9" t="str">
        <f t="shared" si="148"/>
        <v/>
      </c>
      <c r="H712" s="9" t="str">
        <f t="shared" si="149"/>
        <v/>
      </c>
      <c r="I712" s="9" t="str">
        <f t="shared" si="150"/>
        <v/>
      </c>
      <c r="J712" s="9" t="str">
        <f t="shared" si="151"/>
        <v/>
      </c>
      <c r="K712" s="11" t="e">
        <f t="shared" si="152"/>
        <v>#VALUE!</v>
      </c>
      <c r="L712" s="11" t="e">
        <f t="shared" si="153"/>
        <v>#VALUE!</v>
      </c>
      <c r="M712" s="11" t="e">
        <f t="shared" si="154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55"/>
        <v>#VALUE!</v>
      </c>
      <c r="S712" s="11" t="e">
        <f t="shared" si="156"/>
        <v>#VALUE!</v>
      </c>
      <c r="T712" s="11" t="e">
        <f t="shared" si="157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45"/>
        <v>#VALUE!</v>
      </c>
      <c r="E713" s="9" t="e">
        <f t="shared" si="146"/>
        <v>#VALUE!</v>
      </c>
      <c r="F713" s="9" t="e">
        <f t="shared" si="147"/>
        <v>#VALUE!</v>
      </c>
      <c r="G713" s="9" t="str">
        <f t="shared" si="148"/>
        <v/>
      </c>
      <c r="H713" s="9" t="str">
        <f t="shared" si="149"/>
        <v/>
      </c>
      <c r="I713" s="9" t="str">
        <f t="shared" si="150"/>
        <v/>
      </c>
      <c r="J713" s="9" t="str">
        <f t="shared" si="151"/>
        <v/>
      </c>
      <c r="K713" s="11" t="e">
        <f t="shared" si="152"/>
        <v>#VALUE!</v>
      </c>
      <c r="L713" s="11" t="e">
        <f t="shared" si="153"/>
        <v>#VALUE!</v>
      </c>
      <c r="M713" s="11" t="e">
        <f t="shared" si="154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55"/>
        <v>#VALUE!</v>
      </c>
      <c r="S713" s="11" t="e">
        <f t="shared" si="156"/>
        <v>#VALUE!</v>
      </c>
      <c r="T713" s="11" t="e">
        <f t="shared" si="157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45"/>
        <v>#VALUE!</v>
      </c>
      <c r="E714" s="9" t="e">
        <f t="shared" si="146"/>
        <v>#VALUE!</v>
      </c>
      <c r="F714" s="9" t="e">
        <f t="shared" si="147"/>
        <v>#VALUE!</v>
      </c>
      <c r="G714" s="9" t="str">
        <f t="shared" si="148"/>
        <v/>
      </c>
      <c r="H714" s="9" t="str">
        <f t="shared" si="149"/>
        <v/>
      </c>
      <c r="I714" s="9" t="str">
        <f t="shared" si="150"/>
        <v/>
      </c>
      <c r="J714" s="9" t="str">
        <f t="shared" si="151"/>
        <v/>
      </c>
      <c r="K714" s="11" t="e">
        <f t="shared" si="152"/>
        <v>#VALUE!</v>
      </c>
      <c r="L714" s="11" t="e">
        <f t="shared" si="153"/>
        <v>#VALUE!</v>
      </c>
      <c r="M714" s="11" t="e">
        <f t="shared" si="154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55"/>
        <v>#VALUE!</v>
      </c>
      <c r="S714" s="11" t="e">
        <f t="shared" si="156"/>
        <v>#VALUE!</v>
      </c>
      <c r="T714" s="11" t="e">
        <f t="shared" si="157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45"/>
        <v>#VALUE!</v>
      </c>
      <c r="E715" s="9" t="e">
        <f t="shared" si="146"/>
        <v>#VALUE!</v>
      </c>
      <c r="F715" s="9" t="e">
        <f t="shared" si="147"/>
        <v>#VALUE!</v>
      </c>
      <c r="G715" s="9" t="str">
        <f t="shared" si="148"/>
        <v/>
      </c>
      <c r="H715" s="9" t="str">
        <f t="shared" si="149"/>
        <v/>
      </c>
      <c r="I715" s="9" t="str">
        <f t="shared" si="150"/>
        <v/>
      </c>
      <c r="J715" s="9" t="str">
        <f t="shared" si="151"/>
        <v/>
      </c>
      <c r="K715" s="11" t="e">
        <f t="shared" si="152"/>
        <v>#VALUE!</v>
      </c>
      <c r="L715" s="11" t="e">
        <f t="shared" si="153"/>
        <v>#VALUE!</v>
      </c>
      <c r="M715" s="11" t="e">
        <f t="shared" si="154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55"/>
        <v>#VALUE!</v>
      </c>
      <c r="S715" s="11" t="e">
        <f t="shared" si="156"/>
        <v>#VALUE!</v>
      </c>
      <c r="T715" s="11" t="e">
        <f t="shared" si="157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45"/>
        <v>#VALUE!</v>
      </c>
      <c r="E716" s="9" t="e">
        <f t="shared" si="146"/>
        <v>#VALUE!</v>
      </c>
      <c r="F716" s="9" t="e">
        <f t="shared" si="147"/>
        <v>#VALUE!</v>
      </c>
      <c r="G716" s="9" t="str">
        <f t="shared" si="148"/>
        <v/>
      </c>
      <c r="H716" s="9" t="str">
        <f t="shared" si="149"/>
        <v/>
      </c>
      <c r="I716" s="9" t="str">
        <f t="shared" si="150"/>
        <v/>
      </c>
      <c r="J716" s="9" t="str">
        <f t="shared" si="151"/>
        <v/>
      </c>
      <c r="K716" s="11" t="e">
        <f t="shared" si="152"/>
        <v>#VALUE!</v>
      </c>
      <c r="L716" s="11" t="e">
        <f t="shared" si="153"/>
        <v>#VALUE!</v>
      </c>
      <c r="M716" s="11" t="e">
        <f t="shared" si="154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55"/>
        <v>#VALUE!</v>
      </c>
      <c r="S716" s="11" t="e">
        <f t="shared" si="156"/>
        <v>#VALUE!</v>
      </c>
      <c r="T716" s="11" t="e">
        <f t="shared" si="157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45"/>
        <v>#VALUE!</v>
      </c>
      <c r="E717" s="9" t="e">
        <f t="shared" si="146"/>
        <v>#VALUE!</v>
      </c>
      <c r="F717" s="9" t="e">
        <f t="shared" si="147"/>
        <v>#VALUE!</v>
      </c>
      <c r="G717" s="9" t="str">
        <f t="shared" si="148"/>
        <v/>
      </c>
      <c r="H717" s="9" t="str">
        <f t="shared" si="149"/>
        <v/>
      </c>
      <c r="I717" s="9" t="str">
        <f t="shared" si="150"/>
        <v/>
      </c>
      <c r="J717" s="9" t="str">
        <f t="shared" si="151"/>
        <v/>
      </c>
      <c r="K717" s="11" t="e">
        <f t="shared" si="152"/>
        <v>#VALUE!</v>
      </c>
      <c r="L717" s="11" t="e">
        <f t="shared" si="153"/>
        <v>#VALUE!</v>
      </c>
      <c r="M717" s="11" t="e">
        <f t="shared" si="154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55"/>
        <v>#VALUE!</v>
      </c>
      <c r="S717" s="11" t="e">
        <f t="shared" si="156"/>
        <v>#VALUE!</v>
      </c>
      <c r="T717" s="11" t="e">
        <f t="shared" si="157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45"/>
        <v>#VALUE!</v>
      </c>
      <c r="E718" s="9" t="e">
        <f t="shared" si="146"/>
        <v>#VALUE!</v>
      </c>
      <c r="F718" s="9" t="e">
        <f t="shared" si="147"/>
        <v>#VALUE!</v>
      </c>
      <c r="G718" s="9" t="str">
        <f t="shared" si="148"/>
        <v/>
      </c>
      <c r="H718" s="9" t="str">
        <f t="shared" si="149"/>
        <v/>
      </c>
      <c r="I718" s="9" t="str">
        <f t="shared" si="150"/>
        <v/>
      </c>
      <c r="J718" s="9" t="str">
        <f t="shared" si="151"/>
        <v/>
      </c>
      <c r="K718" s="11" t="e">
        <f t="shared" si="152"/>
        <v>#VALUE!</v>
      </c>
      <c r="L718" s="11" t="e">
        <f t="shared" si="153"/>
        <v>#VALUE!</v>
      </c>
      <c r="M718" s="11" t="e">
        <f t="shared" si="154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55"/>
        <v>#VALUE!</v>
      </c>
      <c r="S718" s="11" t="e">
        <f t="shared" si="156"/>
        <v>#VALUE!</v>
      </c>
      <c r="T718" s="11" t="e">
        <f t="shared" si="157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45"/>
        <v>#VALUE!</v>
      </c>
      <c r="E719" s="9" t="e">
        <f t="shared" si="146"/>
        <v>#VALUE!</v>
      </c>
      <c r="F719" s="9" t="e">
        <f t="shared" si="147"/>
        <v>#VALUE!</v>
      </c>
      <c r="G719" s="9" t="str">
        <f t="shared" si="148"/>
        <v/>
      </c>
      <c r="H719" s="9" t="str">
        <f t="shared" si="149"/>
        <v/>
      </c>
      <c r="I719" s="9" t="str">
        <f t="shared" si="150"/>
        <v/>
      </c>
      <c r="J719" s="9" t="str">
        <f t="shared" si="151"/>
        <v/>
      </c>
      <c r="K719" s="11" t="e">
        <f t="shared" si="152"/>
        <v>#VALUE!</v>
      </c>
      <c r="L719" s="11" t="e">
        <f t="shared" si="153"/>
        <v>#VALUE!</v>
      </c>
      <c r="M719" s="11" t="e">
        <f t="shared" si="154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55"/>
        <v>#VALUE!</v>
      </c>
      <c r="S719" s="11" t="e">
        <f t="shared" si="156"/>
        <v>#VALUE!</v>
      </c>
      <c r="T719" s="11" t="e">
        <f t="shared" si="157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45"/>
        <v>#VALUE!</v>
      </c>
      <c r="E720" s="9" t="e">
        <f t="shared" si="146"/>
        <v>#VALUE!</v>
      </c>
      <c r="F720" s="9" t="e">
        <f t="shared" si="147"/>
        <v>#VALUE!</v>
      </c>
      <c r="G720" s="9" t="str">
        <f t="shared" si="148"/>
        <v/>
      </c>
      <c r="H720" s="9" t="str">
        <f t="shared" si="149"/>
        <v/>
      </c>
      <c r="I720" s="9" t="str">
        <f t="shared" si="150"/>
        <v/>
      </c>
      <c r="J720" s="9" t="str">
        <f t="shared" si="151"/>
        <v/>
      </c>
      <c r="K720" s="11" t="e">
        <f t="shared" si="152"/>
        <v>#VALUE!</v>
      </c>
      <c r="L720" s="11" t="e">
        <f t="shared" si="153"/>
        <v>#VALUE!</v>
      </c>
      <c r="M720" s="11" t="e">
        <f t="shared" si="154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55"/>
        <v>#VALUE!</v>
      </c>
      <c r="S720" s="11" t="e">
        <f t="shared" si="156"/>
        <v>#VALUE!</v>
      </c>
      <c r="T720" s="11" t="e">
        <f t="shared" si="157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45"/>
        <v>#VALUE!</v>
      </c>
      <c r="E721" s="9" t="e">
        <f t="shared" si="146"/>
        <v>#VALUE!</v>
      </c>
      <c r="F721" s="9" t="e">
        <f t="shared" si="147"/>
        <v>#VALUE!</v>
      </c>
      <c r="G721" s="9" t="str">
        <f t="shared" si="148"/>
        <v/>
      </c>
      <c r="H721" s="9" t="str">
        <f t="shared" si="149"/>
        <v/>
      </c>
      <c r="I721" s="9" t="str">
        <f t="shared" si="150"/>
        <v/>
      </c>
      <c r="J721" s="9" t="str">
        <f t="shared" si="151"/>
        <v/>
      </c>
      <c r="K721" s="11" t="e">
        <f t="shared" si="152"/>
        <v>#VALUE!</v>
      </c>
      <c r="L721" s="11" t="e">
        <f t="shared" si="153"/>
        <v>#VALUE!</v>
      </c>
      <c r="M721" s="11" t="e">
        <f t="shared" si="154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55"/>
        <v>#VALUE!</v>
      </c>
      <c r="S721" s="11" t="e">
        <f t="shared" si="156"/>
        <v>#VALUE!</v>
      </c>
      <c r="T721" s="11" t="e">
        <f t="shared" si="157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45"/>
        <v>#VALUE!</v>
      </c>
      <c r="E722" s="9" t="e">
        <f t="shared" si="146"/>
        <v>#VALUE!</v>
      </c>
      <c r="F722" s="9" t="e">
        <f t="shared" si="147"/>
        <v>#VALUE!</v>
      </c>
      <c r="G722" s="9" t="str">
        <f t="shared" si="148"/>
        <v/>
      </c>
      <c r="H722" s="9" t="str">
        <f t="shared" si="149"/>
        <v/>
      </c>
      <c r="I722" s="9" t="str">
        <f t="shared" si="150"/>
        <v/>
      </c>
      <c r="J722" s="9" t="str">
        <f t="shared" si="151"/>
        <v/>
      </c>
      <c r="K722" s="11" t="e">
        <f t="shared" si="152"/>
        <v>#VALUE!</v>
      </c>
      <c r="L722" s="11" t="e">
        <f t="shared" si="153"/>
        <v>#VALUE!</v>
      </c>
      <c r="M722" s="11" t="e">
        <f t="shared" si="154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55"/>
        <v>#VALUE!</v>
      </c>
      <c r="S722" s="11" t="e">
        <f t="shared" si="156"/>
        <v>#VALUE!</v>
      </c>
      <c r="T722" s="11" t="e">
        <f t="shared" si="157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45"/>
        <v>#VALUE!</v>
      </c>
      <c r="E723" s="9" t="e">
        <f t="shared" si="146"/>
        <v>#VALUE!</v>
      </c>
      <c r="F723" s="9" t="e">
        <f t="shared" si="147"/>
        <v>#VALUE!</v>
      </c>
      <c r="G723" s="9" t="str">
        <f t="shared" si="148"/>
        <v/>
      </c>
      <c r="H723" s="9" t="str">
        <f t="shared" si="149"/>
        <v/>
      </c>
      <c r="I723" s="9" t="str">
        <f t="shared" si="150"/>
        <v/>
      </c>
      <c r="J723" s="9" t="str">
        <f t="shared" si="151"/>
        <v/>
      </c>
      <c r="K723" s="11" t="e">
        <f t="shared" si="152"/>
        <v>#VALUE!</v>
      </c>
      <c r="L723" s="11" t="e">
        <f t="shared" si="153"/>
        <v>#VALUE!</v>
      </c>
      <c r="M723" s="11" t="e">
        <f t="shared" si="154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55"/>
        <v>#VALUE!</v>
      </c>
      <c r="S723" s="11" t="e">
        <f t="shared" si="156"/>
        <v>#VALUE!</v>
      </c>
      <c r="T723" s="11" t="e">
        <f t="shared" si="157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45"/>
        <v>#VALUE!</v>
      </c>
      <c r="E724" s="9" t="e">
        <f t="shared" si="146"/>
        <v>#VALUE!</v>
      </c>
      <c r="F724" s="9" t="e">
        <f t="shared" si="147"/>
        <v>#VALUE!</v>
      </c>
      <c r="G724" s="9" t="str">
        <f t="shared" si="148"/>
        <v/>
      </c>
      <c r="H724" s="9" t="str">
        <f t="shared" si="149"/>
        <v/>
      </c>
      <c r="I724" s="9" t="str">
        <f t="shared" si="150"/>
        <v/>
      </c>
      <c r="J724" s="9" t="str">
        <f t="shared" si="151"/>
        <v/>
      </c>
      <c r="K724" s="11" t="e">
        <f t="shared" si="152"/>
        <v>#VALUE!</v>
      </c>
      <c r="L724" s="11" t="e">
        <f t="shared" si="153"/>
        <v>#VALUE!</v>
      </c>
      <c r="M724" s="11" t="e">
        <f t="shared" si="154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55"/>
        <v>#VALUE!</v>
      </c>
      <c r="S724" s="11" t="e">
        <f t="shared" si="156"/>
        <v>#VALUE!</v>
      </c>
      <c r="T724" s="11" t="e">
        <f t="shared" si="157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45"/>
        <v>#VALUE!</v>
      </c>
      <c r="E725" s="9" t="e">
        <f t="shared" si="146"/>
        <v>#VALUE!</v>
      </c>
      <c r="F725" s="9" t="e">
        <f t="shared" si="147"/>
        <v>#VALUE!</v>
      </c>
      <c r="G725" s="9" t="str">
        <f t="shared" si="148"/>
        <v/>
      </c>
      <c r="H725" s="9" t="str">
        <f t="shared" si="149"/>
        <v/>
      </c>
      <c r="I725" s="9" t="str">
        <f t="shared" si="150"/>
        <v/>
      </c>
      <c r="J725" s="9" t="str">
        <f t="shared" si="151"/>
        <v/>
      </c>
      <c r="K725" s="11" t="e">
        <f t="shared" si="152"/>
        <v>#VALUE!</v>
      </c>
      <c r="L725" s="11" t="e">
        <f t="shared" si="153"/>
        <v>#VALUE!</v>
      </c>
      <c r="M725" s="11" t="e">
        <f t="shared" si="154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55"/>
        <v>#VALUE!</v>
      </c>
      <c r="S725" s="11" t="e">
        <f t="shared" si="156"/>
        <v>#VALUE!</v>
      </c>
      <c r="T725" s="11" t="e">
        <f t="shared" si="157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45"/>
        <v>#VALUE!</v>
      </c>
      <c r="E726" s="9" t="e">
        <f t="shared" si="146"/>
        <v>#VALUE!</v>
      </c>
      <c r="F726" s="9" t="e">
        <f t="shared" si="147"/>
        <v>#VALUE!</v>
      </c>
      <c r="G726" s="9" t="str">
        <f t="shared" si="148"/>
        <v/>
      </c>
      <c r="H726" s="9" t="str">
        <f t="shared" si="149"/>
        <v/>
      </c>
      <c r="I726" s="9" t="str">
        <f t="shared" si="150"/>
        <v/>
      </c>
      <c r="J726" s="9" t="str">
        <f t="shared" si="151"/>
        <v/>
      </c>
      <c r="K726" s="11" t="e">
        <f t="shared" si="152"/>
        <v>#VALUE!</v>
      </c>
      <c r="L726" s="11" t="e">
        <f t="shared" si="153"/>
        <v>#VALUE!</v>
      </c>
      <c r="M726" s="11" t="e">
        <f t="shared" si="154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55"/>
        <v>#VALUE!</v>
      </c>
      <c r="S726" s="11" t="e">
        <f t="shared" si="156"/>
        <v>#VALUE!</v>
      </c>
      <c r="T726" s="11" t="e">
        <f t="shared" si="157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45"/>
        <v>#VALUE!</v>
      </c>
      <c r="E727" s="9" t="e">
        <f t="shared" si="146"/>
        <v>#VALUE!</v>
      </c>
      <c r="F727" s="9" t="e">
        <f t="shared" si="147"/>
        <v>#VALUE!</v>
      </c>
      <c r="G727" s="9" t="str">
        <f t="shared" si="148"/>
        <v/>
      </c>
      <c r="H727" s="9" t="str">
        <f t="shared" si="149"/>
        <v/>
      </c>
      <c r="I727" s="9" t="str">
        <f t="shared" si="150"/>
        <v/>
      </c>
      <c r="J727" s="9" t="str">
        <f t="shared" si="151"/>
        <v/>
      </c>
      <c r="K727" s="11" t="e">
        <f t="shared" si="152"/>
        <v>#VALUE!</v>
      </c>
      <c r="L727" s="11" t="e">
        <f t="shared" si="153"/>
        <v>#VALUE!</v>
      </c>
      <c r="M727" s="11" t="e">
        <f t="shared" si="154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55"/>
        <v>#VALUE!</v>
      </c>
      <c r="S727" s="11" t="e">
        <f t="shared" si="156"/>
        <v>#VALUE!</v>
      </c>
      <c r="T727" s="11" t="e">
        <f t="shared" si="157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45"/>
        <v>#VALUE!</v>
      </c>
      <c r="E728" s="9" t="e">
        <f t="shared" si="146"/>
        <v>#VALUE!</v>
      </c>
      <c r="F728" s="9" t="e">
        <f t="shared" si="147"/>
        <v>#VALUE!</v>
      </c>
      <c r="G728" s="9" t="str">
        <f t="shared" si="148"/>
        <v/>
      </c>
      <c r="H728" s="9" t="str">
        <f t="shared" si="149"/>
        <v/>
      </c>
      <c r="I728" s="9" t="str">
        <f t="shared" si="150"/>
        <v/>
      </c>
      <c r="J728" s="9" t="str">
        <f t="shared" si="151"/>
        <v/>
      </c>
      <c r="K728" s="11" t="e">
        <f t="shared" si="152"/>
        <v>#VALUE!</v>
      </c>
      <c r="L728" s="11" t="e">
        <f t="shared" si="153"/>
        <v>#VALUE!</v>
      </c>
      <c r="M728" s="11" t="e">
        <f t="shared" si="154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55"/>
        <v>#VALUE!</v>
      </c>
      <c r="S728" s="11" t="e">
        <f t="shared" si="156"/>
        <v>#VALUE!</v>
      </c>
      <c r="T728" s="11" t="e">
        <f t="shared" si="157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45"/>
        <v>#VALUE!</v>
      </c>
      <c r="E729" s="9" t="e">
        <f t="shared" si="146"/>
        <v>#VALUE!</v>
      </c>
      <c r="F729" s="9" t="e">
        <f t="shared" si="147"/>
        <v>#VALUE!</v>
      </c>
      <c r="G729" s="9" t="str">
        <f t="shared" si="148"/>
        <v/>
      </c>
      <c r="H729" s="9" t="str">
        <f t="shared" si="149"/>
        <v/>
      </c>
      <c r="I729" s="9" t="str">
        <f t="shared" si="150"/>
        <v/>
      </c>
      <c r="J729" s="9" t="str">
        <f t="shared" si="151"/>
        <v/>
      </c>
      <c r="K729" s="11" t="e">
        <f t="shared" si="152"/>
        <v>#VALUE!</v>
      </c>
      <c r="L729" s="11" t="e">
        <f t="shared" si="153"/>
        <v>#VALUE!</v>
      </c>
      <c r="M729" s="11" t="e">
        <f t="shared" si="154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55"/>
        <v>#VALUE!</v>
      </c>
      <c r="S729" s="11" t="e">
        <f t="shared" si="156"/>
        <v>#VALUE!</v>
      </c>
      <c r="T729" s="11" t="e">
        <f t="shared" si="157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45"/>
        <v>#VALUE!</v>
      </c>
      <c r="E730" s="9" t="e">
        <f t="shared" si="146"/>
        <v>#VALUE!</v>
      </c>
      <c r="F730" s="9" t="e">
        <f t="shared" si="147"/>
        <v>#VALUE!</v>
      </c>
      <c r="G730" s="9" t="str">
        <f t="shared" si="148"/>
        <v/>
      </c>
      <c r="H730" s="9" t="str">
        <f t="shared" si="149"/>
        <v/>
      </c>
      <c r="I730" s="9" t="str">
        <f t="shared" si="150"/>
        <v/>
      </c>
      <c r="J730" s="9" t="str">
        <f t="shared" si="151"/>
        <v/>
      </c>
      <c r="K730" s="11" t="e">
        <f t="shared" si="152"/>
        <v>#VALUE!</v>
      </c>
      <c r="L730" s="11" t="e">
        <f t="shared" si="153"/>
        <v>#VALUE!</v>
      </c>
      <c r="M730" s="11" t="e">
        <f t="shared" si="154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55"/>
        <v>#VALUE!</v>
      </c>
      <c r="S730" s="11" t="e">
        <f t="shared" si="156"/>
        <v>#VALUE!</v>
      </c>
      <c r="T730" s="11" t="e">
        <f t="shared" si="157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45"/>
        <v>#VALUE!</v>
      </c>
      <c r="E731" s="9" t="e">
        <f t="shared" si="146"/>
        <v>#VALUE!</v>
      </c>
      <c r="F731" s="9" t="e">
        <f t="shared" si="147"/>
        <v>#VALUE!</v>
      </c>
      <c r="G731" s="9" t="str">
        <f t="shared" si="148"/>
        <v/>
      </c>
      <c r="H731" s="9" t="str">
        <f t="shared" si="149"/>
        <v/>
      </c>
      <c r="I731" s="9" t="str">
        <f t="shared" si="150"/>
        <v/>
      </c>
      <c r="J731" s="9" t="str">
        <f t="shared" si="151"/>
        <v/>
      </c>
      <c r="K731" s="11" t="e">
        <f t="shared" si="152"/>
        <v>#VALUE!</v>
      </c>
      <c r="L731" s="11" t="e">
        <f t="shared" si="153"/>
        <v>#VALUE!</v>
      </c>
      <c r="M731" s="11" t="e">
        <f t="shared" si="154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55"/>
        <v>#VALUE!</v>
      </c>
      <c r="S731" s="11" t="e">
        <f t="shared" si="156"/>
        <v>#VALUE!</v>
      </c>
      <c r="T731" s="11" t="e">
        <f t="shared" si="157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45"/>
        <v>#VALUE!</v>
      </c>
      <c r="E732" s="9" t="e">
        <f t="shared" si="146"/>
        <v>#VALUE!</v>
      </c>
      <c r="F732" s="9" t="e">
        <f t="shared" si="147"/>
        <v>#VALUE!</v>
      </c>
      <c r="G732" s="9" t="str">
        <f t="shared" si="148"/>
        <v/>
      </c>
      <c r="H732" s="9" t="str">
        <f t="shared" si="149"/>
        <v/>
      </c>
      <c r="I732" s="9" t="str">
        <f t="shared" si="150"/>
        <v/>
      </c>
      <c r="J732" s="9" t="str">
        <f t="shared" si="151"/>
        <v/>
      </c>
      <c r="K732" s="11" t="e">
        <f t="shared" si="152"/>
        <v>#VALUE!</v>
      </c>
      <c r="L732" s="11" t="e">
        <f t="shared" si="153"/>
        <v>#VALUE!</v>
      </c>
      <c r="M732" s="11" t="e">
        <f t="shared" si="154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55"/>
        <v>#VALUE!</v>
      </c>
      <c r="S732" s="11" t="e">
        <f t="shared" si="156"/>
        <v>#VALUE!</v>
      </c>
      <c r="T732" s="11" t="e">
        <f t="shared" si="157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45"/>
        <v>#VALUE!</v>
      </c>
      <c r="E733" s="9" t="e">
        <f t="shared" si="146"/>
        <v>#VALUE!</v>
      </c>
      <c r="F733" s="9" t="e">
        <f t="shared" si="147"/>
        <v>#VALUE!</v>
      </c>
      <c r="G733" s="9" t="str">
        <f t="shared" si="148"/>
        <v/>
      </c>
      <c r="H733" s="9" t="str">
        <f t="shared" si="149"/>
        <v/>
      </c>
      <c r="I733" s="9" t="str">
        <f t="shared" si="150"/>
        <v/>
      </c>
      <c r="J733" s="9" t="str">
        <f t="shared" si="151"/>
        <v/>
      </c>
      <c r="K733" s="11" t="e">
        <f t="shared" si="152"/>
        <v>#VALUE!</v>
      </c>
      <c r="L733" s="11" t="e">
        <f t="shared" si="153"/>
        <v>#VALUE!</v>
      </c>
      <c r="M733" s="11" t="e">
        <f t="shared" si="154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55"/>
        <v>#VALUE!</v>
      </c>
      <c r="S733" s="11" t="e">
        <f t="shared" si="156"/>
        <v>#VALUE!</v>
      </c>
      <c r="T733" s="11" t="e">
        <f t="shared" si="157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45"/>
        <v>#VALUE!</v>
      </c>
      <c r="E734" s="9" t="e">
        <f t="shared" si="146"/>
        <v>#VALUE!</v>
      </c>
      <c r="F734" s="9" t="e">
        <f t="shared" si="147"/>
        <v>#VALUE!</v>
      </c>
      <c r="G734" s="9" t="str">
        <f t="shared" si="148"/>
        <v/>
      </c>
      <c r="H734" s="9" t="str">
        <f t="shared" si="149"/>
        <v/>
      </c>
      <c r="I734" s="9" t="str">
        <f t="shared" si="150"/>
        <v/>
      </c>
      <c r="J734" s="9" t="str">
        <f t="shared" si="151"/>
        <v/>
      </c>
      <c r="K734" s="11" t="e">
        <f t="shared" si="152"/>
        <v>#VALUE!</v>
      </c>
      <c r="L734" s="11" t="e">
        <f t="shared" si="153"/>
        <v>#VALUE!</v>
      </c>
      <c r="M734" s="11" t="e">
        <f t="shared" si="154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55"/>
        <v>#VALUE!</v>
      </c>
      <c r="S734" s="11" t="e">
        <f t="shared" si="156"/>
        <v>#VALUE!</v>
      </c>
      <c r="T734" s="11" t="e">
        <f t="shared" si="157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45"/>
        <v>#VALUE!</v>
      </c>
      <c r="E735" s="9" t="e">
        <f t="shared" si="146"/>
        <v>#VALUE!</v>
      </c>
      <c r="F735" s="9" t="e">
        <f t="shared" si="147"/>
        <v>#VALUE!</v>
      </c>
      <c r="G735" s="9" t="str">
        <f t="shared" si="148"/>
        <v/>
      </c>
      <c r="H735" s="9" t="str">
        <f t="shared" si="149"/>
        <v/>
      </c>
      <c r="I735" s="9" t="str">
        <f t="shared" si="150"/>
        <v/>
      </c>
      <c r="J735" s="9" t="str">
        <f t="shared" si="151"/>
        <v/>
      </c>
      <c r="K735" s="11" t="e">
        <f t="shared" si="152"/>
        <v>#VALUE!</v>
      </c>
      <c r="L735" s="11" t="e">
        <f t="shared" si="153"/>
        <v>#VALUE!</v>
      </c>
      <c r="M735" s="11" t="e">
        <f t="shared" si="154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55"/>
        <v>#VALUE!</v>
      </c>
      <c r="S735" s="11" t="e">
        <f t="shared" si="156"/>
        <v>#VALUE!</v>
      </c>
      <c r="T735" s="11" t="e">
        <f t="shared" si="157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45"/>
        <v>#VALUE!</v>
      </c>
      <c r="E736" s="9" t="e">
        <f t="shared" si="146"/>
        <v>#VALUE!</v>
      </c>
      <c r="F736" s="9" t="e">
        <f t="shared" si="147"/>
        <v>#VALUE!</v>
      </c>
      <c r="G736" s="9" t="str">
        <f t="shared" si="148"/>
        <v/>
      </c>
      <c r="H736" s="9" t="str">
        <f t="shared" si="149"/>
        <v/>
      </c>
      <c r="I736" s="9" t="str">
        <f t="shared" si="150"/>
        <v/>
      </c>
      <c r="J736" s="9" t="str">
        <f t="shared" si="151"/>
        <v/>
      </c>
      <c r="K736" s="11" t="e">
        <f t="shared" si="152"/>
        <v>#VALUE!</v>
      </c>
      <c r="L736" s="11" t="e">
        <f t="shared" si="153"/>
        <v>#VALUE!</v>
      </c>
      <c r="M736" s="11" t="e">
        <f t="shared" si="154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55"/>
        <v>#VALUE!</v>
      </c>
      <c r="S736" s="11" t="e">
        <f t="shared" si="156"/>
        <v>#VALUE!</v>
      </c>
      <c r="T736" s="11" t="e">
        <f t="shared" si="157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45"/>
        <v>#VALUE!</v>
      </c>
      <c r="E737" s="9" t="e">
        <f t="shared" si="146"/>
        <v>#VALUE!</v>
      </c>
      <c r="F737" s="9" t="e">
        <f t="shared" si="147"/>
        <v>#VALUE!</v>
      </c>
      <c r="G737" s="9" t="str">
        <f t="shared" si="148"/>
        <v/>
      </c>
      <c r="H737" s="9" t="str">
        <f t="shared" si="149"/>
        <v/>
      </c>
      <c r="I737" s="9" t="str">
        <f t="shared" si="150"/>
        <v/>
      </c>
      <c r="J737" s="9" t="str">
        <f t="shared" si="151"/>
        <v/>
      </c>
      <c r="K737" s="11" t="e">
        <f t="shared" si="152"/>
        <v>#VALUE!</v>
      </c>
      <c r="L737" s="11" t="e">
        <f t="shared" si="153"/>
        <v>#VALUE!</v>
      </c>
      <c r="M737" s="11" t="e">
        <f t="shared" si="154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55"/>
        <v>#VALUE!</v>
      </c>
      <c r="S737" s="11" t="e">
        <f t="shared" si="156"/>
        <v>#VALUE!</v>
      </c>
      <c r="T737" s="11" t="e">
        <f t="shared" si="157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45"/>
        <v>#VALUE!</v>
      </c>
      <c r="E738" s="9" t="e">
        <f t="shared" si="146"/>
        <v>#VALUE!</v>
      </c>
      <c r="F738" s="9" t="e">
        <f t="shared" si="147"/>
        <v>#VALUE!</v>
      </c>
      <c r="G738" s="9" t="str">
        <f t="shared" si="148"/>
        <v/>
      </c>
      <c r="H738" s="9" t="str">
        <f t="shared" si="149"/>
        <v/>
      </c>
      <c r="I738" s="9" t="str">
        <f t="shared" si="150"/>
        <v/>
      </c>
      <c r="J738" s="9" t="str">
        <f t="shared" si="151"/>
        <v/>
      </c>
      <c r="K738" s="11" t="e">
        <f t="shared" si="152"/>
        <v>#VALUE!</v>
      </c>
      <c r="L738" s="11" t="e">
        <f t="shared" si="153"/>
        <v>#VALUE!</v>
      </c>
      <c r="M738" s="11" t="e">
        <f t="shared" si="154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55"/>
        <v>#VALUE!</v>
      </c>
      <c r="S738" s="11" t="e">
        <f t="shared" si="156"/>
        <v>#VALUE!</v>
      </c>
      <c r="T738" s="11" t="e">
        <f t="shared" si="157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45"/>
        <v>#VALUE!</v>
      </c>
      <c r="E739" s="9" t="e">
        <f t="shared" si="146"/>
        <v>#VALUE!</v>
      </c>
      <c r="F739" s="9" t="e">
        <f t="shared" si="147"/>
        <v>#VALUE!</v>
      </c>
      <c r="G739" s="9" t="str">
        <f t="shared" si="148"/>
        <v/>
      </c>
      <c r="H739" s="9" t="str">
        <f t="shared" si="149"/>
        <v/>
      </c>
      <c r="I739" s="9" t="str">
        <f t="shared" si="150"/>
        <v/>
      </c>
      <c r="J739" s="9" t="str">
        <f t="shared" si="151"/>
        <v/>
      </c>
      <c r="K739" s="11" t="e">
        <f t="shared" si="152"/>
        <v>#VALUE!</v>
      </c>
      <c r="L739" s="11" t="e">
        <f t="shared" si="153"/>
        <v>#VALUE!</v>
      </c>
      <c r="M739" s="11" t="e">
        <f t="shared" si="154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55"/>
        <v>#VALUE!</v>
      </c>
      <c r="S739" s="11" t="e">
        <f t="shared" si="156"/>
        <v>#VALUE!</v>
      </c>
      <c r="T739" s="11" t="e">
        <f t="shared" si="157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45"/>
        <v>#VALUE!</v>
      </c>
      <c r="E740" s="9" t="e">
        <f t="shared" si="146"/>
        <v>#VALUE!</v>
      </c>
      <c r="F740" s="9" t="e">
        <f t="shared" si="147"/>
        <v>#VALUE!</v>
      </c>
      <c r="G740" s="9" t="str">
        <f t="shared" si="148"/>
        <v/>
      </c>
      <c r="H740" s="9" t="str">
        <f t="shared" si="149"/>
        <v/>
      </c>
      <c r="I740" s="9" t="str">
        <f t="shared" si="150"/>
        <v/>
      </c>
      <c r="J740" s="9" t="str">
        <f t="shared" si="151"/>
        <v/>
      </c>
      <c r="K740" s="11" t="e">
        <f t="shared" si="152"/>
        <v>#VALUE!</v>
      </c>
      <c r="L740" s="11" t="e">
        <f t="shared" si="153"/>
        <v>#VALUE!</v>
      </c>
      <c r="M740" s="11" t="e">
        <f t="shared" si="154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55"/>
        <v>#VALUE!</v>
      </c>
      <c r="S740" s="11" t="e">
        <f t="shared" si="156"/>
        <v>#VALUE!</v>
      </c>
      <c r="T740" s="11" t="e">
        <f t="shared" si="157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45"/>
        <v>#VALUE!</v>
      </c>
      <c r="E741" s="9" t="e">
        <f t="shared" si="146"/>
        <v>#VALUE!</v>
      </c>
      <c r="F741" s="9" t="e">
        <f t="shared" si="147"/>
        <v>#VALUE!</v>
      </c>
      <c r="G741" s="9" t="str">
        <f t="shared" si="148"/>
        <v/>
      </c>
      <c r="H741" s="9" t="str">
        <f t="shared" si="149"/>
        <v/>
      </c>
      <c r="I741" s="9" t="str">
        <f t="shared" si="150"/>
        <v/>
      </c>
      <c r="J741" s="9" t="str">
        <f t="shared" si="151"/>
        <v/>
      </c>
      <c r="K741" s="11" t="e">
        <f t="shared" si="152"/>
        <v>#VALUE!</v>
      </c>
      <c r="L741" s="11" t="e">
        <f t="shared" si="153"/>
        <v>#VALUE!</v>
      </c>
      <c r="M741" s="11" t="e">
        <f t="shared" si="154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55"/>
        <v>#VALUE!</v>
      </c>
      <c r="S741" s="11" t="e">
        <f t="shared" si="156"/>
        <v>#VALUE!</v>
      </c>
      <c r="T741" s="11" t="e">
        <f t="shared" si="157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45"/>
        <v>#VALUE!</v>
      </c>
      <c r="E742" s="9" t="e">
        <f t="shared" si="146"/>
        <v>#VALUE!</v>
      </c>
      <c r="F742" s="9" t="e">
        <f t="shared" si="147"/>
        <v>#VALUE!</v>
      </c>
      <c r="G742" s="9" t="str">
        <f t="shared" si="148"/>
        <v/>
      </c>
      <c r="H742" s="9" t="str">
        <f t="shared" si="149"/>
        <v/>
      </c>
      <c r="I742" s="9" t="str">
        <f t="shared" si="150"/>
        <v/>
      </c>
      <c r="J742" s="9" t="str">
        <f t="shared" si="151"/>
        <v/>
      </c>
      <c r="K742" s="11" t="e">
        <f t="shared" si="152"/>
        <v>#VALUE!</v>
      </c>
      <c r="L742" s="11" t="e">
        <f t="shared" si="153"/>
        <v>#VALUE!</v>
      </c>
      <c r="M742" s="11" t="e">
        <f t="shared" si="154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55"/>
        <v>#VALUE!</v>
      </c>
      <c r="S742" s="11" t="e">
        <f t="shared" si="156"/>
        <v>#VALUE!</v>
      </c>
      <c r="T742" s="11" t="e">
        <f t="shared" si="157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45"/>
        <v>#VALUE!</v>
      </c>
      <c r="E743" s="9" t="e">
        <f t="shared" si="146"/>
        <v>#VALUE!</v>
      </c>
      <c r="F743" s="9" t="e">
        <f t="shared" si="147"/>
        <v>#VALUE!</v>
      </c>
      <c r="G743" s="9" t="str">
        <f t="shared" si="148"/>
        <v/>
      </c>
      <c r="H743" s="9" t="str">
        <f t="shared" si="149"/>
        <v/>
      </c>
      <c r="I743" s="9" t="str">
        <f t="shared" si="150"/>
        <v/>
      </c>
      <c r="J743" s="9" t="str">
        <f t="shared" si="151"/>
        <v/>
      </c>
      <c r="K743" s="11" t="e">
        <f t="shared" si="152"/>
        <v>#VALUE!</v>
      </c>
      <c r="L743" s="11" t="e">
        <f t="shared" si="153"/>
        <v>#VALUE!</v>
      </c>
      <c r="M743" s="11" t="e">
        <f t="shared" si="154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55"/>
        <v>#VALUE!</v>
      </c>
      <c r="S743" s="11" t="e">
        <f t="shared" si="156"/>
        <v>#VALUE!</v>
      </c>
      <c r="T743" s="11" t="e">
        <f t="shared" si="157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45"/>
        <v>#VALUE!</v>
      </c>
      <c r="E744" s="9" t="e">
        <f t="shared" si="146"/>
        <v>#VALUE!</v>
      </c>
      <c r="F744" s="9" t="e">
        <f t="shared" si="147"/>
        <v>#VALUE!</v>
      </c>
      <c r="G744" s="9" t="str">
        <f t="shared" si="148"/>
        <v/>
      </c>
      <c r="H744" s="9" t="str">
        <f t="shared" si="149"/>
        <v/>
      </c>
      <c r="I744" s="9" t="str">
        <f t="shared" si="150"/>
        <v/>
      </c>
      <c r="J744" s="9" t="str">
        <f t="shared" si="151"/>
        <v/>
      </c>
      <c r="K744" s="11" t="e">
        <f t="shared" si="152"/>
        <v>#VALUE!</v>
      </c>
      <c r="L744" s="11" t="e">
        <f t="shared" si="153"/>
        <v>#VALUE!</v>
      </c>
      <c r="M744" s="11" t="e">
        <f t="shared" si="154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55"/>
        <v>#VALUE!</v>
      </c>
      <c r="S744" s="11" t="e">
        <f t="shared" si="156"/>
        <v>#VALUE!</v>
      </c>
      <c r="T744" s="11" t="e">
        <f t="shared" si="157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45"/>
        <v>#VALUE!</v>
      </c>
      <c r="E745" s="9" t="e">
        <f t="shared" si="146"/>
        <v>#VALUE!</v>
      </c>
      <c r="F745" s="9" t="e">
        <f t="shared" si="147"/>
        <v>#VALUE!</v>
      </c>
      <c r="G745" s="9" t="str">
        <f t="shared" si="148"/>
        <v/>
      </c>
      <c r="H745" s="9" t="str">
        <f t="shared" si="149"/>
        <v/>
      </c>
      <c r="I745" s="9" t="str">
        <f t="shared" si="150"/>
        <v/>
      </c>
      <c r="J745" s="9" t="str">
        <f t="shared" si="151"/>
        <v/>
      </c>
      <c r="K745" s="11" t="e">
        <f t="shared" si="152"/>
        <v>#VALUE!</v>
      </c>
      <c r="L745" s="11" t="e">
        <f t="shared" si="153"/>
        <v>#VALUE!</v>
      </c>
      <c r="M745" s="11" t="e">
        <f t="shared" si="154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55"/>
        <v>#VALUE!</v>
      </c>
      <c r="S745" s="11" t="e">
        <f t="shared" si="156"/>
        <v>#VALUE!</v>
      </c>
      <c r="T745" s="11" t="e">
        <f t="shared" si="157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45"/>
        <v>#VALUE!</v>
      </c>
      <c r="E746" s="9" t="e">
        <f t="shared" si="146"/>
        <v>#VALUE!</v>
      </c>
      <c r="F746" s="9" t="e">
        <f t="shared" si="147"/>
        <v>#VALUE!</v>
      </c>
      <c r="G746" s="9" t="str">
        <f t="shared" si="148"/>
        <v/>
      </c>
      <c r="H746" s="9" t="str">
        <f t="shared" si="149"/>
        <v/>
      </c>
      <c r="I746" s="9" t="str">
        <f t="shared" si="150"/>
        <v/>
      </c>
      <c r="J746" s="9" t="str">
        <f t="shared" si="151"/>
        <v/>
      </c>
      <c r="K746" s="11" t="e">
        <f t="shared" si="152"/>
        <v>#VALUE!</v>
      </c>
      <c r="L746" s="11" t="e">
        <f t="shared" si="153"/>
        <v>#VALUE!</v>
      </c>
      <c r="M746" s="11" t="e">
        <f t="shared" si="154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55"/>
        <v>#VALUE!</v>
      </c>
      <c r="S746" s="11" t="e">
        <f t="shared" si="156"/>
        <v>#VALUE!</v>
      </c>
      <c r="T746" s="11" t="e">
        <f t="shared" si="157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45"/>
        <v>#VALUE!</v>
      </c>
      <c r="E747" s="9" t="e">
        <f t="shared" si="146"/>
        <v>#VALUE!</v>
      </c>
      <c r="F747" s="9" t="e">
        <f t="shared" si="147"/>
        <v>#VALUE!</v>
      </c>
      <c r="G747" s="9" t="str">
        <f t="shared" si="148"/>
        <v/>
      </c>
      <c r="H747" s="9" t="str">
        <f t="shared" si="149"/>
        <v/>
      </c>
      <c r="I747" s="9" t="str">
        <f t="shared" si="150"/>
        <v/>
      </c>
      <c r="J747" s="9" t="str">
        <f t="shared" si="151"/>
        <v/>
      </c>
      <c r="K747" s="11" t="e">
        <f t="shared" si="152"/>
        <v>#VALUE!</v>
      </c>
      <c r="L747" s="11" t="e">
        <f t="shared" si="153"/>
        <v>#VALUE!</v>
      </c>
      <c r="M747" s="11" t="e">
        <f t="shared" si="154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55"/>
        <v>#VALUE!</v>
      </c>
      <c r="S747" s="11" t="e">
        <f t="shared" si="156"/>
        <v>#VALUE!</v>
      </c>
      <c r="T747" s="11" t="e">
        <f t="shared" si="157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45"/>
        <v>#VALUE!</v>
      </c>
      <c r="E748" s="9" t="e">
        <f t="shared" si="146"/>
        <v>#VALUE!</v>
      </c>
      <c r="F748" s="9" t="e">
        <f t="shared" si="147"/>
        <v>#VALUE!</v>
      </c>
      <c r="G748" s="9" t="str">
        <f t="shared" si="148"/>
        <v/>
      </c>
      <c r="H748" s="9" t="str">
        <f t="shared" si="149"/>
        <v/>
      </c>
      <c r="I748" s="9" t="str">
        <f t="shared" si="150"/>
        <v/>
      </c>
      <c r="J748" s="9" t="str">
        <f t="shared" si="151"/>
        <v/>
      </c>
      <c r="K748" s="11" t="e">
        <f t="shared" si="152"/>
        <v>#VALUE!</v>
      </c>
      <c r="L748" s="11" t="e">
        <f t="shared" si="153"/>
        <v>#VALUE!</v>
      </c>
      <c r="M748" s="11" t="e">
        <f t="shared" si="154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55"/>
        <v>#VALUE!</v>
      </c>
      <c r="S748" s="11" t="e">
        <f t="shared" si="156"/>
        <v>#VALUE!</v>
      </c>
      <c r="T748" s="11" t="e">
        <f t="shared" si="157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45"/>
        <v>#VALUE!</v>
      </c>
      <c r="E749" s="9" t="e">
        <f t="shared" si="146"/>
        <v>#VALUE!</v>
      </c>
      <c r="F749" s="9" t="e">
        <f t="shared" si="147"/>
        <v>#VALUE!</v>
      </c>
      <c r="G749" s="9" t="str">
        <f t="shared" si="148"/>
        <v/>
      </c>
      <c r="H749" s="9" t="str">
        <f t="shared" si="149"/>
        <v/>
      </c>
      <c r="I749" s="9" t="str">
        <f t="shared" si="150"/>
        <v/>
      </c>
      <c r="J749" s="9" t="str">
        <f t="shared" si="151"/>
        <v/>
      </c>
      <c r="K749" s="11" t="e">
        <f t="shared" si="152"/>
        <v>#VALUE!</v>
      </c>
      <c r="L749" s="11" t="e">
        <f t="shared" si="153"/>
        <v>#VALUE!</v>
      </c>
      <c r="M749" s="11" t="e">
        <f t="shared" si="154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55"/>
        <v>#VALUE!</v>
      </c>
      <c r="S749" s="11" t="e">
        <f t="shared" si="156"/>
        <v>#VALUE!</v>
      </c>
      <c r="T749" s="11" t="e">
        <f t="shared" si="157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45"/>
        <v>#VALUE!</v>
      </c>
      <c r="E750" s="9" t="e">
        <f t="shared" si="146"/>
        <v>#VALUE!</v>
      </c>
      <c r="F750" s="9" t="e">
        <f t="shared" si="147"/>
        <v>#VALUE!</v>
      </c>
      <c r="G750" s="9" t="str">
        <f t="shared" si="148"/>
        <v/>
      </c>
      <c r="H750" s="9" t="str">
        <f t="shared" si="149"/>
        <v/>
      </c>
      <c r="I750" s="9" t="str">
        <f t="shared" si="150"/>
        <v/>
      </c>
      <c r="J750" s="9" t="str">
        <f t="shared" si="151"/>
        <v/>
      </c>
      <c r="K750" s="11" t="e">
        <f t="shared" si="152"/>
        <v>#VALUE!</v>
      </c>
      <c r="L750" s="11" t="e">
        <f t="shared" si="153"/>
        <v>#VALUE!</v>
      </c>
      <c r="M750" s="11" t="e">
        <f t="shared" si="154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55"/>
        <v>#VALUE!</v>
      </c>
      <c r="S750" s="11" t="e">
        <f t="shared" si="156"/>
        <v>#VALUE!</v>
      </c>
      <c r="T750" s="11" t="e">
        <f t="shared" si="157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45"/>
        <v>#VALUE!</v>
      </c>
      <c r="E751" s="9" t="e">
        <f t="shared" si="146"/>
        <v>#VALUE!</v>
      </c>
      <c r="F751" s="9" t="e">
        <f t="shared" si="147"/>
        <v>#VALUE!</v>
      </c>
      <c r="G751" s="9" t="str">
        <f t="shared" si="148"/>
        <v/>
      </c>
      <c r="H751" s="9" t="str">
        <f t="shared" si="149"/>
        <v/>
      </c>
      <c r="I751" s="9" t="str">
        <f t="shared" si="150"/>
        <v/>
      </c>
      <c r="J751" s="9" t="str">
        <f t="shared" si="151"/>
        <v/>
      </c>
      <c r="K751" s="11" t="e">
        <f t="shared" si="152"/>
        <v>#VALUE!</v>
      </c>
      <c r="L751" s="11" t="e">
        <f t="shared" si="153"/>
        <v>#VALUE!</v>
      </c>
      <c r="M751" s="11" t="e">
        <f t="shared" si="154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55"/>
        <v>#VALUE!</v>
      </c>
      <c r="S751" s="11" t="e">
        <f t="shared" si="156"/>
        <v>#VALUE!</v>
      </c>
      <c r="T751" s="11" t="e">
        <f t="shared" si="157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45"/>
        <v>#VALUE!</v>
      </c>
      <c r="E752" s="9" t="e">
        <f t="shared" si="146"/>
        <v>#VALUE!</v>
      </c>
      <c r="F752" s="9" t="e">
        <f t="shared" si="147"/>
        <v>#VALUE!</v>
      </c>
      <c r="G752" s="9" t="str">
        <f t="shared" si="148"/>
        <v/>
      </c>
      <c r="H752" s="9" t="str">
        <f t="shared" si="149"/>
        <v/>
      </c>
      <c r="I752" s="9" t="str">
        <f t="shared" si="150"/>
        <v/>
      </c>
      <c r="J752" s="9" t="str">
        <f t="shared" si="151"/>
        <v/>
      </c>
      <c r="K752" s="11" t="e">
        <f t="shared" si="152"/>
        <v>#VALUE!</v>
      </c>
      <c r="L752" s="11" t="e">
        <f t="shared" si="153"/>
        <v>#VALUE!</v>
      </c>
      <c r="M752" s="11" t="e">
        <f t="shared" si="154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55"/>
        <v>#VALUE!</v>
      </c>
      <c r="S752" s="11" t="e">
        <f t="shared" si="156"/>
        <v>#VALUE!</v>
      </c>
      <c r="T752" s="11" t="e">
        <f t="shared" si="157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45"/>
        <v>#VALUE!</v>
      </c>
      <c r="E753" s="9" t="e">
        <f t="shared" si="146"/>
        <v>#VALUE!</v>
      </c>
      <c r="F753" s="9" t="e">
        <f t="shared" si="147"/>
        <v>#VALUE!</v>
      </c>
      <c r="G753" s="9" t="str">
        <f t="shared" si="148"/>
        <v/>
      </c>
      <c r="H753" s="9" t="str">
        <f t="shared" si="149"/>
        <v/>
      </c>
      <c r="I753" s="9" t="str">
        <f t="shared" si="150"/>
        <v/>
      </c>
      <c r="J753" s="9" t="str">
        <f t="shared" si="151"/>
        <v/>
      </c>
      <c r="K753" s="11" t="e">
        <f t="shared" si="152"/>
        <v>#VALUE!</v>
      </c>
      <c r="L753" s="11" t="e">
        <f t="shared" si="153"/>
        <v>#VALUE!</v>
      </c>
      <c r="M753" s="11" t="e">
        <f t="shared" si="154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55"/>
        <v>#VALUE!</v>
      </c>
      <c r="S753" s="11" t="e">
        <f t="shared" si="156"/>
        <v>#VALUE!</v>
      </c>
      <c r="T753" s="11" t="e">
        <f t="shared" si="157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45"/>
        <v>#VALUE!</v>
      </c>
      <c r="E754" s="9" t="e">
        <f t="shared" si="146"/>
        <v>#VALUE!</v>
      </c>
      <c r="F754" s="9" t="e">
        <f t="shared" si="147"/>
        <v>#VALUE!</v>
      </c>
      <c r="G754" s="9" t="str">
        <f t="shared" si="148"/>
        <v/>
      </c>
      <c r="H754" s="9" t="str">
        <f t="shared" si="149"/>
        <v/>
      </c>
      <c r="I754" s="9" t="str">
        <f t="shared" si="150"/>
        <v/>
      </c>
      <c r="J754" s="9" t="str">
        <f t="shared" si="151"/>
        <v/>
      </c>
      <c r="K754" s="11" t="e">
        <f t="shared" si="152"/>
        <v>#VALUE!</v>
      </c>
      <c r="L754" s="11" t="e">
        <f t="shared" si="153"/>
        <v>#VALUE!</v>
      </c>
      <c r="M754" s="11" t="e">
        <f t="shared" si="154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55"/>
        <v>#VALUE!</v>
      </c>
      <c r="S754" s="11" t="e">
        <f t="shared" si="156"/>
        <v>#VALUE!</v>
      </c>
      <c r="T754" s="11" t="e">
        <f t="shared" si="157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45"/>
        <v>#VALUE!</v>
      </c>
      <c r="E755" s="9" t="e">
        <f t="shared" si="146"/>
        <v>#VALUE!</v>
      </c>
      <c r="F755" s="9" t="e">
        <f t="shared" si="147"/>
        <v>#VALUE!</v>
      </c>
      <c r="G755" s="9" t="str">
        <f t="shared" si="148"/>
        <v/>
      </c>
      <c r="H755" s="9" t="str">
        <f t="shared" si="149"/>
        <v/>
      </c>
      <c r="I755" s="9" t="str">
        <f t="shared" si="150"/>
        <v/>
      </c>
      <c r="J755" s="9" t="str">
        <f t="shared" si="151"/>
        <v/>
      </c>
      <c r="K755" s="11" t="e">
        <f t="shared" si="152"/>
        <v>#VALUE!</v>
      </c>
      <c r="L755" s="11" t="e">
        <f t="shared" si="153"/>
        <v>#VALUE!</v>
      </c>
      <c r="M755" s="11" t="e">
        <f t="shared" si="154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55"/>
        <v>#VALUE!</v>
      </c>
      <c r="S755" s="11" t="e">
        <f t="shared" si="156"/>
        <v>#VALUE!</v>
      </c>
      <c r="T755" s="11" t="e">
        <f t="shared" si="157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45"/>
        <v>#VALUE!</v>
      </c>
      <c r="E756" s="9" t="e">
        <f t="shared" si="146"/>
        <v>#VALUE!</v>
      </c>
      <c r="F756" s="9" t="e">
        <f t="shared" si="147"/>
        <v>#VALUE!</v>
      </c>
      <c r="G756" s="9" t="str">
        <f t="shared" si="148"/>
        <v/>
      </c>
      <c r="H756" s="9" t="str">
        <f t="shared" si="149"/>
        <v/>
      </c>
      <c r="I756" s="9" t="str">
        <f t="shared" si="150"/>
        <v/>
      </c>
      <c r="J756" s="9" t="str">
        <f t="shared" si="151"/>
        <v/>
      </c>
      <c r="K756" s="11" t="e">
        <f t="shared" si="152"/>
        <v>#VALUE!</v>
      </c>
      <c r="L756" s="11" t="e">
        <f t="shared" si="153"/>
        <v>#VALUE!</v>
      </c>
      <c r="M756" s="11" t="e">
        <f t="shared" si="154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55"/>
        <v>#VALUE!</v>
      </c>
      <c r="S756" s="11" t="e">
        <f t="shared" si="156"/>
        <v>#VALUE!</v>
      </c>
      <c r="T756" s="11" t="e">
        <f t="shared" si="157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45"/>
        <v>#VALUE!</v>
      </c>
      <c r="E757" s="9" t="e">
        <f t="shared" si="146"/>
        <v>#VALUE!</v>
      </c>
      <c r="F757" s="9" t="e">
        <f t="shared" si="147"/>
        <v>#VALUE!</v>
      </c>
      <c r="G757" s="9" t="str">
        <f t="shared" si="148"/>
        <v/>
      </c>
      <c r="H757" s="9" t="str">
        <f t="shared" si="149"/>
        <v/>
      </c>
      <c r="I757" s="9" t="str">
        <f t="shared" si="150"/>
        <v/>
      </c>
      <c r="J757" s="9" t="str">
        <f t="shared" si="151"/>
        <v/>
      </c>
      <c r="K757" s="11" t="e">
        <f t="shared" si="152"/>
        <v>#VALUE!</v>
      </c>
      <c r="L757" s="11" t="e">
        <f t="shared" si="153"/>
        <v>#VALUE!</v>
      </c>
      <c r="M757" s="11" t="e">
        <f t="shared" si="154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55"/>
        <v>#VALUE!</v>
      </c>
      <c r="S757" s="11" t="e">
        <f t="shared" si="156"/>
        <v>#VALUE!</v>
      </c>
      <c r="T757" s="11" t="e">
        <f t="shared" si="157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45"/>
        <v>#VALUE!</v>
      </c>
      <c r="E758" s="9" t="e">
        <f t="shared" si="146"/>
        <v>#VALUE!</v>
      </c>
      <c r="F758" s="9" t="e">
        <f t="shared" si="147"/>
        <v>#VALUE!</v>
      </c>
      <c r="G758" s="9" t="str">
        <f t="shared" si="148"/>
        <v/>
      </c>
      <c r="H758" s="9" t="str">
        <f t="shared" si="149"/>
        <v/>
      </c>
      <c r="I758" s="9" t="str">
        <f t="shared" si="150"/>
        <v/>
      </c>
      <c r="J758" s="9" t="str">
        <f t="shared" si="151"/>
        <v/>
      </c>
      <c r="K758" s="11" t="e">
        <f t="shared" si="152"/>
        <v>#VALUE!</v>
      </c>
      <c r="L758" s="11" t="e">
        <f t="shared" si="153"/>
        <v>#VALUE!</v>
      </c>
      <c r="M758" s="11" t="e">
        <f t="shared" si="154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55"/>
        <v>#VALUE!</v>
      </c>
      <c r="S758" s="11" t="e">
        <f t="shared" si="156"/>
        <v>#VALUE!</v>
      </c>
      <c r="T758" s="11" t="e">
        <f t="shared" si="157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45"/>
        <v>#VALUE!</v>
      </c>
      <c r="E759" s="9" t="e">
        <f t="shared" si="146"/>
        <v>#VALUE!</v>
      </c>
      <c r="F759" s="9" t="e">
        <f t="shared" si="147"/>
        <v>#VALUE!</v>
      </c>
      <c r="G759" s="9" t="str">
        <f t="shared" si="148"/>
        <v/>
      </c>
      <c r="H759" s="9" t="str">
        <f t="shared" si="149"/>
        <v/>
      </c>
      <c r="I759" s="9" t="str">
        <f t="shared" si="150"/>
        <v/>
      </c>
      <c r="J759" s="9" t="str">
        <f t="shared" si="151"/>
        <v/>
      </c>
      <c r="K759" s="11" t="e">
        <f t="shared" si="152"/>
        <v>#VALUE!</v>
      </c>
      <c r="L759" s="11" t="e">
        <f t="shared" si="153"/>
        <v>#VALUE!</v>
      </c>
      <c r="M759" s="11" t="e">
        <f t="shared" si="154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55"/>
        <v>#VALUE!</v>
      </c>
      <c r="S759" s="11" t="e">
        <f t="shared" si="156"/>
        <v>#VALUE!</v>
      </c>
      <c r="T759" s="11" t="e">
        <f t="shared" si="157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45"/>
        <v>#VALUE!</v>
      </c>
      <c r="E760" s="9" t="e">
        <f t="shared" si="146"/>
        <v>#VALUE!</v>
      </c>
      <c r="F760" s="9" t="e">
        <f t="shared" si="147"/>
        <v>#VALUE!</v>
      </c>
      <c r="G760" s="9" t="str">
        <f t="shared" si="148"/>
        <v/>
      </c>
      <c r="H760" s="9" t="str">
        <f t="shared" si="149"/>
        <v/>
      </c>
      <c r="I760" s="9" t="str">
        <f t="shared" si="150"/>
        <v/>
      </c>
      <c r="J760" s="9" t="str">
        <f t="shared" si="151"/>
        <v/>
      </c>
      <c r="K760" s="11" t="e">
        <f t="shared" si="152"/>
        <v>#VALUE!</v>
      </c>
      <c r="L760" s="11" t="e">
        <f t="shared" si="153"/>
        <v>#VALUE!</v>
      </c>
      <c r="M760" s="11" t="e">
        <f t="shared" si="154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55"/>
        <v>#VALUE!</v>
      </c>
      <c r="S760" s="11" t="e">
        <f t="shared" si="156"/>
        <v>#VALUE!</v>
      </c>
      <c r="T760" s="11" t="e">
        <f t="shared" si="157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45"/>
        <v>#VALUE!</v>
      </c>
      <c r="E761" s="9" t="e">
        <f t="shared" si="146"/>
        <v>#VALUE!</v>
      </c>
      <c r="F761" s="9" t="e">
        <f t="shared" si="147"/>
        <v>#VALUE!</v>
      </c>
      <c r="G761" s="9" t="str">
        <f t="shared" si="148"/>
        <v/>
      </c>
      <c r="H761" s="9" t="str">
        <f t="shared" si="149"/>
        <v/>
      </c>
      <c r="I761" s="9" t="str">
        <f t="shared" si="150"/>
        <v/>
      </c>
      <c r="J761" s="9" t="str">
        <f t="shared" si="151"/>
        <v/>
      </c>
      <c r="K761" s="11" t="e">
        <f t="shared" si="152"/>
        <v>#VALUE!</v>
      </c>
      <c r="L761" s="11" t="e">
        <f t="shared" si="153"/>
        <v>#VALUE!</v>
      </c>
      <c r="M761" s="11" t="e">
        <f t="shared" si="154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55"/>
        <v>#VALUE!</v>
      </c>
      <c r="S761" s="11" t="e">
        <f t="shared" si="156"/>
        <v>#VALUE!</v>
      </c>
      <c r="T761" s="11" t="e">
        <f t="shared" si="157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45"/>
        <v>#VALUE!</v>
      </c>
      <c r="E762" s="9" t="e">
        <f t="shared" si="146"/>
        <v>#VALUE!</v>
      </c>
      <c r="F762" s="9" t="e">
        <f t="shared" si="147"/>
        <v>#VALUE!</v>
      </c>
      <c r="G762" s="9" t="str">
        <f t="shared" si="148"/>
        <v/>
      </c>
      <c r="H762" s="9" t="str">
        <f t="shared" si="149"/>
        <v/>
      </c>
      <c r="I762" s="9" t="str">
        <f t="shared" si="150"/>
        <v/>
      </c>
      <c r="J762" s="9" t="str">
        <f t="shared" si="151"/>
        <v/>
      </c>
      <c r="K762" s="11" t="e">
        <f t="shared" si="152"/>
        <v>#VALUE!</v>
      </c>
      <c r="L762" s="11" t="e">
        <f t="shared" si="153"/>
        <v>#VALUE!</v>
      </c>
      <c r="M762" s="11" t="e">
        <f t="shared" si="154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55"/>
        <v>#VALUE!</v>
      </c>
      <c r="S762" s="11" t="e">
        <f t="shared" si="156"/>
        <v>#VALUE!</v>
      </c>
      <c r="T762" s="11" t="e">
        <f t="shared" si="157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45"/>
        <v>#VALUE!</v>
      </c>
      <c r="E763" s="9" t="e">
        <f t="shared" si="146"/>
        <v>#VALUE!</v>
      </c>
      <c r="F763" s="9" t="e">
        <f t="shared" si="147"/>
        <v>#VALUE!</v>
      </c>
      <c r="G763" s="9" t="str">
        <f t="shared" si="148"/>
        <v/>
      </c>
      <c r="H763" s="9" t="str">
        <f t="shared" si="149"/>
        <v/>
      </c>
      <c r="I763" s="9" t="str">
        <f t="shared" si="150"/>
        <v/>
      </c>
      <c r="J763" s="9" t="str">
        <f t="shared" si="151"/>
        <v/>
      </c>
      <c r="K763" s="11" t="e">
        <f t="shared" si="152"/>
        <v>#VALUE!</v>
      </c>
      <c r="L763" s="11" t="e">
        <f t="shared" si="153"/>
        <v>#VALUE!</v>
      </c>
      <c r="M763" s="11" t="e">
        <f t="shared" si="154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55"/>
        <v>#VALUE!</v>
      </c>
      <c r="S763" s="11" t="e">
        <f t="shared" si="156"/>
        <v>#VALUE!</v>
      </c>
      <c r="T763" s="11" t="e">
        <f t="shared" si="157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45"/>
        <v>#VALUE!</v>
      </c>
      <c r="E764" s="9" t="e">
        <f t="shared" si="146"/>
        <v>#VALUE!</v>
      </c>
      <c r="F764" s="9" t="e">
        <f t="shared" si="147"/>
        <v>#VALUE!</v>
      </c>
      <c r="G764" s="9" t="str">
        <f t="shared" si="148"/>
        <v/>
      </c>
      <c r="H764" s="9" t="str">
        <f t="shared" si="149"/>
        <v/>
      </c>
      <c r="I764" s="9" t="str">
        <f t="shared" si="150"/>
        <v/>
      </c>
      <c r="J764" s="9" t="str">
        <f t="shared" si="151"/>
        <v/>
      </c>
      <c r="K764" s="11" t="e">
        <f t="shared" si="152"/>
        <v>#VALUE!</v>
      </c>
      <c r="L764" s="11" t="e">
        <f t="shared" si="153"/>
        <v>#VALUE!</v>
      </c>
      <c r="M764" s="11" t="e">
        <f t="shared" si="154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55"/>
        <v>#VALUE!</v>
      </c>
      <c r="S764" s="11" t="e">
        <f t="shared" si="156"/>
        <v>#VALUE!</v>
      </c>
      <c r="T764" s="11" t="e">
        <f t="shared" si="157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45"/>
        <v>#VALUE!</v>
      </c>
      <c r="E765" s="9" t="e">
        <f t="shared" si="146"/>
        <v>#VALUE!</v>
      </c>
      <c r="F765" s="9" t="e">
        <f t="shared" si="147"/>
        <v>#VALUE!</v>
      </c>
      <c r="G765" s="9" t="str">
        <f t="shared" si="148"/>
        <v/>
      </c>
      <c r="H765" s="9" t="str">
        <f t="shared" si="149"/>
        <v/>
      </c>
      <c r="I765" s="9" t="str">
        <f t="shared" si="150"/>
        <v/>
      </c>
      <c r="J765" s="9" t="str">
        <f t="shared" si="151"/>
        <v/>
      </c>
      <c r="K765" s="11" t="e">
        <f t="shared" si="152"/>
        <v>#VALUE!</v>
      </c>
      <c r="L765" s="11" t="e">
        <f t="shared" si="153"/>
        <v>#VALUE!</v>
      </c>
      <c r="M765" s="11" t="e">
        <f t="shared" si="154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55"/>
        <v>#VALUE!</v>
      </c>
      <c r="S765" s="11" t="e">
        <f t="shared" si="156"/>
        <v>#VALUE!</v>
      </c>
      <c r="T765" s="11" t="e">
        <f t="shared" si="157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45"/>
        <v>#VALUE!</v>
      </c>
      <c r="E766" s="9" t="e">
        <f t="shared" si="146"/>
        <v>#VALUE!</v>
      </c>
      <c r="F766" s="9" t="e">
        <f t="shared" si="147"/>
        <v>#VALUE!</v>
      </c>
      <c r="G766" s="9" t="str">
        <f t="shared" si="148"/>
        <v/>
      </c>
      <c r="H766" s="9" t="str">
        <f t="shared" si="149"/>
        <v/>
      </c>
      <c r="I766" s="9" t="str">
        <f t="shared" si="150"/>
        <v/>
      </c>
      <c r="J766" s="9" t="str">
        <f t="shared" si="151"/>
        <v/>
      </c>
      <c r="K766" s="11" t="e">
        <f t="shared" si="152"/>
        <v>#VALUE!</v>
      </c>
      <c r="L766" s="11" t="e">
        <f t="shared" si="153"/>
        <v>#VALUE!</v>
      </c>
      <c r="M766" s="11" t="e">
        <f t="shared" si="154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55"/>
        <v>#VALUE!</v>
      </c>
      <c r="S766" s="11" t="e">
        <f t="shared" si="156"/>
        <v>#VALUE!</v>
      </c>
      <c r="T766" s="11" t="e">
        <f t="shared" si="157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45"/>
        <v>#VALUE!</v>
      </c>
      <c r="E767" s="9" t="e">
        <f t="shared" si="146"/>
        <v>#VALUE!</v>
      </c>
      <c r="F767" s="9" t="e">
        <f t="shared" si="147"/>
        <v>#VALUE!</v>
      </c>
      <c r="G767" s="9" t="str">
        <f t="shared" si="148"/>
        <v/>
      </c>
      <c r="H767" s="9" t="str">
        <f t="shared" si="149"/>
        <v/>
      </c>
      <c r="I767" s="9" t="str">
        <f t="shared" si="150"/>
        <v/>
      </c>
      <c r="J767" s="9" t="str">
        <f t="shared" si="151"/>
        <v/>
      </c>
      <c r="K767" s="11" t="e">
        <f t="shared" si="152"/>
        <v>#VALUE!</v>
      </c>
      <c r="L767" s="11" t="e">
        <f t="shared" si="153"/>
        <v>#VALUE!</v>
      </c>
      <c r="M767" s="11" t="e">
        <f t="shared" si="154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55"/>
        <v>#VALUE!</v>
      </c>
      <c r="S767" s="11" t="e">
        <f t="shared" si="156"/>
        <v>#VALUE!</v>
      </c>
      <c r="T767" s="11" t="e">
        <f t="shared" si="157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45"/>
        <v>#VALUE!</v>
      </c>
      <c r="E768" s="9" t="e">
        <f t="shared" si="146"/>
        <v>#VALUE!</v>
      </c>
      <c r="F768" s="9" t="e">
        <f t="shared" si="147"/>
        <v>#VALUE!</v>
      </c>
      <c r="G768" s="9" t="str">
        <f t="shared" si="148"/>
        <v/>
      </c>
      <c r="H768" s="9" t="str">
        <f t="shared" si="149"/>
        <v/>
      </c>
      <c r="I768" s="9" t="str">
        <f t="shared" si="150"/>
        <v/>
      </c>
      <c r="J768" s="9" t="str">
        <f t="shared" si="151"/>
        <v/>
      </c>
      <c r="K768" s="11" t="e">
        <f t="shared" si="152"/>
        <v>#VALUE!</v>
      </c>
      <c r="L768" s="11" t="e">
        <f t="shared" si="153"/>
        <v>#VALUE!</v>
      </c>
      <c r="M768" s="11" t="e">
        <f t="shared" si="154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55"/>
        <v>#VALUE!</v>
      </c>
      <c r="S768" s="11" t="e">
        <f t="shared" si="156"/>
        <v>#VALUE!</v>
      </c>
      <c r="T768" s="11" t="e">
        <f t="shared" si="157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45"/>
        <v>#VALUE!</v>
      </c>
      <c r="E769" s="9" t="e">
        <f t="shared" si="146"/>
        <v>#VALUE!</v>
      </c>
      <c r="F769" s="9" t="e">
        <f t="shared" si="147"/>
        <v>#VALUE!</v>
      </c>
      <c r="G769" s="9" t="str">
        <f t="shared" si="148"/>
        <v/>
      </c>
      <c r="H769" s="9" t="str">
        <f t="shared" si="149"/>
        <v/>
      </c>
      <c r="I769" s="9" t="str">
        <f t="shared" si="150"/>
        <v/>
      </c>
      <c r="J769" s="9" t="str">
        <f t="shared" si="151"/>
        <v/>
      </c>
      <c r="K769" s="11" t="e">
        <f t="shared" si="152"/>
        <v>#VALUE!</v>
      </c>
      <c r="L769" s="11" t="e">
        <f t="shared" si="153"/>
        <v>#VALUE!</v>
      </c>
      <c r="M769" s="11" t="e">
        <f t="shared" si="154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55"/>
        <v>#VALUE!</v>
      </c>
      <c r="S769" s="11" t="e">
        <f t="shared" si="156"/>
        <v>#VALUE!</v>
      </c>
      <c r="T769" s="11" t="e">
        <f t="shared" si="157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45"/>
        <v>#VALUE!</v>
      </c>
      <c r="E770" s="9" t="e">
        <f t="shared" si="146"/>
        <v>#VALUE!</v>
      </c>
      <c r="F770" s="9" t="e">
        <f t="shared" si="147"/>
        <v>#VALUE!</v>
      </c>
      <c r="G770" s="9" t="str">
        <f t="shared" si="148"/>
        <v/>
      </c>
      <c r="H770" s="9" t="str">
        <f t="shared" si="149"/>
        <v/>
      </c>
      <c r="I770" s="9" t="str">
        <f t="shared" si="150"/>
        <v/>
      </c>
      <c r="J770" s="9" t="str">
        <f t="shared" si="151"/>
        <v/>
      </c>
      <c r="K770" s="11" t="e">
        <f t="shared" si="152"/>
        <v>#VALUE!</v>
      </c>
      <c r="L770" s="11" t="e">
        <f t="shared" si="153"/>
        <v>#VALUE!</v>
      </c>
      <c r="M770" s="11" t="e">
        <f t="shared" si="154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55"/>
        <v>#VALUE!</v>
      </c>
      <c r="S770" s="11" t="e">
        <f t="shared" si="156"/>
        <v>#VALUE!</v>
      </c>
      <c r="T770" s="11" t="e">
        <f t="shared" si="157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45"/>
        <v>#VALUE!</v>
      </c>
      <c r="E771" s="9" t="e">
        <f t="shared" si="146"/>
        <v>#VALUE!</v>
      </c>
      <c r="F771" s="9" t="e">
        <f t="shared" si="147"/>
        <v>#VALUE!</v>
      </c>
      <c r="G771" s="9" t="str">
        <f t="shared" si="148"/>
        <v/>
      </c>
      <c r="H771" s="9" t="str">
        <f t="shared" si="149"/>
        <v/>
      </c>
      <c r="I771" s="9" t="str">
        <f t="shared" si="150"/>
        <v/>
      </c>
      <c r="J771" s="9" t="str">
        <f t="shared" si="151"/>
        <v/>
      </c>
      <c r="K771" s="11" t="e">
        <f t="shared" si="152"/>
        <v>#VALUE!</v>
      </c>
      <c r="L771" s="11" t="e">
        <f t="shared" si="153"/>
        <v>#VALUE!</v>
      </c>
      <c r="M771" s="11" t="e">
        <f t="shared" si="154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55"/>
        <v>#VALUE!</v>
      </c>
      <c r="S771" s="11" t="e">
        <f t="shared" si="156"/>
        <v>#VALUE!</v>
      </c>
      <c r="T771" s="11" t="e">
        <f t="shared" si="157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58">(K772/(AR772+K772-(AR772*K772)))</f>
        <v>#VALUE!</v>
      </c>
      <c r="E772" s="9" t="e">
        <f t="shared" ref="E772:E835" si="159">(L772/(AR772+L772-(AR772*L772)))</f>
        <v>#VALUE!</v>
      </c>
      <c r="F772" s="9" t="e">
        <f t="shared" ref="F772:F835" si="160">(M772/(AR772+M772-(AR772*M772)))</f>
        <v>#VALUE!</v>
      </c>
      <c r="G772" s="9" t="str">
        <f t="shared" ref="G772:G835" si="161">AR772</f>
        <v/>
      </c>
      <c r="H772" s="9" t="str">
        <f t="shared" ref="H772:H835" si="162">IF(A772="","",1/D772)</f>
        <v/>
      </c>
      <c r="I772" s="9" t="str">
        <f t="shared" ref="I772:I835" si="163">IF(B772="","",1/E772)</f>
        <v/>
      </c>
      <c r="J772" s="9" t="str">
        <f t="shared" ref="J772:J835" si="164">IF(C772="","",1/F772)</f>
        <v/>
      </c>
      <c r="K772" s="11" t="e">
        <f t="shared" ref="K772:K835" si="165">1/A772</f>
        <v>#VALUE!</v>
      </c>
      <c r="L772" s="11" t="e">
        <f t="shared" ref="L772:L835" si="166">1/B772</f>
        <v>#VALUE!</v>
      </c>
      <c r="M772" s="11" t="e">
        <f t="shared" ref="M772:M835" si="167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68">O772/N772</f>
        <v>#VALUE!</v>
      </c>
      <c r="S772" s="11" t="e">
        <f t="shared" ref="S772:S835" si="169">P772/N772</f>
        <v>#VALUE!</v>
      </c>
      <c r="T772" s="11" t="e">
        <f t="shared" ref="T772:T835" si="170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58"/>
        <v>#VALUE!</v>
      </c>
      <c r="E773" s="9" t="e">
        <f t="shared" si="159"/>
        <v>#VALUE!</v>
      </c>
      <c r="F773" s="9" t="e">
        <f t="shared" si="160"/>
        <v>#VALUE!</v>
      </c>
      <c r="G773" s="9" t="str">
        <f t="shared" si="161"/>
        <v/>
      </c>
      <c r="H773" s="9" t="str">
        <f t="shared" si="162"/>
        <v/>
      </c>
      <c r="I773" s="9" t="str">
        <f t="shared" si="163"/>
        <v/>
      </c>
      <c r="J773" s="9" t="str">
        <f t="shared" si="164"/>
        <v/>
      </c>
      <c r="K773" s="11" t="e">
        <f t="shared" si="165"/>
        <v>#VALUE!</v>
      </c>
      <c r="L773" s="11" t="e">
        <f t="shared" si="166"/>
        <v>#VALUE!</v>
      </c>
      <c r="M773" s="11" t="e">
        <f t="shared" si="167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68"/>
        <v>#VALUE!</v>
      </c>
      <c r="S773" s="11" t="e">
        <f t="shared" si="169"/>
        <v>#VALUE!</v>
      </c>
      <c r="T773" s="11" t="e">
        <f t="shared" si="170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58"/>
        <v>#VALUE!</v>
      </c>
      <c r="E774" s="9" t="e">
        <f t="shared" si="159"/>
        <v>#VALUE!</v>
      </c>
      <c r="F774" s="9" t="e">
        <f t="shared" si="160"/>
        <v>#VALUE!</v>
      </c>
      <c r="G774" s="9" t="str">
        <f t="shared" si="161"/>
        <v/>
      </c>
      <c r="H774" s="9" t="str">
        <f t="shared" si="162"/>
        <v/>
      </c>
      <c r="I774" s="9" t="str">
        <f t="shared" si="163"/>
        <v/>
      </c>
      <c r="J774" s="9" t="str">
        <f t="shared" si="164"/>
        <v/>
      </c>
      <c r="K774" s="11" t="e">
        <f t="shared" si="165"/>
        <v>#VALUE!</v>
      </c>
      <c r="L774" s="11" t="e">
        <f t="shared" si="166"/>
        <v>#VALUE!</v>
      </c>
      <c r="M774" s="11" t="e">
        <f t="shared" si="167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68"/>
        <v>#VALUE!</v>
      </c>
      <c r="S774" s="11" t="e">
        <f t="shared" si="169"/>
        <v>#VALUE!</v>
      </c>
      <c r="T774" s="11" t="e">
        <f t="shared" si="170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58"/>
        <v>#VALUE!</v>
      </c>
      <c r="E775" s="9" t="e">
        <f t="shared" si="159"/>
        <v>#VALUE!</v>
      </c>
      <c r="F775" s="9" t="e">
        <f t="shared" si="160"/>
        <v>#VALUE!</v>
      </c>
      <c r="G775" s="9" t="str">
        <f t="shared" si="161"/>
        <v/>
      </c>
      <c r="H775" s="9" t="str">
        <f t="shared" si="162"/>
        <v/>
      </c>
      <c r="I775" s="9" t="str">
        <f t="shared" si="163"/>
        <v/>
      </c>
      <c r="J775" s="9" t="str">
        <f t="shared" si="164"/>
        <v/>
      </c>
      <c r="K775" s="11" t="e">
        <f t="shared" si="165"/>
        <v>#VALUE!</v>
      </c>
      <c r="L775" s="11" t="e">
        <f t="shared" si="166"/>
        <v>#VALUE!</v>
      </c>
      <c r="M775" s="11" t="e">
        <f t="shared" si="167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68"/>
        <v>#VALUE!</v>
      </c>
      <c r="S775" s="11" t="e">
        <f t="shared" si="169"/>
        <v>#VALUE!</v>
      </c>
      <c r="T775" s="11" t="e">
        <f t="shared" si="170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58"/>
        <v>#VALUE!</v>
      </c>
      <c r="E776" s="9" t="e">
        <f t="shared" si="159"/>
        <v>#VALUE!</v>
      </c>
      <c r="F776" s="9" t="e">
        <f t="shared" si="160"/>
        <v>#VALUE!</v>
      </c>
      <c r="G776" s="9" t="str">
        <f t="shared" si="161"/>
        <v/>
      </c>
      <c r="H776" s="9" t="str">
        <f t="shared" si="162"/>
        <v/>
      </c>
      <c r="I776" s="9" t="str">
        <f t="shared" si="163"/>
        <v/>
      </c>
      <c r="J776" s="9" t="str">
        <f t="shared" si="164"/>
        <v/>
      </c>
      <c r="K776" s="11" t="e">
        <f t="shared" si="165"/>
        <v>#VALUE!</v>
      </c>
      <c r="L776" s="11" t="e">
        <f t="shared" si="166"/>
        <v>#VALUE!</v>
      </c>
      <c r="M776" s="11" t="e">
        <f t="shared" si="167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68"/>
        <v>#VALUE!</v>
      </c>
      <c r="S776" s="11" t="e">
        <f t="shared" si="169"/>
        <v>#VALUE!</v>
      </c>
      <c r="T776" s="11" t="e">
        <f t="shared" si="170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58"/>
        <v>#VALUE!</v>
      </c>
      <c r="E777" s="9" t="e">
        <f t="shared" si="159"/>
        <v>#VALUE!</v>
      </c>
      <c r="F777" s="9" t="e">
        <f t="shared" si="160"/>
        <v>#VALUE!</v>
      </c>
      <c r="G777" s="9" t="str">
        <f t="shared" si="161"/>
        <v/>
      </c>
      <c r="H777" s="9" t="str">
        <f t="shared" si="162"/>
        <v/>
      </c>
      <c r="I777" s="9" t="str">
        <f t="shared" si="163"/>
        <v/>
      </c>
      <c r="J777" s="9" t="str">
        <f t="shared" si="164"/>
        <v/>
      </c>
      <c r="K777" s="11" t="e">
        <f t="shared" si="165"/>
        <v>#VALUE!</v>
      </c>
      <c r="L777" s="11" t="e">
        <f t="shared" si="166"/>
        <v>#VALUE!</v>
      </c>
      <c r="M777" s="11" t="e">
        <f t="shared" si="167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68"/>
        <v>#VALUE!</v>
      </c>
      <c r="S777" s="11" t="e">
        <f t="shared" si="169"/>
        <v>#VALUE!</v>
      </c>
      <c r="T777" s="11" t="e">
        <f t="shared" si="170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58"/>
        <v>#VALUE!</v>
      </c>
      <c r="E778" s="9" t="e">
        <f t="shared" si="159"/>
        <v>#VALUE!</v>
      </c>
      <c r="F778" s="9" t="e">
        <f t="shared" si="160"/>
        <v>#VALUE!</v>
      </c>
      <c r="G778" s="9" t="str">
        <f t="shared" si="161"/>
        <v/>
      </c>
      <c r="H778" s="9" t="str">
        <f t="shared" si="162"/>
        <v/>
      </c>
      <c r="I778" s="9" t="str">
        <f t="shared" si="163"/>
        <v/>
      </c>
      <c r="J778" s="9" t="str">
        <f t="shared" si="164"/>
        <v/>
      </c>
      <c r="K778" s="11" t="e">
        <f t="shared" si="165"/>
        <v>#VALUE!</v>
      </c>
      <c r="L778" s="11" t="e">
        <f t="shared" si="166"/>
        <v>#VALUE!</v>
      </c>
      <c r="M778" s="11" t="e">
        <f t="shared" si="167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68"/>
        <v>#VALUE!</v>
      </c>
      <c r="S778" s="11" t="e">
        <f t="shared" si="169"/>
        <v>#VALUE!</v>
      </c>
      <c r="T778" s="11" t="e">
        <f t="shared" si="170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58"/>
        <v>#VALUE!</v>
      </c>
      <c r="E779" s="9" t="e">
        <f t="shared" si="159"/>
        <v>#VALUE!</v>
      </c>
      <c r="F779" s="9" t="e">
        <f t="shared" si="160"/>
        <v>#VALUE!</v>
      </c>
      <c r="G779" s="9" t="str">
        <f t="shared" si="161"/>
        <v/>
      </c>
      <c r="H779" s="9" t="str">
        <f t="shared" si="162"/>
        <v/>
      </c>
      <c r="I779" s="9" t="str">
        <f t="shared" si="163"/>
        <v/>
      </c>
      <c r="J779" s="9" t="str">
        <f t="shared" si="164"/>
        <v/>
      </c>
      <c r="K779" s="11" t="e">
        <f t="shared" si="165"/>
        <v>#VALUE!</v>
      </c>
      <c r="L779" s="11" t="e">
        <f t="shared" si="166"/>
        <v>#VALUE!</v>
      </c>
      <c r="M779" s="11" t="e">
        <f t="shared" si="167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68"/>
        <v>#VALUE!</v>
      </c>
      <c r="S779" s="11" t="e">
        <f t="shared" si="169"/>
        <v>#VALUE!</v>
      </c>
      <c r="T779" s="11" t="e">
        <f t="shared" si="170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58"/>
        <v>#VALUE!</v>
      </c>
      <c r="E780" s="9" t="e">
        <f t="shared" si="159"/>
        <v>#VALUE!</v>
      </c>
      <c r="F780" s="9" t="e">
        <f t="shared" si="160"/>
        <v>#VALUE!</v>
      </c>
      <c r="G780" s="9" t="str">
        <f t="shared" si="161"/>
        <v/>
      </c>
      <c r="H780" s="9" t="str">
        <f t="shared" si="162"/>
        <v/>
      </c>
      <c r="I780" s="9" t="str">
        <f t="shared" si="163"/>
        <v/>
      </c>
      <c r="J780" s="9" t="str">
        <f t="shared" si="164"/>
        <v/>
      </c>
      <c r="K780" s="11" t="e">
        <f t="shared" si="165"/>
        <v>#VALUE!</v>
      </c>
      <c r="L780" s="11" t="e">
        <f t="shared" si="166"/>
        <v>#VALUE!</v>
      </c>
      <c r="M780" s="11" t="e">
        <f t="shared" si="167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68"/>
        <v>#VALUE!</v>
      </c>
      <c r="S780" s="11" t="e">
        <f t="shared" si="169"/>
        <v>#VALUE!</v>
      </c>
      <c r="T780" s="11" t="e">
        <f t="shared" si="170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58"/>
        <v>#VALUE!</v>
      </c>
      <c r="E781" s="9" t="e">
        <f t="shared" si="159"/>
        <v>#VALUE!</v>
      </c>
      <c r="F781" s="9" t="e">
        <f t="shared" si="160"/>
        <v>#VALUE!</v>
      </c>
      <c r="G781" s="9" t="str">
        <f t="shared" si="161"/>
        <v/>
      </c>
      <c r="H781" s="9" t="str">
        <f t="shared" si="162"/>
        <v/>
      </c>
      <c r="I781" s="9" t="str">
        <f t="shared" si="163"/>
        <v/>
      </c>
      <c r="J781" s="9" t="str">
        <f t="shared" si="164"/>
        <v/>
      </c>
      <c r="K781" s="11" t="e">
        <f t="shared" si="165"/>
        <v>#VALUE!</v>
      </c>
      <c r="L781" s="11" t="e">
        <f t="shared" si="166"/>
        <v>#VALUE!</v>
      </c>
      <c r="M781" s="11" t="e">
        <f t="shared" si="167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68"/>
        <v>#VALUE!</v>
      </c>
      <c r="S781" s="11" t="e">
        <f t="shared" si="169"/>
        <v>#VALUE!</v>
      </c>
      <c r="T781" s="11" t="e">
        <f t="shared" si="170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58"/>
        <v>#VALUE!</v>
      </c>
      <c r="E782" s="9" t="e">
        <f t="shared" si="159"/>
        <v>#VALUE!</v>
      </c>
      <c r="F782" s="9" t="e">
        <f t="shared" si="160"/>
        <v>#VALUE!</v>
      </c>
      <c r="G782" s="9" t="str">
        <f t="shared" si="161"/>
        <v/>
      </c>
      <c r="H782" s="9" t="str">
        <f t="shared" si="162"/>
        <v/>
      </c>
      <c r="I782" s="9" t="str">
        <f t="shared" si="163"/>
        <v/>
      </c>
      <c r="J782" s="9" t="str">
        <f t="shared" si="164"/>
        <v/>
      </c>
      <c r="K782" s="11" t="e">
        <f t="shared" si="165"/>
        <v>#VALUE!</v>
      </c>
      <c r="L782" s="11" t="e">
        <f t="shared" si="166"/>
        <v>#VALUE!</v>
      </c>
      <c r="M782" s="11" t="e">
        <f t="shared" si="167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68"/>
        <v>#VALUE!</v>
      </c>
      <c r="S782" s="11" t="e">
        <f t="shared" si="169"/>
        <v>#VALUE!</v>
      </c>
      <c r="T782" s="11" t="e">
        <f t="shared" si="170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58"/>
        <v>#VALUE!</v>
      </c>
      <c r="E783" s="9" t="e">
        <f t="shared" si="159"/>
        <v>#VALUE!</v>
      </c>
      <c r="F783" s="9" t="e">
        <f t="shared" si="160"/>
        <v>#VALUE!</v>
      </c>
      <c r="G783" s="9" t="str">
        <f t="shared" si="161"/>
        <v/>
      </c>
      <c r="H783" s="9" t="str">
        <f t="shared" si="162"/>
        <v/>
      </c>
      <c r="I783" s="9" t="str">
        <f t="shared" si="163"/>
        <v/>
      </c>
      <c r="J783" s="9" t="str">
        <f t="shared" si="164"/>
        <v/>
      </c>
      <c r="K783" s="11" t="e">
        <f t="shared" si="165"/>
        <v>#VALUE!</v>
      </c>
      <c r="L783" s="11" t="e">
        <f t="shared" si="166"/>
        <v>#VALUE!</v>
      </c>
      <c r="M783" s="11" t="e">
        <f t="shared" si="167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68"/>
        <v>#VALUE!</v>
      </c>
      <c r="S783" s="11" t="e">
        <f t="shared" si="169"/>
        <v>#VALUE!</v>
      </c>
      <c r="T783" s="11" t="e">
        <f t="shared" si="170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58"/>
        <v>#VALUE!</v>
      </c>
      <c r="E784" s="9" t="e">
        <f t="shared" si="159"/>
        <v>#VALUE!</v>
      </c>
      <c r="F784" s="9" t="e">
        <f t="shared" si="160"/>
        <v>#VALUE!</v>
      </c>
      <c r="G784" s="9" t="str">
        <f t="shared" si="161"/>
        <v/>
      </c>
      <c r="H784" s="9" t="str">
        <f t="shared" si="162"/>
        <v/>
      </c>
      <c r="I784" s="9" t="str">
        <f t="shared" si="163"/>
        <v/>
      </c>
      <c r="J784" s="9" t="str">
        <f t="shared" si="164"/>
        <v/>
      </c>
      <c r="K784" s="11" t="e">
        <f t="shared" si="165"/>
        <v>#VALUE!</v>
      </c>
      <c r="L784" s="11" t="e">
        <f t="shared" si="166"/>
        <v>#VALUE!</v>
      </c>
      <c r="M784" s="11" t="e">
        <f t="shared" si="167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68"/>
        <v>#VALUE!</v>
      </c>
      <c r="S784" s="11" t="e">
        <f t="shared" si="169"/>
        <v>#VALUE!</v>
      </c>
      <c r="T784" s="11" t="e">
        <f t="shared" si="170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58"/>
        <v>#VALUE!</v>
      </c>
      <c r="E785" s="9" t="e">
        <f t="shared" si="159"/>
        <v>#VALUE!</v>
      </c>
      <c r="F785" s="9" t="e">
        <f t="shared" si="160"/>
        <v>#VALUE!</v>
      </c>
      <c r="G785" s="9" t="str">
        <f t="shared" si="161"/>
        <v/>
      </c>
      <c r="H785" s="9" t="str">
        <f t="shared" si="162"/>
        <v/>
      </c>
      <c r="I785" s="9" t="str">
        <f t="shared" si="163"/>
        <v/>
      </c>
      <c r="J785" s="9" t="str">
        <f t="shared" si="164"/>
        <v/>
      </c>
      <c r="K785" s="11" t="e">
        <f t="shared" si="165"/>
        <v>#VALUE!</v>
      </c>
      <c r="L785" s="11" t="e">
        <f t="shared" si="166"/>
        <v>#VALUE!</v>
      </c>
      <c r="M785" s="11" t="e">
        <f t="shared" si="167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68"/>
        <v>#VALUE!</v>
      </c>
      <c r="S785" s="11" t="e">
        <f t="shared" si="169"/>
        <v>#VALUE!</v>
      </c>
      <c r="T785" s="11" t="e">
        <f t="shared" si="170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58"/>
        <v>#VALUE!</v>
      </c>
      <c r="E786" s="9" t="e">
        <f t="shared" si="159"/>
        <v>#VALUE!</v>
      </c>
      <c r="F786" s="9" t="e">
        <f t="shared" si="160"/>
        <v>#VALUE!</v>
      </c>
      <c r="G786" s="9" t="str">
        <f t="shared" si="161"/>
        <v/>
      </c>
      <c r="H786" s="9" t="str">
        <f t="shared" si="162"/>
        <v/>
      </c>
      <c r="I786" s="9" t="str">
        <f t="shared" si="163"/>
        <v/>
      </c>
      <c r="J786" s="9" t="str">
        <f t="shared" si="164"/>
        <v/>
      </c>
      <c r="K786" s="11" t="e">
        <f t="shared" si="165"/>
        <v>#VALUE!</v>
      </c>
      <c r="L786" s="11" t="e">
        <f t="shared" si="166"/>
        <v>#VALUE!</v>
      </c>
      <c r="M786" s="11" t="e">
        <f t="shared" si="167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68"/>
        <v>#VALUE!</v>
      </c>
      <c r="S786" s="11" t="e">
        <f t="shared" si="169"/>
        <v>#VALUE!</v>
      </c>
      <c r="T786" s="11" t="e">
        <f t="shared" si="170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58"/>
        <v>#VALUE!</v>
      </c>
      <c r="E787" s="9" t="e">
        <f t="shared" si="159"/>
        <v>#VALUE!</v>
      </c>
      <c r="F787" s="9" t="e">
        <f t="shared" si="160"/>
        <v>#VALUE!</v>
      </c>
      <c r="G787" s="9" t="str">
        <f t="shared" si="161"/>
        <v/>
      </c>
      <c r="H787" s="9" t="str">
        <f t="shared" si="162"/>
        <v/>
      </c>
      <c r="I787" s="9" t="str">
        <f t="shared" si="163"/>
        <v/>
      </c>
      <c r="J787" s="9" t="str">
        <f t="shared" si="164"/>
        <v/>
      </c>
      <c r="K787" s="11" t="e">
        <f t="shared" si="165"/>
        <v>#VALUE!</v>
      </c>
      <c r="L787" s="11" t="e">
        <f t="shared" si="166"/>
        <v>#VALUE!</v>
      </c>
      <c r="M787" s="11" t="e">
        <f t="shared" si="167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68"/>
        <v>#VALUE!</v>
      </c>
      <c r="S787" s="11" t="e">
        <f t="shared" si="169"/>
        <v>#VALUE!</v>
      </c>
      <c r="T787" s="11" t="e">
        <f t="shared" si="170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58"/>
        <v>#VALUE!</v>
      </c>
      <c r="E788" s="9" t="e">
        <f t="shared" si="159"/>
        <v>#VALUE!</v>
      </c>
      <c r="F788" s="9" t="e">
        <f t="shared" si="160"/>
        <v>#VALUE!</v>
      </c>
      <c r="G788" s="9" t="str">
        <f t="shared" si="161"/>
        <v/>
      </c>
      <c r="H788" s="9" t="str">
        <f t="shared" si="162"/>
        <v/>
      </c>
      <c r="I788" s="9" t="str">
        <f t="shared" si="163"/>
        <v/>
      </c>
      <c r="J788" s="9" t="str">
        <f t="shared" si="164"/>
        <v/>
      </c>
      <c r="K788" s="11" t="e">
        <f t="shared" si="165"/>
        <v>#VALUE!</v>
      </c>
      <c r="L788" s="11" t="e">
        <f t="shared" si="166"/>
        <v>#VALUE!</v>
      </c>
      <c r="M788" s="11" t="e">
        <f t="shared" si="167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68"/>
        <v>#VALUE!</v>
      </c>
      <c r="S788" s="11" t="e">
        <f t="shared" si="169"/>
        <v>#VALUE!</v>
      </c>
      <c r="T788" s="11" t="e">
        <f t="shared" si="170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58"/>
        <v>#VALUE!</v>
      </c>
      <c r="E789" s="9" t="e">
        <f t="shared" si="159"/>
        <v>#VALUE!</v>
      </c>
      <c r="F789" s="9" t="e">
        <f t="shared" si="160"/>
        <v>#VALUE!</v>
      </c>
      <c r="G789" s="9" t="str">
        <f t="shared" si="161"/>
        <v/>
      </c>
      <c r="H789" s="9" t="str">
        <f t="shared" si="162"/>
        <v/>
      </c>
      <c r="I789" s="9" t="str">
        <f t="shared" si="163"/>
        <v/>
      </c>
      <c r="J789" s="9" t="str">
        <f t="shared" si="164"/>
        <v/>
      </c>
      <c r="K789" s="11" t="e">
        <f t="shared" si="165"/>
        <v>#VALUE!</v>
      </c>
      <c r="L789" s="11" t="e">
        <f t="shared" si="166"/>
        <v>#VALUE!</v>
      </c>
      <c r="M789" s="11" t="e">
        <f t="shared" si="167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68"/>
        <v>#VALUE!</v>
      </c>
      <c r="S789" s="11" t="e">
        <f t="shared" si="169"/>
        <v>#VALUE!</v>
      </c>
      <c r="T789" s="11" t="e">
        <f t="shared" si="170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58"/>
        <v>#VALUE!</v>
      </c>
      <c r="E790" s="9" t="e">
        <f t="shared" si="159"/>
        <v>#VALUE!</v>
      </c>
      <c r="F790" s="9" t="e">
        <f t="shared" si="160"/>
        <v>#VALUE!</v>
      </c>
      <c r="G790" s="9" t="str">
        <f t="shared" si="161"/>
        <v/>
      </c>
      <c r="H790" s="9" t="str">
        <f t="shared" si="162"/>
        <v/>
      </c>
      <c r="I790" s="9" t="str">
        <f t="shared" si="163"/>
        <v/>
      </c>
      <c r="J790" s="9" t="str">
        <f t="shared" si="164"/>
        <v/>
      </c>
      <c r="K790" s="11" t="e">
        <f t="shared" si="165"/>
        <v>#VALUE!</v>
      </c>
      <c r="L790" s="11" t="e">
        <f t="shared" si="166"/>
        <v>#VALUE!</v>
      </c>
      <c r="M790" s="11" t="e">
        <f t="shared" si="167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68"/>
        <v>#VALUE!</v>
      </c>
      <c r="S790" s="11" t="e">
        <f t="shared" si="169"/>
        <v>#VALUE!</v>
      </c>
      <c r="T790" s="11" t="e">
        <f t="shared" si="170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58"/>
        <v>#VALUE!</v>
      </c>
      <c r="E791" s="9" t="e">
        <f t="shared" si="159"/>
        <v>#VALUE!</v>
      </c>
      <c r="F791" s="9" t="e">
        <f t="shared" si="160"/>
        <v>#VALUE!</v>
      </c>
      <c r="G791" s="9" t="str">
        <f t="shared" si="161"/>
        <v/>
      </c>
      <c r="H791" s="9" t="str">
        <f t="shared" si="162"/>
        <v/>
      </c>
      <c r="I791" s="9" t="str">
        <f t="shared" si="163"/>
        <v/>
      </c>
      <c r="J791" s="9" t="str">
        <f t="shared" si="164"/>
        <v/>
      </c>
      <c r="K791" s="11" t="e">
        <f t="shared" si="165"/>
        <v>#VALUE!</v>
      </c>
      <c r="L791" s="11" t="e">
        <f t="shared" si="166"/>
        <v>#VALUE!</v>
      </c>
      <c r="M791" s="11" t="e">
        <f t="shared" si="167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68"/>
        <v>#VALUE!</v>
      </c>
      <c r="S791" s="11" t="e">
        <f t="shared" si="169"/>
        <v>#VALUE!</v>
      </c>
      <c r="T791" s="11" t="e">
        <f t="shared" si="170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58"/>
        <v>#VALUE!</v>
      </c>
      <c r="E792" s="9" t="e">
        <f t="shared" si="159"/>
        <v>#VALUE!</v>
      </c>
      <c r="F792" s="9" t="e">
        <f t="shared" si="160"/>
        <v>#VALUE!</v>
      </c>
      <c r="G792" s="9" t="str">
        <f t="shared" si="161"/>
        <v/>
      </c>
      <c r="H792" s="9" t="str">
        <f t="shared" si="162"/>
        <v/>
      </c>
      <c r="I792" s="9" t="str">
        <f t="shared" si="163"/>
        <v/>
      </c>
      <c r="J792" s="9" t="str">
        <f t="shared" si="164"/>
        <v/>
      </c>
      <c r="K792" s="11" t="e">
        <f t="shared" si="165"/>
        <v>#VALUE!</v>
      </c>
      <c r="L792" s="11" t="e">
        <f t="shared" si="166"/>
        <v>#VALUE!</v>
      </c>
      <c r="M792" s="11" t="e">
        <f t="shared" si="167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68"/>
        <v>#VALUE!</v>
      </c>
      <c r="S792" s="11" t="e">
        <f t="shared" si="169"/>
        <v>#VALUE!</v>
      </c>
      <c r="T792" s="11" t="e">
        <f t="shared" si="170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58"/>
        <v>#VALUE!</v>
      </c>
      <c r="E793" s="9" t="e">
        <f t="shared" si="159"/>
        <v>#VALUE!</v>
      </c>
      <c r="F793" s="9" t="e">
        <f t="shared" si="160"/>
        <v>#VALUE!</v>
      </c>
      <c r="G793" s="9" t="str">
        <f t="shared" si="161"/>
        <v/>
      </c>
      <c r="H793" s="9" t="str">
        <f t="shared" si="162"/>
        <v/>
      </c>
      <c r="I793" s="9" t="str">
        <f t="shared" si="163"/>
        <v/>
      </c>
      <c r="J793" s="9" t="str">
        <f t="shared" si="164"/>
        <v/>
      </c>
      <c r="K793" s="11" t="e">
        <f t="shared" si="165"/>
        <v>#VALUE!</v>
      </c>
      <c r="L793" s="11" t="e">
        <f t="shared" si="166"/>
        <v>#VALUE!</v>
      </c>
      <c r="M793" s="11" t="e">
        <f t="shared" si="167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68"/>
        <v>#VALUE!</v>
      </c>
      <c r="S793" s="11" t="e">
        <f t="shared" si="169"/>
        <v>#VALUE!</v>
      </c>
      <c r="T793" s="11" t="e">
        <f t="shared" si="170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58"/>
        <v>#VALUE!</v>
      </c>
      <c r="E794" s="9" t="e">
        <f t="shared" si="159"/>
        <v>#VALUE!</v>
      </c>
      <c r="F794" s="9" t="e">
        <f t="shared" si="160"/>
        <v>#VALUE!</v>
      </c>
      <c r="G794" s="9" t="str">
        <f t="shared" si="161"/>
        <v/>
      </c>
      <c r="H794" s="9" t="str">
        <f t="shared" si="162"/>
        <v/>
      </c>
      <c r="I794" s="9" t="str">
        <f t="shared" si="163"/>
        <v/>
      </c>
      <c r="J794" s="9" t="str">
        <f t="shared" si="164"/>
        <v/>
      </c>
      <c r="K794" s="11" t="e">
        <f t="shared" si="165"/>
        <v>#VALUE!</v>
      </c>
      <c r="L794" s="11" t="e">
        <f t="shared" si="166"/>
        <v>#VALUE!</v>
      </c>
      <c r="M794" s="11" t="e">
        <f t="shared" si="167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68"/>
        <v>#VALUE!</v>
      </c>
      <c r="S794" s="11" t="e">
        <f t="shared" si="169"/>
        <v>#VALUE!</v>
      </c>
      <c r="T794" s="11" t="e">
        <f t="shared" si="170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58"/>
        <v>#VALUE!</v>
      </c>
      <c r="E795" s="9" t="e">
        <f t="shared" si="159"/>
        <v>#VALUE!</v>
      </c>
      <c r="F795" s="9" t="e">
        <f t="shared" si="160"/>
        <v>#VALUE!</v>
      </c>
      <c r="G795" s="9" t="str">
        <f t="shared" si="161"/>
        <v/>
      </c>
      <c r="H795" s="9" t="str">
        <f t="shared" si="162"/>
        <v/>
      </c>
      <c r="I795" s="9" t="str">
        <f t="shared" si="163"/>
        <v/>
      </c>
      <c r="J795" s="9" t="str">
        <f t="shared" si="164"/>
        <v/>
      </c>
      <c r="K795" s="11" t="e">
        <f t="shared" si="165"/>
        <v>#VALUE!</v>
      </c>
      <c r="L795" s="11" t="e">
        <f t="shared" si="166"/>
        <v>#VALUE!</v>
      </c>
      <c r="M795" s="11" t="e">
        <f t="shared" si="167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68"/>
        <v>#VALUE!</v>
      </c>
      <c r="S795" s="11" t="e">
        <f t="shared" si="169"/>
        <v>#VALUE!</v>
      </c>
      <c r="T795" s="11" t="e">
        <f t="shared" si="170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58"/>
        <v>#VALUE!</v>
      </c>
      <c r="E796" s="9" t="e">
        <f t="shared" si="159"/>
        <v>#VALUE!</v>
      </c>
      <c r="F796" s="9" t="e">
        <f t="shared" si="160"/>
        <v>#VALUE!</v>
      </c>
      <c r="G796" s="9" t="str">
        <f t="shared" si="161"/>
        <v/>
      </c>
      <c r="H796" s="9" t="str">
        <f t="shared" si="162"/>
        <v/>
      </c>
      <c r="I796" s="9" t="str">
        <f t="shared" si="163"/>
        <v/>
      </c>
      <c r="J796" s="9" t="str">
        <f t="shared" si="164"/>
        <v/>
      </c>
      <c r="K796" s="11" t="e">
        <f t="shared" si="165"/>
        <v>#VALUE!</v>
      </c>
      <c r="L796" s="11" t="e">
        <f t="shared" si="166"/>
        <v>#VALUE!</v>
      </c>
      <c r="M796" s="11" t="e">
        <f t="shared" si="167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68"/>
        <v>#VALUE!</v>
      </c>
      <c r="S796" s="11" t="e">
        <f t="shared" si="169"/>
        <v>#VALUE!</v>
      </c>
      <c r="T796" s="11" t="e">
        <f t="shared" si="170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58"/>
        <v>#VALUE!</v>
      </c>
      <c r="E797" s="9" t="e">
        <f t="shared" si="159"/>
        <v>#VALUE!</v>
      </c>
      <c r="F797" s="9" t="e">
        <f t="shared" si="160"/>
        <v>#VALUE!</v>
      </c>
      <c r="G797" s="9" t="str">
        <f t="shared" si="161"/>
        <v/>
      </c>
      <c r="H797" s="9" t="str">
        <f t="shared" si="162"/>
        <v/>
      </c>
      <c r="I797" s="9" t="str">
        <f t="shared" si="163"/>
        <v/>
      </c>
      <c r="J797" s="9" t="str">
        <f t="shared" si="164"/>
        <v/>
      </c>
      <c r="K797" s="11" t="e">
        <f t="shared" si="165"/>
        <v>#VALUE!</v>
      </c>
      <c r="L797" s="11" t="e">
        <f t="shared" si="166"/>
        <v>#VALUE!</v>
      </c>
      <c r="M797" s="11" t="e">
        <f t="shared" si="167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68"/>
        <v>#VALUE!</v>
      </c>
      <c r="S797" s="11" t="e">
        <f t="shared" si="169"/>
        <v>#VALUE!</v>
      </c>
      <c r="T797" s="11" t="e">
        <f t="shared" si="170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58"/>
        <v>#VALUE!</v>
      </c>
      <c r="E798" s="9" t="e">
        <f t="shared" si="159"/>
        <v>#VALUE!</v>
      </c>
      <c r="F798" s="9" t="e">
        <f t="shared" si="160"/>
        <v>#VALUE!</v>
      </c>
      <c r="G798" s="9" t="str">
        <f t="shared" si="161"/>
        <v/>
      </c>
      <c r="H798" s="9" t="str">
        <f t="shared" si="162"/>
        <v/>
      </c>
      <c r="I798" s="9" t="str">
        <f t="shared" si="163"/>
        <v/>
      </c>
      <c r="J798" s="9" t="str">
        <f t="shared" si="164"/>
        <v/>
      </c>
      <c r="K798" s="11" t="e">
        <f t="shared" si="165"/>
        <v>#VALUE!</v>
      </c>
      <c r="L798" s="11" t="e">
        <f t="shared" si="166"/>
        <v>#VALUE!</v>
      </c>
      <c r="M798" s="11" t="e">
        <f t="shared" si="167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68"/>
        <v>#VALUE!</v>
      </c>
      <c r="S798" s="11" t="e">
        <f t="shared" si="169"/>
        <v>#VALUE!</v>
      </c>
      <c r="T798" s="11" t="e">
        <f t="shared" si="170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58"/>
        <v>#VALUE!</v>
      </c>
      <c r="E799" s="9" t="e">
        <f t="shared" si="159"/>
        <v>#VALUE!</v>
      </c>
      <c r="F799" s="9" t="e">
        <f t="shared" si="160"/>
        <v>#VALUE!</v>
      </c>
      <c r="G799" s="9" t="str">
        <f t="shared" si="161"/>
        <v/>
      </c>
      <c r="H799" s="9" t="str">
        <f t="shared" si="162"/>
        <v/>
      </c>
      <c r="I799" s="9" t="str">
        <f t="shared" si="163"/>
        <v/>
      </c>
      <c r="J799" s="9" t="str">
        <f t="shared" si="164"/>
        <v/>
      </c>
      <c r="K799" s="11" t="e">
        <f t="shared" si="165"/>
        <v>#VALUE!</v>
      </c>
      <c r="L799" s="11" t="e">
        <f t="shared" si="166"/>
        <v>#VALUE!</v>
      </c>
      <c r="M799" s="11" t="e">
        <f t="shared" si="167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68"/>
        <v>#VALUE!</v>
      </c>
      <c r="S799" s="11" t="e">
        <f t="shared" si="169"/>
        <v>#VALUE!</v>
      </c>
      <c r="T799" s="11" t="e">
        <f t="shared" si="170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58"/>
        <v>#VALUE!</v>
      </c>
      <c r="E800" s="9" t="e">
        <f t="shared" si="159"/>
        <v>#VALUE!</v>
      </c>
      <c r="F800" s="9" t="e">
        <f t="shared" si="160"/>
        <v>#VALUE!</v>
      </c>
      <c r="G800" s="9" t="str">
        <f t="shared" si="161"/>
        <v/>
      </c>
      <c r="H800" s="9" t="str">
        <f t="shared" si="162"/>
        <v/>
      </c>
      <c r="I800" s="9" t="str">
        <f t="shared" si="163"/>
        <v/>
      </c>
      <c r="J800" s="9" t="str">
        <f t="shared" si="164"/>
        <v/>
      </c>
      <c r="K800" s="11" t="e">
        <f t="shared" si="165"/>
        <v>#VALUE!</v>
      </c>
      <c r="L800" s="11" t="e">
        <f t="shared" si="166"/>
        <v>#VALUE!</v>
      </c>
      <c r="M800" s="11" t="e">
        <f t="shared" si="167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68"/>
        <v>#VALUE!</v>
      </c>
      <c r="S800" s="11" t="e">
        <f t="shared" si="169"/>
        <v>#VALUE!</v>
      </c>
      <c r="T800" s="11" t="e">
        <f t="shared" si="170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58"/>
        <v>#VALUE!</v>
      </c>
      <c r="E801" s="9" t="e">
        <f t="shared" si="159"/>
        <v>#VALUE!</v>
      </c>
      <c r="F801" s="9" t="e">
        <f t="shared" si="160"/>
        <v>#VALUE!</v>
      </c>
      <c r="G801" s="9" t="str">
        <f t="shared" si="161"/>
        <v/>
      </c>
      <c r="H801" s="9" t="str">
        <f t="shared" si="162"/>
        <v/>
      </c>
      <c r="I801" s="9" t="str">
        <f t="shared" si="163"/>
        <v/>
      </c>
      <c r="J801" s="9" t="str">
        <f t="shared" si="164"/>
        <v/>
      </c>
      <c r="K801" s="11" t="e">
        <f t="shared" si="165"/>
        <v>#VALUE!</v>
      </c>
      <c r="L801" s="11" t="e">
        <f t="shared" si="166"/>
        <v>#VALUE!</v>
      </c>
      <c r="M801" s="11" t="e">
        <f t="shared" si="167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68"/>
        <v>#VALUE!</v>
      </c>
      <c r="S801" s="11" t="e">
        <f t="shared" si="169"/>
        <v>#VALUE!</v>
      </c>
      <c r="T801" s="11" t="e">
        <f t="shared" si="170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58"/>
        <v>#VALUE!</v>
      </c>
      <c r="E802" s="9" t="e">
        <f t="shared" si="159"/>
        <v>#VALUE!</v>
      </c>
      <c r="F802" s="9" t="e">
        <f t="shared" si="160"/>
        <v>#VALUE!</v>
      </c>
      <c r="G802" s="9" t="str">
        <f t="shared" si="161"/>
        <v/>
      </c>
      <c r="H802" s="9" t="str">
        <f t="shared" si="162"/>
        <v/>
      </c>
      <c r="I802" s="9" t="str">
        <f t="shared" si="163"/>
        <v/>
      </c>
      <c r="J802" s="9" t="str">
        <f t="shared" si="164"/>
        <v/>
      </c>
      <c r="K802" s="11" t="e">
        <f t="shared" si="165"/>
        <v>#VALUE!</v>
      </c>
      <c r="L802" s="11" t="e">
        <f t="shared" si="166"/>
        <v>#VALUE!</v>
      </c>
      <c r="M802" s="11" t="e">
        <f t="shared" si="167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68"/>
        <v>#VALUE!</v>
      </c>
      <c r="S802" s="11" t="e">
        <f t="shared" si="169"/>
        <v>#VALUE!</v>
      </c>
      <c r="T802" s="11" t="e">
        <f t="shared" si="170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58"/>
        <v>#VALUE!</v>
      </c>
      <c r="E803" s="9" t="e">
        <f t="shared" si="159"/>
        <v>#VALUE!</v>
      </c>
      <c r="F803" s="9" t="e">
        <f t="shared" si="160"/>
        <v>#VALUE!</v>
      </c>
      <c r="G803" s="9" t="str">
        <f t="shared" si="161"/>
        <v/>
      </c>
      <c r="H803" s="9" t="str">
        <f t="shared" si="162"/>
        <v/>
      </c>
      <c r="I803" s="9" t="str">
        <f t="shared" si="163"/>
        <v/>
      </c>
      <c r="J803" s="9" t="str">
        <f t="shared" si="164"/>
        <v/>
      </c>
      <c r="K803" s="11" t="e">
        <f t="shared" si="165"/>
        <v>#VALUE!</v>
      </c>
      <c r="L803" s="11" t="e">
        <f t="shared" si="166"/>
        <v>#VALUE!</v>
      </c>
      <c r="M803" s="11" t="e">
        <f t="shared" si="167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68"/>
        <v>#VALUE!</v>
      </c>
      <c r="S803" s="11" t="e">
        <f t="shared" si="169"/>
        <v>#VALUE!</v>
      </c>
      <c r="T803" s="11" t="e">
        <f t="shared" si="170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58"/>
        <v>#VALUE!</v>
      </c>
      <c r="E804" s="9" t="e">
        <f t="shared" si="159"/>
        <v>#VALUE!</v>
      </c>
      <c r="F804" s="9" t="e">
        <f t="shared" si="160"/>
        <v>#VALUE!</v>
      </c>
      <c r="G804" s="9" t="str">
        <f t="shared" si="161"/>
        <v/>
      </c>
      <c r="H804" s="9" t="str">
        <f t="shared" si="162"/>
        <v/>
      </c>
      <c r="I804" s="9" t="str">
        <f t="shared" si="163"/>
        <v/>
      </c>
      <c r="J804" s="9" t="str">
        <f t="shared" si="164"/>
        <v/>
      </c>
      <c r="K804" s="11" t="e">
        <f t="shared" si="165"/>
        <v>#VALUE!</v>
      </c>
      <c r="L804" s="11" t="e">
        <f t="shared" si="166"/>
        <v>#VALUE!</v>
      </c>
      <c r="M804" s="11" t="e">
        <f t="shared" si="167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68"/>
        <v>#VALUE!</v>
      </c>
      <c r="S804" s="11" t="e">
        <f t="shared" si="169"/>
        <v>#VALUE!</v>
      </c>
      <c r="T804" s="11" t="e">
        <f t="shared" si="170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58"/>
        <v>#VALUE!</v>
      </c>
      <c r="E805" s="9" t="e">
        <f t="shared" si="159"/>
        <v>#VALUE!</v>
      </c>
      <c r="F805" s="9" t="e">
        <f t="shared" si="160"/>
        <v>#VALUE!</v>
      </c>
      <c r="G805" s="9" t="str">
        <f t="shared" si="161"/>
        <v/>
      </c>
      <c r="H805" s="9" t="str">
        <f t="shared" si="162"/>
        <v/>
      </c>
      <c r="I805" s="9" t="str">
        <f t="shared" si="163"/>
        <v/>
      </c>
      <c r="J805" s="9" t="str">
        <f t="shared" si="164"/>
        <v/>
      </c>
      <c r="K805" s="11" t="e">
        <f t="shared" si="165"/>
        <v>#VALUE!</v>
      </c>
      <c r="L805" s="11" t="e">
        <f t="shared" si="166"/>
        <v>#VALUE!</v>
      </c>
      <c r="M805" s="11" t="e">
        <f t="shared" si="167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68"/>
        <v>#VALUE!</v>
      </c>
      <c r="S805" s="11" t="e">
        <f t="shared" si="169"/>
        <v>#VALUE!</v>
      </c>
      <c r="T805" s="11" t="e">
        <f t="shared" si="170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58"/>
        <v>#VALUE!</v>
      </c>
      <c r="E806" s="9" t="e">
        <f t="shared" si="159"/>
        <v>#VALUE!</v>
      </c>
      <c r="F806" s="9" t="e">
        <f t="shared" si="160"/>
        <v>#VALUE!</v>
      </c>
      <c r="G806" s="9" t="str">
        <f t="shared" si="161"/>
        <v/>
      </c>
      <c r="H806" s="9" t="str">
        <f t="shared" si="162"/>
        <v/>
      </c>
      <c r="I806" s="9" t="str">
        <f t="shared" si="163"/>
        <v/>
      </c>
      <c r="J806" s="9" t="str">
        <f t="shared" si="164"/>
        <v/>
      </c>
      <c r="K806" s="11" t="e">
        <f t="shared" si="165"/>
        <v>#VALUE!</v>
      </c>
      <c r="L806" s="11" t="e">
        <f t="shared" si="166"/>
        <v>#VALUE!</v>
      </c>
      <c r="M806" s="11" t="e">
        <f t="shared" si="167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68"/>
        <v>#VALUE!</v>
      </c>
      <c r="S806" s="11" t="e">
        <f t="shared" si="169"/>
        <v>#VALUE!</v>
      </c>
      <c r="T806" s="11" t="e">
        <f t="shared" si="170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58"/>
        <v>#VALUE!</v>
      </c>
      <c r="E807" s="9" t="e">
        <f t="shared" si="159"/>
        <v>#VALUE!</v>
      </c>
      <c r="F807" s="9" t="e">
        <f t="shared" si="160"/>
        <v>#VALUE!</v>
      </c>
      <c r="G807" s="9" t="str">
        <f t="shared" si="161"/>
        <v/>
      </c>
      <c r="H807" s="9" t="str">
        <f t="shared" si="162"/>
        <v/>
      </c>
      <c r="I807" s="9" t="str">
        <f t="shared" si="163"/>
        <v/>
      </c>
      <c r="J807" s="9" t="str">
        <f t="shared" si="164"/>
        <v/>
      </c>
      <c r="K807" s="11" t="e">
        <f t="shared" si="165"/>
        <v>#VALUE!</v>
      </c>
      <c r="L807" s="11" t="e">
        <f t="shared" si="166"/>
        <v>#VALUE!</v>
      </c>
      <c r="M807" s="11" t="e">
        <f t="shared" si="167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68"/>
        <v>#VALUE!</v>
      </c>
      <c r="S807" s="11" t="e">
        <f t="shared" si="169"/>
        <v>#VALUE!</v>
      </c>
      <c r="T807" s="11" t="e">
        <f t="shared" si="170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58"/>
        <v>#VALUE!</v>
      </c>
      <c r="E808" s="9" t="e">
        <f t="shared" si="159"/>
        <v>#VALUE!</v>
      </c>
      <c r="F808" s="9" t="e">
        <f t="shared" si="160"/>
        <v>#VALUE!</v>
      </c>
      <c r="G808" s="9" t="str">
        <f t="shared" si="161"/>
        <v/>
      </c>
      <c r="H808" s="9" t="str">
        <f t="shared" si="162"/>
        <v/>
      </c>
      <c r="I808" s="9" t="str">
        <f t="shared" si="163"/>
        <v/>
      </c>
      <c r="J808" s="9" t="str">
        <f t="shared" si="164"/>
        <v/>
      </c>
      <c r="K808" s="11" t="e">
        <f t="shared" si="165"/>
        <v>#VALUE!</v>
      </c>
      <c r="L808" s="11" t="e">
        <f t="shared" si="166"/>
        <v>#VALUE!</v>
      </c>
      <c r="M808" s="11" t="e">
        <f t="shared" si="167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68"/>
        <v>#VALUE!</v>
      </c>
      <c r="S808" s="11" t="e">
        <f t="shared" si="169"/>
        <v>#VALUE!</v>
      </c>
      <c r="T808" s="11" t="e">
        <f t="shared" si="170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58"/>
        <v>#VALUE!</v>
      </c>
      <c r="E809" s="9" t="e">
        <f t="shared" si="159"/>
        <v>#VALUE!</v>
      </c>
      <c r="F809" s="9" t="e">
        <f t="shared" si="160"/>
        <v>#VALUE!</v>
      </c>
      <c r="G809" s="9" t="str">
        <f t="shared" si="161"/>
        <v/>
      </c>
      <c r="H809" s="9" t="str">
        <f t="shared" si="162"/>
        <v/>
      </c>
      <c r="I809" s="9" t="str">
        <f t="shared" si="163"/>
        <v/>
      </c>
      <c r="J809" s="9" t="str">
        <f t="shared" si="164"/>
        <v/>
      </c>
      <c r="K809" s="11" t="e">
        <f t="shared" si="165"/>
        <v>#VALUE!</v>
      </c>
      <c r="L809" s="11" t="e">
        <f t="shared" si="166"/>
        <v>#VALUE!</v>
      </c>
      <c r="M809" s="11" t="e">
        <f t="shared" si="167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68"/>
        <v>#VALUE!</v>
      </c>
      <c r="S809" s="11" t="e">
        <f t="shared" si="169"/>
        <v>#VALUE!</v>
      </c>
      <c r="T809" s="11" t="e">
        <f t="shared" si="170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58"/>
        <v>#VALUE!</v>
      </c>
      <c r="E810" s="9" t="e">
        <f t="shared" si="159"/>
        <v>#VALUE!</v>
      </c>
      <c r="F810" s="9" t="e">
        <f t="shared" si="160"/>
        <v>#VALUE!</v>
      </c>
      <c r="G810" s="9" t="str">
        <f t="shared" si="161"/>
        <v/>
      </c>
      <c r="H810" s="9" t="str">
        <f t="shared" si="162"/>
        <v/>
      </c>
      <c r="I810" s="9" t="str">
        <f t="shared" si="163"/>
        <v/>
      </c>
      <c r="J810" s="9" t="str">
        <f t="shared" si="164"/>
        <v/>
      </c>
      <c r="K810" s="11" t="e">
        <f t="shared" si="165"/>
        <v>#VALUE!</v>
      </c>
      <c r="L810" s="11" t="e">
        <f t="shared" si="166"/>
        <v>#VALUE!</v>
      </c>
      <c r="M810" s="11" t="e">
        <f t="shared" si="167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68"/>
        <v>#VALUE!</v>
      </c>
      <c r="S810" s="11" t="e">
        <f t="shared" si="169"/>
        <v>#VALUE!</v>
      </c>
      <c r="T810" s="11" t="e">
        <f t="shared" si="170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58"/>
        <v>#VALUE!</v>
      </c>
      <c r="E811" s="9" t="e">
        <f t="shared" si="159"/>
        <v>#VALUE!</v>
      </c>
      <c r="F811" s="9" t="e">
        <f t="shared" si="160"/>
        <v>#VALUE!</v>
      </c>
      <c r="G811" s="9" t="str">
        <f t="shared" si="161"/>
        <v/>
      </c>
      <c r="H811" s="9" t="str">
        <f t="shared" si="162"/>
        <v/>
      </c>
      <c r="I811" s="9" t="str">
        <f t="shared" si="163"/>
        <v/>
      </c>
      <c r="J811" s="9" t="str">
        <f t="shared" si="164"/>
        <v/>
      </c>
      <c r="K811" s="11" t="e">
        <f t="shared" si="165"/>
        <v>#VALUE!</v>
      </c>
      <c r="L811" s="11" t="e">
        <f t="shared" si="166"/>
        <v>#VALUE!</v>
      </c>
      <c r="M811" s="11" t="e">
        <f t="shared" si="167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68"/>
        <v>#VALUE!</v>
      </c>
      <c r="S811" s="11" t="e">
        <f t="shared" si="169"/>
        <v>#VALUE!</v>
      </c>
      <c r="T811" s="11" t="e">
        <f t="shared" si="170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58"/>
        <v>#VALUE!</v>
      </c>
      <c r="E812" s="9" t="e">
        <f t="shared" si="159"/>
        <v>#VALUE!</v>
      </c>
      <c r="F812" s="9" t="e">
        <f t="shared" si="160"/>
        <v>#VALUE!</v>
      </c>
      <c r="G812" s="9" t="str">
        <f t="shared" si="161"/>
        <v/>
      </c>
      <c r="H812" s="9" t="str">
        <f t="shared" si="162"/>
        <v/>
      </c>
      <c r="I812" s="9" t="str">
        <f t="shared" si="163"/>
        <v/>
      </c>
      <c r="J812" s="9" t="str">
        <f t="shared" si="164"/>
        <v/>
      </c>
      <c r="K812" s="11" t="e">
        <f t="shared" si="165"/>
        <v>#VALUE!</v>
      </c>
      <c r="L812" s="11" t="e">
        <f t="shared" si="166"/>
        <v>#VALUE!</v>
      </c>
      <c r="M812" s="11" t="e">
        <f t="shared" si="167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68"/>
        <v>#VALUE!</v>
      </c>
      <c r="S812" s="11" t="e">
        <f t="shared" si="169"/>
        <v>#VALUE!</v>
      </c>
      <c r="T812" s="11" t="e">
        <f t="shared" si="170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58"/>
        <v>#VALUE!</v>
      </c>
      <c r="E813" s="9" t="e">
        <f t="shared" si="159"/>
        <v>#VALUE!</v>
      </c>
      <c r="F813" s="9" t="e">
        <f t="shared" si="160"/>
        <v>#VALUE!</v>
      </c>
      <c r="G813" s="9" t="str">
        <f t="shared" si="161"/>
        <v/>
      </c>
      <c r="H813" s="9" t="str">
        <f t="shared" si="162"/>
        <v/>
      </c>
      <c r="I813" s="9" t="str">
        <f t="shared" si="163"/>
        <v/>
      </c>
      <c r="J813" s="9" t="str">
        <f t="shared" si="164"/>
        <v/>
      </c>
      <c r="K813" s="11" t="e">
        <f t="shared" si="165"/>
        <v>#VALUE!</v>
      </c>
      <c r="L813" s="11" t="e">
        <f t="shared" si="166"/>
        <v>#VALUE!</v>
      </c>
      <c r="M813" s="11" t="e">
        <f t="shared" si="167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68"/>
        <v>#VALUE!</v>
      </c>
      <c r="S813" s="11" t="e">
        <f t="shared" si="169"/>
        <v>#VALUE!</v>
      </c>
      <c r="T813" s="11" t="e">
        <f t="shared" si="170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58"/>
        <v>#VALUE!</v>
      </c>
      <c r="E814" s="9" t="e">
        <f t="shared" si="159"/>
        <v>#VALUE!</v>
      </c>
      <c r="F814" s="9" t="e">
        <f t="shared" si="160"/>
        <v>#VALUE!</v>
      </c>
      <c r="G814" s="9" t="str">
        <f t="shared" si="161"/>
        <v/>
      </c>
      <c r="H814" s="9" t="str">
        <f t="shared" si="162"/>
        <v/>
      </c>
      <c r="I814" s="9" t="str">
        <f t="shared" si="163"/>
        <v/>
      </c>
      <c r="J814" s="9" t="str">
        <f t="shared" si="164"/>
        <v/>
      </c>
      <c r="K814" s="11" t="e">
        <f t="shared" si="165"/>
        <v>#VALUE!</v>
      </c>
      <c r="L814" s="11" t="e">
        <f t="shared" si="166"/>
        <v>#VALUE!</v>
      </c>
      <c r="M814" s="11" t="e">
        <f t="shared" si="167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68"/>
        <v>#VALUE!</v>
      </c>
      <c r="S814" s="11" t="e">
        <f t="shared" si="169"/>
        <v>#VALUE!</v>
      </c>
      <c r="T814" s="11" t="e">
        <f t="shared" si="170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58"/>
        <v>#VALUE!</v>
      </c>
      <c r="E815" s="9" t="e">
        <f t="shared" si="159"/>
        <v>#VALUE!</v>
      </c>
      <c r="F815" s="9" t="e">
        <f t="shared" si="160"/>
        <v>#VALUE!</v>
      </c>
      <c r="G815" s="9" t="str">
        <f t="shared" si="161"/>
        <v/>
      </c>
      <c r="H815" s="9" t="str">
        <f t="shared" si="162"/>
        <v/>
      </c>
      <c r="I815" s="9" t="str">
        <f t="shared" si="163"/>
        <v/>
      </c>
      <c r="J815" s="9" t="str">
        <f t="shared" si="164"/>
        <v/>
      </c>
      <c r="K815" s="11" t="e">
        <f t="shared" si="165"/>
        <v>#VALUE!</v>
      </c>
      <c r="L815" s="11" t="e">
        <f t="shared" si="166"/>
        <v>#VALUE!</v>
      </c>
      <c r="M815" s="11" t="e">
        <f t="shared" si="167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68"/>
        <v>#VALUE!</v>
      </c>
      <c r="S815" s="11" t="e">
        <f t="shared" si="169"/>
        <v>#VALUE!</v>
      </c>
      <c r="T815" s="11" t="e">
        <f t="shared" si="170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58"/>
        <v>#VALUE!</v>
      </c>
      <c r="E816" s="9" t="e">
        <f t="shared" si="159"/>
        <v>#VALUE!</v>
      </c>
      <c r="F816" s="9" t="e">
        <f t="shared" si="160"/>
        <v>#VALUE!</v>
      </c>
      <c r="G816" s="9" t="str">
        <f t="shared" si="161"/>
        <v/>
      </c>
      <c r="H816" s="9" t="str">
        <f t="shared" si="162"/>
        <v/>
      </c>
      <c r="I816" s="9" t="str">
        <f t="shared" si="163"/>
        <v/>
      </c>
      <c r="J816" s="9" t="str">
        <f t="shared" si="164"/>
        <v/>
      </c>
      <c r="K816" s="11" t="e">
        <f t="shared" si="165"/>
        <v>#VALUE!</v>
      </c>
      <c r="L816" s="11" t="e">
        <f t="shared" si="166"/>
        <v>#VALUE!</v>
      </c>
      <c r="M816" s="11" t="e">
        <f t="shared" si="167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68"/>
        <v>#VALUE!</v>
      </c>
      <c r="S816" s="11" t="e">
        <f t="shared" si="169"/>
        <v>#VALUE!</v>
      </c>
      <c r="T816" s="11" t="e">
        <f t="shared" si="170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58"/>
        <v>#VALUE!</v>
      </c>
      <c r="E817" s="9" t="e">
        <f t="shared" si="159"/>
        <v>#VALUE!</v>
      </c>
      <c r="F817" s="9" t="e">
        <f t="shared" si="160"/>
        <v>#VALUE!</v>
      </c>
      <c r="G817" s="9" t="str">
        <f t="shared" si="161"/>
        <v/>
      </c>
      <c r="H817" s="9" t="str">
        <f t="shared" si="162"/>
        <v/>
      </c>
      <c r="I817" s="9" t="str">
        <f t="shared" si="163"/>
        <v/>
      </c>
      <c r="J817" s="9" t="str">
        <f t="shared" si="164"/>
        <v/>
      </c>
      <c r="K817" s="11" t="e">
        <f t="shared" si="165"/>
        <v>#VALUE!</v>
      </c>
      <c r="L817" s="11" t="e">
        <f t="shared" si="166"/>
        <v>#VALUE!</v>
      </c>
      <c r="M817" s="11" t="e">
        <f t="shared" si="167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68"/>
        <v>#VALUE!</v>
      </c>
      <c r="S817" s="11" t="e">
        <f t="shared" si="169"/>
        <v>#VALUE!</v>
      </c>
      <c r="T817" s="11" t="e">
        <f t="shared" si="170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58"/>
        <v>#VALUE!</v>
      </c>
      <c r="E818" s="9" t="e">
        <f t="shared" si="159"/>
        <v>#VALUE!</v>
      </c>
      <c r="F818" s="9" t="e">
        <f t="shared" si="160"/>
        <v>#VALUE!</v>
      </c>
      <c r="G818" s="9" t="str">
        <f t="shared" si="161"/>
        <v/>
      </c>
      <c r="H818" s="9" t="str">
        <f t="shared" si="162"/>
        <v/>
      </c>
      <c r="I818" s="9" t="str">
        <f t="shared" si="163"/>
        <v/>
      </c>
      <c r="J818" s="9" t="str">
        <f t="shared" si="164"/>
        <v/>
      </c>
      <c r="K818" s="11" t="e">
        <f t="shared" si="165"/>
        <v>#VALUE!</v>
      </c>
      <c r="L818" s="11" t="e">
        <f t="shared" si="166"/>
        <v>#VALUE!</v>
      </c>
      <c r="M818" s="11" t="e">
        <f t="shared" si="167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68"/>
        <v>#VALUE!</v>
      </c>
      <c r="S818" s="11" t="e">
        <f t="shared" si="169"/>
        <v>#VALUE!</v>
      </c>
      <c r="T818" s="11" t="e">
        <f t="shared" si="170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58"/>
        <v>#VALUE!</v>
      </c>
      <c r="E819" s="9" t="e">
        <f t="shared" si="159"/>
        <v>#VALUE!</v>
      </c>
      <c r="F819" s="9" t="e">
        <f t="shared" si="160"/>
        <v>#VALUE!</v>
      </c>
      <c r="G819" s="9" t="str">
        <f t="shared" si="161"/>
        <v/>
      </c>
      <c r="H819" s="9" t="str">
        <f t="shared" si="162"/>
        <v/>
      </c>
      <c r="I819" s="9" t="str">
        <f t="shared" si="163"/>
        <v/>
      </c>
      <c r="J819" s="9" t="str">
        <f t="shared" si="164"/>
        <v/>
      </c>
      <c r="K819" s="11" t="e">
        <f t="shared" si="165"/>
        <v>#VALUE!</v>
      </c>
      <c r="L819" s="11" t="e">
        <f t="shared" si="166"/>
        <v>#VALUE!</v>
      </c>
      <c r="M819" s="11" t="e">
        <f t="shared" si="167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68"/>
        <v>#VALUE!</v>
      </c>
      <c r="S819" s="11" t="e">
        <f t="shared" si="169"/>
        <v>#VALUE!</v>
      </c>
      <c r="T819" s="11" t="e">
        <f t="shared" si="170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58"/>
        <v>#VALUE!</v>
      </c>
      <c r="E820" s="9" t="e">
        <f t="shared" si="159"/>
        <v>#VALUE!</v>
      </c>
      <c r="F820" s="9" t="e">
        <f t="shared" si="160"/>
        <v>#VALUE!</v>
      </c>
      <c r="G820" s="9" t="str">
        <f t="shared" si="161"/>
        <v/>
      </c>
      <c r="H820" s="9" t="str">
        <f t="shared" si="162"/>
        <v/>
      </c>
      <c r="I820" s="9" t="str">
        <f t="shared" si="163"/>
        <v/>
      </c>
      <c r="J820" s="9" t="str">
        <f t="shared" si="164"/>
        <v/>
      </c>
      <c r="K820" s="11" t="e">
        <f t="shared" si="165"/>
        <v>#VALUE!</v>
      </c>
      <c r="L820" s="11" t="e">
        <f t="shared" si="166"/>
        <v>#VALUE!</v>
      </c>
      <c r="M820" s="11" t="e">
        <f t="shared" si="167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68"/>
        <v>#VALUE!</v>
      </c>
      <c r="S820" s="11" t="e">
        <f t="shared" si="169"/>
        <v>#VALUE!</v>
      </c>
      <c r="T820" s="11" t="e">
        <f t="shared" si="170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58"/>
        <v>#VALUE!</v>
      </c>
      <c r="E821" s="9" t="e">
        <f t="shared" si="159"/>
        <v>#VALUE!</v>
      </c>
      <c r="F821" s="9" t="e">
        <f t="shared" si="160"/>
        <v>#VALUE!</v>
      </c>
      <c r="G821" s="9" t="str">
        <f t="shared" si="161"/>
        <v/>
      </c>
      <c r="H821" s="9" t="str">
        <f t="shared" si="162"/>
        <v/>
      </c>
      <c r="I821" s="9" t="str">
        <f t="shared" si="163"/>
        <v/>
      </c>
      <c r="J821" s="9" t="str">
        <f t="shared" si="164"/>
        <v/>
      </c>
      <c r="K821" s="11" t="e">
        <f t="shared" si="165"/>
        <v>#VALUE!</v>
      </c>
      <c r="L821" s="11" t="e">
        <f t="shared" si="166"/>
        <v>#VALUE!</v>
      </c>
      <c r="M821" s="11" t="e">
        <f t="shared" si="167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68"/>
        <v>#VALUE!</v>
      </c>
      <c r="S821" s="11" t="e">
        <f t="shared" si="169"/>
        <v>#VALUE!</v>
      </c>
      <c r="T821" s="11" t="e">
        <f t="shared" si="170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58"/>
        <v>#VALUE!</v>
      </c>
      <c r="E822" s="9" t="e">
        <f t="shared" si="159"/>
        <v>#VALUE!</v>
      </c>
      <c r="F822" s="9" t="e">
        <f t="shared" si="160"/>
        <v>#VALUE!</v>
      </c>
      <c r="G822" s="9" t="str">
        <f t="shared" si="161"/>
        <v/>
      </c>
      <c r="H822" s="9" t="str">
        <f t="shared" si="162"/>
        <v/>
      </c>
      <c r="I822" s="9" t="str">
        <f t="shared" si="163"/>
        <v/>
      </c>
      <c r="J822" s="9" t="str">
        <f t="shared" si="164"/>
        <v/>
      </c>
      <c r="K822" s="11" t="e">
        <f t="shared" si="165"/>
        <v>#VALUE!</v>
      </c>
      <c r="L822" s="11" t="e">
        <f t="shared" si="166"/>
        <v>#VALUE!</v>
      </c>
      <c r="M822" s="11" t="e">
        <f t="shared" si="167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68"/>
        <v>#VALUE!</v>
      </c>
      <c r="S822" s="11" t="e">
        <f t="shared" si="169"/>
        <v>#VALUE!</v>
      </c>
      <c r="T822" s="11" t="e">
        <f t="shared" si="170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58"/>
        <v>#VALUE!</v>
      </c>
      <c r="E823" s="9" t="e">
        <f t="shared" si="159"/>
        <v>#VALUE!</v>
      </c>
      <c r="F823" s="9" t="e">
        <f t="shared" si="160"/>
        <v>#VALUE!</v>
      </c>
      <c r="G823" s="9" t="str">
        <f t="shared" si="161"/>
        <v/>
      </c>
      <c r="H823" s="9" t="str">
        <f t="shared" si="162"/>
        <v/>
      </c>
      <c r="I823" s="9" t="str">
        <f t="shared" si="163"/>
        <v/>
      </c>
      <c r="J823" s="9" t="str">
        <f t="shared" si="164"/>
        <v/>
      </c>
      <c r="K823" s="11" t="e">
        <f t="shared" si="165"/>
        <v>#VALUE!</v>
      </c>
      <c r="L823" s="11" t="e">
        <f t="shared" si="166"/>
        <v>#VALUE!</v>
      </c>
      <c r="M823" s="11" t="e">
        <f t="shared" si="167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68"/>
        <v>#VALUE!</v>
      </c>
      <c r="S823" s="11" t="e">
        <f t="shared" si="169"/>
        <v>#VALUE!</v>
      </c>
      <c r="T823" s="11" t="e">
        <f t="shared" si="170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58"/>
        <v>#VALUE!</v>
      </c>
      <c r="E824" s="9" t="e">
        <f t="shared" si="159"/>
        <v>#VALUE!</v>
      </c>
      <c r="F824" s="9" t="e">
        <f t="shared" si="160"/>
        <v>#VALUE!</v>
      </c>
      <c r="G824" s="9" t="str">
        <f t="shared" si="161"/>
        <v/>
      </c>
      <c r="H824" s="9" t="str">
        <f t="shared" si="162"/>
        <v/>
      </c>
      <c r="I824" s="9" t="str">
        <f t="shared" si="163"/>
        <v/>
      </c>
      <c r="J824" s="9" t="str">
        <f t="shared" si="164"/>
        <v/>
      </c>
      <c r="K824" s="11" t="e">
        <f t="shared" si="165"/>
        <v>#VALUE!</v>
      </c>
      <c r="L824" s="11" t="e">
        <f t="shared" si="166"/>
        <v>#VALUE!</v>
      </c>
      <c r="M824" s="11" t="e">
        <f t="shared" si="167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68"/>
        <v>#VALUE!</v>
      </c>
      <c r="S824" s="11" t="e">
        <f t="shared" si="169"/>
        <v>#VALUE!</v>
      </c>
      <c r="T824" s="11" t="e">
        <f t="shared" si="170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58"/>
        <v>#VALUE!</v>
      </c>
      <c r="E825" s="9" t="e">
        <f t="shared" si="159"/>
        <v>#VALUE!</v>
      </c>
      <c r="F825" s="9" t="e">
        <f t="shared" si="160"/>
        <v>#VALUE!</v>
      </c>
      <c r="G825" s="9" t="str">
        <f t="shared" si="161"/>
        <v/>
      </c>
      <c r="H825" s="9" t="str">
        <f t="shared" si="162"/>
        <v/>
      </c>
      <c r="I825" s="9" t="str">
        <f t="shared" si="163"/>
        <v/>
      </c>
      <c r="J825" s="9" t="str">
        <f t="shared" si="164"/>
        <v/>
      </c>
      <c r="K825" s="11" t="e">
        <f t="shared" si="165"/>
        <v>#VALUE!</v>
      </c>
      <c r="L825" s="11" t="e">
        <f t="shared" si="166"/>
        <v>#VALUE!</v>
      </c>
      <c r="M825" s="11" t="e">
        <f t="shared" si="167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68"/>
        <v>#VALUE!</v>
      </c>
      <c r="S825" s="11" t="e">
        <f t="shared" si="169"/>
        <v>#VALUE!</v>
      </c>
      <c r="T825" s="11" t="e">
        <f t="shared" si="170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58"/>
        <v>#VALUE!</v>
      </c>
      <c r="E826" s="9" t="e">
        <f t="shared" si="159"/>
        <v>#VALUE!</v>
      </c>
      <c r="F826" s="9" t="e">
        <f t="shared" si="160"/>
        <v>#VALUE!</v>
      </c>
      <c r="G826" s="9" t="str">
        <f t="shared" si="161"/>
        <v/>
      </c>
      <c r="H826" s="9" t="str">
        <f t="shared" si="162"/>
        <v/>
      </c>
      <c r="I826" s="9" t="str">
        <f t="shared" si="163"/>
        <v/>
      </c>
      <c r="J826" s="9" t="str">
        <f t="shared" si="164"/>
        <v/>
      </c>
      <c r="K826" s="11" t="e">
        <f t="shared" si="165"/>
        <v>#VALUE!</v>
      </c>
      <c r="L826" s="11" t="e">
        <f t="shared" si="166"/>
        <v>#VALUE!</v>
      </c>
      <c r="M826" s="11" t="e">
        <f t="shared" si="167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68"/>
        <v>#VALUE!</v>
      </c>
      <c r="S826" s="11" t="e">
        <f t="shared" si="169"/>
        <v>#VALUE!</v>
      </c>
      <c r="T826" s="11" t="e">
        <f t="shared" si="170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58"/>
        <v>#VALUE!</v>
      </c>
      <c r="E827" s="9" t="e">
        <f t="shared" si="159"/>
        <v>#VALUE!</v>
      </c>
      <c r="F827" s="9" t="e">
        <f t="shared" si="160"/>
        <v>#VALUE!</v>
      </c>
      <c r="G827" s="9" t="str">
        <f t="shared" si="161"/>
        <v/>
      </c>
      <c r="H827" s="9" t="str">
        <f t="shared" si="162"/>
        <v/>
      </c>
      <c r="I827" s="9" t="str">
        <f t="shared" si="163"/>
        <v/>
      </c>
      <c r="J827" s="9" t="str">
        <f t="shared" si="164"/>
        <v/>
      </c>
      <c r="K827" s="11" t="e">
        <f t="shared" si="165"/>
        <v>#VALUE!</v>
      </c>
      <c r="L827" s="11" t="e">
        <f t="shared" si="166"/>
        <v>#VALUE!</v>
      </c>
      <c r="M827" s="11" t="e">
        <f t="shared" si="167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68"/>
        <v>#VALUE!</v>
      </c>
      <c r="S827" s="11" t="e">
        <f t="shared" si="169"/>
        <v>#VALUE!</v>
      </c>
      <c r="T827" s="11" t="e">
        <f t="shared" si="170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58"/>
        <v>#VALUE!</v>
      </c>
      <c r="E828" s="9" t="e">
        <f t="shared" si="159"/>
        <v>#VALUE!</v>
      </c>
      <c r="F828" s="9" t="e">
        <f t="shared" si="160"/>
        <v>#VALUE!</v>
      </c>
      <c r="G828" s="9" t="str">
        <f t="shared" si="161"/>
        <v/>
      </c>
      <c r="H828" s="9" t="str">
        <f t="shared" si="162"/>
        <v/>
      </c>
      <c r="I828" s="9" t="str">
        <f t="shared" si="163"/>
        <v/>
      </c>
      <c r="J828" s="9" t="str">
        <f t="shared" si="164"/>
        <v/>
      </c>
      <c r="K828" s="11" t="e">
        <f t="shared" si="165"/>
        <v>#VALUE!</v>
      </c>
      <c r="L828" s="11" t="e">
        <f t="shared" si="166"/>
        <v>#VALUE!</v>
      </c>
      <c r="M828" s="11" t="e">
        <f t="shared" si="167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68"/>
        <v>#VALUE!</v>
      </c>
      <c r="S828" s="11" t="e">
        <f t="shared" si="169"/>
        <v>#VALUE!</v>
      </c>
      <c r="T828" s="11" t="e">
        <f t="shared" si="170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58"/>
        <v>#VALUE!</v>
      </c>
      <c r="E829" s="9" t="e">
        <f t="shared" si="159"/>
        <v>#VALUE!</v>
      </c>
      <c r="F829" s="9" t="e">
        <f t="shared" si="160"/>
        <v>#VALUE!</v>
      </c>
      <c r="G829" s="9" t="str">
        <f t="shared" si="161"/>
        <v/>
      </c>
      <c r="H829" s="9" t="str">
        <f t="shared" si="162"/>
        <v/>
      </c>
      <c r="I829" s="9" t="str">
        <f t="shared" si="163"/>
        <v/>
      </c>
      <c r="J829" s="9" t="str">
        <f t="shared" si="164"/>
        <v/>
      </c>
      <c r="K829" s="11" t="e">
        <f t="shared" si="165"/>
        <v>#VALUE!</v>
      </c>
      <c r="L829" s="11" t="e">
        <f t="shared" si="166"/>
        <v>#VALUE!</v>
      </c>
      <c r="M829" s="11" t="e">
        <f t="shared" si="167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68"/>
        <v>#VALUE!</v>
      </c>
      <c r="S829" s="11" t="e">
        <f t="shared" si="169"/>
        <v>#VALUE!</v>
      </c>
      <c r="T829" s="11" t="e">
        <f t="shared" si="170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58"/>
        <v>#VALUE!</v>
      </c>
      <c r="E830" s="9" t="e">
        <f t="shared" si="159"/>
        <v>#VALUE!</v>
      </c>
      <c r="F830" s="9" t="e">
        <f t="shared" si="160"/>
        <v>#VALUE!</v>
      </c>
      <c r="G830" s="9" t="str">
        <f t="shared" si="161"/>
        <v/>
      </c>
      <c r="H830" s="9" t="str">
        <f t="shared" si="162"/>
        <v/>
      </c>
      <c r="I830" s="9" t="str">
        <f t="shared" si="163"/>
        <v/>
      </c>
      <c r="J830" s="9" t="str">
        <f t="shared" si="164"/>
        <v/>
      </c>
      <c r="K830" s="11" t="e">
        <f t="shared" si="165"/>
        <v>#VALUE!</v>
      </c>
      <c r="L830" s="11" t="e">
        <f t="shared" si="166"/>
        <v>#VALUE!</v>
      </c>
      <c r="M830" s="11" t="e">
        <f t="shared" si="167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68"/>
        <v>#VALUE!</v>
      </c>
      <c r="S830" s="11" t="e">
        <f t="shared" si="169"/>
        <v>#VALUE!</v>
      </c>
      <c r="T830" s="11" t="e">
        <f t="shared" si="170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58"/>
        <v>#VALUE!</v>
      </c>
      <c r="E831" s="9" t="e">
        <f t="shared" si="159"/>
        <v>#VALUE!</v>
      </c>
      <c r="F831" s="9" t="e">
        <f t="shared" si="160"/>
        <v>#VALUE!</v>
      </c>
      <c r="G831" s="9" t="str">
        <f t="shared" si="161"/>
        <v/>
      </c>
      <c r="H831" s="9" t="str">
        <f t="shared" si="162"/>
        <v/>
      </c>
      <c r="I831" s="9" t="str">
        <f t="shared" si="163"/>
        <v/>
      </c>
      <c r="J831" s="9" t="str">
        <f t="shared" si="164"/>
        <v/>
      </c>
      <c r="K831" s="11" t="e">
        <f t="shared" si="165"/>
        <v>#VALUE!</v>
      </c>
      <c r="L831" s="11" t="e">
        <f t="shared" si="166"/>
        <v>#VALUE!</v>
      </c>
      <c r="M831" s="11" t="e">
        <f t="shared" si="167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68"/>
        <v>#VALUE!</v>
      </c>
      <c r="S831" s="11" t="e">
        <f t="shared" si="169"/>
        <v>#VALUE!</v>
      </c>
      <c r="T831" s="11" t="e">
        <f t="shared" si="170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58"/>
        <v>#VALUE!</v>
      </c>
      <c r="E832" s="9" t="e">
        <f t="shared" si="159"/>
        <v>#VALUE!</v>
      </c>
      <c r="F832" s="9" t="e">
        <f t="shared" si="160"/>
        <v>#VALUE!</v>
      </c>
      <c r="G832" s="9" t="str">
        <f t="shared" si="161"/>
        <v/>
      </c>
      <c r="H832" s="9" t="str">
        <f t="shared" si="162"/>
        <v/>
      </c>
      <c r="I832" s="9" t="str">
        <f t="shared" si="163"/>
        <v/>
      </c>
      <c r="J832" s="9" t="str">
        <f t="shared" si="164"/>
        <v/>
      </c>
      <c r="K832" s="11" t="e">
        <f t="shared" si="165"/>
        <v>#VALUE!</v>
      </c>
      <c r="L832" s="11" t="e">
        <f t="shared" si="166"/>
        <v>#VALUE!</v>
      </c>
      <c r="M832" s="11" t="e">
        <f t="shared" si="167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68"/>
        <v>#VALUE!</v>
      </c>
      <c r="S832" s="11" t="e">
        <f t="shared" si="169"/>
        <v>#VALUE!</v>
      </c>
      <c r="T832" s="11" t="e">
        <f t="shared" si="170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58"/>
        <v>#VALUE!</v>
      </c>
      <c r="E833" s="9" t="e">
        <f t="shared" si="159"/>
        <v>#VALUE!</v>
      </c>
      <c r="F833" s="9" t="e">
        <f t="shared" si="160"/>
        <v>#VALUE!</v>
      </c>
      <c r="G833" s="9" t="str">
        <f t="shared" si="161"/>
        <v/>
      </c>
      <c r="H833" s="9" t="str">
        <f t="shared" si="162"/>
        <v/>
      </c>
      <c r="I833" s="9" t="str">
        <f t="shared" si="163"/>
        <v/>
      </c>
      <c r="J833" s="9" t="str">
        <f t="shared" si="164"/>
        <v/>
      </c>
      <c r="K833" s="11" t="e">
        <f t="shared" si="165"/>
        <v>#VALUE!</v>
      </c>
      <c r="L833" s="11" t="e">
        <f t="shared" si="166"/>
        <v>#VALUE!</v>
      </c>
      <c r="M833" s="11" t="e">
        <f t="shared" si="167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68"/>
        <v>#VALUE!</v>
      </c>
      <c r="S833" s="11" t="e">
        <f t="shared" si="169"/>
        <v>#VALUE!</v>
      </c>
      <c r="T833" s="11" t="e">
        <f t="shared" si="170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58"/>
        <v>#VALUE!</v>
      </c>
      <c r="E834" s="9" t="e">
        <f t="shared" si="159"/>
        <v>#VALUE!</v>
      </c>
      <c r="F834" s="9" t="e">
        <f t="shared" si="160"/>
        <v>#VALUE!</v>
      </c>
      <c r="G834" s="9" t="str">
        <f t="shared" si="161"/>
        <v/>
      </c>
      <c r="H834" s="9" t="str">
        <f t="shared" si="162"/>
        <v/>
      </c>
      <c r="I834" s="9" t="str">
        <f t="shared" si="163"/>
        <v/>
      </c>
      <c r="J834" s="9" t="str">
        <f t="shared" si="164"/>
        <v/>
      </c>
      <c r="K834" s="11" t="e">
        <f t="shared" si="165"/>
        <v>#VALUE!</v>
      </c>
      <c r="L834" s="11" t="e">
        <f t="shared" si="166"/>
        <v>#VALUE!</v>
      </c>
      <c r="M834" s="11" t="e">
        <f t="shared" si="167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68"/>
        <v>#VALUE!</v>
      </c>
      <c r="S834" s="11" t="e">
        <f t="shared" si="169"/>
        <v>#VALUE!</v>
      </c>
      <c r="T834" s="11" t="e">
        <f t="shared" si="170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58"/>
        <v>#VALUE!</v>
      </c>
      <c r="E835" s="9" t="e">
        <f t="shared" si="159"/>
        <v>#VALUE!</v>
      </c>
      <c r="F835" s="9" t="e">
        <f t="shared" si="160"/>
        <v>#VALUE!</v>
      </c>
      <c r="G835" s="9" t="str">
        <f t="shared" si="161"/>
        <v/>
      </c>
      <c r="H835" s="9" t="str">
        <f t="shared" si="162"/>
        <v/>
      </c>
      <c r="I835" s="9" t="str">
        <f t="shared" si="163"/>
        <v/>
      </c>
      <c r="J835" s="9" t="str">
        <f t="shared" si="164"/>
        <v/>
      </c>
      <c r="K835" s="11" t="e">
        <f t="shared" si="165"/>
        <v>#VALUE!</v>
      </c>
      <c r="L835" s="11" t="e">
        <f t="shared" si="166"/>
        <v>#VALUE!</v>
      </c>
      <c r="M835" s="11" t="e">
        <f t="shared" si="167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68"/>
        <v>#VALUE!</v>
      </c>
      <c r="S835" s="11" t="e">
        <f t="shared" si="169"/>
        <v>#VALUE!</v>
      </c>
      <c r="T835" s="11" t="e">
        <f t="shared" si="170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71">(K836/(AR836+K836-(AR836*K836)))</f>
        <v>#VALUE!</v>
      </c>
      <c r="E836" s="9" t="e">
        <f t="shared" ref="E836:E899" si="172">(L836/(AR836+L836-(AR836*L836)))</f>
        <v>#VALUE!</v>
      </c>
      <c r="F836" s="9" t="e">
        <f t="shared" ref="F836:F899" si="173">(M836/(AR836+M836-(AR836*M836)))</f>
        <v>#VALUE!</v>
      </c>
      <c r="G836" s="9" t="str">
        <f t="shared" ref="G836:G899" si="174">AR836</f>
        <v/>
      </c>
      <c r="H836" s="9" t="str">
        <f t="shared" ref="H836:H899" si="175">IF(A836="","",1/D836)</f>
        <v/>
      </c>
      <c r="I836" s="9" t="str">
        <f t="shared" ref="I836:I899" si="176">IF(B836="","",1/E836)</f>
        <v/>
      </c>
      <c r="J836" s="9" t="str">
        <f t="shared" ref="J836:J899" si="177">IF(C836="","",1/F836)</f>
        <v/>
      </c>
      <c r="K836" s="11" t="e">
        <f t="shared" ref="K836:K899" si="178">1/A836</f>
        <v>#VALUE!</v>
      </c>
      <c r="L836" s="11" t="e">
        <f t="shared" ref="L836:L899" si="179">1/B836</f>
        <v>#VALUE!</v>
      </c>
      <c r="M836" s="11" t="e">
        <f t="shared" ref="M836:M899" si="180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81">O836/N836</f>
        <v>#VALUE!</v>
      </c>
      <c r="S836" s="11" t="e">
        <f t="shared" ref="S836:S899" si="182">P836/N836</f>
        <v>#VALUE!</v>
      </c>
      <c r="T836" s="11" t="e">
        <f t="shared" ref="T836:T899" si="183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71"/>
        <v>#VALUE!</v>
      </c>
      <c r="E837" s="9" t="e">
        <f t="shared" si="172"/>
        <v>#VALUE!</v>
      </c>
      <c r="F837" s="9" t="e">
        <f t="shared" si="173"/>
        <v>#VALUE!</v>
      </c>
      <c r="G837" s="9" t="str">
        <f t="shared" si="174"/>
        <v/>
      </c>
      <c r="H837" s="9" t="str">
        <f t="shared" si="175"/>
        <v/>
      </c>
      <c r="I837" s="9" t="str">
        <f t="shared" si="176"/>
        <v/>
      </c>
      <c r="J837" s="9" t="str">
        <f t="shared" si="177"/>
        <v/>
      </c>
      <c r="K837" s="11" t="e">
        <f t="shared" si="178"/>
        <v>#VALUE!</v>
      </c>
      <c r="L837" s="11" t="e">
        <f t="shared" si="179"/>
        <v>#VALUE!</v>
      </c>
      <c r="M837" s="11" t="e">
        <f t="shared" si="180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81"/>
        <v>#VALUE!</v>
      </c>
      <c r="S837" s="11" t="e">
        <f t="shared" si="182"/>
        <v>#VALUE!</v>
      </c>
      <c r="T837" s="11" t="e">
        <f t="shared" si="183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71"/>
        <v>#VALUE!</v>
      </c>
      <c r="E838" s="9" t="e">
        <f t="shared" si="172"/>
        <v>#VALUE!</v>
      </c>
      <c r="F838" s="9" t="e">
        <f t="shared" si="173"/>
        <v>#VALUE!</v>
      </c>
      <c r="G838" s="9" t="str">
        <f t="shared" si="174"/>
        <v/>
      </c>
      <c r="H838" s="9" t="str">
        <f t="shared" si="175"/>
        <v/>
      </c>
      <c r="I838" s="9" t="str">
        <f t="shared" si="176"/>
        <v/>
      </c>
      <c r="J838" s="9" t="str">
        <f t="shared" si="177"/>
        <v/>
      </c>
      <c r="K838" s="11" t="e">
        <f t="shared" si="178"/>
        <v>#VALUE!</v>
      </c>
      <c r="L838" s="11" t="e">
        <f t="shared" si="179"/>
        <v>#VALUE!</v>
      </c>
      <c r="M838" s="11" t="e">
        <f t="shared" si="180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81"/>
        <v>#VALUE!</v>
      </c>
      <c r="S838" s="11" t="e">
        <f t="shared" si="182"/>
        <v>#VALUE!</v>
      </c>
      <c r="T838" s="11" t="e">
        <f t="shared" si="183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71"/>
        <v>#VALUE!</v>
      </c>
      <c r="E839" s="9" t="e">
        <f t="shared" si="172"/>
        <v>#VALUE!</v>
      </c>
      <c r="F839" s="9" t="e">
        <f t="shared" si="173"/>
        <v>#VALUE!</v>
      </c>
      <c r="G839" s="9" t="str">
        <f t="shared" si="174"/>
        <v/>
      </c>
      <c r="H839" s="9" t="str">
        <f t="shared" si="175"/>
        <v/>
      </c>
      <c r="I839" s="9" t="str">
        <f t="shared" si="176"/>
        <v/>
      </c>
      <c r="J839" s="9" t="str">
        <f t="shared" si="177"/>
        <v/>
      </c>
      <c r="K839" s="11" t="e">
        <f t="shared" si="178"/>
        <v>#VALUE!</v>
      </c>
      <c r="L839" s="11" t="e">
        <f t="shared" si="179"/>
        <v>#VALUE!</v>
      </c>
      <c r="M839" s="11" t="e">
        <f t="shared" si="180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81"/>
        <v>#VALUE!</v>
      </c>
      <c r="S839" s="11" t="e">
        <f t="shared" si="182"/>
        <v>#VALUE!</v>
      </c>
      <c r="T839" s="11" t="e">
        <f t="shared" si="183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71"/>
        <v>#VALUE!</v>
      </c>
      <c r="E840" s="9" t="e">
        <f t="shared" si="172"/>
        <v>#VALUE!</v>
      </c>
      <c r="F840" s="9" t="e">
        <f t="shared" si="173"/>
        <v>#VALUE!</v>
      </c>
      <c r="G840" s="9" t="str">
        <f t="shared" si="174"/>
        <v/>
      </c>
      <c r="H840" s="9" t="str">
        <f t="shared" si="175"/>
        <v/>
      </c>
      <c r="I840" s="9" t="str">
        <f t="shared" si="176"/>
        <v/>
      </c>
      <c r="J840" s="9" t="str">
        <f t="shared" si="177"/>
        <v/>
      </c>
      <c r="K840" s="11" t="e">
        <f t="shared" si="178"/>
        <v>#VALUE!</v>
      </c>
      <c r="L840" s="11" t="e">
        <f t="shared" si="179"/>
        <v>#VALUE!</v>
      </c>
      <c r="M840" s="11" t="e">
        <f t="shared" si="180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81"/>
        <v>#VALUE!</v>
      </c>
      <c r="S840" s="11" t="e">
        <f t="shared" si="182"/>
        <v>#VALUE!</v>
      </c>
      <c r="T840" s="11" t="e">
        <f t="shared" si="183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71"/>
        <v>#VALUE!</v>
      </c>
      <c r="E841" s="9" t="e">
        <f t="shared" si="172"/>
        <v>#VALUE!</v>
      </c>
      <c r="F841" s="9" t="e">
        <f t="shared" si="173"/>
        <v>#VALUE!</v>
      </c>
      <c r="G841" s="9" t="str">
        <f t="shared" si="174"/>
        <v/>
      </c>
      <c r="H841" s="9" t="str">
        <f t="shared" si="175"/>
        <v/>
      </c>
      <c r="I841" s="9" t="str">
        <f t="shared" si="176"/>
        <v/>
      </c>
      <c r="J841" s="9" t="str">
        <f t="shared" si="177"/>
        <v/>
      </c>
      <c r="K841" s="11" t="e">
        <f t="shared" si="178"/>
        <v>#VALUE!</v>
      </c>
      <c r="L841" s="11" t="e">
        <f t="shared" si="179"/>
        <v>#VALUE!</v>
      </c>
      <c r="M841" s="11" t="e">
        <f t="shared" si="180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81"/>
        <v>#VALUE!</v>
      </c>
      <c r="S841" s="11" t="e">
        <f t="shared" si="182"/>
        <v>#VALUE!</v>
      </c>
      <c r="T841" s="11" t="e">
        <f t="shared" si="183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71"/>
        <v>#VALUE!</v>
      </c>
      <c r="E842" s="9" t="e">
        <f t="shared" si="172"/>
        <v>#VALUE!</v>
      </c>
      <c r="F842" s="9" t="e">
        <f t="shared" si="173"/>
        <v>#VALUE!</v>
      </c>
      <c r="G842" s="9" t="str">
        <f t="shared" si="174"/>
        <v/>
      </c>
      <c r="H842" s="9" t="str">
        <f t="shared" si="175"/>
        <v/>
      </c>
      <c r="I842" s="9" t="str">
        <f t="shared" si="176"/>
        <v/>
      </c>
      <c r="J842" s="9" t="str">
        <f t="shared" si="177"/>
        <v/>
      </c>
      <c r="K842" s="11" t="e">
        <f t="shared" si="178"/>
        <v>#VALUE!</v>
      </c>
      <c r="L842" s="11" t="e">
        <f t="shared" si="179"/>
        <v>#VALUE!</v>
      </c>
      <c r="M842" s="11" t="e">
        <f t="shared" si="180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81"/>
        <v>#VALUE!</v>
      </c>
      <c r="S842" s="11" t="e">
        <f t="shared" si="182"/>
        <v>#VALUE!</v>
      </c>
      <c r="T842" s="11" t="e">
        <f t="shared" si="183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71"/>
        <v>#VALUE!</v>
      </c>
      <c r="E843" s="9" t="e">
        <f t="shared" si="172"/>
        <v>#VALUE!</v>
      </c>
      <c r="F843" s="9" t="e">
        <f t="shared" si="173"/>
        <v>#VALUE!</v>
      </c>
      <c r="G843" s="9" t="str">
        <f t="shared" si="174"/>
        <v/>
      </c>
      <c r="H843" s="9" t="str">
        <f t="shared" si="175"/>
        <v/>
      </c>
      <c r="I843" s="9" t="str">
        <f t="shared" si="176"/>
        <v/>
      </c>
      <c r="J843" s="9" t="str">
        <f t="shared" si="177"/>
        <v/>
      </c>
      <c r="K843" s="11" t="e">
        <f t="shared" si="178"/>
        <v>#VALUE!</v>
      </c>
      <c r="L843" s="11" t="e">
        <f t="shared" si="179"/>
        <v>#VALUE!</v>
      </c>
      <c r="M843" s="11" t="e">
        <f t="shared" si="180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81"/>
        <v>#VALUE!</v>
      </c>
      <c r="S843" s="11" t="e">
        <f t="shared" si="182"/>
        <v>#VALUE!</v>
      </c>
      <c r="T843" s="11" t="e">
        <f t="shared" si="183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71"/>
        <v>#VALUE!</v>
      </c>
      <c r="E844" s="9" t="e">
        <f t="shared" si="172"/>
        <v>#VALUE!</v>
      </c>
      <c r="F844" s="9" t="e">
        <f t="shared" si="173"/>
        <v>#VALUE!</v>
      </c>
      <c r="G844" s="9" t="str">
        <f t="shared" si="174"/>
        <v/>
      </c>
      <c r="H844" s="9" t="str">
        <f t="shared" si="175"/>
        <v/>
      </c>
      <c r="I844" s="9" t="str">
        <f t="shared" si="176"/>
        <v/>
      </c>
      <c r="J844" s="9" t="str">
        <f t="shared" si="177"/>
        <v/>
      </c>
      <c r="K844" s="11" t="e">
        <f t="shared" si="178"/>
        <v>#VALUE!</v>
      </c>
      <c r="L844" s="11" t="e">
        <f t="shared" si="179"/>
        <v>#VALUE!</v>
      </c>
      <c r="M844" s="11" t="e">
        <f t="shared" si="180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81"/>
        <v>#VALUE!</v>
      </c>
      <c r="S844" s="11" t="e">
        <f t="shared" si="182"/>
        <v>#VALUE!</v>
      </c>
      <c r="T844" s="11" t="e">
        <f t="shared" si="183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71"/>
        <v>#VALUE!</v>
      </c>
      <c r="E845" s="9" t="e">
        <f t="shared" si="172"/>
        <v>#VALUE!</v>
      </c>
      <c r="F845" s="9" t="e">
        <f t="shared" si="173"/>
        <v>#VALUE!</v>
      </c>
      <c r="G845" s="9" t="str">
        <f t="shared" si="174"/>
        <v/>
      </c>
      <c r="H845" s="9" t="str">
        <f t="shared" si="175"/>
        <v/>
      </c>
      <c r="I845" s="9" t="str">
        <f t="shared" si="176"/>
        <v/>
      </c>
      <c r="J845" s="9" t="str">
        <f t="shared" si="177"/>
        <v/>
      </c>
      <c r="K845" s="11" t="e">
        <f t="shared" si="178"/>
        <v>#VALUE!</v>
      </c>
      <c r="L845" s="11" t="e">
        <f t="shared" si="179"/>
        <v>#VALUE!</v>
      </c>
      <c r="M845" s="11" t="e">
        <f t="shared" si="180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81"/>
        <v>#VALUE!</v>
      </c>
      <c r="S845" s="11" t="e">
        <f t="shared" si="182"/>
        <v>#VALUE!</v>
      </c>
      <c r="T845" s="11" t="e">
        <f t="shared" si="183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71"/>
        <v>#VALUE!</v>
      </c>
      <c r="E846" s="9" t="e">
        <f t="shared" si="172"/>
        <v>#VALUE!</v>
      </c>
      <c r="F846" s="9" t="e">
        <f t="shared" si="173"/>
        <v>#VALUE!</v>
      </c>
      <c r="G846" s="9" t="str">
        <f t="shared" si="174"/>
        <v/>
      </c>
      <c r="H846" s="9" t="str">
        <f t="shared" si="175"/>
        <v/>
      </c>
      <c r="I846" s="9" t="str">
        <f t="shared" si="176"/>
        <v/>
      </c>
      <c r="J846" s="9" t="str">
        <f t="shared" si="177"/>
        <v/>
      </c>
      <c r="K846" s="11" t="e">
        <f t="shared" si="178"/>
        <v>#VALUE!</v>
      </c>
      <c r="L846" s="11" t="e">
        <f t="shared" si="179"/>
        <v>#VALUE!</v>
      </c>
      <c r="M846" s="11" t="e">
        <f t="shared" si="180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81"/>
        <v>#VALUE!</v>
      </c>
      <c r="S846" s="11" t="e">
        <f t="shared" si="182"/>
        <v>#VALUE!</v>
      </c>
      <c r="T846" s="11" t="e">
        <f t="shared" si="183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71"/>
        <v>#VALUE!</v>
      </c>
      <c r="E847" s="9" t="e">
        <f t="shared" si="172"/>
        <v>#VALUE!</v>
      </c>
      <c r="F847" s="9" t="e">
        <f t="shared" si="173"/>
        <v>#VALUE!</v>
      </c>
      <c r="G847" s="9" t="str">
        <f t="shared" si="174"/>
        <v/>
      </c>
      <c r="H847" s="9" t="str">
        <f t="shared" si="175"/>
        <v/>
      </c>
      <c r="I847" s="9" t="str">
        <f t="shared" si="176"/>
        <v/>
      </c>
      <c r="J847" s="9" t="str">
        <f t="shared" si="177"/>
        <v/>
      </c>
      <c r="K847" s="11" t="e">
        <f t="shared" si="178"/>
        <v>#VALUE!</v>
      </c>
      <c r="L847" s="11" t="e">
        <f t="shared" si="179"/>
        <v>#VALUE!</v>
      </c>
      <c r="M847" s="11" t="e">
        <f t="shared" si="180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81"/>
        <v>#VALUE!</v>
      </c>
      <c r="S847" s="11" t="e">
        <f t="shared" si="182"/>
        <v>#VALUE!</v>
      </c>
      <c r="T847" s="11" t="e">
        <f t="shared" si="183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71"/>
        <v>#VALUE!</v>
      </c>
      <c r="E848" s="9" t="e">
        <f t="shared" si="172"/>
        <v>#VALUE!</v>
      </c>
      <c r="F848" s="9" t="e">
        <f t="shared" si="173"/>
        <v>#VALUE!</v>
      </c>
      <c r="G848" s="9" t="str">
        <f t="shared" si="174"/>
        <v/>
      </c>
      <c r="H848" s="9" t="str">
        <f t="shared" si="175"/>
        <v/>
      </c>
      <c r="I848" s="9" t="str">
        <f t="shared" si="176"/>
        <v/>
      </c>
      <c r="J848" s="9" t="str">
        <f t="shared" si="177"/>
        <v/>
      </c>
      <c r="K848" s="11" t="e">
        <f t="shared" si="178"/>
        <v>#VALUE!</v>
      </c>
      <c r="L848" s="11" t="e">
        <f t="shared" si="179"/>
        <v>#VALUE!</v>
      </c>
      <c r="M848" s="11" t="e">
        <f t="shared" si="180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81"/>
        <v>#VALUE!</v>
      </c>
      <c r="S848" s="11" t="e">
        <f t="shared" si="182"/>
        <v>#VALUE!</v>
      </c>
      <c r="T848" s="11" t="e">
        <f t="shared" si="183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71"/>
        <v>#VALUE!</v>
      </c>
      <c r="E849" s="9" t="e">
        <f t="shared" si="172"/>
        <v>#VALUE!</v>
      </c>
      <c r="F849" s="9" t="e">
        <f t="shared" si="173"/>
        <v>#VALUE!</v>
      </c>
      <c r="G849" s="9" t="str">
        <f t="shared" si="174"/>
        <v/>
      </c>
      <c r="H849" s="9" t="str">
        <f t="shared" si="175"/>
        <v/>
      </c>
      <c r="I849" s="9" t="str">
        <f t="shared" si="176"/>
        <v/>
      </c>
      <c r="J849" s="9" t="str">
        <f t="shared" si="177"/>
        <v/>
      </c>
      <c r="K849" s="11" t="e">
        <f t="shared" si="178"/>
        <v>#VALUE!</v>
      </c>
      <c r="L849" s="11" t="e">
        <f t="shared" si="179"/>
        <v>#VALUE!</v>
      </c>
      <c r="M849" s="11" t="e">
        <f t="shared" si="180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81"/>
        <v>#VALUE!</v>
      </c>
      <c r="S849" s="11" t="e">
        <f t="shared" si="182"/>
        <v>#VALUE!</v>
      </c>
      <c r="T849" s="11" t="e">
        <f t="shared" si="183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71"/>
        <v>#VALUE!</v>
      </c>
      <c r="E850" s="9" t="e">
        <f t="shared" si="172"/>
        <v>#VALUE!</v>
      </c>
      <c r="F850" s="9" t="e">
        <f t="shared" si="173"/>
        <v>#VALUE!</v>
      </c>
      <c r="G850" s="9" t="str">
        <f t="shared" si="174"/>
        <v/>
      </c>
      <c r="H850" s="9" t="str">
        <f t="shared" si="175"/>
        <v/>
      </c>
      <c r="I850" s="9" t="str">
        <f t="shared" si="176"/>
        <v/>
      </c>
      <c r="J850" s="9" t="str">
        <f t="shared" si="177"/>
        <v/>
      </c>
      <c r="K850" s="11" t="e">
        <f t="shared" si="178"/>
        <v>#VALUE!</v>
      </c>
      <c r="L850" s="11" t="e">
        <f t="shared" si="179"/>
        <v>#VALUE!</v>
      </c>
      <c r="M850" s="11" t="e">
        <f t="shared" si="180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81"/>
        <v>#VALUE!</v>
      </c>
      <c r="S850" s="11" t="e">
        <f t="shared" si="182"/>
        <v>#VALUE!</v>
      </c>
      <c r="T850" s="11" t="e">
        <f t="shared" si="183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71"/>
        <v>#VALUE!</v>
      </c>
      <c r="E851" s="9" t="e">
        <f t="shared" si="172"/>
        <v>#VALUE!</v>
      </c>
      <c r="F851" s="9" t="e">
        <f t="shared" si="173"/>
        <v>#VALUE!</v>
      </c>
      <c r="G851" s="9" t="str">
        <f t="shared" si="174"/>
        <v/>
      </c>
      <c r="H851" s="9" t="str">
        <f t="shared" si="175"/>
        <v/>
      </c>
      <c r="I851" s="9" t="str">
        <f t="shared" si="176"/>
        <v/>
      </c>
      <c r="J851" s="9" t="str">
        <f t="shared" si="177"/>
        <v/>
      </c>
      <c r="K851" s="11" t="e">
        <f t="shared" si="178"/>
        <v>#VALUE!</v>
      </c>
      <c r="L851" s="11" t="e">
        <f t="shared" si="179"/>
        <v>#VALUE!</v>
      </c>
      <c r="M851" s="11" t="e">
        <f t="shared" si="180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81"/>
        <v>#VALUE!</v>
      </c>
      <c r="S851" s="11" t="e">
        <f t="shared" si="182"/>
        <v>#VALUE!</v>
      </c>
      <c r="T851" s="11" t="e">
        <f t="shared" si="183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71"/>
        <v>#VALUE!</v>
      </c>
      <c r="E852" s="9" t="e">
        <f t="shared" si="172"/>
        <v>#VALUE!</v>
      </c>
      <c r="F852" s="9" t="e">
        <f t="shared" si="173"/>
        <v>#VALUE!</v>
      </c>
      <c r="G852" s="9" t="str">
        <f t="shared" si="174"/>
        <v/>
      </c>
      <c r="H852" s="9" t="str">
        <f t="shared" si="175"/>
        <v/>
      </c>
      <c r="I852" s="9" t="str">
        <f t="shared" si="176"/>
        <v/>
      </c>
      <c r="J852" s="9" t="str">
        <f t="shared" si="177"/>
        <v/>
      </c>
      <c r="K852" s="11" t="e">
        <f t="shared" si="178"/>
        <v>#VALUE!</v>
      </c>
      <c r="L852" s="11" t="e">
        <f t="shared" si="179"/>
        <v>#VALUE!</v>
      </c>
      <c r="M852" s="11" t="e">
        <f t="shared" si="180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81"/>
        <v>#VALUE!</v>
      </c>
      <c r="S852" s="11" t="e">
        <f t="shared" si="182"/>
        <v>#VALUE!</v>
      </c>
      <c r="T852" s="11" t="e">
        <f t="shared" si="183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71"/>
        <v>#VALUE!</v>
      </c>
      <c r="E853" s="9" t="e">
        <f t="shared" si="172"/>
        <v>#VALUE!</v>
      </c>
      <c r="F853" s="9" t="e">
        <f t="shared" si="173"/>
        <v>#VALUE!</v>
      </c>
      <c r="G853" s="9" t="str">
        <f t="shared" si="174"/>
        <v/>
      </c>
      <c r="H853" s="9" t="str">
        <f t="shared" si="175"/>
        <v/>
      </c>
      <c r="I853" s="9" t="str">
        <f t="shared" si="176"/>
        <v/>
      </c>
      <c r="J853" s="9" t="str">
        <f t="shared" si="177"/>
        <v/>
      </c>
      <c r="K853" s="11" t="e">
        <f t="shared" si="178"/>
        <v>#VALUE!</v>
      </c>
      <c r="L853" s="11" t="e">
        <f t="shared" si="179"/>
        <v>#VALUE!</v>
      </c>
      <c r="M853" s="11" t="e">
        <f t="shared" si="180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81"/>
        <v>#VALUE!</v>
      </c>
      <c r="S853" s="11" t="e">
        <f t="shared" si="182"/>
        <v>#VALUE!</v>
      </c>
      <c r="T853" s="11" t="e">
        <f t="shared" si="183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71"/>
        <v>#VALUE!</v>
      </c>
      <c r="E854" s="9" t="e">
        <f t="shared" si="172"/>
        <v>#VALUE!</v>
      </c>
      <c r="F854" s="9" t="e">
        <f t="shared" si="173"/>
        <v>#VALUE!</v>
      </c>
      <c r="G854" s="9" t="str">
        <f t="shared" si="174"/>
        <v/>
      </c>
      <c r="H854" s="9" t="str">
        <f t="shared" si="175"/>
        <v/>
      </c>
      <c r="I854" s="9" t="str">
        <f t="shared" si="176"/>
        <v/>
      </c>
      <c r="J854" s="9" t="str">
        <f t="shared" si="177"/>
        <v/>
      </c>
      <c r="K854" s="11" t="e">
        <f t="shared" si="178"/>
        <v>#VALUE!</v>
      </c>
      <c r="L854" s="11" t="e">
        <f t="shared" si="179"/>
        <v>#VALUE!</v>
      </c>
      <c r="M854" s="11" t="e">
        <f t="shared" si="180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81"/>
        <v>#VALUE!</v>
      </c>
      <c r="S854" s="11" t="e">
        <f t="shared" si="182"/>
        <v>#VALUE!</v>
      </c>
      <c r="T854" s="11" t="e">
        <f t="shared" si="183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71"/>
        <v>#VALUE!</v>
      </c>
      <c r="E855" s="9" t="e">
        <f t="shared" si="172"/>
        <v>#VALUE!</v>
      </c>
      <c r="F855" s="9" t="e">
        <f t="shared" si="173"/>
        <v>#VALUE!</v>
      </c>
      <c r="G855" s="9" t="str">
        <f t="shared" si="174"/>
        <v/>
      </c>
      <c r="H855" s="9" t="str">
        <f t="shared" si="175"/>
        <v/>
      </c>
      <c r="I855" s="9" t="str">
        <f t="shared" si="176"/>
        <v/>
      </c>
      <c r="J855" s="9" t="str">
        <f t="shared" si="177"/>
        <v/>
      </c>
      <c r="K855" s="11" t="e">
        <f t="shared" si="178"/>
        <v>#VALUE!</v>
      </c>
      <c r="L855" s="11" t="e">
        <f t="shared" si="179"/>
        <v>#VALUE!</v>
      </c>
      <c r="M855" s="11" t="e">
        <f t="shared" si="180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81"/>
        <v>#VALUE!</v>
      </c>
      <c r="S855" s="11" t="e">
        <f t="shared" si="182"/>
        <v>#VALUE!</v>
      </c>
      <c r="T855" s="11" t="e">
        <f t="shared" si="183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71"/>
        <v>#VALUE!</v>
      </c>
      <c r="E856" s="9" t="e">
        <f t="shared" si="172"/>
        <v>#VALUE!</v>
      </c>
      <c r="F856" s="9" t="e">
        <f t="shared" si="173"/>
        <v>#VALUE!</v>
      </c>
      <c r="G856" s="9" t="str">
        <f t="shared" si="174"/>
        <v/>
      </c>
      <c r="H856" s="9" t="str">
        <f t="shared" si="175"/>
        <v/>
      </c>
      <c r="I856" s="9" t="str">
        <f t="shared" si="176"/>
        <v/>
      </c>
      <c r="J856" s="9" t="str">
        <f t="shared" si="177"/>
        <v/>
      </c>
      <c r="K856" s="11" t="e">
        <f t="shared" si="178"/>
        <v>#VALUE!</v>
      </c>
      <c r="L856" s="11" t="e">
        <f t="shared" si="179"/>
        <v>#VALUE!</v>
      </c>
      <c r="M856" s="11" t="e">
        <f t="shared" si="180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81"/>
        <v>#VALUE!</v>
      </c>
      <c r="S856" s="11" t="e">
        <f t="shared" si="182"/>
        <v>#VALUE!</v>
      </c>
      <c r="T856" s="11" t="e">
        <f t="shared" si="183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71"/>
        <v>#VALUE!</v>
      </c>
      <c r="E857" s="9" t="e">
        <f t="shared" si="172"/>
        <v>#VALUE!</v>
      </c>
      <c r="F857" s="9" t="e">
        <f t="shared" si="173"/>
        <v>#VALUE!</v>
      </c>
      <c r="G857" s="9" t="str">
        <f t="shared" si="174"/>
        <v/>
      </c>
      <c r="H857" s="9" t="str">
        <f t="shared" si="175"/>
        <v/>
      </c>
      <c r="I857" s="9" t="str">
        <f t="shared" si="176"/>
        <v/>
      </c>
      <c r="J857" s="9" t="str">
        <f t="shared" si="177"/>
        <v/>
      </c>
      <c r="K857" s="11" t="e">
        <f t="shared" si="178"/>
        <v>#VALUE!</v>
      </c>
      <c r="L857" s="11" t="e">
        <f t="shared" si="179"/>
        <v>#VALUE!</v>
      </c>
      <c r="M857" s="11" t="e">
        <f t="shared" si="180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81"/>
        <v>#VALUE!</v>
      </c>
      <c r="S857" s="11" t="e">
        <f t="shared" si="182"/>
        <v>#VALUE!</v>
      </c>
      <c r="T857" s="11" t="e">
        <f t="shared" si="183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71"/>
        <v>#VALUE!</v>
      </c>
      <c r="E858" s="9" t="e">
        <f t="shared" si="172"/>
        <v>#VALUE!</v>
      </c>
      <c r="F858" s="9" t="e">
        <f t="shared" si="173"/>
        <v>#VALUE!</v>
      </c>
      <c r="G858" s="9" t="str">
        <f t="shared" si="174"/>
        <v/>
      </c>
      <c r="H858" s="9" t="str">
        <f t="shared" si="175"/>
        <v/>
      </c>
      <c r="I858" s="9" t="str">
        <f t="shared" si="176"/>
        <v/>
      </c>
      <c r="J858" s="9" t="str">
        <f t="shared" si="177"/>
        <v/>
      </c>
      <c r="K858" s="11" t="e">
        <f t="shared" si="178"/>
        <v>#VALUE!</v>
      </c>
      <c r="L858" s="11" t="e">
        <f t="shared" si="179"/>
        <v>#VALUE!</v>
      </c>
      <c r="M858" s="11" t="e">
        <f t="shared" si="180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81"/>
        <v>#VALUE!</v>
      </c>
      <c r="S858" s="11" t="e">
        <f t="shared" si="182"/>
        <v>#VALUE!</v>
      </c>
      <c r="T858" s="11" t="e">
        <f t="shared" si="183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71"/>
        <v>#VALUE!</v>
      </c>
      <c r="E859" s="9" t="e">
        <f t="shared" si="172"/>
        <v>#VALUE!</v>
      </c>
      <c r="F859" s="9" t="e">
        <f t="shared" si="173"/>
        <v>#VALUE!</v>
      </c>
      <c r="G859" s="9" t="str">
        <f t="shared" si="174"/>
        <v/>
      </c>
      <c r="H859" s="9" t="str">
        <f t="shared" si="175"/>
        <v/>
      </c>
      <c r="I859" s="9" t="str">
        <f t="shared" si="176"/>
        <v/>
      </c>
      <c r="J859" s="9" t="str">
        <f t="shared" si="177"/>
        <v/>
      </c>
      <c r="K859" s="11" t="e">
        <f t="shared" si="178"/>
        <v>#VALUE!</v>
      </c>
      <c r="L859" s="11" t="e">
        <f t="shared" si="179"/>
        <v>#VALUE!</v>
      </c>
      <c r="M859" s="11" t="e">
        <f t="shared" si="180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81"/>
        <v>#VALUE!</v>
      </c>
      <c r="S859" s="11" t="e">
        <f t="shared" si="182"/>
        <v>#VALUE!</v>
      </c>
      <c r="T859" s="11" t="e">
        <f t="shared" si="183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71"/>
        <v>#VALUE!</v>
      </c>
      <c r="E860" s="9" t="e">
        <f t="shared" si="172"/>
        <v>#VALUE!</v>
      </c>
      <c r="F860" s="9" t="e">
        <f t="shared" si="173"/>
        <v>#VALUE!</v>
      </c>
      <c r="G860" s="9" t="str">
        <f t="shared" si="174"/>
        <v/>
      </c>
      <c r="H860" s="9" t="str">
        <f t="shared" si="175"/>
        <v/>
      </c>
      <c r="I860" s="9" t="str">
        <f t="shared" si="176"/>
        <v/>
      </c>
      <c r="J860" s="9" t="str">
        <f t="shared" si="177"/>
        <v/>
      </c>
      <c r="K860" s="11" t="e">
        <f t="shared" si="178"/>
        <v>#VALUE!</v>
      </c>
      <c r="L860" s="11" t="e">
        <f t="shared" si="179"/>
        <v>#VALUE!</v>
      </c>
      <c r="M860" s="11" t="e">
        <f t="shared" si="180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81"/>
        <v>#VALUE!</v>
      </c>
      <c r="S860" s="11" t="e">
        <f t="shared" si="182"/>
        <v>#VALUE!</v>
      </c>
      <c r="T860" s="11" t="e">
        <f t="shared" si="183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71"/>
        <v>#VALUE!</v>
      </c>
      <c r="E861" s="9" t="e">
        <f t="shared" si="172"/>
        <v>#VALUE!</v>
      </c>
      <c r="F861" s="9" t="e">
        <f t="shared" si="173"/>
        <v>#VALUE!</v>
      </c>
      <c r="G861" s="9" t="str">
        <f t="shared" si="174"/>
        <v/>
      </c>
      <c r="H861" s="9" t="str">
        <f t="shared" si="175"/>
        <v/>
      </c>
      <c r="I861" s="9" t="str">
        <f t="shared" si="176"/>
        <v/>
      </c>
      <c r="J861" s="9" t="str">
        <f t="shared" si="177"/>
        <v/>
      </c>
      <c r="K861" s="11" t="e">
        <f t="shared" si="178"/>
        <v>#VALUE!</v>
      </c>
      <c r="L861" s="11" t="e">
        <f t="shared" si="179"/>
        <v>#VALUE!</v>
      </c>
      <c r="M861" s="11" t="e">
        <f t="shared" si="180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81"/>
        <v>#VALUE!</v>
      </c>
      <c r="S861" s="11" t="e">
        <f t="shared" si="182"/>
        <v>#VALUE!</v>
      </c>
      <c r="T861" s="11" t="e">
        <f t="shared" si="183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71"/>
        <v>#VALUE!</v>
      </c>
      <c r="E862" s="9" t="e">
        <f t="shared" si="172"/>
        <v>#VALUE!</v>
      </c>
      <c r="F862" s="9" t="e">
        <f t="shared" si="173"/>
        <v>#VALUE!</v>
      </c>
      <c r="G862" s="9" t="str">
        <f t="shared" si="174"/>
        <v/>
      </c>
      <c r="H862" s="9" t="str">
        <f t="shared" si="175"/>
        <v/>
      </c>
      <c r="I862" s="9" t="str">
        <f t="shared" si="176"/>
        <v/>
      </c>
      <c r="J862" s="9" t="str">
        <f t="shared" si="177"/>
        <v/>
      </c>
      <c r="K862" s="11" t="e">
        <f t="shared" si="178"/>
        <v>#VALUE!</v>
      </c>
      <c r="L862" s="11" t="e">
        <f t="shared" si="179"/>
        <v>#VALUE!</v>
      </c>
      <c r="M862" s="11" t="e">
        <f t="shared" si="180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81"/>
        <v>#VALUE!</v>
      </c>
      <c r="S862" s="11" t="e">
        <f t="shared" si="182"/>
        <v>#VALUE!</v>
      </c>
      <c r="T862" s="11" t="e">
        <f t="shared" si="183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71"/>
        <v>#VALUE!</v>
      </c>
      <c r="E863" s="9" t="e">
        <f t="shared" si="172"/>
        <v>#VALUE!</v>
      </c>
      <c r="F863" s="9" t="e">
        <f t="shared" si="173"/>
        <v>#VALUE!</v>
      </c>
      <c r="G863" s="9" t="str">
        <f t="shared" si="174"/>
        <v/>
      </c>
      <c r="H863" s="9" t="str">
        <f t="shared" si="175"/>
        <v/>
      </c>
      <c r="I863" s="9" t="str">
        <f t="shared" si="176"/>
        <v/>
      </c>
      <c r="J863" s="9" t="str">
        <f t="shared" si="177"/>
        <v/>
      </c>
      <c r="K863" s="11" t="e">
        <f t="shared" si="178"/>
        <v>#VALUE!</v>
      </c>
      <c r="L863" s="11" t="e">
        <f t="shared" si="179"/>
        <v>#VALUE!</v>
      </c>
      <c r="M863" s="11" t="e">
        <f t="shared" si="180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81"/>
        <v>#VALUE!</v>
      </c>
      <c r="S863" s="11" t="e">
        <f t="shared" si="182"/>
        <v>#VALUE!</v>
      </c>
      <c r="T863" s="11" t="e">
        <f t="shared" si="183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71"/>
        <v>#VALUE!</v>
      </c>
      <c r="E864" s="9" t="e">
        <f t="shared" si="172"/>
        <v>#VALUE!</v>
      </c>
      <c r="F864" s="9" t="e">
        <f t="shared" si="173"/>
        <v>#VALUE!</v>
      </c>
      <c r="G864" s="9" t="str">
        <f t="shared" si="174"/>
        <v/>
      </c>
      <c r="H864" s="9" t="str">
        <f t="shared" si="175"/>
        <v/>
      </c>
      <c r="I864" s="9" t="str">
        <f t="shared" si="176"/>
        <v/>
      </c>
      <c r="J864" s="9" t="str">
        <f t="shared" si="177"/>
        <v/>
      </c>
      <c r="K864" s="11" t="e">
        <f t="shared" si="178"/>
        <v>#VALUE!</v>
      </c>
      <c r="L864" s="11" t="e">
        <f t="shared" si="179"/>
        <v>#VALUE!</v>
      </c>
      <c r="M864" s="11" t="e">
        <f t="shared" si="180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81"/>
        <v>#VALUE!</v>
      </c>
      <c r="S864" s="11" t="e">
        <f t="shared" si="182"/>
        <v>#VALUE!</v>
      </c>
      <c r="T864" s="11" t="e">
        <f t="shared" si="183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71"/>
        <v>#VALUE!</v>
      </c>
      <c r="E865" s="9" t="e">
        <f t="shared" si="172"/>
        <v>#VALUE!</v>
      </c>
      <c r="F865" s="9" t="e">
        <f t="shared" si="173"/>
        <v>#VALUE!</v>
      </c>
      <c r="G865" s="9" t="str">
        <f t="shared" si="174"/>
        <v/>
      </c>
      <c r="H865" s="9" t="str">
        <f t="shared" si="175"/>
        <v/>
      </c>
      <c r="I865" s="9" t="str">
        <f t="shared" si="176"/>
        <v/>
      </c>
      <c r="J865" s="9" t="str">
        <f t="shared" si="177"/>
        <v/>
      </c>
      <c r="K865" s="11" t="e">
        <f t="shared" si="178"/>
        <v>#VALUE!</v>
      </c>
      <c r="L865" s="11" t="e">
        <f t="shared" si="179"/>
        <v>#VALUE!</v>
      </c>
      <c r="M865" s="11" t="e">
        <f t="shared" si="180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81"/>
        <v>#VALUE!</v>
      </c>
      <c r="S865" s="11" t="e">
        <f t="shared" si="182"/>
        <v>#VALUE!</v>
      </c>
      <c r="T865" s="11" t="e">
        <f t="shared" si="183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71"/>
        <v>#VALUE!</v>
      </c>
      <c r="E866" s="9" t="e">
        <f t="shared" si="172"/>
        <v>#VALUE!</v>
      </c>
      <c r="F866" s="9" t="e">
        <f t="shared" si="173"/>
        <v>#VALUE!</v>
      </c>
      <c r="G866" s="9" t="str">
        <f t="shared" si="174"/>
        <v/>
      </c>
      <c r="H866" s="9" t="str">
        <f t="shared" si="175"/>
        <v/>
      </c>
      <c r="I866" s="9" t="str">
        <f t="shared" si="176"/>
        <v/>
      </c>
      <c r="J866" s="9" t="str">
        <f t="shared" si="177"/>
        <v/>
      </c>
      <c r="K866" s="11" t="e">
        <f t="shared" si="178"/>
        <v>#VALUE!</v>
      </c>
      <c r="L866" s="11" t="e">
        <f t="shared" si="179"/>
        <v>#VALUE!</v>
      </c>
      <c r="M866" s="11" t="e">
        <f t="shared" si="180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81"/>
        <v>#VALUE!</v>
      </c>
      <c r="S866" s="11" t="e">
        <f t="shared" si="182"/>
        <v>#VALUE!</v>
      </c>
      <c r="T866" s="11" t="e">
        <f t="shared" si="183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71"/>
        <v>#VALUE!</v>
      </c>
      <c r="E867" s="9" t="e">
        <f t="shared" si="172"/>
        <v>#VALUE!</v>
      </c>
      <c r="F867" s="9" t="e">
        <f t="shared" si="173"/>
        <v>#VALUE!</v>
      </c>
      <c r="G867" s="9" t="str">
        <f t="shared" si="174"/>
        <v/>
      </c>
      <c r="H867" s="9" t="str">
        <f t="shared" si="175"/>
        <v/>
      </c>
      <c r="I867" s="9" t="str">
        <f t="shared" si="176"/>
        <v/>
      </c>
      <c r="J867" s="9" t="str">
        <f t="shared" si="177"/>
        <v/>
      </c>
      <c r="K867" s="11" t="e">
        <f t="shared" si="178"/>
        <v>#VALUE!</v>
      </c>
      <c r="L867" s="11" t="e">
        <f t="shared" si="179"/>
        <v>#VALUE!</v>
      </c>
      <c r="M867" s="11" t="e">
        <f t="shared" si="180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81"/>
        <v>#VALUE!</v>
      </c>
      <c r="S867" s="11" t="e">
        <f t="shared" si="182"/>
        <v>#VALUE!</v>
      </c>
      <c r="T867" s="11" t="e">
        <f t="shared" si="183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71"/>
        <v>#VALUE!</v>
      </c>
      <c r="E868" s="9" t="e">
        <f t="shared" si="172"/>
        <v>#VALUE!</v>
      </c>
      <c r="F868" s="9" t="e">
        <f t="shared" si="173"/>
        <v>#VALUE!</v>
      </c>
      <c r="G868" s="9" t="str">
        <f t="shared" si="174"/>
        <v/>
      </c>
      <c r="H868" s="9" t="str">
        <f t="shared" si="175"/>
        <v/>
      </c>
      <c r="I868" s="9" t="str">
        <f t="shared" si="176"/>
        <v/>
      </c>
      <c r="J868" s="9" t="str">
        <f t="shared" si="177"/>
        <v/>
      </c>
      <c r="K868" s="11" t="e">
        <f t="shared" si="178"/>
        <v>#VALUE!</v>
      </c>
      <c r="L868" s="11" t="e">
        <f t="shared" si="179"/>
        <v>#VALUE!</v>
      </c>
      <c r="M868" s="11" t="e">
        <f t="shared" si="180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81"/>
        <v>#VALUE!</v>
      </c>
      <c r="S868" s="11" t="e">
        <f t="shared" si="182"/>
        <v>#VALUE!</v>
      </c>
      <c r="T868" s="11" t="e">
        <f t="shared" si="183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71"/>
        <v>#VALUE!</v>
      </c>
      <c r="E869" s="9" t="e">
        <f t="shared" si="172"/>
        <v>#VALUE!</v>
      </c>
      <c r="F869" s="9" t="e">
        <f t="shared" si="173"/>
        <v>#VALUE!</v>
      </c>
      <c r="G869" s="9" t="str">
        <f t="shared" si="174"/>
        <v/>
      </c>
      <c r="H869" s="9" t="str">
        <f t="shared" si="175"/>
        <v/>
      </c>
      <c r="I869" s="9" t="str">
        <f t="shared" si="176"/>
        <v/>
      </c>
      <c r="J869" s="9" t="str">
        <f t="shared" si="177"/>
        <v/>
      </c>
      <c r="K869" s="11" t="e">
        <f t="shared" si="178"/>
        <v>#VALUE!</v>
      </c>
      <c r="L869" s="11" t="e">
        <f t="shared" si="179"/>
        <v>#VALUE!</v>
      </c>
      <c r="M869" s="11" t="e">
        <f t="shared" si="180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81"/>
        <v>#VALUE!</v>
      </c>
      <c r="S869" s="11" t="e">
        <f t="shared" si="182"/>
        <v>#VALUE!</v>
      </c>
      <c r="T869" s="11" t="e">
        <f t="shared" si="183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71"/>
        <v>#VALUE!</v>
      </c>
      <c r="E870" s="9" t="e">
        <f t="shared" si="172"/>
        <v>#VALUE!</v>
      </c>
      <c r="F870" s="9" t="e">
        <f t="shared" si="173"/>
        <v>#VALUE!</v>
      </c>
      <c r="G870" s="9" t="str">
        <f t="shared" si="174"/>
        <v/>
      </c>
      <c r="H870" s="9" t="str">
        <f t="shared" si="175"/>
        <v/>
      </c>
      <c r="I870" s="9" t="str">
        <f t="shared" si="176"/>
        <v/>
      </c>
      <c r="J870" s="9" t="str">
        <f t="shared" si="177"/>
        <v/>
      </c>
      <c r="K870" s="11" t="e">
        <f t="shared" si="178"/>
        <v>#VALUE!</v>
      </c>
      <c r="L870" s="11" t="e">
        <f t="shared" si="179"/>
        <v>#VALUE!</v>
      </c>
      <c r="M870" s="11" t="e">
        <f t="shared" si="180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81"/>
        <v>#VALUE!</v>
      </c>
      <c r="S870" s="11" t="e">
        <f t="shared" si="182"/>
        <v>#VALUE!</v>
      </c>
      <c r="T870" s="11" t="e">
        <f t="shared" si="183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71"/>
        <v>#VALUE!</v>
      </c>
      <c r="E871" s="9" t="e">
        <f t="shared" si="172"/>
        <v>#VALUE!</v>
      </c>
      <c r="F871" s="9" t="e">
        <f t="shared" si="173"/>
        <v>#VALUE!</v>
      </c>
      <c r="G871" s="9" t="str">
        <f t="shared" si="174"/>
        <v/>
      </c>
      <c r="H871" s="9" t="str">
        <f t="shared" si="175"/>
        <v/>
      </c>
      <c r="I871" s="9" t="str">
        <f t="shared" si="176"/>
        <v/>
      </c>
      <c r="J871" s="9" t="str">
        <f t="shared" si="177"/>
        <v/>
      </c>
      <c r="K871" s="11" t="e">
        <f t="shared" si="178"/>
        <v>#VALUE!</v>
      </c>
      <c r="L871" s="11" t="e">
        <f t="shared" si="179"/>
        <v>#VALUE!</v>
      </c>
      <c r="M871" s="11" t="e">
        <f t="shared" si="180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81"/>
        <v>#VALUE!</v>
      </c>
      <c r="S871" s="11" t="e">
        <f t="shared" si="182"/>
        <v>#VALUE!</v>
      </c>
      <c r="T871" s="11" t="e">
        <f t="shared" si="183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71"/>
        <v>#VALUE!</v>
      </c>
      <c r="E872" s="9" t="e">
        <f t="shared" si="172"/>
        <v>#VALUE!</v>
      </c>
      <c r="F872" s="9" t="e">
        <f t="shared" si="173"/>
        <v>#VALUE!</v>
      </c>
      <c r="G872" s="9" t="str">
        <f t="shared" si="174"/>
        <v/>
      </c>
      <c r="H872" s="9" t="str">
        <f t="shared" si="175"/>
        <v/>
      </c>
      <c r="I872" s="9" t="str">
        <f t="shared" si="176"/>
        <v/>
      </c>
      <c r="J872" s="9" t="str">
        <f t="shared" si="177"/>
        <v/>
      </c>
      <c r="K872" s="11" t="e">
        <f t="shared" si="178"/>
        <v>#VALUE!</v>
      </c>
      <c r="L872" s="11" t="e">
        <f t="shared" si="179"/>
        <v>#VALUE!</v>
      </c>
      <c r="M872" s="11" t="e">
        <f t="shared" si="180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81"/>
        <v>#VALUE!</v>
      </c>
      <c r="S872" s="11" t="e">
        <f t="shared" si="182"/>
        <v>#VALUE!</v>
      </c>
      <c r="T872" s="11" t="e">
        <f t="shared" si="183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71"/>
        <v>#VALUE!</v>
      </c>
      <c r="E873" s="9" t="e">
        <f t="shared" si="172"/>
        <v>#VALUE!</v>
      </c>
      <c r="F873" s="9" t="e">
        <f t="shared" si="173"/>
        <v>#VALUE!</v>
      </c>
      <c r="G873" s="9" t="str">
        <f t="shared" si="174"/>
        <v/>
      </c>
      <c r="H873" s="9" t="str">
        <f t="shared" si="175"/>
        <v/>
      </c>
      <c r="I873" s="9" t="str">
        <f t="shared" si="176"/>
        <v/>
      </c>
      <c r="J873" s="9" t="str">
        <f t="shared" si="177"/>
        <v/>
      </c>
      <c r="K873" s="11" t="e">
        <f t="shared" si="178"/>
        <v>#VALUE!</v>
      </c>
      <c r="L873" s="11" t="e">
        <f t="shared" si="179"/>
        <v>#VALUE!</v>
      </c>
      <c r="M873" s="11" t="e">
        <f t="shared" si="180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81"/>
        <v>#VALUE!</v>
      </c>
      <c r="S873" s="11" t="e">
        <f t="shared" si="182"/>
        <v>#VALUE!</v>
      </c>
      <c r="T873" s="11" t="e">
        <f t="shared" si="183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71"/>
        <v>#VALUE!</v>
      </c>
      <c r="E874" s="9" t="e">
        <f t="shared" si="172"/>
        <v>#VALUE!</v>
      </c>
      <c r="F874" s="9" t="e">
        <f t="shared" si="173"/>
        <v>#VALUE!</v>
      </c>
      <c r="G874" s="9" t="str">
        <f t="shared" si="174"/>
        <v/>
      </c>
      <c r="H874" s="9" t="str">
        <f t="shared" si="175"/>
        <v/>
      </c>
      <c r="I874" s="9" t="str">
        <f t="shared" si="176"/>
        <v/>
      </c>
      <c r="J874" s="9" t="str">
        <f t="shared" si="177"/>
        <v/>
      </c>
      <c r="K874" s="11" t="e">
        <f t="shared" si="178"/>
        <v>#VALUE!</v>
      </c>
      <c r="L874" s="11" t="e">
        <f t="shared" si="179"/>
        <v>#VALUE!</v>
      </c>
      <c r="M874" s="11" t="e">
        <f t="shared" si="180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81"/>
        <v>#VALUE!</v>
      </c>
      <c r="S874" s="11" t="e">
        <f t="shared" si="182"/>
        <v>#VALUE!</v>
      </c>
      <c r="T874" s="11" t="e">
        <f t="shared" si="183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71"/>
        <v>#VALUE!</v>
      </c>
      <c r="E875" s="9" t="e">
        <f t="shared" si="172"/>
        <v>#VALUE!</v>
      </c>
      <c r="F875" s="9" t="e">
        <f t="shared" si="173"/>
        <v>#VALUE!</v>
      </c>
      <c r="G875" s="9" t="str">
        <f t="shared" si="174"/>
        <v/>
      </c>
      <c r="H875" s="9" t="str">
        <f t="shared" si="175"/>
        <v/>
      </c>
      <c r="I875" s="9" t="str">
        <f t="shared" si="176"/>
        <v/>
      </c>
      <c r="J875" s="9" t="str">
        <f t="shared" si="177"/>
        <v/>
      </c>
      <c r="K875" s="11" t="e">
        <f t="shared" si="178"/>
        <v>#VALUE!</v>
      </c>
      <c r="L875" s="11" t="e">
        <f t="shared" si="179"/>
        <v>#VALUE!</v>
      </c>
      <c r="M875" s="11" t="e">
        <f t="shared" si="180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81"/>
        <v>#VALUE!</v>
      </c>
      <c r="S875" s="11" t="e">
        <f t="shared" si="182"/>
        <v>#VALUE!</v>
      </c>
      <c r="T875" s="11" t="e">
        <f t="shared" si="183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71"/>
        <v>#VALUE!</v>
      </c>
      <c r="E876" s="9" t="e">
        <f t="shared" si="172"/>
        <v>#VALUE!</v>
      </c>
      <c r="F876" s="9" t="e">
        <f t="shared" si="173"/>
        <v>#VALUE!</v>
      </c>
      <c r="G876" s="9" t="str">
        <f t="shared" si="174"/>
        <v/>
      </c>
      <c r="H876" s="9" t="str">
        <f t="shared" si="175"/>
        <v/>
      </c>
      <c r="I876" s="9" t="str">
        <f t="shared" si="176"/>
        <v/>
      </c>
      <c r="J876" s="9" t="str">
        <f t="shared" si="177"/>
        <v/>
      </c>
      <c r="K876" s="11" t="e">
        <f t="shared" si="178"/>
        <v>#VALUE!</v>
      </c>
      <c r="L876" s="11" t="e">
        <f t="shared" si="179"/>
        <v>#VALUE!</v>
      </c>
      <c r="M876" s="11" t="e">
        <f t="shared" si="180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81"/>
        <v>#VALUE!</v>
      </c>
      <c r="S876" s="11" t="e">
        <f t="shared" si="182"/>
        <v>#VALUE!</v>
      </c>
      <c r="T876" s="11" t="e">
        <f t="shared" si="183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71"/>
        <v>#VALUE!</v>
      </c>
      <c r="E877" s="9" t="e">
        <f t="shared" si="172"/>
        <v>#VALUE!</v>
      </c>
      <c r="F877" s="9" t="e">
        <f t="shared" si="173"/>
        <v>#VALUE!</v>
      </c>
      <c r="G877" s="9" t="str">
        <f t="shared" si="174"/>
        <v/>
      </c>
      <c r="H877" s="9" t="str">
        <f t="shared" si="175"/>
        <v/>
      </c>
      <c r="I877" s="9" t="str">
        <f t="shared" si="176"/>
        <v/>
      </c>
      <c r="J877" s="9" t="str">
        <f t="shared" si="177"/>
        <v/>
      </c>
      <c r="K877" s="11" t="e">
        <f t="shared" si="178"/>
        <v>#VALUE!</v>
      </c>
      <c r="L877" s="11" t="e">
        <f t="shared" si="179"/>
        <v>#VALUE!</v>
      </c>
      <c r="M877" s="11" t="e">
        <f t="shared" si="180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81"/>
        <v>#VALUE!</v>
      </c>
      <c r="S877" s="11" t="e">
        <f t="shared" si="182"/>
        <v>#VALUE!</v>
      </c>
      <c r="T877" s="11" t="e">
        <f t="shared" si="183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71"/>
        <v>#VALUE!</v>
      </c>
      <c r="E878" s="9" t="e">
        <f t="shared" si="172"/>
        <v>#VALUE!</v>
      </c>
      <c r="F878" s="9" t="e">
        <f t="shared" si="173"/>
        <v>#VALUE!</v>
      </c>
      <c r="G878" s="9" t="str">
        <f t="shared" si="174"/>
        <v/>
      </c>
      <c r="H878" s="9" t="str">
        <f t="shared" si="175"/>
        <v/>
      </c>
      <c r="I878" s="9" t="str">
        <f t="shared" si="176"/>
        <v/>
      </c>
      <c r="J878" s="9" t="str">
        <f t="shared" si="177"/>
        <v/>
      </c>
      <c r="K878" s="11" t="e">
        <f t="shared" si="178"/>
        <v>#VALUE!</v>
      </c>
      <c r="L878" s="11" t="e">
        <f t="shared" si="179"/>
        <v>#VALUE!</v>
      </c>
      <c r="M878" s="11" t="e">
        <f t="shared" si="180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81"/>
        <v>#VALUE!</v>
      </c>
      <c r="S878" s="11" t="e">
        <f t="shared" si="182"/>
        <v>#VALUE!</v>
      </c>
      <c r="T878" s="11" t="e">
        <f t="shared" si="183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71"/>
        <v>#VALUE!</v>
      </c>
      <c r="E879" s="9" t="e">
        <f t="shared" si="172"/>
        <v>#VALUE!</v>
      </c>
      <c r="F879" s="9" t="e">
        <f t="shared" si="173"/>
        <v>#VALUE!</v>
      </c>
      <c r="G879" s="9" t="str">
        <f t="shared" si="174"/>
        <v/>
      </c>
      <c r="H879" s="9" t="str">
        <f t="shared" si="175"/>
        <v/>
      </c>
      <c r="I879" s="9" t="str">
        <f t="shared" si="176"/>
        <v/>
      </c>
      <c r="J879" s="9" t="str">
        <f t="shared" si="177"/>
        <v/>
      </c>
      <c r="K879" s="11" t="e">
        <f t="shared" si="178"/>
        <v>#VALUE!</v>
      </c>
      <c r="L879" s="11" t="e">
        <f t="shared" si="179"/>
        <v>#VALUE!</v>
      </c>
      <c r="M879" s="11" t="e">
        <f t="shared" si="180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81"/>
        <v>#VALUE!</v>
      </c>
      <c r="S879" s="11" t="e">
        <f t="shared" si="182"/>
        <v>#VALUE!</v>
      </c>
      <c r="T879" s="11" t="e">
        <f t="shared" si="183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71"/>
        <v>#VALUE!</v>
      </c>
      <c r="E880" s="9" t="e">
        <f t="shared" si="172"/>
        <v>#VALUE!</v>
      </c>
      <c r="F880" s="9" t="e">
        <f t="shared" si="173"/>
        <v>#VALUE!</v>
      </c>
      <c r="G880" s="9" t="str">
        <f t="shared" si="174"/>
        <v/>
      </c>
      <c r="H880" s="9" t="str">
        <f t="shared" si="175"/>
        <v/>
      </c>
      <c r="I880" s="9" t="str">
        <f t="shared" si="176"/>
        <v/>
      </c>
      <c r="J880" s="9" t="str">
        <f t="shared" si="177"/>
        <v/>
      </c>
      <c r="K880" s="11" t="e">
        <f t="shared" si="178"/>
        <v>#VALUE!</v>
      </c>
      <c r="L880" s="11" t="e">
        <f t="shared" si="179"/>
        <v>#VALUE!</v>
      </c>
      <c r="M880" s="11" t="e">
        <f t="shared" si="180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81"/>
        <v>#VALUE!</v>
      </c>
      <c r="S880" s="11" t="e">
        <f t="shared" si="182"/>
        <v>#VALUE!</v>
      </c>
      <c r="T880" s="11" t="e">
        <f t="shared" si="183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71"/>
        <v>#VALUE!</v>
      </c>
      <c r="E881" s="9" t="e">
        <f t="shared" si="172"/>
        <v>#VALUE!</v>
      </c>
      <c r="F881" s="9" t="e">
        <f t="shared" si="173"/>
        <v>#VALUE!</v>
      </c>
      <c r="G881" s="9" t="str">
        <f t="shared" si="174"/>
        <v/>
      </c>
      <c r="H881" s="9" t="str">
        <f t="shared" si="175"/>
        <v/>
      </c>
      <c r="I881" s="9" t="str">
        <f t="shared" si="176"/>
        <v/>
      </c>
      <c r="J881" s="9" t="str">
        <f t="shared" si="177"/>
        <v/>
      </c>
      <c r="K881" s="11" t="e">
        <f t="shared" si="178"/>
        <v>#VALUE!</v>
      </c>
      <c r="L881" s="11" t="e">
        <f t="shared" si="179"/>
        <v>#VALUE!</v>
      </c>
      <c r="M881" s="11" t="e">
        <f t="shared" si="180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81"/>
        <v>#VALUE!</v>
      </c>
      <c r="S881" s="11" t="e">
        <f t="shared" si="182"/>
        <v>#VALUE!</v>
      </c>
      <c r="T881" s="11" t="e">
        <f t="shared" si="183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71"/>
        <v>#VALUE!</v>
      </c>
      <c r="E882" s="9" t="e">
        <f t="shared" si="172"/>
        <v>#VALUE!</v>
      </c>
      <c r="F882" s="9" t="e">
        <f t="shared" si="173"/>
        <v>#VALUE!</v>
      </c>
      <c r="G882" s="9" t="str">
        <f t="shared" si="174"/>
        <v/>
      </c>
      <c r="H882" s="9" t="str">
        <f t="shared" si="175"/>
        <v/>
      </c>
      <c r="I882" s="9" t="str">
        <f t="shared" si="176"/>
        <v/>
      </c>
      <c r="J882" s="9" t="str">
        <f t="shared" si="177"/>
        <v/>
      </c>
      <c r="K882" s="11" t="e">
        <f t="shared" si="178"/>
        <v>#VALUE!</v>
      </c>
      <c r="L882" s="11" t="e">
        <f t="shared" si="179"/>
        <v>#VALUE!</v>
      </c>
      <c r="M882" s="11" t="e">
        <f t="shared" si="180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81"/>
        <v>#VALUE!</v>
      </c>
      <c r="S882" s="11" t="e">
        <f t="shared" si="182"/>
        <v>#VALUE!</v>
      </c>
      <c r="T882" s="11" t="e">
        <f t="shared" si="183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71"/>
        <v>#VALUE!</v>
      </c>
      <c r="E883" s="9" t="e">
        <f t="shared" si="172"/>
        <v>#VALUE!</v>
      </c>
      <c r="F883" s="9" t="e">
        <f t="shared" si="173"/>
        <v>#VALUE!</v>
      </c>
      <c r="G883" s="9" t="str">
        <f t="shared" si="174"/>
        <v/>
      </c>
      <c r="H883" s="9" t="str">
        <f t="shared" si="175"/>
        <v/>
      </c>
      <c r="I883" s="9" t="str">
        <f t="shared" si="176"/>
        <v/>
      </c>
      <c r="J883" s="9" t="str">
        <f t="shared" si="177"/>
        <v/>
      </c>
      <c r="K883" s="11" t="e">
        <f t="shared" si="178"/>
        <v>#VALUE!</v>
      </c>
      <c r="L883" s="11" t="e">
        <f t="shared" si="179"/>
        <v>#VALUE!</v>
      </c>
      <c r="M883" s="11" t="e">
        <f t="shared" si="180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81"/>
        <v>#VALUE!</v>
      </c>
      <c r="S883" s="11" t="e">
        <f t="shared" si="182"/>
        <v>#VALUE!</v>
      </c>
      <c r="T883" s="11" t="e">
        <f t="shared" si="183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71"/>
        <v>#VALUE!</v>
      </c>
      <c r="E884" s="9" t="e">
        <f t="shared" si="172"/>
        <v>#VALUE!</v>
      </c>
      <c r="F884" s="9" t="e">
        <f t="shared" si="173"/>
        <v>#VALUE!</v>
      </c>
      <c r="G884" s="9" t="str">
        <f t="shared" si="174"/>
        <v/>
      </c>
      <c r="H884" s="9" t="str">
        <f t="shared" si="175"/>
        <v/>
      </c>
      <c r="I884" s="9" t="str">
        <f t="shared" si="176"/>
        <v/>
      </c>
      <c r="J884" s="9" t="str">
        <f t="shared" si="177"/>
        <v/>
      </c>
      <c r="K884" s="11" t="e">
        <f t="shared" si="178"/>
        <v>#VALUE!</v>
      </c>
      <c r="L884" s="11" t="e">
        <f t="shared" si="179"/>
        <v>#VALUE!</v>
      </c>
      <c r="M884" s="11" t="e">
        <f t="shared" si="180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81"/>
        <v>#VALUE!</v>
      </c>
      <c r="S884" s="11" t="e">
        <f t="shared" si="182"/>
        <v>#VALUE!</v>
      </c>
      <c r="T884" s="11" t="e">
        <f t="shared" si="183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71"/>
        <v>#VALUE!</v>
      </c>
      <c r="E885" s="9" t="e">
        <f t="shared" si="172"/>
        <v>#VALUE!</v>
      </c>
      <c r="F885" s="9" t="e">
        <f t="shared" si="173"/>
        <v>#VALUE!</v>
      </c>
      <c r="G885" s="9" t="str">
        <f t="shared" si="174"/>
        <v/>
      </c>
      <c r="H885" s="9" t="str">
        <f t="shared" si="175"/>
        <v/>
      </c>
      <c r="I885" s="9" t="str">
        <f t="shared" si="176"/>
        <v/>
      </c>
      <c r="J885" s="9" t="str">
        <f t="shared" si="177"/>
        <v/>
      </c>
      <c r="K885" s="11" t="e">
        <f t="shared" si="178"/>
        <v>#VALUE!</v>
      </c>
      <c r="L885" s="11" t="e">
        <f t="shared" si="179"/>
        <v>#VALUE!</v>
      </c>
      <c r="M885" s="11" t="e">
        <f t="shared" si="180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81"/>
        <v>#VALUE!</v>
      </c>
      <c r="S885" s="11" t="e">
        <f t="shared" si="182"/>
        <v>#VALUE!</v>
      </c>
      <c r="T885" s="11" t="e">
        <f t="shared" si="183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71"/>
        <v>#VALUE!</v>
      </c>
      <c r="E886" s="9" t="e">
        <f t="shared" si="172"/>
        <v>#VALUE!</v>
      </c>
      <c r="F886" s="9" t="e">
        <f t="shared" si="173"/>
        <v>#VALUE!</v>
      </c>
      <c r="G886" s="9" t="str">
        <f t="shared" si="174"/>
        <v/>
      </c>
      <c r="H886" s="9" t="str">
        <f t="shared" si="175"/>
        <v/>
      </c>
      <c r="I886" s="9" t="str">
        <f t="shared" si="176"/>
        <v/>
      </c>
      <c r="J886" s="9" t="str">
        <f t="shared" si="177"/>
        <v/>
      </c>
      <c r="K886" s="11" t="e">
        <f t="shared" si="178"/>
        <v>#VALUE!</v>
      </c>
      <c r="L886" s="11" t="e">
        <f t="shared" si="179"/>
        <v>#VALUE!</v>
      </c>
      <c r="M886" s="11" t="e">
        <f t="shared" si="180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81"/>
        <v>#VALUE!</v>
      </c>
      <c r="S886" s="11" t="e">
        <f t="shared" si="182"/>
        <v>#VALUE!</v>
      </c>
      <c r="T886" s="11" t="e">
        <f t="shared" si="183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71"/>
        <v>#VALUE!</v>
      </c>
      <c r="E887" s="9" t="e">
        <f t="shared" si="172"/>
        <v>#VALUE!</v>
      </c>
      <c r="F887" s="9" t="e">
        <f t="shared" si="173"/>
        <v>#VALUE!</v>
      </c>
      <c r="G887" s="9" t="str">
        <f t="shared" si="174"/>
        <v/>
      </c>
      <c r="H887" s="9" t="str">
        <f t="shared" si="175"/>
        <v/>
      </c>
      <c r="I887" s="9" t="str">
        <f t="shared" si="176"/>
        <v/>
      </c>
      <c r="J887" s="9" t="str">
        <f t="shared" si="177"/>
        <v/>
      </c>
      <c r="K887" s="11" t="e">
        <f t="shared" si="178"/>
        <v>#VALUE!</v>
      </c>
      <c r="L887" s="11" t="e">
        <f t="shared" si="179"/>
        <v>#VALUE!</v>
      </c>
      <c r="M887" s="11" t="e">
        <f t="shared" si="180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81"/>
        <v>#VALUE!</v>
      </c>
      <c r="S887" s="11" t="e">
        <f t="shared" si="182"/>
        <v>#VALUE!</v>
      </c>
      <c r="T887" s="11" t="e">
        <f t="shared" si="183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71"/>
        <v>#VALUE!</v>
      </c>
      <c r="E888" s="9" t="e">
        <f t="shared" si="172"/>
        <v>#VALUE!</v>
      </c>
      <c r="F888" s="9" t="e">
        <f t="shared" si="173"/>
        <v>#VALUE!</v>
      </c>
      <c r="G888" s="9" t="str">
        <f t="shared" si="174"/>
        <v/>
      </c>
      <c r="H888" s="9" t="str">
        <f t="shared" si="175"/>
        <v/>
      </c>
      <c r="I888" s="9" t="str">
        <f t="shared" si="176"/>
        <v/>
      </c>
      <c r="J888" s="9" t="str">
        <f t="shared" si="177"/>
        <v/>
      </c>
      <c r="K888" s="11" t="e">
        <f t="shared" si="178"/>
        <v>#VALUE!</v>
      </c>
      <c r="L888" s="11" t="e">
        <f t="shared" si="179"/>
        <v>#VALUE!</v>
      </c>
      <c r="M888" s="11" t="e">
        <f t="shared" si="180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81"/>
        <v>#VALUE!</v>
      </c>
      <c r="S888" s="11" t="e">
        <f t="shared" si="182"/>
        <v>#VALUE!</v>
      </c>
      <c r="T888" s="11" t="e">
        <f t="shared" si="183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71"/>
        <v>#VALUE!</v>
      </c>
      <c r="E889" s="9" t="e">
        <f t="shared" si="172"/>
        <v>#VALUE!</v>
      </c>
      <c r="F889" s="9" t="e">
        <f t="shared" si="173"/>
        <v>#VALUE!</v>
      </c>
      <c r="G889" s="9" t="str">
        <f t="shared" si="174"/>
        <v/>
      </c>
      <c r="H889" s="9" t="str">
        <f t="shared" si="175"/>
        <v/>
      </c>
      <c r="I889" s="9" t="str">
        <f t="shared" si="176"/>
        <v/>
      </c>
      <c r="J889" s="9" t="str">
        <f t="shared" si="177"/>
        <v/>
      </c>
      <c r="K889" s="11" t="e">
        <f t="shared" si="178"/>
        <v>#VALUE!</v>
      </c>
      <c r="L889" s="11" t="e">
        <f t="shared" si="179"/>
        <v>#VALUE!</v>
      </c>
      <c r="M889" s="11" t="e">
        <f t="shared" si="180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81"/>
        <v>#VALUE!</v>
      </c>
      <c r="S889" s="11" t="e">
        <f t="shared" si="182"/>
        <v>#VALUE!</v>
      </c>
      <c r="T889" s="11" t="e">
        <f t="shared" si="183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71"/>
        <v>#VALUE!</v>
      </c>
      <c r="E890" s="9" t="e">
        <f t="shared" si="172"/>
        <v>#VALUE!</v>
      </c>
      <c r="F890" s="9" t="e">
        <f t="shared" si="173"/>
        <v>#VALUE!</v>
      </c>
      <c r="G890" s="9" t="str">
        <f t="shared" si="174"/>
        <v/>
      </c>
      <c r="H890" s="9" t="str">
        <f t="shared" si="175"/>
        <v/>
      </c>
      <c r="I890" s="9" t="str">
        <f t="shared" si="176"/>
        <v/>
      </c>
      <c r="J890" s="9" t="str">
        <f t="shared" si="177"/>
        <v/>
      </c>
      <c r="K890" s="11" t="e">
        <f t="shared" si="178"/>
        <v>#VALUE!</v>
      </c>
      <c r="L890" s="11" t="e">
        <f t="shared" si="179"/>
        <v>#VALUE!</v>
      </c>
      <c r="M890" s="11" t="e">
        <f t="shared" si="180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81"/>
        <v>#VALUE!</v>
      </c>
      <c r="S890" s="11" t="e">
        <f t="shared" si="182"/>
        <v>#VALUE!</v>
      </c>
      <c r="T890" s="11" t="e">
        <f t="shared" si="183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71"/>
        <v>#VALUE!</v>
      </c>
      <c r="E891" s="9" t="e">
        <f t="shared" si="172"/>
        <v>#VALUE!</v>
      </c>
      <c r="F891" s="9" t="e">
        <f t="shared" si="173"/>
        <v>#VALUE!</v>
      </c>
      <c r="G891" s="9" t="str">
        <f t="shared" si="174"/>
        <v/>
      </c>
      <c r="H891" s="9" t="str">
        <f t="shared" si="175"/>
        <v/>
      </c>
      <c r="I891" s="9" t="str">
        <f t="shared" si="176"/>
        <v/>
      </c>
      <c r="J891" s="9" t="str">
        <f t="shared" si="177"/>
        <v/>
      </c>
      <c r="K891" s="11" t="e">
        <f t="shared" si="178"/>
        <v>#VALUE!</v>
      </c>
      <c r="L891" s="11" t="e">
        <f t="shared" si="179"/>
        <v>#VALUE!</v>
      </c>
      <c r="M891" s="11" t="e">
        <f t="shared" si="180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81"/>
        <v>#VALUE!</v>
      </c>
      <c r="S891" s="11" t="e">
        <f t="shared" si="182"/>
        <v>#VALUE!</v>
      </c>
      <c r="T891" s="11" t="e">
        <f t="shared" si="183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71"/>
        <v>#VALUE!</v>
      </c>
      <c r="E892" s="9" t="e">
        <f t="shared" si="172"/>
        <v>#VALUE!</v>
      </c>
      <c r="F892" s="9" t="e">
        <f t="shared" si="173"/>
        <v>#VALUE!</v>
      </c>
      <c r="G892" s="9" t="str">
        <f t="shared" si="174"/>
        <v/>
      </c>
      <c r="H892" s="9" t="str">
        <f t="shared" si="175"/>
        <v/>
      </c>
      <c r="I892" s="9" t="str">
        <f t="shared" si="176"/>
        <v/>
      </c>
      <c r="J892" s="9" t="str">
        <f t="shared" si="177"/>
        <v/>
      </c>
      <c r="K892" s="11" t="e">
        <f t="shared" si="178"/>
        <v>#VALUE!</v>
      </c>
      <c r="L892" s="11" t="e">
        <f t="shared" si="179"/>
        <v>#VALUE!</v>
      </c>
      <c r="M892" s="11" t="e">
        <f t="shared" si="180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81"/>
        <v>#VALUE!</v>
      </c>
      <c r="S892" s="11" t="e">
        <f t="shared" si="182"/>
        <v>#VALUE!</v>
      </c>
      <c r="T892" s="11" t="e">
        <f t="shared" si="183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71"/>
        <v>#VALUE!</v>
      </c>
      <c r="E893" s="9" t="e">
        <f t="shared" si="172"/>
        <v>#VALUE!</v>
      </c>
      <c r="F893" s="9" t="e">
        <f t="shared" si="173"/>
        <v>#VALUE!</v>
      </c>
      <c r="G893" s="9" t="str">
        <f t="shared" si="174"/>
        <v/>
      </c>
      <c r="H893" s="9" t="str">
        <f t="shared" si="175"/>
        <v/>
      </c>
      <c r="I893" s="9" t="str">
        <f t="shared" si="176"/>
        <v/>
      </c>
      <c r="J893" s="9" t="str">
        <f t="shared" si="177"/>
        <v/>
      </c>
      <c r="K893" s="11" t="e">
        <f t="shared" si="178"/>
        <v>#VALUE!</v>
      </c>
      <c r="L893" s="11" t="e">
        <f t="shared" si="179"/>
        <v>#VALUE!</v>
      </c>
      <c r="M893" s="11" t="e">
        <f t="shared" si="180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81"/>
        <v>#VALUE!</v>
      </c>
      <c r="S893" s="11" t="e">
        <f t="shared" si="182"/>
        <v>#VALUE!</v>
      </c>
      <c r="T893" s="11" t="e">
        <f t="shared" si="183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71"/>
        <v>#VALUE!</v>
      </c>
      <c r="E894" s="9" t="e">
        <f t="shared" si="172"/>
        <v>#VALUE!</v>
      </c>
      <c r="F894" s="9" t="e">
        <f t="shared" si="173"/>
        <v>#VALUE!</v>
      </c>
      <c r="G894" s="9" t="str">
        <f t="shared" si="174"/>
        <v/>
      </c>
      <c r="H894" s="9" t="str">
        <f t="shared" si="175"/>
        <v/>
      </c>
      <c r="I894" s="9" t="str">
        <f t="shared" si="176"/>
        <v/>
      </c>
      <c r="J894" s="9" t="str">
        <f t="shared" si="177"/>
        <v/>
      </c>
      <c r="K894" s="11" t="e">
        <f t="shared" si="178"/>
        <v>#VALUE!</v>
      </c>
      <c r="L894" s="11" t="e">
        <f t="shared" si="179"/>
        <v>#VALUE!</v>
      </c>
      <c r="M894" s="11" t="e">
        <f t="shared" si="180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81"/>
        <v>#VALUE!</v>
      </c>
      <c r="S894" s="11" t="e">
        <f t="shared" si="182"/>
        <v>#VALUE!</v>
      </c>
      <c r="T894" s="11" t="e">
        <f t="shared" si="183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71"/>
        <v>#VALUE!</v>
      </c>
      <c r="E895" s="9" t="e">
        <f t="shared" si="172"/>
        <v>#VALUE!</v>
      </c>
      <c r="F895" s="9" t="e">
        <f t="shared" si="173"/>
        <v>#VALUE!</v>
      </c>
      <c r="G895" s="9" t="str">
        <f t="shared" si="174"/>
        <v/>
      </c>
      <c r="H895" s="9" t="str">
        <f t="shared" si="175"/>
        <v/>
      </c>
      <c r="I895" s="9" t="str">
        <f t="shared" si="176"/>
        <v/>
      </c>
      <c r="J895" s="9" t="str">
        <f t="shared" si="177"/>
        <v/>
      </c>
      <c r="K895" s="11" t="e">
        <f t="shared" si="178"/>
        <v>#VALUE!</v>
      </c>
      <c r="L895" s="11" t="e">
        <f t="shared" si="179"/>
        <v>#VALUE!</v>
      </c>
      <c r="M895" s="11" t="e">
        <f t="shared" si="180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81"/>
        <v>#VALUE!</v>
      </c>
      <c r="S895" s="11" t="e">
        <f t="shared" si="182"/>
        <v>#VALUE!</v>
      </c>
      <c r="T895" s="11" t="e">
        <f t="shared" si="183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71"/>
        <v>#VALUE!</v>
      </c>
      <c r="E896" s="9" t="e">
        <f t="shared" si="172"/>
        <v>#VALUE!</v>
      </c>
      <c r="F896" s="9" t="e">
        <f t="shared" si="173"/>
        <v>#VALUE!</v>
      </c>
      <c r="G896" s="9" t="str">
        <f t="shared" si="174"/>
        <v/>
      </c>
      <c r="H896" s="9" t="str">
        <f t="shared" si="175"/>
        <v/>
      </c>
      <c r="I896" s="9" t="str">
        <f t="shared" si="176"/>
        <v/>
      </c>
      <c r="J896" s="9" t="str">
        <f t="shared" si="177"/>
        <v/>
      </c>
      <c r="K896" s="11" t="e">
        <f t="shared" si="178"/>
        <v>#VALUE!</v>
      </c>
      <c r="L896" s="11" t="e">
        <f t="shared" si="179"/>
        <v>#VALUE!</v>
      </c>
      <c r="M896" s="11" t="e">
        <f t="shared" si="180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81"/>
        <v>#VALUE!</v>
      </c>
      <c r="S896" s="11" t="e">
        <f t="shared" si="182"/>
        <v>#VALUE!</v>
      </c>
      <c r="T896" s="11" t="e">
        <f t="shared" si="183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71"/>
        <v>#VALUE!</v>
      </c>
      <c r="E897" s="9" t="e">
        <f t="shared" si="172"/>
        <v>#VALUE!</v>
      </c>
      <c r="F897" s="9" t="e">
        <f t="shared" si="173"/>
        <v>#VALUE!</v>
      </c>
      <c r="G897" s="9" t="str">
        <f t="shared" si="174"/>
        <v/>
      </c>
      <c r="H897" s="9" t="str">
        <f t="shared" si="175"/>
        <v/>
      </c>
      <c r="I897" s="9" t="str">
        <f t="shared" si="176"/>
        <v/>
      </c>
      <c r="J897" s="9" t="str">
        <f t="shared" si="177"/>
        <v/>
      </c>
      <c r="K897" s="11" t="e">
        <f t="shared" si="178"/>
        <v>#VALUE!</v>
      </c>
      <c r="L897" s="11" t="e">
        <f t="shared" si="179"/>
        <v>#VALUE!</v>
      </c>
      <c r="M897" s="11" t="e">
        <f t="shared" si="180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81"/>
        <v>#VALUE!</v>
      </c>
      <c r="S897" s="11" t="e">
        <f t="shared" si="182"/>
        <v>#VALUE!</v>
      </c>
      <c r="T897" s="11" t="e">
        <f t="shared" si="183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71"/>
        <v>#VALUE!</v>
      </c>
      <c r="E898" s="9" t="e">
        <f t="shared" si="172"/>
        <v>#VALUE!</v>
      </c>
      <c r="F898" s="9" t="e">
        <f t="shared" si="173"/>
        <v>#VALUE!</v>
      </c>
      <c r="G898" s="9" t="str">
        <f t="shared" si="174"/>
        <v/>
      </c>
      <c r="H898" s="9" t="str">
        <f t="shared" si="175"/>
        <v/>
      </c>
      <c r="I898" s="9" t="str">
        <f t="shared" si="176"/>
        <v/>
      </c>
      <c r="J898" s="9" t="str">
        <f t="shared" si="177"/>
        <v/>
      </c>
      <c r="K898" s="11" t="e">
        <f t="shared" si="178"/>
        <v>#VALUE!</v>
      </c>
      <c r="L898" s="11" t="e">
        <f t="shared" si="179"/>
        <v>#VALUE!</v>
      </c>
      <c r="M898" s="11" t="e">
        <f t="shared" si="180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81"/>
        <v>#VALUE!</v>
      </c>
      <c r="S898" s="11" t="e">
        <f t="shared" si="182"/>
        <v>#VALUE!</v>
      </c>
      <c r="T898" s="11" t="e">
        <f t="shared" si="183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71"/>
        <v>#VALUE!</v>
      </c>
      <c r="E899" s="9" t="e">
        <f t="shared" si="172"/>
        <v>#VALUE!</v>
      </c>
      <c r="F899" s="9" t="e">
        <f t="shared" si="173"/>
        <v>#VALUE!</v>
      </c>
      <c r="G899" s="9" t="str">
        <f t="shared" si="174"/>
        <v/>
      </c>
      <c r="H899" s="9" t="str">
        <f t="shared" si="175"/>
        <v/>
      </c>
      <c r="I899" s="9" t="str">
        <f t="shared" si="176"/>
        <v/>
      </c>
      <c r="J899" s="9" t="str">
        <f t="shared" si="177"/>
        <v/>
      </c>
      <c r="K899" s="11" t="e">
        <f t="shared" si="178"/>
        <v>#VALUE!</v>
      </c>
      <c r="L899" s="11" t="e">
        <f t="shared" si="179"/>
        <v>#VALUE!</v>
      </c>
      <c r="M899" s="11" t="e">
        <f t="shared" si="180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81"/>
        <v>#VALUE!</v>
      </c>
      <c r="S899" s="11" t="e">
        <f t="shared" si="182"/>
        <v>#VALUE!</v>
      </c>
      <c r="T899" s="11" t="e">
        <f t="shared" si="183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84">(K900/(AR900+K900-(AR900*K900)))</f>
        <v>#VALUE!</v>
      </c>
      <c r="E900" s="9" t="e">
        <f t="shared" ref="E900:E963" si="185">(L900/(AR900+L900-(AR900*L900)))</f>
        <v>#VALUE!</v>
      </c>
      <c r="F900" s="9" t="e">
        <f t="shared" ref="F900:F963" si="186">(M900/(AR900+M900-(AR900*M900)))</f>
        <v>#VALUE!</v>
      </c>
      <c r="G900" s="9" t="str">
        <f t="shared" ref="G900:G963" si="187">AR900</f>
        <v/>
      </c>
      <c r="H900" s="9" t="str">
        <f t="shared" ref="H900:H963" si="188">IF(A900="","",1/D900)</f>
        <v/>
      </c>
      <c r="I900" s="9" t="str">
        <f t="shared" ref="I900:I963" si="189">IF(B900="","",1/E900)</f>
        <v/>
      </c>
      <c r="J900" s="9" t="str">
        <f t="shared" ref="J900:J963" si="190">IF(C900="","",1/F900)</f>
        <v/>
      </c>
      <c r="K900" s="11" t="e">
        <f t="shared" ref="K900:K963" si="191">1/A900</f>
        <v>#VALUE!</v>
      </c>
      <c r="L900" s="11" t="e">
        <f t="shared" ref="L900:L963" si="192">1/B900</f>
        <v>#VALUE!</v>
      </c>
      <c r="M900" s="11" t="e">
        <f t="shared" ref="M900:M963" si="193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194">O900/N900</f>
        <v>#VALUE!</v>
      </c>
      <c r="S900" s="11" t="e">
        <f t="shared" ref="S900:S963" si="195">P900/N900</f>
        <v>#VALUE!</v>
      </c>
      <c r="T900" s="11" t="e">
        <f t="shared" ref="T900:T963" si="196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84"/>
        <v>#VALUE!</v>
      </c>
      <c r="E901" s="9" t="e">
        <f t="shared" si="185"/>
        <v>#VALUE!</v>
      </c>
      <c r="F901" s="9" t="e">
        <f t="shared" si="186"/>
        <v>#VALUE!</v>
      </c>
      <c r="G901" s="9" t="str">
        <f t="shared" si="187"/>
        <v/>
      </c>
      <c r="H901" s="9" t="str">
        <f t="shared" si="188"/>
        <v/>
      </c>
      <c r="I901" s="9" t="str">
        <f t="shared" si="189"/>
        <v/>
      </c>
      <c r="J901" s="9" t="str">
        <f t="shared" si="190"/>
        <v/>
      </c>
      <c r="K901" s="11" t="e">
        <f t="shared" si="191"/>
        <v>#VALUE!</v>
      </c>
      <c r="L901" s="11" t="e">
        <f t="shared" si="192"/>
        <v>#VALUE!</v>
      </c>
      <c r="M901" s="11" t="e">
        <f t="shared" si="193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194"/>
        <v>#VALUE!</v>
      </c>
      <c r="S901" s="11" t="e">
        <f t="shared" si="195"/>
        <v>#VALUE!</v>
      </c>
      <c r="T901" s="11" t="e">
        <f t="shared" si="196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84"/>
        <v>#VALUE!</v>
      </c>
      <c r="E902" s="9" t="e">
        <f t="shared" si="185"/>
        <v>#VALUE!</v>
      </c>
      <c r="F902" s="9" t="e">
        <f t="shared" si="186"/>
        <v>#VALUE!</v>
      </c>
      <c r="G902" s="9" t="str">
        <f t="shared" si="187"/>
        <v/>
      </c>
      <c r="H902" s="9" t="str">
        <f t="shared" si="188"/>
        <v/>
      </c>
      <c r="I902" s="9" t="str">
        <f t="shared" si="189"/>
        <v/>
      </c>
      <c r="J902" s="9" t="str">
        <f t="shared" si="190"/>
        <v/>
      </c>
      <c r="K902" s="11" t="e">
        <f t="shared" si="191"/>
        <v>#VALUE!</v>
      </c>
      <c r="L902" s="11" t="e">
        <f t="shared" si="192"/>
        <v>#VALUE!</v>
      </c>
      <c r="M902" s="11" t="e">
        <f t="shared" si="193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194"/>
        <v>#VALUE!</v>
      </c>
      <c r="S902" s="11" t="e">
        <f t="shared" si="195"/>
        <v>#VALUE!</v>
      </c>
      <c r="T902" s="11" t="e">
        <f t="shared" si="196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84"/>
        <v>#VALUE!</v>
      </c>
      <c r="E903" s="9" t="e">
        <f t="shared" si="185"/>
        <v>#VALUE!</v>
      </c>
      <c r="F903" s="9" t="e">
        <f t="shared" si="186"/>
        <v>#VALUE!</v>
      </c>
      <c r="G903" s="9" t="str">
        <f t="shared" si="187"/>
        <v/>
      </c>
      <c r="H903" s="9" t="str">
        <f t="shared" si="188"/>
        <v/>
      </c>
      <c r="I903" s="9" t="str">
        <f t="shared" si="189"/>
        <v/>
      </c>
      <c r="J903" s="9" t="str">
        <f t="shared" si="190"/>
        <v/>
      </c>
      <c r="K903" s="11" t="e">
        <f t="shared" si="191"/>
        <v>#VALUE!</v>
      </c>
      <c r="L903" s="11" t="e">
        <f t="shared" si="192"/>
        <v>#VALUE!</v>
      </c>
      <c r="M903" s="11" t="e">
        <f t="shared" si="193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194"/>
        <v>#VALUE!</v>
      </c>
      <c r="S903" s="11" t="e">
        <f t="shared" si="195"/>
        <v>#VALUE!</v>
      </c>
      <c r="T903" s="11" t="e">
        <f t="shared" si="196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84"/>
        <v>#VALUE!</v>
      </c>
      <c r="E904" s="9" t="e">
        <f t="shared" si="185"/>
        <v>#VALUE!</v>
      </c>
      <c r="F904" s="9" t="e">
        <f t="shared" si="186"/>
        <v>#VALUE!</v>
      </c>
      <c r="G904" s="9" t="str">
        <f t="shared" si="187"/>
        <v/>
      </c>
      <c r="H904" s="9" t="str">
        <f t="shared" si="188"/>
        <v/>
      </c>
      <c r="I904" s="9" t="str">
        <f t="shared" si="189"/>
        <v/>
      </c>
      <c r="J904" s="9" t="str">
        <f t="shared" si="190"/>
        <v/>
      </c>
      <c r="K904" s="11" t="e">
        <f t="shared" si="191"/>
        <v>#VALUE!</v>
      </c>
      <c r="L904" s="11" t="e">
        <f t="shared" si="192"/>
        <v>#VALUE!</v>
      </c>
      <c r="M904" s="11" t="e">
        <f t="shared" si="193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194"/>
        <v>#VALUE!</v>
      </c>
      <c r="S904" s="11" t="e">
        <f t="shared" si="195"/>
        <v>#VALUE!</v>
      </c>
      <c r="T904" s="11" t="e">
        <f t="shared" si="196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84"/>
        <v>#VALUE!</v>
      </c>
      <c r="E905" s="9" t="e">
        <f t="shared" si="185"/>
        <v>#VALUE!</v>
      </c>
      <c r="F905" s="9" t="e">
        <f t="shared" si="186"/>
        <v>#VALUE!</v>
      </c>
      <c r="G905" s="9" t="str">
        <f t="shared" si="187"/>
        <v/>
      </c>
      <c r="H905" s="9" t="str">
        <f t="shared" si="188"/>
        <v/>
      </c>
      <c r="I905" s="9" t="str">
        <f t="shared" si="189"/>
        <v/>
      </c>
      <c r="J905" s="9" t="str">
        <f t="shared" si="190"/>
        <v/>
      </c>
      <c r="K905" s="11" t="e">
        <f t="shared" si="191"/>
        <v>#VALUE!</v>
      </c>
      <c r="L905" s="11" t="e">
        <f t="shared" si="192"/>
        <v>#VALUE!</v>
      </c>
      <c r="M905" s="11" t="e">
        <f t="shared" si="193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194"/>
        <v>#VALUE!</v>
      </c>
      <c r="S905" s="11" t="e">
        <f t="shared" si="195"/>
        <v>#VALUE!</v>
      </c>
      <c r="T905" s="11" t="e">
        <f t="shared" si="196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84"/>
        <v>#VALUE!</v>
      </c>
      <c r="E906" s="9" t="e">
        <f t="shared" si="185"/>
        <v>#VALUE!</v>
      </c>
      <c r="F906" s="9" t="e">
        <f t="shared" si="186"/>
        <v>#VALUE!</v>
      </c>
      <c r="G906" s="9" t="str">
        <f t="shared" si="187"/>
        <v/>
      </c>
      <c r="H906" s="9" t="str">
        <f t="shared" si="188"/>
        <v/>
      </c>
      <c r="I906" s="9" t="str">
        <f t="shared" si="189"/>
        <v/>
      </c>
      <c r="J906" s="9" t="str">
        <f t="shared" si="190"/>
        <v/>
      </c>
      <c r="K906" s="11" t="e">
        <f t="shared" si="191"/>
        <v>#VALUE!</v>
      </c>
      <c r="L906" s="11" t="e">
        <f t="shared" si="192"/>
        <v>#VALUE!</v>
      </c>
      <c r="M906" s="11" t="e">
        <f t="shared" si="193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194"/>
        <v>#VALUE!</v>
      </c>
      <c r="S906" s="11" t="e">
        <f t="shared" si="195"/>
        <v>#VALUE!</v>
      </c>
      <c r="T906" s="11" t="e">
        <f t="shared" si="196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84"/>
        <v>#VALUE!</v>
      </c>
      <c r="E907" s="9" t="e">
        <f t="shared" si="185"/>
        <v>#VALUE!</v>
      </c>
      <c r="F907" s="9" t="e">
        <f t="shared" si="186"/>
        <v>#VALUE!</v>
      </c>
      <c r="G907" s="9" t="str">
        <f t="shared" si="187"/>
        <v/>
      </c>
      <c r="H907" s="9" t="str">
        <f t="shared" si="188"/>
        <v/>
      </c>
      <c r="I907" s="9" t="str">
        <f t="shared" si="189"/>
        <v/>
      </c>
      <c r="J907" s="9" t="str">
        <f t="shared" si="190"/>
        <v/>
      </c>
      <c r="K907" s="11" t="e">
        <f t="shared" si="191"/>
        <v>#VALUE!</v>
      </c>
      <c r="L907" s="11" t="e">
        <f t="shared" si="192"/>
        <v>#VALUE!</v>
      </c>
      <c r="M907" s="11" t="e">
        <f t="shared" si="193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194"/>
        <v>#VALUE!</v>
      </c>
      <c r="S907" s="11" t="e">
        <f t="shared" si="195"/>
        <v>#VALUE!</v>
      </c>
      <c r="T907" s="11" t="e">
        <f t="shared" si="196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84"/>
        <v>#VALUE!</v>
      </c>
      <c r="E908" s="9" t="e">
        <f t="shared" si="185"/>
        <v>#VALUE!</v>
      </c>
      <c r="F908" s="9" t="e">
        <f t="shared" si="186"/>
        <v>#VALUE!</v>
      </c>
      <c r="G908" s="9" t="str">
        <f t="shared" si="187"/>
        <v/>
      </c>
      <c r="H908" s="9" t="str">
        <f t="shared" si="188"/>
        <v/>
      </c>
      <c r="I908" s="9" t="str">
        <f t="shared" si="189"/>
        <v/>
      </c>
      <c r="J908" s="9" t="str">
        <f t="shared" si="190"/>
        <v/>
      </c>
      <c r="K908" s="11" t="e">
        <f t="shared" si="191"/>
        <v>#VALUE!</v>
      </c>
      <c r="L908" s="11" t="e">
        <f t="shared" si="192"/>
        <v>#VALUE!</v>
      </c>
      <c r="M908" s="11" t="e">
        <f t="shared" si="193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194"/>
        <v>#VALUE!</v>
      </c>
      <c r="S908" s="11" t="e">
        <f t="shared" si="195"/>
        <v>#VALUE!</v>
      </c>
      <c r="T908" s="11" t="e">
        <f t="shared" si="196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84"/>
        <v>#VALUE!</v>
      </c>
      <c r="E909" s="9" t="e">
        <f t="shared" si="185"/>
        <v>#VALUE!</v>
      </c>
      <c r="F909" s="9" t="e">
        <f t="shared" si="186"/>
        <v>#VALUE!</v>
      </c>
      <c r="G909" s="9" t="str">
        <f t="shared" si="187"/>
        <v/>
      </c>
      <c r="H909" s="9" t="str">
        <f t="shared" si="188"/>
        <v/>
      </c>
      <c r="I909" s="9" t="str">
        <f t="shared" si="189"/>
        <v/>
      </c>
      <c r="J909" s="9" t="str">
        <f t="shared" si="190"/>
        <v/>
      </c>
      <c r="K909" s="11" t="e">
        <f t="shared" si="191"/>
        <v>#VALUE!</v>
      </c>
      <c r="L909" s="11" t="e">
        <f t="shared" si="192"/>
        <v>#VALUE!</v>
      </c>
      <c r="M909" s="11" t="e">
        <f t="shared" si="193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194"/>
        <v>#VALUE!</v>
      </c>
      <c r="S909" s="11" t="e">
        <f t="shared" si="195"/>
        <v>#VALUE!</v>
      </c>
      <c r="T909" s="11" t="e">
        <f t="shared" si="196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84"/>
        <v>#VALUE!</v>
      </c>
      <c r="E910" s="9" t="e">
        <f t="shared" si="185"/>
        <v>#VALUE!</v>
      </c>
      <c r="F910" s="9" t="e">
        <f t="shared" si="186"/>
        <v>#VALUE!</v>
      </c>
      <c r="G910" s="9" t="str">
        <f t="shared" si="187"/>
        <v/>
      </c>
      <c r="H910" s="9" t="str">
        <f t="shared" si="188"/>
        <v/>
      </c>
      <c r="I910" s="9" t="str">
        <f t="shared" si="189"/>
        <v/>
      </c>
      <c r="J910" s="9" t="str">
        <f t="shared" si="190"/>
        <v/>
      </c>
      <c r="K910" s="11" t="e">
        <f t="shared" si="191"/>
        <v>#VALUE!</v>
      </c>
      <c r="L910" s="11" t="e">
        <f t="shared" si="192"/>
        <v>#VALUE!</v>
      </c>
      <c r="M910" s="11" t="e">
        <f t="shared" si="193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194"/>
        <v>#VALUE!</v>
      </c>
      <c r="S910" s="11" t="e">
        <f t="shared" si="195"/>
        <v>#VALUE!</v>
      </c>
      <c r="T910" s="11" t="e">
        <f t="shared" si="196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84"/>
        <v>#VALUE!</v>
      </c>
      <c r="E911" s="9" t="e">
        <f t="shared" si="185"/>
        <v>#VALUE!</v>
      </c>
      <c r="F911" s="9" t="e">
        <f t="shared" si="186"/>
        <v>#VALUE!</v>
      </c>
      <c r="G911" s="9" t="str">
        <f t="shared" si="187"/>
        <v/>
      </c>
      <c r="H911" s="9" t="str">
        <f t="shared" si="188"/>
        <v/>
      </c>
      <c r="I911" s="9" t="str">
        <f t="shared" si="189"/>
        <v/>
      </c>
      <c r="J911" s="9" t="str">
        <f t="shared" si="190"/>
        <v/>
      </c>
      <c r="K911" s="11" t="e">
        <f t="shared" si="191"/>
        <v>#VALUE!</v>
      </c>
      <c r="L911" s="11" t="e">
        <f t="shared" si="192"/>
        <v>#VALUE!</v>
      </c>
      <c r="M911" s="11" t="e">
        <f t="shared" si="193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194"/>
        <v>#VALUE!</v>
      </c>
      <c r="S911" s="11" t="e">
        <f t="shared" si="195"/>
        <v>#VALUE!</v>
      </c>
      <c r="T911" s="11" t="e">
        <f t="shared" si="196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84"/>
        <v>#VALUE!</v>
      </c>
      <c r="E912" s="9" t="e">
        <f t="shared" si="185"/>
        <v>#VALUE!</v>
      </c>
      <c r="F912" s="9" t="e">
        <f t="shared" si="186"/>
        <v>#VALUE!</v>
      </c>
      <c r="G912" s="9" t="str">
        <f t="shared" si="187"/>
        <v/>
      </c>
      <c r="H912" s="9" t="str">
        <f t="shared" si="188"/>
        <v/>
      </c>
      <c r="I912" s="9" t="str">
        <f t="shared" si="189"/>
        <v/>
      </c>
      <c r="J912" s="9" t="str">
        <f t="shared" si="190"/>
        <v/>
      </c>
      <c r="K912" s="11" t="e">
        <f t="shared" si="191"/>
        <v>#VALUE!</v>
      </c>
      <c r="L912" s="11" t="e">
        <f t="shared" si="192"/>
        <v>#VALUE!</v>
      </c>
      <c r="M912" s="11" t="e">
        <f t="shared" si="193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194"/>
        <v>#VALUE!</v>
      </c>
      <c r="S912" s="11" t="e">
        <f t="shared" si="195"/>
        <v>#VALUE!</v>
      </c>
      <c r="T912" s="11" t="e">
        <f t="shared" si="196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84"/>
        <v>#VALUE!</v>
      </c>
      <c r="E913" s="9" t="e">
        <f t="shared" si="185"/>
        <v>#VALUE!</v>
      </c>
      <c r="F913" s="9" t="e">
        <f t="shared" si="186"/>
        <v>#VALUE!</v>
      </c>
      <c r="G913" s="9" t="str">
        <f t="shared" si="187"/>
        <v/>
      </c>
      <c r="H913" s="9" t="str">
        <f t="shared" si="188"/>
        <v/>
      </c>
      <c r="I913" s="9" t="str">
        <f t="shared" si="189"/>
        <v/>
      </c>
      <c r="J913" s="9" t="str">
        <f t="shared" si="190"/>
        <v/>
      </c>
      <c r="K913" s="11" t="e">
        <f t="shared" si="191"/>
        <v>#VALUE!</v>
      </c>
      <c r="L913" s="11" t="e">
        <f t="shared" si="192"/>
        <v>#VALUE!</v>
      </c>
      <c r="M913" s="11" t="e">
        <f t="shared" si="193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194"/>
        <v>#VALUE!</v>
      </c>
      <c r="S913" s="11" t="e">
        <f t="shared" si="195"/>
        <v>#VALUE!</v>
      </c>
      <c r="T913" s="11" t="e">
        <f t="shared" si="196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84"/>
        <v>#VALUE!</v>
      </c>
      <c r="E914" s="9" t="e">
        <f t="shared" si="185"/>
        <v>#VALUE!</v>
      </c>
      <c r="F914" s="9" t="e">
        <f t="shared" si="186"/>
        <v>#VALUE!</v>
      </c>
      <c r="G914" s="9" t="str">
        <f t="shared" si="187"/>
        <v/>
      </c>
      <c r="H914" s="9" t="str">
        <f t="shared" si="188"/>
        <v/>
      </c>
      <c r="I914" s="9" t="str">
        <f t="shared" si="189"/>
        <v/>
      </c>
      <c r="J914" s="9" t="str">
        <f t="shared" si="190"/>
        <v/>
      </c>
      <c r="K914" s="11" t="e">
        <f t="shared" si="191"/>
        <v>#VALUE!</v>
      </c>
      <c r="L914" s="11" t="e">
        <f t="shared" si="192"/>
        <v>#VALUE!</v>
      </c>
      <c r="M914" s="11" t="e">
        <f t="shared" si="193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194"/>
        <v>#VALUE!</v>
      </c>
      <c r="S914" s="11" t="e">
        <f t="shared" si="195"/>
        <v>#VALUE!</v>
      </c>
      <c r="T914" s="11" t="e">
        <f t="shared" si="196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84"/>
        <v>#VALUE!</v>
      </c>
      <c r="E915" s="9" t="e">
        <f t="shared" si="185"/>
        <v>#VALUE!</v>
      </c>
      <c r="F915" s="9" t="e">
        <f t="shared" si="186"/>
        <v>#VALUE!</v>
      </c>
      <c r="G915" s="9" t="str">
        <f t="shared" si="187"/>
        <v/>
      </c>
      <c r="H915" s="9" t="str">
        <f t="shared" si="188"/>
        <v/>
      </c>
      <c r="I915" s="9" t="str">
        <f t="shared" si="189"/>
        <v/>
      </c>
      <c r="J915" s="9" t="str">
        <f t="shared" si="190"/>
        <v/>
      </c>
      <c r="K915" s="11" t="e">
        <f t="shared" si="191"/>
        <v>#VALUE!</v>
      </c>
      <c r="L915" s="11" t="e">
        <f t="shared" si="192"/>
        <v>#VALUE!</v>
      </c>
      <c r="M915" s="11" t="e">
        <f t="shared" si="193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194"/>
        <v>#VALUE!</v>
      </c>
      <c r="S915" s="11" t="e">
        <f t="shared" si="195"/>
        <v>#VALUE!</v>
      </c>
      <c r="T915" s="11" t="e">
        <f t="shared" si="196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84"/>
        <v>#VALUE!</v>
      </c>
      <c r="E916" s="9" t="e">
        <f t="shared" si="185"/>
        <v>#VALUE!</v>
      </c>
      <c r="F916" s="9" t="e">
        <f t="shared" si="186"/>
        <v>#VALUE!</v>
      </c>
      <c r="G916" s="9" t="str">
        <f t="shared" si="187"/>
        <v/>
      </c>
      <c r="H916" s="9" t="str">
        <f t="shared" si="188"/>
        <v/>
      </c>
      <c r="I916" s="9" t="str">
        <f t="shared" si="189"/>
        <v/>
      </c>
      <c r="J916" s="9" t="str">
        <f t="shared" si="190"/>
        <v/>
      </c>
      <c r="K916" s="11" t="e">
        <f t="shared" si="191"/>
        <v>#VALUE!</v>
      </c>
      <c r="L916" s="11" t="e">
        <f t="shared" si="192"/>
        <v>#VALUE!</v>
      </c>
      <c r="M916" s="11" t="e">
        <f t="shared" si="193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194"/>
        <v>#VALUE!</v>
      </c>
      <c r="S916" s="11" t="e">
        <f t="shared" si="195"/>
        <v>#VALUE!</v>
      </c>
      <c r="T916" s="11" t="e">
        <f t="shared" si="196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84"/>
        <v>#VALUE!</v>
      </c>
      <c r="E917" s="9" t="e">
        <f t="shared" si="185"/>
        <v>#VALUE!</v>
      </c>
      <c r="F917" s="9" t="e">
        <f t="shared" si="186"/>
        <v>#VALUE!</v>
      </c>
      <c r="G917" s="9" t="str">
        <f t="shared" si="187"/>
        <v/>
      </c>
      <c r="H917" s="9" t="str">
        <f t="shared" si="188"/>
        <v/>
      </c>
      <c r="I917" s="9" t="str">
        <f t="shared" si="189"/>
        <v/>
      </c>
      <c r="J917" s="9" t="str">
        <f t="shared" si="190"/>
        <v/>
      </c>
      <c r="K917" s="11" t="e">
        <f t="shared" si="191"/>
        <v>#VALUE!</v>
      </c>
      <c r="L917" s="11" t="e">
        <f t="shared" si="192"/>
        <v>#VALUE!</v>
      </c>
      <c r="M917" s="11" t="e">
        <f t="shared" si="193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194"/>
        <v>#VALUE!</v>
      </c>
      <c r="S917" s="11" t="e">
        <f t="shared" si="195"/>
        <v>#VALUE!</v>
      </c>
      <c r="T917" s="11" t="e">
        <f t="shared" si="196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84"/>
        <v>#VALUE!</v>
      </c>
      <c r="E918" s="9" t="e">
        <f t="shared" si="185"/>
        <v>#VALUE!</v>
      </c>
      <c r="F918" s="9" t="e">
        <f t="shared" si="186"/>
        <v>#VALUE!</v>
      </c>
      <c r="G918" s="9" t="str">
        <f t="shared" si="187"/>
        <v/>
      </c>
      <c r="H918" s="9" t="str">
        <f t="shared" si="188"/>
        <v/>
      </c>
      <c r="I918" s="9" t="str">
        <f t="shared" si="189"/>
        <v/>
      </c>
      <c r="J918" s="9" t="str">
        <f t="shared" si="190"/>
        <v/>
      </c>
      <c r="K918" s="11" t="e">
        <f t="shared" si="191"/>
        <v>#VALUE!</v>
      </c>
      <c r="L918" s="11" t="e">
        <f t="shared" si="192"/>
        <v>#VALUE!</v>
      </c>
      <c r="M918" s="11" t="e">
        <f t="shared" si="193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194"/>
        <v>#VALUE!</v>
      </c>
      <c r="S918" s="11" t="e">
        <f t="shared" si="195"/>
        <v>#VALUE!</v>
      </c>
      <c r="T918" s="11" t="e">
        <f t="shared" si="196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84"/>
        <v>#VALUE!</v>
      </c>
      <c r="E919" s="9" t="e">
        <f t="shared" si="185"/>
        <v>#VALUE!</v>
      </c>
      <c r="F919" s="9" t="e">
        <f t="shared" si="186"/>
        <v>#VALUE!</v>
      </c>
      <c r="G919" s="9" t="str">
        <f t="shared" si="187"/>
        <v/>
      </c>
      <c r="H919" s="9" t="str">
        <f t="shared" si="188"/>
        <v/>
      </c>
      <c r="I919" s="9" t="str">
        <f t="shared" si="189"/>
        <v/>
      </c>
      <c r="J919" s="9" t="str">
        <f t="shared" si="190"/>
        <v/>
      </c>
      <c r="K919" s="11" t="e">
        <f t="shared" si="191"/>
        <v>#VALUE!</v>
      </c>
      <c r="L919" s="11" t="e">
        <f t="shared" si="192"/>
        <v>#VALUE!</v>
      </c>
      <c r="M919" s="11" t="e">
        <f t="shared" si="193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194"/>
        <v>#VALUE!</v>
      </c>
      <c r="S919" s="11" t="e">
        <f t="shared" si="195"/>
        <v>#VALUE!</v>
      </c>
      <c r="T919" s="11" t="e">
        <f t="shared" si="196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84"/>
        <v>#VALUE!</v>
      </c>
      <c r="E920" s="9" t="e">
        <f t="shared" si="185"/>
        <v>#VALUE!</v>
      </c>
      <c r="F920" s="9" t="e">
        <f t="shared" si="186"/>
        <v>#VALUE!</v>
      </c>
      <c r="G920" s="9" t="str">
        <f t="shared" si="187"/>
        <v/>
      </c>
      <c r="H920" s="9" t="str">
        <f t="shared" si="188"/>
        <v/>
      </c>
      <c r="I920" s="9" t="str">
        <f t="shared" si="189"/>
        <v/>
      </c>
      <c r="J920" s="9" t="str">
        <f t="shared" si="190"/>
        <v/>
      </c>
      <c r="K920" s="11" t="e">
        <f t="shared" si="191"/>
        <v>#VALUE!</v>
      </c>
      <c r="L920" s="11" t="e">
        <f t="shared" si="192"/>
        <v>#VALUE!</v>
      </c>
      <c r="M920" s="11" t="e">
        <f t="shared" si="193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194"/>
        <v>#VALUE!</v>
      </c>
      <c r="S920" s="11" t="e">
        <f t="shared" si="195"/>
        <v>#VALUE!</v>
      </c>
      <c r="T920" s="11" t="e">
        <f t="shared" si="196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84"/>
        <v>#VALUE!</v>
      </c>
      <c r="E921" s="9" t="e">
        <f t="shared" si="185"/>
        <v>#VALUE!</v>
      </c>
      <c r="F921" s="9" t="e">
        <f t="shared" si="186"/>
        <v>#VALUE!</v>
      </c>
      <c r="G921" s="9" t="str">
        <f t="shared" si="187"/>
        <v/>
      </c>
      <c r="H921" s="9" t="str">
        <f t="shared" si="188"/>
        <v/>
      </c>
      <c r="I921" s="9" t="str">
        <f t="shared" si="189"/>
        <v/>
      </c>
      <c r="J921" s="9" t="str">
        <f t="shared" si="190"/>
        <v/>
      </c>
      <c r="K921" s="11" t="e">
        <f t="shared" si="191"/>
        <v>#VALUE!</v>
      </c>
      <c r="L921" s="11" t="e">
        <f t="shared" si="192"/>
        <v>#VALUE!</v>
      </c>
      <c r="M921" s="11" t="e">
        <f t="shared" si="193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194"/>
        <v>#VALUE!</v>
      </c>
      <c r="S921" s="11" t="e">
        <f t="shared" si="195"/>
        <v>#VALUE!</v>
      </c>
      <c r="T921" s="11" t="e">
        <f t="shared" si="196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84"/>
        <v>#VALUE!</v>
      </c>
      <c r="E922" s="9" t="e">
        <f t="shared" si="185"/>
        <v>#VALUE!</v>
      </c>
      <c r="F922" s="9" t="e">
        <f t="shared" si="186"/>
        <v>#VALUE!</v>
      </c>
      <c r="G922" s="9" t="str">
        <f t="shared" si="187"/>
        <v/>
      </c>
      <c r="H922" s="9" t="str">
        <f t="shared" si="188"/>
        <v/>
      </c>
      <c r="I922" s="9" t="str">
        <f t="shared" si="189"/>
        <v/>
      </c>
      <c r="J922" s="9" t="str">
        <f t="shared" si="190"/>
        <v/>
      </c>
      <c r="K922" s="11" t="e">
        <f t="shared" si="191"/>
        <v>#VALUE!</v>
      </c>
      <c r="L922" s="11" t="e">
        <f t="shared" si="192"/>
        <v>#VALUE!</v>
      </c>
      <c r="M922" s="11" t="e">
        <f t="shared" si="193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194"/>
        <v>#VALUE!</v>
      </c>
      <c r="S922" s="11" t="e">
        <f t="shared" si="195"/>
        <v>#VALUE!</v>
      </c>
      <c r="T922" s="11" t="e">
        <f t="shared" si="196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84"/>
        <v>#VALUE!</v>
      </c>
      <c r="E923" s="9" t="e">
        <f t="shared" si="185"/>
        <v>#VALUE!</v>
      </c>
      <c r="F923" s="9" t="e">
        <f t="shared" si="186"/>
        <v>#VALUE!</v>
      </c>
      <c r="G923" s="9" t="str">
        <f t="shared" si="187"/>
        <v/>
      </c>
      <c r="H923" s="9" t="str">
        <f t="shared" si="188"/>
        <v/>
      </c>
      <c r="I923" s="9" t="str">
        <f t="shared" si="189"/>
        <v/>
      </c>
      <c r="J923" s="9" t="str">
        <f t="shared" si="190"/>
        <v/>
      </c>
      <c r="K923" s="11" t="e">
        <f t="shared" si="191"/>
        <v>#VALUE!</v>
      </c>
      <c r="L923" s="11" t="e">
        <f t="shared" si="192"/>
        <v>#VALUE!</v>
      </c>
      <c r="M923" s="11" t="e">
        <f t="shared" si="193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194"/>
        <v>#VALUE!</v>
      </c>
      <c r="S923" s="11" t="e">
        <f t="shared" si="195"/>
        <v>#VALUE!</v>
      </c>
      <c r="T923" s="11" t="e">
        <f t="shared" si="196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84"/>
        <v>#VALUE!</v>
      </c>
      <c r="E924" s="9" t="e">
        <f t="shared" si="185"/>
        <v>#VALUE!</v>
      </c>
      <c r="F924" s="9" t="e">
        <f t="shared" si="186"/>
        <v>#VALUE!</v>
      </c>
      <c r="G924" s="9" t="str">
        <f t="shared" si="187"/>
        <v/>
      </c>
      <c r="H924" s="9" t="str">
        <f t="shared" si="188"/>
        <v/>
      </c>
      <c r="I924" s="9" t="str">
        <f t="shared" si="189"/>
        <v/>
      </c>
      <c r="J924" s="9" t="str">
        <f t="shared" si="190"/>
        <v/>
      </c>
      <c r="K924" s="11" t="e">
        <f t="shared" si="191"/>
        <v>#VALUE!</v>
      </c>
      <c r="L924" s="11" t="e">
        <f t="shared" si="192"/>
        <v>#VALUE!</v>
      </c>
      <c r="M924" s="11" t="e">
        <f t="shared" si="193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194"/>
        <v>#VALUE!</v>
      </c>
      <c r="S924" s="11" t="e">
        <f t="shared" si="195"/>
        <v>#VALUE!</v>
      </c>
      <c r="T924" s="11" t="e">
        <f t="shared" si="196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84"/>
        <v>#VALUE!</v>
      </c>
      <c r="E925" s="9" t="e">
        <f t="shared" si="185"/>
        <v>#VALUE!</v>
      </c>
      <c r="F925" s="9" t="e">
        <f t="shared" si="186"/>
        <v>#VALUE!</v>
      </c>
      <c r="G925" s="9" t="str">
        <f t="shared" si="187"/>
        <v/>
      </c>
      <c r="H925" s="9" t="str">
        <f t="shared" si="188"/>
        <v/>
      </c>
      <c r="I925" s="9" t="str">
        <f t="shared" si="189"/>
        <v/>
      </c>
      <c r="J925" s="9" t="str">
        <f t="shared" si="190"/>
        <v/>
      </c>
      <c r="K925" s="11" t="e">
        <f t="shared" si="191"/>
        <v>#VALUE!</v>
      </c>
      <c r="L925" s="11" t="e">
        <f t="shared" si="192"/>
        <v>#VALUE!</v>
      </c>
      <c r="M925" s="11" t="e">
        <f t="shared" si="193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194"/>
        <v>#VALUE!</v>
      </c>
      <c r="S925" s="11" t="e">
        <f t="shared" si="195"/>
        <v>#VALUE!</v>
      </c>
      <c r="T925" s="11" t="e">
        <f t="shared" si="196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84"/>
        <v>#VALUE!</v>
      </c>
      <c r="E926" s="9" t="e">
        <f t="shared" si="185"/>
        <v>#VALUE!</v>
      </c>
      <c r="F926" s="9" t="e">
        <f t="shared" si="186"/>
        <v>#VALUE!</v>
      </c>
      <c r="G926" s="9" t="str">
        <f t="shared" si="187"/>
        <v/>
      </c>
      <c r="H926" s="9" t="str">
        <f t="shared" si="188"/>
        <v/>
      </c>
      <c r="I926" s="9" t="str">
        <f t="shared" si="189"/>
        <v/>
      </c>
      <c r="J926" s="9" t="str">
        <f t="shared" si="190"/>
        <v/>
      </c>
      <c r="K926" s="11" t="e">
        <f t="shared" si="191"/>
        <v>#VALUE!</v>
      </c>
      <c r="L926" s="11" t="e">
        <f t="shared" si="192"/>
        <v>#VALUE!</v>
      </c>
      <c r="M926" s="11" t="e">
        <f t="shared" si="193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194"/>
        <v>#VALUE!</v>
      </c>
      <c r="S926" s="11" t="e">
        <f t="shared" si="195"/>
        <v>#VALUE!</v>
      </c>
      <c r="T926" s="11" t="e">
        <f t="shared" si="196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84"/>
        <v>#VALUE!</v>
      </c>
      <c r="E927" s="9" t="e">
        <f t="shared" si="185"/>
        <v>#VALUE!</v>
      </c>
      <c r="F927" s="9" t="e">
        <f t="shared" si="186"/>
        <v>#VALUE!</v>
      </c>
      <c r="G927" s="9" t="str">
        <f t="shared" si="187"/>
        <v/>
      </c>
      <c r="H927" s="9" t="str">
        <f t="shared" si="188"/>
        <v/>
      </c>
      <c r="I927" s="9" t="str">
        <f t="shared" si="189"/>
        <v/>
      </c>
      <c r="J927" s="9" t="str">
        <f t="shared" si="190"/>
        <v/>
      </c>
      <c r="K927" s="11" t="e">
        <f t="shared" si="191"/>
        <v>#VALUE!</v>
      </c>
      <c r="L927" s="11" t="e">
        <f t="shared" si="192"/>
        <v>#VALUE!</v>
      </c>
      <c r="M927" s="11" t="e">
        <f t="shared" si="193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194"/>
        <v>#VALUE!</v>
      </c>
      <c r="S927" s="11" t="e">
        <f t="shared" si="195"/>
        <v>#VALUE!</v>
      </c>
      <c r="T927" s="11" t="e">
        <f t="shared" si="196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84"/>
        <v>#VALUE!</v>
      </c>
      <c r="E928" s="9" t="e">
        <f t="shared" si="185"/>
        <v>#VALUE!</v>
      </c>
      <c r="F928" s="9" t="e">
        <f t="shared" si="186"/>
        <v>#VALUE!</v>
      </c>
      <c r="G928" s="9" t="str">
        <f t="shared" si="187"/>
        <v/>
      </c>
      <c r="H928" s="9" t="str">
        <f t="shared" si="188"/>
        <v/>
      </c>
      <c r="I928" s="9" t="str">
        <f t="shared" si="189"/>
        <v/>
      </c>
      <c r="J928" s="9" t="str">
        <f t="shared" si="190"/>
        <v/>
      </c>
      <c r="K928" s="11" t="e">
        <f t="shared" si="191"/>
        <v>#VALUE!</v>
      </c>
      <c r="L928" s="11" t="e">
        <f t="shared" si="192"/>
        <v>#VALUE!</v>
      </c>
      <c r="M928" s="11" t="e">
        <f t="shared" si="193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194"/>
        <v>#VALUE!</v>
      </c>
      <c r="S928" s="11" t="e">
        <f t="shared" si="195"/>
        <v>#VALUE!</v>
      </c>
      <c r="T928" s="11" t="e">
        <f t="shared" si="196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84"/>
        <v>#VALUE!</v>
      </c>
      <c r="E929" s="9" t="e">
        <f t="shared" si="185"/>
        <v>#VALUE!</v>
      </c>
      <c r="F929" s="9" t="e">
        <f t="shared" si="186"/>
        <v>#VALUE!</v>
      </c>
      <c r="G929" s="9" t="str">
        <f t="shared" si="187"/>
        <v/>
      </c>
      <c r="H929" s="9" t="str">
        <f t="shared" si="188"/>
        <v/>
      </c>
      <c r="I929" s="9" t="str">
        <f t="shared" si="189"/>
        <v/>
      </c>
      <c r="J929" s="9" t="str">
        <f t="shared" si="190"/>
        <v/>
      </c>
      <c r="K929" s="11" t="e">
        <f t="shared" si="191"/>
        <v>#VALUE!</v>
      </c>
      <c r="L929" s="11" t="e">
        <f t="shared" si="192"/>
        <v>#VALUE!</v>
      </c>
      <c r="M929" s="11" t="e">
        <f t="shared" si="193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194"/>
        <v>#VALUE!</v>
      </c>
      <c r="S929" s="11" t="e">
        <f t="shared" si="195"/>
        <v>#VALUE!</v>
      </c>
      <c r="T929" s="11" t="e">
        <f t="shared" si="196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84"/>
        <v>#VALUE!</v>
      </c>
      <c r="E930" s="9" t="e">
        <f t="shared" si="185"/>
        <v>#VALUE!</v>
      </c>
      <c r="F930" s="9" t="e">
        <f t="shared" si="186"/>
        <v>#VALUE!</v>
      </c>
      <c r="G930" s="9" t="str">
        <f t="shared" si="187"/>
        <v/>
      </c>
      <c r="H930" s="9" t="str">
        <f t="shared" si="188"/>
        <v/>
      </c>
      <c r="I930" s="9" t="str">
        <f t="shared" si="189"/>
        <v/>
      </c>
      <c r="J930" s="9" t="str">
        <f t="shared" si="190"/>
        <v/>
      </c>
      <c r="K930" s="11" t="e">
        <f t="shared" si="191"/>
        <v>#VALUE!</v>
      </c>
      <c r="L930" s="11" t="e">
        <f t="shared" si="192"/>
        <v>#VALUE!</v>
      </c>
      <c r="M930" s="11" t="e">
        <f t="shared" si="193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194"/>
        <v>#VALUE!</v>
      </c>
      <c r="S930" s="11" t="e">
        <f t="shared" si="195"/>
        <v>#VALUE!</v>
      </c>
      <c r="T930" s="11" t="e">
        <f t="shared" si="196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84"/>
        <v>#VALUE!</v>
      </c>
      <c r="E931" s="9" t="e">
        <f t="shared" si="185"/>
        <v>#VALUE!</v>
      </c>
      <c r="F931" s="9" t="e">
        <f t="shared" si="186"/>
        <v>#VALUE!</v>
      </c>
      <c r="G931" s="9" t="str">
        <f t="shared" si="187"/>
        <v/>
      </c>
      <c r="H931" s="9" t="str">
        <f t="shared" si="188"/>
        <v/>
      </c>
      <c r="I931" s="9" t="str">
        <f t="shared" si="189"/>
        <v/>
      </c>
      <c r="J931" s="9" t="str">
        <f t="shared" si="190"/>
        <v/>
      </c>
      <c r="K931" s="11" t="e">
        <f t="shared" si="191"/>
        <v>#VALUE!</v>
      </c>
      <c r="L931" s="11" t="e">
        <f t="shared" si="192"/>
        <v>#VALUE!</v>
      </c>
      <c r="M931" s="11" t="e">
        <f t="shared" si="193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194"/>
        <v>#VALUE!</v>
      </c>
      <c r="S931" s="11" t="e">
        <f t="shared" si="195"/>
        <v>#VALUE!</v>
      </c>
      <c r="T931" s="11" t="e">
        <f t="shared" si="196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84"/>
        <v>#VALUE!</v>
      </c>
      <c r="E932" s="9" t="e">
        <f t="shared" si="185"/>
        <v>#VALUE!</v>
      </c>
      <c r="F932" s="9" t="e">
        <f t="shared" si="186"/>
        <v>#VALUE!</v>
      </c>
      <c r="G932" s="9" t="str">
        <f t="shared" si="187"/>
        <v/>
      </c>
      <c r="H932" s="9" t="str">
        <f t="shared" si="188"/>
        <v/>
      </c>
      <c r="I932" s="9" t="str">
        <f t="shared" si="189"/>
        <v/>
      </c>
      <c r="J932" s="9" t="str">
        <f t="shared" si="190"/>
        <v/>
      </c>
      <c r="K932" s="11" t="e">
        <f t="shared" si="191"/>
        <v>#VALUE!</v>
      </c>
      <c r="L932" s="11" t="e">
        <f t="shared" si="192"/>
        <v>#VALUE!</v>
      </c>
      <c r="M932" s="11" t="e">
        <f t="shared" si="193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194"/>
        <v>#VALUE!</v>
      </c>
      <c r="S932" s="11" t="e">
        <f t="shared" si="195"/>
        <v>#VALUE!</v>
      </c>
      <c r="T932" s="11" t="e">
        <f t="shared" si="196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84"/>
        <v>#VALUE!</v>
      </c>
      <c r="E933" s="9" t="e">
        <f t="shared" si="185"/>
        <v>#VALUE!</v>
      </c>
      <c r="F933" s="9" t="e">
        <f t="shared" si="186"/>
        <v>#VALUE!</v>
      </c>
      <c r="G933" s="9" t="str">
        <f t="shared" si="187"/>
        <v/>
      </c>
      <c r="H933" s="9" t="str">
        <f t="shared" si="188"/>
        <v/>
      </c>
      <c r="I933" s="9" t="str">
        <f t="shared" si="189"/>
        <v/>
      </c>
      <c r="J933" s="9" t="str">
        <f t="shared" si="190"/>
        <v/>
      </c>
      <c r="K933" s="11" t="e">
        <f t="shared" si="191"/>
        <v>#VALUE!</v>
      </c>
      <c r="L933" s="11" t="e">
        <f t="shared" si="192"/>
        <v>#VALUE!</v>
      </c>
      <c r="M933" s="11" t="e">
        <f t="shared" si="193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194"/>
        <v>#VALUE!</v>
      </c>
      <c r="S933" s="11" t="e">
        <f t="shared" si="195"/>
        <v>#VALUE!</v>
      </c>
      <c r="T933" s="11" t="e">
        <f t="shared" si="196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84"/>
        <v>#VALUE!</v>
      </c>
      <c r="E934" s="9" t="e">
        <f t="shared" si="185"/>
        <v>#VALUE!</v>
      </c>
      <c r="F934" s="9" t="e">
        <f t="shared" si="186"/>
        <v>#VALUE!</v>
      </c>
      <c r="G934" s="9" t="str">
        <f t="shared" si="187"/>
        <v/>
      </c>
      <c r="H934" s="9" t="str">
        <f t="shared" si="188"/>
        <v/>
      </c>
      <c r="I934" s="9" t="str">
        <f t="shared" si="189"/>
        <v/>
      </c>
      <c r="J934" s="9" t="str">
        <f t="shared" si="190"/>
        <v/>
      </c>
      <c r="K934" s="11" t="e">
        <f t="shared" si="191"/>
        <v>#VALUE!</v>
      </c>
      <c r="L934" s="11" t="e">
        <f t="shared" si="192"/>
        <v>#VALUE!</v>
      </c>
      <c r="M934" s="11" t="e">
        <f t="shared" si="193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194"/>
        <v>#VALUE!</v>
      </c>
      <c r="S934" s="11" t="e">
        <f t="shared" si="195"/>
        <v>#VALUE!</v>
      </c>
      <c r="T934" s="11" t="e">
        <f t="shared" si="196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84"/>
        <v>#VALUE!</v>
      </c>
      <c r="E935" s="9" t="e">
        <f t="shared" si="185"/>
        <v>#VALUE!</v>
      </c>
      <c r="F935" s="9" t="e">
        <f t="shared" si="186"/>
        <v>#VALUE!</v>
      </c>
      <c r="G935" s="9" t="str">
        <f t="shared" si="187"/>
        <v/>
      </c>
      <c r="H935" s="9" t="str">
        <f t="shared" si="188"/>
        <v/>
      </c>
      <c r="I935" s="9" t="str">
        <f t="shared" si="189"/>
        <v/>
      </c>
      <c r="J935" s="9" t="str">
        <f t="shared" si="190"/>
        <v/>
      </c>
      <c r="K935" s="11" t="e">
        <f t="shared" si="191"/>
        <v>#VALUE!</v>
      </c>
      <c r="L935" s="11" t="e">
        <f t="shared" si="192"/>
        <v>#VALUE!</v>
      </c>
      <c r="M935" s="11" t="e">
        <f t="shared" si="193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194"/>
        <v>#VALUE!</v>
      </c>
      <c r="S935" s="11" t="e">
        <f t="shared" si="195"/>
        <v>#VALUE!</v>
      </c>
      <c r="T935" s="11" t="e">
        <f t="shared" si="196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84"/>
        <v>#VALUE!</v>
      </c>
      <c r="E936" s="9" t="e">
        <f t="shared" si="185"/>
        <v>#VALUE!</v>
      </c>
      <c r="F936" s="9" t="e">
        <f t="shared" si="186"/>
        <v>#VALUE!</v>
      </c>
      <c r="G936" s="9" t="str">
        <f t="shared" si="187"/>
        <v/>
      </c>
      <c r="H936" s="9" t="str">
        <f t="shared" si="188"/>
        <v/>
      </c>
      <c r="I936" s="9" t="str">
        <f t="shared" si="189"/>
        <v/>
      </c>
      <c r="J936" s="9" t="str">
        <f t="shared" si="190"/>
        <v/>
      </c>
      <c r="K936" s="11" t="e">
        <f t="shared" si="191"/>
        <v>#VALUE!</v>
      </c>
      <c r="L936" s="11" t="e">
        <f t="shared" si="192"/>
        <v>#VALUE!</v>
      </c>
      <c r="M936" s="11" t="e">
        <f t="shared" si="193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194"/>
        <v>#VALUE!</v>
      </c>
      <c r="S936" s="11" t="e">
        <f t="shared" si="195"/>
        <v>#VALUE!</v>
      </c>
      <c r="T936" s="11" t="e">
        <f t="shared" si="196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84"/>
        <v>#VALUE!</v>
      </c>
      <c r="E937" s="9" t="e">
        <f t="shared" si="185"/>
        <v>#VALUE!</v>
      </c>
      <c r="F937" s="9" t="e">
        <f t="shared" si="186"/>
        <v>#VALUE!</v>
      </c>
      <c r="G937" s="9" t="str">
        <f t="shared" si="187"/>
        <v/>
      </c>
      <c r="H937" s="9" t="str">
        <f t="shared" si="188"/>
        <v/>
      </c>
      <c r="I937" s="9" t="str">
        <f t="shared" si="189"/>
        <v/>
      </c>
      <c r="J937" s="9" t="str">
        <f t="shared" si="190"/>
        <v/>
      </c>
      <c r="K937" s="11" t="e">
        <f t="shared" si="191"/>
        <v>#VALUE!</v>
      </c>
      <c r="L937" s="11" t="e">
        <f t="shared" si="192"/>
        <v>#VALUE!</v>
      </c>
      <c r="M937" s="11" t="e">
        <f t="shared" si="193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194"/>
        <v>#VALUE!</v>
      </c>
      <c r="S937" s="11" t="e">
        <f t="shared" si="195"/>
        <v>#VALUE!</v>
      </c>
      <c r="T937" s="11" t="e">
        <f t="shared" si="196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84"/>
        <v>#VALUE!</v>
      </c>
      <c r="E938" s="9" t="e">
        <f t="shared" si="185"/>
        <v>#VALUE!</v>
      </c>
      <c r="F938" s="9" t="e">
        <f t="shared" si="186"/>
        <v>#VALUE!</v>
      </c>
      <c r="G938" s="9" t="str">
        <f t="shared" si="187"/>
        <v/>
      </c>
      <c r="H938" s="9" t="str">
        <f t="shared" si="188"/>
        <v/>
      </c>
      <c r="I938" s="9" t="str">
        <f t="shared" si="189"/>
        <v/>
      </c>
      <c r="J938" s="9" t="str">
        <f t="shared" si="190"/>
        <v/>
      </c>
      <c r="K938" s="11" t="e">
        <f t="shared" si="191"/>
        <v>#VALUE!</v>
      </c>
      <c r="L938" s="11" t="e">
        <f t="shared" si="192"/>
        <v>#VALUE!</v>
      </c>
      <c r="M938" s="11" t="e">
        <f t="shared" si="193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194"/>
        <v>#VALUE!</v>
      </c>
      <c r="S938" s="11" t="e">
        <f t="shared" si="195"/>
        <v>#VALUE!</v>
      </c>
      <c r="T938" s="11" t="e">
        <f t="shared" si="196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84"/>
        <v>#VALUE!</v>
      </c>
      <c r="E939" s="9" t="e">
        <f t="shared" si="185"/>
        <v>#VALUE!</v>
      </c>
      <c r="F939" s="9" t="e">
        <f t="shared" si="186"/>
        <v>#VALUE!</v>
      </c>
      <c r="G939" s="9" t="str">
        <f t="shared" si="187"/>
        <v/>
      </c>
      <c r="H939" s="9" t="str">
        <f t="shared" si="188"/>
        <v/>
      </c>
      <c r="I939" s="9" t="str">
        <f t="shared" si="189"/>
        <v/>
      </c>
      <c r="J939" s="9" t="str">
        <f t="shared" si="190"/>
        <v/>
      </c>
      <c r="K939" s="11" t="e">
        <f t="shared" si="191"/>
        <v>#VALUE!</v>
      </c>
      <c r="L939" s="11" t="e">
        <f t="shared" si="192"/>
        <v>#VALUE!</v>
      </c>
      <c r="M939" s="11" t="e">
        <f t="shared" si="193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194"/>
        <v>#VALUE!</v>
      </c>
      <c r="S939" s="11" t="e">
        <f t="shared" si="195"/>
        <v>#VALUE!</v>
      </c>
      <c r="T939" s="11" t="e">
        <f t="shared" si="196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84"/>
        <v>#VALUE!</v>
      </c>
      <c r="E940" s="9" t="e">
        <f t="shared" si="185"/>
        <v>#VALUE!</v>
      </c>
      <c r="F940" s="9" t="e">
        <f t="shared" si="186"/>
        <v>#VALUE!</v>
      </c>
      <c r="G940" s="9" t="str">
        <f t="shared" si="187"/>
        <v/>
      </c>
      <c r="H940" s="9" t="str">
        <f t="shared" si="188"/>
        <v/>
      </c>
      <c r="I940" s="9" t="str">
        <f t="shared" si="189"/>
        <v/>
      </c>
      <c r="J940" s="9" t="str">
        <f t="shared" si="190"/>
        <v/>
      </c>
      <c r="K940" s="11" t="e">
        <f t="shared" si="191"/>
        <v>#VALUE!</v>
      </c>
      <c r="L940" s="11" t="e">
        <f t="shared" si="192"/>
        <v>#VALUE!</v>
      </c>
      <c r="M940" s="11" t="e">
        <f t="shared" si="193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194"/>
        <v>#VALUE!</v>
      </c>
      <c r="S940" s="11" t="e">
        <f t="shared" si="195"/>
        <v>#VALUE!</v>
      </c>
      <c r="T940" s="11" t="e">
        <f t="shared" si="196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84"/>
        <v>#VALUE!</v>
      </c>
      <c r="E941" s="9" t="e">
        <f t="shared" si="185"/>
        <v>#VALUE!</v>
      </c>
      <c r="F941" s="9" t="e">
        <f t="shared" si="186"/>
        <v>#VALUE!</v>
      </c>
      <c r="G941" s="9" t="str">
        <f t="shared" si="187"/>
        <v/>
      </c>
      <c r="H941" s="9" t="str">
        <f t="shared" si="188"/>
        <v/>
      </c>
      <c r="I941" s="9" t="str">
        <f t="shared" si="189"/>
        <v/>
      </c>
      <c r="J941" s="9" t="str">
        <f t="shared" si="190"/>
        <v/>
      </c>
      <c r="K941" s="11" t="e">
        <f t="shared" si="191"/>
        <v>#VALUE!</v>
      </c>
      <c r="L941" s="11" t="e">
        <f t="shared" si="192"/>
        <v>#VALUE!</v>
      </c>
      <c r="M941" s="11" t="e">
        <f t="shared" si="193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194"/>
        <v>#VALUE!</v>
      </c>
      <c r="S941" s="11" t="e">
        <f t="shared" si="195"/>
        <v>#VALUE!</v>
      </c>
      <c r="T941" s="11" t="e">
        <f t="shared" si="196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84"/>
        <v>#VALUE!</v>
      </c>
      <c r="E942" s="9" t="e">
        <f t="shared" si="185"/>
        <v>#VALUE!</v>
      </c>
      <c r="F942" s="9" t="e">
        <f t="shared" si="186"/>
        <v>#VALUE!</v>
      </c>
      <c r="G942" s="9" t="str">
        <f t="shared" si="187"/>
        <v/>
      </c>
      <c r="H942" s="9" t="str">
        <f t="shared" si="188"/>
        <v/>
      </c>
      <c r="I942" s="9" t="str">
        <f t="shared" si="189"/>
        <v/>
      </c>
      <c r="J942" s="9" t="str">
        <f t="shared" si="190"/>
        <v/>
      </c>
      <c r="K942" s="11" t="e">
        <f t="shared" si="191"/>
        <v>#VALUE!</v>
      </c>
      <c r="L942" s="11" t="e">
        <f t="shared" si="192"/>
        <v>#VALUE!</v>
      </c>
      <c r="M942" s="11" t="e">
        <f t="shared" si="193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194"/>
        <v>#VALUE!</v>
      </c>
      <c r="S942" s="11" t="e">
        <f t="shared" si="195"/>
        <v>#VALUE!</v>
      </c>
      <c r="T942" s="11" t="e">
        <f t="shared" si="196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84"/>
        <v>#VALUE!</v>
      </c>
      <c r="E943" s="9" t="e">
        <f t="shared" si="185"/>
        <v>#VALUE!</v>
      </c>
      <c r="F943" s="9" t="e">
        <f t="shared" si="186"/>
        <v>#VALUE!</v>
      </c>
      <c r="G943" s="9" t="str">
        <f t="shared" si="187"/>
        <v/>
      </c>
      <c r="H943" s="9" t="str">
        <f t="shared" si="188"/>
        <v/>
      </c>
      <c r="I943" s="9" t="str">
        <f t="shared" si="189"/>
        <v/>
      </c>
      <c r="J943" s="9" t="str">
        <f t="shared" si="190"/>
        <v/>
      </c>
      <c r="K943" s="11" t="e">
        <f t="shared" si="191"/>
        <v>#VALUE!</v>
      </c>
      <c r="L943" s="11" t="e">
        <f t="shared" si="192"/>
        <v>#VALUE!</v>
      </c>
      <c r="M943" s="11" t="e">
        <f t="shared" si="193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194"/>
        <v>#VALUE!</v>
      </c>
      <c r="S943" s="11" t="e">
        <f t="shared" si="195"/>
        <v>#VALUE!</v>
      </c>
      <c r="T943" s="11" t="e">
        <f t="shared" si="196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84"/>
        <v>#VALUE!</v>
      </c>
      <c r="E944" s="9" t="e">
        <f t="shared" si="185"/>
        <v>#VALUE!</v>
      </c>
      <c r="F944" s="9" t="e">
        <f t="shared" si="186"/>
        <v>#VALUE!</v>
      </c>
      <c r="G944" s="9" t="str">
        <f t="shared" si="187"/>
        <v/>
      </c>
      <c r="H944" s="9" t="str">
        <f t="shared" si="188"/>
        <v/>
      </c>
      <c r="I944" s="9" t="str">
        <f t="shared" si="189"/>
        <v/>
      </c>
      <c r="J944" s="9" t="str">
        <f t="shared" si="190"/>
        <v/>
      </c>
      <c r="K944" s="11" t="e">
        <f t="shared" si="191"/>
        <v>#VALUE!</v>
      </c>
      <c r="L944" s="11" t="e">
        <f t="shared" si="192"/>
        <v>#VALUE!</v>
      </c>
      <c r="M944" s="11" t="e">
        <f t="shared" si="193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194"/>
        <v>#VALUE!</v>
      </c>
      <c r="S944" s="11" t="e">
        <f t="shared" si="195"/>
        <v>#VALUE!</v>
      </c>
      <c r="T944" s="11" t="e">
        <f t="shared" si="196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84"/>
        <v>#VALUE!</v>
      </c>
      <c r="E945" s="9" t="e">
        <f t="shared" si="185"/>
        <v>#VALUE!</v>
      </c>
      <c r="F945" s="9" t="e">
        <f t="shared" si="186"/>
        <v>#VALUE!</v>
      </c>
      <c r="G945" s="9" t="str">
        <f t="shared" si="187"/>
        <v/>
      </c>
      <c r="H945" s="9" t="str">
        <f t="shared" si="188"/>
        <v/>
      </c>
      <c r="I945" s="9" t="str">
        <f t="shared" si="189"/>
        <v/>
      </c>
      <c r="J945" s="9" t="str">
        <f t="shared" si="190"/>
        <v/>
      </c>
      <c r="K945" s="11" t="e">
        <f t="shared" si="191"/>
        <v>#VALUE!</v>
      </c>
      <c r="L945" s="11" t="e">
        <f t="shared" si="192"/>
        <v>#VALUE!</v>
      </c>
      <c r="M945" s="11" t="e">
        <f t="shared" si="193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194"/>
        <v>#VALUE!</v>
      </c>
      <c r="S945" s="11" t="e">
        <f t="shared" si="195"/>
        <v>#VALUE!</v>
      </c>
      <c r="T945" s="11" t="e">
        <f t="shared" si="196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84"/>
        <v>#VALUE!</v>
      </c>
      <c r="E946" s="9" t="e">
        <f t="shared" si="185"/>
        <v>#VALUE!</v>
      </c>
      <c r="F946" s="9" t="e">
        <f t="shared" si="186"/>
        <v>#VALUE!</v>
      </c>
      <c r="G946" s="9" t="str">
        <f t="shared" si="187"/>
        <v/>
      </c>
      <c r="H946" s="9" t="str">
        <f t="shared" si="188"/>
        <v/>
      </c>
      <c r="I946" s="9" t="str">
        <f t="shared" si="189"/>
        <v/>
      </c>
      <c r="J946" s="9" t="str">
        <f t="shared" si="190"/>
        <v/>
      </c>
      <c r="K946" s="11" t="e">
        <f t="shared" si="191"/>
        <v>#VALUE!</v>
      </c>
      <c r="L946" s="11" t="e">
        <f t="shared" si="192"/>
        <v>#VALUE!</v>
      </c>
      <c r="M946" s="11" t="e">
        <f t="shared" si="193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194"/>
        <v>#VALUE!</v>
      </c>
      <c r="S946" s="11" t="e">
        <f t="shared" si="195"/>
        <v>#VALUE!</v>
      </c>
      <c r="T946" s="11" t="e">
        <f t="shared" si="196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84"/>
        <v>#VALUE!</v>
      </c>
      <c r="E947" s="9" t="e">
        <f t="shared" si="185"/>
        <v>#VALUE!</v>
      </c>
      <c r="F947" s="9" t="e">
        <f t="shared" si="186"/>
        <v>#VALUE!</v>
      </c>
      <c r="G947" s="9" t="str">
        <f t="shared" si="187"/>
        <v/>
      </c>
      <c r="H947" s="9" t="str">
        <f t="shared" si="188"/>
        <v/>
      </c>
      <c r="I947" s="9" t="str">
        <f t="shared" si="189"/>
        <v/>
      </c>
      <c r="J947" s="9" t="str">
        <f t="shared" si="190"/>
        <v/>
      </c>
      <c r="K947" s="11" t="e">
        <f t="shared" si="191"/>
        <v>#VALUE!</v>
      </c>
      <c r="L947" s="11" t="e">
        <f t="shared" si="192"/>
        <v>#VALUE!</v>
      </c>
      <c r="M947" s="11" t="e">
        <f t="shared" si="193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194"/>
        <v>#VALUE!</v>
      </c>
      <c r="S947" s="11" t="e">
        <f t="shared" si="195"/>
        <v>#VALUE!</v>
      </c>
      <c r="T947" s="11" t="e">
        <f t="shared" si="196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84"/>
        <v>#VALUE!</v>
      </c>
      <c r="E948" s="9" t="e">
        <f t="shared" si="185"/>
        <v>#VALUE!</v>
      </c>
      <c r="F948" s="9" t="e">
        <f t="shared" si="186"/>
        <v>#VALUE!</v>
      </c>
      <c r="G948" s="9" t="str">
        <f t="shared" si="187"/>
        <v/>
      </c>
      <c r="H948" s="9" t="str">
        <f t="shared" si="188"/>
        <v/>
      </c>
      <c r="I948" s="9" t="str">
        <f t="shared" si="189"/>
        <v/>
      </c>
      <c r="J948" s="9" t="str">
        <f t="shared" si="190"/>
        <v/>
      </c>
      <c r="K948" s="11" t="e">
        <f t="shared" si="191"/>
        <v>#VALUE!</v>
      </c>
      <c r="L948" s="11" t="e">
        <f t="shared" si="192"/>
        <v>#VALUE!</v>
      </c>
      <c r="M948" s="11" t="e">
        <f t="shared" si="193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194"/>
        <v>#VALUE!</v>
      </c>
      <c r="S948" s="11" t="e">
        <f t="shared" si="195"/>
        <v>#VALUE!</v>
      </c>
      <c r="T948" s="11" t="e">
        <f t="shared" si="196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84"/>
        <v>#VALUE!</v>
      </c>
      <c r="E949" s="9" t="e">
        <f t="shared" si="185"/>
        <v>#VALUE!</v>
      </c>
      <c r="F949" s="9" t="e">
        <f t="shared" si="186"/>
        <v>#VALUE!</v>
      </c>
      <c r="G949" s="9" t="str">
        <f t="shared" si="187"/>
        <v/>
      </c>
      <c r="H949" s="9" t="str">
        <f t="shared" si="188"/>
        <v/>
      </c>
      <c r="I949" s="9" t="str">
        <f t="shared" si="189"/>
        <v/>
      </c>
      <c r="J949" s="9" t="str">
        <f t="shared" si="190"/>
        <v/>
      </c>
      <c r="K949" s="11" t="e">
        <f t="shared" si="191"/>
        <v>#VALUE!</v>
      </c>
      <c r="L949" s="11" t="e">
        <f t="shared" si="192"/>
        <v>#VALUE!</v>
      </c>
      <c r="M949" s="11" t="e">
        <f t="shared" si="193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194"/>
        <v>#VALUE!</v>
      </c>
      <c r="S949" s="11" t="e">
        <f t="shared" si="195"/>
        <v>#VALUE!</v>
      </c>
      <c r="T949" s="11" t="e">
        <f t="shared" si="196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84"/>
        <v>#VALUE!</v>
      </c>
      <c r="E950" s="9" t="e">
        <f t="shared" si="185"/>
        <v>#VALUE!</v>
      </c>
      <c r="F950" s="9" t="e">
        <f t="shared" si="186"/>
        <v>#VALUE!</v>
      </c>
      <c r="G950" s="9" t="str">
        <f t="shared" si="187"/>
        <v/>
      </c>
      <c r="H950" s="9" t="str">
        <f t="shared" si="188"/>
        <v/>
      </c>
      <c r="I950" s="9" t="str">
        <f t="shared" si="189"/>
        <v/>
      </c>
      <c r="J950" s="9" t="str">
        <f t="shared" si="190"/>
        <v/>
      </c>
      <c r="K950" s="11" t="e">
        <f t="shared" si="191"/>
        <v>#VALUE!</v>
      </c>
      <c r="L950" s="11" t="e">
        <f t="shared" si="192"/>
        <v>#VALUE!</v>
      </c>
      <c r="M950" s="11" t="e">
        <f t="shared" si="193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194"/>
        <v>#VALUE!</v>
      </c>
      <c r="S950" s="11" t="e">
        <f t="shared" si="195"/>
        <v>#VALUE!</v>
      </c>
      <c r="T950" s="11" t="e">
        <f t="shared" si="196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84"/>
        <v>#VALUE!</v>
      </c>
      <c r="E951" s="9" t="e">
        <f t="shared" si="185"/>
        <v>#VALUE!</v>
      </c>
      <c r="F951" s="9" t="e">
        <f t="shared" si="186"/>
        <v>#VALUE!</v>
      </c>
      <c r="G951" s="9" t="str">
        <f t="shared" si="187"/>
        <v/>
      </c>
      <c r="H951" s="9" t="str">
        <f t="shared" si="188"/>
        <v/>
      </c>
      <c r="I951" s="9" t="str">
        <f t="shared" si="189"/>
        <v/>
      </c>
      <c r="J951" s="9" t="str">
        <f t="shared" si="190"/>
        <v/>
      </c>
      <c r="K951" s="11" t="e">
        <f t="shared" si="191"/>
        <v>#VALUE!</v>
      </c>
      <c r="L951" s="11" t="e">
        <f t="shared" si="192"/>
        <v>#VALUE!</v>
      </c>
      <c r="M951" s="11" t="e">
        <f t="shared" si="193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194"/>
        <v>#VALUE!</v>
      </c>
      <c r="S951" s="11" t="e">
        <f t="shared" si="195"/>
        <v>#VALUE!</v>
      </c>
      <c r="T951" s="11" t="e">
        <f t="shared" si="196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84"/>
        <v>#VALUE!</v>
      </c>
      <c r="E952" s="9" t="e">
        <f t="shared" si="185"/>
        <v>#VALUE!</v>
      </c>
      <c r="F952" s="9" t="e">
        <f t="shared" si="186"/>
        <v>#VALUE!</v>
      </c>
      <c r="G952" s="9" t="str">
        <f t="shared" si="187"/>
        <v/>
      </c>
      <c r="H952" s="9" t="str">
        <f t="shared" si="188"/>
        <v/>
      </c>
      <c r="I952" s="9" t="str">
        <f t="shared" si="189"/>
        <v/>
      </c>
      <c r="J952" s="9" t="str">
        <f t="shared" si="190"/>
        <v/>
      </c>
      <c r="K952" s="11" t="e">
        <f t="shared" si="191"/>
        <v>#VALUE!</v>
      </c>
      <c r="L952" s="11" t="e">
        <f t="shared" si="192"/>
        <v>#VALUE!</v>
      </c>
      <c r="M952" s="11" t="e">
        <f t="shared" si="193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194"/>
        <v>#VALUE!</v>
      </c>
      <c r="S952" s="11" t="e">
        <f t="shared" si="195"/>
        <v>#VALUE!</v>
      </c>
      <c r="T952" s="11" t="e">
        <f t="shared" si="196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84"/>
        <v>#VALUE!</v>
      </c>
      <c r="E953" s="9" t="e">
        <f t="shared" si="185"/>
        <v>#VALUE!</v>
      </c>
      <c r="F953" s="9" t="e">
        <f t="shared" si="186"/>
        <v>#VALUE!</v>
      </c>
      <c r="G953" s="9" t="str">
        <f t="shared" si="187"/>
        <v/>
      </c>
      <c r="H953" s="9" t="str">
        <f t="shared" si="188"/>
        <v/>
      </c>
      <c r="I953" s="9" t="str">
        <f t="shared" si="189"/>
        <v/>
      </c>
      <c r="J953" s="9" t="str">
        <f t="shared" si="190"/>
        <v/>
      </c>
      <c r="K953" s="11" t="e">
        <f t="shared" si="191"/>
        <v>#VALUE!</v>
      </c>
      <c r="L953" s="11" t="e">
        <f t="shared" si="192"/>
        <v>#VALUE!</v>
      </c>
      <c r="M953" s="11" t="e">
        <f t="shared" si="193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194"/>
        <v>#VALUE!</v>
      </c>
      <c r="S953" s="11" t="e">
        <f t="shared" si="195"/>
        <v>#VALUE!</v>
      </c>
      <c r="T953" s="11" t="e">
        <f t="shared" si="196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84"/>
        <v>#VALUE!</v>
      </c>
      <c r="E954" s="9" t="e">
        <f t="shared" si="185"/>
        <v>#VALUE!</v>
      </c>
      <c r="F954" s="9" t="e">
        <f t="shared" si="186"/>
        <v>#VALUE!</v>
      </c>
      <c r="G954" s="9" t="str">
        <f t="shared" si="187"/>
        <v/>
      </c>
      <c r="H954" s="9" t="str">
        <f t="shared" si="188"/>
        <v/>
      </c>
      <c r="I954" s="9" t="str">
        <f t="shared" si="189"/>
        <v/>
      </c>
      <c r="J954" s="9" t="str">
        <f t="shared" si="190"/>
        <v/>
      </c>
      <c r="K954" s="11" t="e">
        <f t="shared" si="191"/>
        <v>#VALUE!</v>
      </c>
      <c r="L954" s="11" t="e">
        <f t="shared" si="192"/>
        <v>#VALUE!</v>
      </c>
      <c r="M954" s="11" t="e">
        <f t="shared" si="193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194"/>
        <v>#VALUE!</v>
      </c>
      <c r="S954" s="11" t="e">
        <f t="shared" si="195"/>
        <v>#VALUE!</v>
      </c>
      <c r="T954" s="11" t="e">
        <f t="shared" si="196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84"/>
        <v>#VALUE!</v>
      </c>
      <c r="E955" s="9" t="e">
        <f t="shared" si="185"/>
        <v>#VALUE!</v>
      </c>
      <c r="F955" s="9" t="e">
        <f t="shared" si="186"/>
        <v>#VALUE!</v>
      </c>
      <c r="G955" s="9" t="str">
        <f t="shared" si="187"/>
        <v/>
      </c>
      <c r="H955" s="9" t="str">
        <f t="shared" si="188"/>
        <v/>
      </c>
      <c r="I955" s="9" t="str">
        <f t="shared" si="189"/>
        <v/>
      </c>
      <c r="J955" s="9" t="str">
        <f t="shared" si="190"/>
        <v/>
      </c>
      <c r="K955" s="11" t="e">
        <f t="shared" si="191"/>
        <v>#VALUE!</v>
      </c>
      <c r="L955" s="11" t="e">
        <f t="shared" si="192"/>
        <v>#VALUE!</v>
      </c>
      <c r="M955" s="11" t="e">
        <f t="shared" si="193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194"/>
        <v>#VALUE!</v>
      </c>
      <c r="S955" s="11" t="e">
        <f t="shared" si="195"/>
        <v>#VALUE!</v>
      </c>
      <c r="T955" s="11" t="e">
        <f t="shared" si="196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84"/>
        <v>#VALUE!</v>
      </c>
      <c r="E956" s="9" t="e">
        <f t="shared" si="185"/>
        <v>#VALUE!</v>
      </c>
      <c r="F956" s="9" t="e">
        <f t="shared" si="186"/>
        <v>#VALUE!</v>
      </c>
      <c r="G956" s="9" t="str">
        <f t="shared" si="187"/>
        <v/>
      </c>
      <c r="H956" s="9" t="str">
        <f t="shared" si="188"/>
        <v/>
      </c>
      <c r="I956" s="9" t="str">
        <f t="shared" si="189"/>
        <v/>
      </c>
      <c r="J956" s="9" t="str">
        <f t="shared" si="190"/>
        <v/>
      </c>
      <c r="K956" s="11" t="e">
        <f t="shared" si="191"/>
        <v>#VALUE!</v>
      </c>
      <c r="L956" s="11" t="e">
        <f t="shared" si="192"/>
        <v>#VALUE!</v>
      </c>
      <c r="M956" s="11" t="e">
        <f t="shared" si="193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194"/>
        <v>#VALUE!</v>
      </c>
      <c r="S956" s="11" t="e">
        <f t="shared" si="195"/>
        <v>#VALUE!</v>
      </c>
      <c r="T956" s="11" t="e">
        <f t="shared" si="196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84"/>
        <v>#VALUE!</v>
      </c>
      <c r="E957" s="9" t="e">
        <f t="shared" si="185"/>
        <v>#VALUE!</v>
      </c>
      <c r="F957" s="9" t="e">
        <f t="shared" si="186"/>
        <v>#VALUE!</v>
      </c>
      <c r="G957" s="9" t="str">
        <f t="shared" si="187"/>
        <v/>
      </c>
      <c r="H957" s="9" t="str">
        <f t="shared" si="188"/>
        <v/>
      </c>
      <c r="I957" s="9" t="str">
        <f t="shared" si="189"/>
        <v/>
      </c>
      <c r="J957" s="9" t="str">
        <f t="shared" si="190"/>
        <v/>
      </c>
      <c r="K957" s="11" t="e">
        <f t="shared" si="191"/>
        <v>#VALUE!</v>
      </c>
      <c r="L957" s="11" t="e">
        <f t="shared" si="192"/>
        <v>#VALUE!</v>
      </c>
      <c r="M957" s="11" t="e">
        <f t="shared" si="193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194"/>
        <v>#VALUE!</v>
      </c>
      <c r="S957" s="11" t="e">
        <f t="shared" si="195"/>
        <v>#VALUE!</v>
      </c>
      <c r="T957" s="11" t="e">
        <f t="shared" si="196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84"/>
        <v>#VALUE!</v>
      </c>
      <c r="E958" s="9" t="e">
        <f t="shared" si="185"/>
        <v>#VALUE!</v>
      </c>
      <c r="F958" s="9" t="e">
        <f t="shared" si="186"/>
        <v>#VALUE!</v>
      </c>
      <c r="G958" s="9" t="str">
        <f t="shared" si="187"/>
        <v/>
      </c>
      <c r="H958" s="9" t="str">
        <f t="shared" si="188"/>
        <v/>
      </c>
      <c r="I958" s="9" t="str">
        <f t="shared" si="189"/>
        <v/>
      </c>
      <c r="J958" s="9" t="str">
        <f t="shared" si="190"/>
        <v/>
      </c>
      <c r="K958" s="11" t="e">
        <f t="shared" si="191"/>
        <v>#VALUE!</v>
      </c>
      <c r="L958" s="11" t="e">
        <f t="shared" si="192"/>
        <v>#VALUE!</v>
      </c>
      <c r="M958" s="11" t="e">
        <f t="shared" si="193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194"/>
        <v>#VALUE!</v>
      </c>
      <c r="S958" s="11" t="e">
        <f t="shared" si="195"/>
        <v>#VALUE!</v>
      </c>
      <c r="T958" s="11" t="e">
        <f t="shared" si="196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84"/>
        <v>#VALUE!</v>
      </c>
      <c r="E959" s="9" t="e">
        <f t="shared" si="185"/>
        <v>#VALUE!</v>
      </c>
      <c r="F959" s="9" t="e">
        <f t="shared" si="186"/>
        <v>#VALUE!</v>
      </c>
      <c r="G959" s="9" t="str">
        <f t="shared" si="187"/>
        <v/>
      </c>
      <c r="H959" s="9" t="str">
        <f t="shared" si="188"/>
        <v/>
      </c>
      <c r="I959" s="9" t="str">
        <f t="shared" si="189"/>
        <v/>
      </c>
      <c r="J959" s="9" t="str">
        <f t="shared" si="190"/>
        <v/>
      </c>
      <c r="K959" s="11" t="e">
        <f t="shared" si="191"/>
        <v>#VALUE!</v>
      </c>
      <c r="L959" s="11" t="e">
        <f t="shared" si="192"/>
        <v>#VALUE!</v>
      </c>
      <c r="M959" s="11" t="e">
        <f t="shared" si="193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194"/>
        <v>#VALUE!</v>
      </c>
      <c r="S959" s="11" t="e">
        <f t="shared" si="195"/>
        <v>#VALUE!</v>
      </c>
      <c r="T959" s="11" t="e">
        <f t="shared" si="196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84"/>
        <v>#VALUE!</v>
      </c>
      <c r="E960" s="9" t="e">
        <f t="shared" si="185"/>
        <v>#VALUE!</v>
      </c>
      <c r="F960" s="9" t="e">
        <f t="shared" si="186"/>
        <v>#VALUE!</v>
      </c>
      <c r="G960" s="9" t="str">
        <f t="shared" si="187"/>
        <v/>
      </c>
      <c r="H960" s="9" t="str">
        <f t="shared" si="188"/>
        <v/>
      </c>
      <c r="I960" s="9" t="str">
        <f t="shared" si="189"/>
        <v/>
      </c>
      <c r="J960" s="9" t="str">
        <f t="shared" si="190"/>
        <v/>
      </c>
      <c r="K960" s="11" t="e">
        <f t="shared" si="191"/>
        <v>#VALUE!</v>
      </c>
      <c r="L960" s="11" t="e">
        <f t="shared" si="192"/>
        <v>#VALUE!</v>
      </c>
      <c r="M960" s="11" t="e">
        <f t="shared" si="193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194"/>
        <v>#VALUE!</v>
      </c>
      <c r="S960" s="11" t="e">
        <f t="shared" si="195"/>
        <v>#VALUE!</v>
      </c>
      <c r="T960" s="11" t="e">
        <f t="shared" si="196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84"/>
        <v>#VALUE!</v>
      </c>
      <c r="E961" s="9" t="e">
        <f t="shared" si="185"/>
        <v>#VALUE!</v>
      </c>
      <c r="F961" s="9" t="e">
        <f t="shared" si="186"/>
        <v>#VALUE!</v>
      </c>
      <c r="G961" s="9" t="str">
        <f t="shared" si="187"/>
        <v/>
      </c>
      <c r="H961" s="9" t="str">
        <f t="shared" si="188"/>
        <v/>
      </c>
      <c r="I961" s="9" t="str">
        <f t="shared" si="189"/>
        <v/>
      </c>
      <c r="J961" s="9" t="str">
        <f t="shared" si="190"/>
        <v/>
      </c>
      <c r="K961" s="11" t="e">
        <f t="shared" si="191"/>
        <v>#VALUE!</v>
      </c>
      <c r="L961" s="11" t="e">
        <f t="shared" si="192"/>
        <v>#VALUE!</v>
      </c>
      <c r="M961" s="11" t="e">
        <f t="shared" si="193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194"/>
        <v>#VALUE!</v>
      </c>
      <c r="S961" s="11" t="e">
        <f t="shared" si="195"/>
        <v>#VALUE!</v>
      </c>
      <c r="T961" s="11" t="e">
        <f t="shared" si="196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84"/>
        <v>#VALUE!</v>
      </c>
      <c r="E962" s="9" t="e">
        <f t="shared" si="185"/>
        <v>#VALUE!</v>
      </c>
      <c r="F962" s="9" t="e">
        <f t="shared" si="186"/>
        <v>#VALUE!</v>
      </c>
      <c r="G962" s="9" t="str">
        <f t="shared" si="187"/>
        <v/>
      </c>
      <c r="H962" s="9" t="str">
        <f t="shared" si="188"/>
        <v/>
      </c>
      <c r="I962" s="9" t="str">
        <f t="shared" si="189"/>
        <v/>
      </c>
      <c r="J962" s="9" t="str">
        <f t="shared" si="190"/>
        <v/>
      </c>
      <c r="K962" s="11" t="e">
        <f t="shared" si="191"/>
        <v>#VALUE!</v>
      </c>
      <c r="L962" s="11" t="e">
        <f t="shared" si="192"/>
        <v>#VALUE!</v>
      </c>
      <c r="M962" s="11" t="e">
        <f t="shared" si="193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194"/>
        <v>#VALUE!</v>
      </c>
      <c r="S962" s="11" t="e">
        <f t="shared" si="195"/>
        <v>#VALUE!</v>
      </c>
      <c r="T962" s="11" t="e">
        <f t="shared" si="196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84"/>
        <v>#VALUE!</v>
      </c>
      <c r="E963" s="9" t="e">
        <f t="shared" si="185"/>
        <v>#VALUE!</v>
      </c>
      <c r="F963" s="9" t="e">
        <f t="shared" si="186"/>
        <v>#VALUE!</v>
      </c>
      <c r="G963" s="9" t="str">
        <f t="shared" si="187"/>
        <v/>
      </c>
      <c r="H963" s="9" t="str">
        <f t="shared" si="188"/>
        <v/>
      </c>
      <c r="I963" s="9" t="str">
        <f t="shared" si="189"/>
        <v/>
      </c>
      <c r="J963" s="9" t="str">
        <f t="shared" si="190"/>
        <v/>
      </c>
      <c r="K963" s="11" t="e">
        <f t="shared" si="191"/>
        <v>#VALUE!</v>
      </c>
      <c r="L963" s="11" t="e">
        <f t="shared" si="192"/>
        <v>#VALUE!</v>
      </c>
      <c r="M963" s="11" t="e">
        <f t="shared" si="193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194"/>
        <v>#VALUE!</v>
      </c>
      <c r="S963" s="11" t="e">
        <f t="shared" si="195"/>
        <v>#VALUE!</v>
      </c>
      <c r="T963" s="11" t="e">
        <f t="shared" si="196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197">(K964/(AR964+K964-(AR964*K964)))</f>
        <v>#VALUE!</v>
      </c>
      <c r="E964" s="9" t="e">
        <f t="shared" ref="E964:E1001" si="198">(L964/(AR964+L964-(AR964*L964)))</f>
        <v>#VALUE!</v>
      </c>
      <c r="F964" s="9" t="e">
        <f t="shared" ref="F964:F1001" si="199">(M964/(AR964+M964-(AR964*M964)))</f>
        <v>#VALUE!</v>
      </c>
      <c r="G964" s="9" t="str">
        <f t="shared" ref="G964:G1001" si="200">AR964</f>
        <v/>
      </c>
      <c r="H964" s="9" t="str">
        <f t="shared" ref="H964:H1001" si="201">IF(A964="","",1/D964)</f>
        <v/>
      </c>
      <c r="I964" s="9" t="str">
        <f t="shared" ref="I964:I1001" si="202">IF(B964="","",1/E964)</f>
        <v/>
      </c>
      <c r="J964" s="9" t="str">
        <f t="shared" ref="J964:J1001" si="203">IF(C964="","",1/F964)</f>
        <v/>
      </c>
      <c r="K964" s="11" t="e">
        <f t="shared" ref="K964:K1001" si="204">1/A964</f>
        <v>#VALUE!</v>
      </c>
      <c r="L964" s="11" t="e">
        <f t="shared" ref="L964:L1001" si="205">1/B964</f>
        <v>#VALUE!</v>
      </c>
      <c r="M964" s="11" t="e">
        <f t="shared" ref="M964:M1001" si="206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07">O964/N964</f>
        <v>#VALUE!</v>
      </c>
      <c r="S964" s="11" t="e">
        <f t="shared" ref="S964:S1001" si="208">P964/N964</f>
        <v>#VALUE!</v>
      </c>
      <c r="T964" s="11" t="e">
        <f t="shared" ref="T964:T1001" si="209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197"/>
        <v>#VALUE!</v>
      </c>
      <c r="E965" s="9" t="e">
        <f t="shared" si="198"/>
        <v>#VALUE!</v>
      </c>
      <c r="F965" s="9" t="e">
        <f t="shared" si="199"/>
        <v>#VALUE!</v>
      </c>
      <c r="G965" s="9" t="str">
        <f t="shared" si="200"/>
        <v/>
      </c>
      <c r="H965" s="9" t="str">
        <f t="shared" si="201"/>
        <v/>
      </c>
      <c r="I965" s="9" t="str">
        <f t="shared" si="202"/>
        <v/>
      </c>
      <c r="J965" s="9" t="str">
        <f t="shared" si="203"/>
        <v/>
      </c>
      <c r="K965" s="11" t="e">
        <f t="shared" si="204"/>
        <v>#VALUE!</v>
      </c>
      <c r="L965" s="11" t="e">
        <f t="shared" si="205"/>
        <v>#VALUE!</v>
      </c>
      <c r="M965" s="11" t="e">
        <f t="shared" si="206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07"/>
        <v>#VALUE!</v>
      </c>
      <c r="S965" s="11" t="e">
        <f t="shared" si="208"/>
        <v>#VALUE!</v>
      </c>
      <c r="T965" s="11" t="e">
        <f t="shared" si="209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197"/>
        <v>#VALUE!</v>
      </c>
      <c r="E966" s="9" t="e">
        <f t="shared" si="198"/>
        <v>#VALUE!</v>
      </c>
      <c r="F966" s="9" t="e">
        <f t="shared" si="199"/>
        <v>#VALUE!</v>
      </c>
      <c r="G966" s="9" t="str">
        <f t="shared" si="200"/>
        <v/>
      </c>
      <c r="H966" s="9" t="str">
        <f t="shared" si="201"/>
        <v/>
      </c>
      <c r="I966" s="9" t="str">
        <f t="shared" si="202"/>
        <v/>
      </c>
      <c r="J966" s="9" t="str">
        <f t="shared" si="203"/>
        <v/>
      </c>
      <c r="K966" s="11" t="e">
        <f t="shared" si="204"/>
        <v>#VALUE!</v>
      </c>
      <c r="L966" s="11" t="e">
        <f t="shared" si="205"/>
        <v>#VALUE!</v>
      </c>
      <c r="M966" s="11" t="e">
        <f t="shared" si="206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07"/>
        <v>#VALUE!</v>
      </c>
      <c r="S966" s="11" t="e">
        <f t="shared" si="208"/>
        <v>#VALUE!</v>
      </c>
      <c r="T966" s="11" t="e">
        <f t="shared" si="209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197"/>
        <v>#VALUE!</v>
      </c>
      <c r="E967" s="9" t="e">
        <f t="shared" si="198"/>
        <v>#VALUE!</v>
      </c>
      <c r="F967" s="9" t="e">
        <f t="shared" si="199"/>
        <v>#VALUE!</v>
      </c>
      <c r="G967" s="9" t="str">
        <f t="shared" si="200"/>
        <v/>
      </c>
      <c r="H967" s="9" t="str">
        <f t="shared" si="201"/>
        <v/>
      </c>
      <c r="I967" s="9" t="str">
        <f t="shared" si="202"/>
        <v/>
      </c>
      <c r="J967" s="9" t="str">
        <f t="shared" si="203"/>
        <v/>
      </c>
      <c r="K967" s="11" t="e">
        <f t="shared" si="204"/>
        <v>#VALUE!</v>
      </c>
      <c r="L967" s="11" t="e">
        <f t="shared" si="205"/>
        <v>#VALUE!</v>
      </c>
      <c r="M967" s="11" t="e">
        <f t="shared" si="206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07"/>
        <v>#VALUE!</v>
      </c>
      <c r="S967" s="11" t="e">
        <f t="shared" si="208"/>
        <v>#VALUE!</v>
      </c>
      <c r="T967" s="11" t="e">
        <f t="shared" si="209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197"/>
        <v>#VALUE!</v>
      </c>
      <c r="E968" s="9" t="e">
        <f t="shared" si="198"/>
        <v>#VALUE!</v>
      </c>
      <c r="F968" s="9" t="e">
        <f t="shared" si="199"/>
        <v>#VALUE!</v>
      </c>
      <c r="G968" s="9" t="str">
        <f t="shared" si="200"/>
        <v/>
      </c>
      <c r="H968" s="9" t="str">
        <f t="shared" si="201"/>
        <v/>
      </c>
      <c r="I968" s="9" t="str">
        <f t="shared" si="202"/>
        <v/>
      </c>
      <c r="J968" s="9" t="str">
        <f t="shared" si="203"/>
        <v/>
      </c>
      <c r="K968" s="11" t="e">
        <f t="shared" si="204"/>
        <v>#VALUE!</v>
      </c>
      <c r="L968" s="11" t="e">
        <f t="shared" si="205"/>
        <v>#VALUE!</v>
      </c>
      <c r="M968" s="11" t="e">
        <f t="shared" si="206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07"/>
        <v>#VALUE!</v>
      </c>
      <c r="S968" s="11" t="e">
        <f t="shared" si="208"/>
        <v>#VALUE!</v>
      </c>
      <c r="T968" s="11" t="e">
        <f t="shared" si="209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197"/>
        <v>#VALUE!</v>
      </c>
      <c r="E969" s="9" t="e">
        <f t="shared" si="198"/>
        <v>#VALUE!</v>
      </c>
      <c r="F969" s="9" t="e">
        <f t="shared" si="199"/>
        <v>#VALUE!</v>
      </c>
      <c r="G969" s="9" t="str">
        <f t="shared" si="200"/>
        <v/>
      </c>
      <c r="H969" s="9" t="str">
        <f t="shared" si="201"/>
        <v/>
      </c>
      <c r="I969" s="9" t="str">
        <f t="shared" si="202"/>
        <v/>
      </c>
      <c r="J969" s="9" t="str">
        <f t="shared" si="203"/>
        <v/>
      </c>
      <c r="K969" s="11" t="e">
        <f t="shared" si="204"/>
        <v>#VALUE!</v>
      </c>
      <c r="L969" s="11" t="e">
        <f t="shared" si="205"/>
        <v>#VALUE!</v>
      </c>
      <c r="M969" s="11" t="e">
        <f t="shared" si="206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07"/>
        <v>#VALUE!</v>
      </c>
      <c r="S969" s="11" t="e">
        <f t="shared" si="208"/>
        <v>#VALUE!</v>
      </c>
      <c r="T969" s="11" t="e">
        <f t="shared" si="209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197"/>
        <v>#VALUE!</v>
      </c>
      <c r="E970" s="9" t="e">
        <f t="shared" si="198"/>
        <v>#VALUE!</v>
      </c>
      <c r="F970" s="9" t="e">
        <f t="shared" si="199"/>
        <v>#VALUE!</v>
      </c>
      <c r="G970" s="9" t="str">
        <f t="shared" si="200"/>
        <v/>
      </c>
      <c r="H970" s="9" t="str">
        <f t="shared" si="201"/>
        <v/>
      </c>
      <c r="I970" s="9" t="str">
        <f t="shared" si="202"/>
        <v/>
      </c>
      <c r="J970" s="9" t="str">
        <f t="shared" si="203"/>
        <v/>
      </c>
      <c r="K970" s="11" t="e">
        <f t="shared" si="204"/>
        <v>#VALUE!</v>
      </c>
      <c r="L970" s="11" t="e">
        <f t="shared" si="205"/>
        <v>#VALUE!</v>
      </c>
      <c r="M970" s="11" t="e">
        <f t="shared" si="206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07"/>
        <v>#VALUE!</v>
      </c>
      <c r="S970" s="11" t="e">
        <f t="shared" si="208"/>
        <v>#VALUE!</v>
      </c>
      <c r="T970" s="11" t="e">
        <f t="shared" si="209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197"/>
        <v>#VALUE!</v>
      </c>
      <c r="E971" s="9" t="e">
        <f t="shared" si="198"/>
        <v>#VALUE!</v>
      </c>
      <c r="F971" s="9" t="e">
        <f t="shared" si="199"/>
        <v>#VALUE!</v>
      </c>
      <c r="G971" s="9" t="str">
        <f t="shared" si="200"/>
        <v/>
      </c>
      <c r="H971" s="9" t="str">
        <f t="shared" si="201"/>
        <v/>
      </c>
      <c r="I971" s="9" t="str">
        <f t="shared" si="202"/>
        <v/>
      </c>
      <c r="J971" s="9" t="str">
        <f t="shared" si="203"/>
        <v/>
      </c>
      <c r="K971" s="11" t="e">
        <f t="shared" si="204"/>
        <v>#VALUE!</v>
      </c>
      <c r="L971" s="11" t="e">
        <f t="shared" si="205"/>
        <v>#VALUE!</v>
      </c>
      <c r="M971" s="11" t="e">
        <f t="shared" si="206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07"/>
        <v>#VALUE!</v>
      </c>
      <c r="S971" s="11" t="e">
        <f t="shared" si="208"/>
        <v>#VALUE!</v>
      </c>
      <c r="T971" s="11" t="e">
        <f t="shared" si="209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197"/>
        <v>#VALUE!</v>
      </c>
      <c r="E972" s="9" t="e">
        <f t="shared" si="198"/>
        <v>#VALUE!</v>
      </c>
      <c r="F972" s="9" t="e">
        <f t="shared" si="199"/>
        <v>#VALUE!</v>
      </c>
      <c r="G972" s="9" t="str">
        <f t="shared" si="200"/>
        <v/>
      </c>
      <c r="H972" s="9" t="str">
        <f t="shared" si="201"/>
        <v/>
      </c>
      <c r="I972" s="9" t="str">
        <f t="shared" si="202"/>
        <v/>
      </c>
      <c r="J972" s="9" t="str">
        <f t="shared" si="203"/>
        <v/>
      </c>
      <c r="K972" s="11" t="e">
        <f t="shared" si="204"/>
        <v>#VALUE!</v>
      </c>
      <c r="L972" s="11" t="e">
        <f t="shared" si="205"/>
        <v>#VALUE!</v>
      </c>
      <c r="M972" s="11" t="e">
        <f t="shared" si="206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07"/>
        <v>#VALUE!</v>
      </c>
      <c r="S972" s="11" t="e">
        <f t="shared" si="208"/>
        <v>#VALUE!</v>
      </c>
      <c r="T972" s="11" t="e">
        <f t="shared" si="209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197"/>
        <v>#VALUE!</v>
      </c>
      <c r="E973" s="9" t="e">
        <f t="shared" si="198"/>
        <v>#VALUE!</v>
      </c>
      <c r="F973" s="9" t="e">
        <f t="shared" si="199"/>
        <v>#VALUE!</v>
      </c>
      <c r="G973" s="9" t="str">
        <f t="shared" si="200"/>
        <v/>
      </c>
      <c r="H973" s="9" t="str">
        <f t="shared" si="201"/>
        <v/>
      </c>
      <c r="I973" s="9" t="str">
        <f t="shared" si="202"/>
        <v/>
      </c>
      <c r="J973" s="9" t="str">
        <f t="shared" si="203"/>
        <v/>
      </c>
      <c r="K973" s="11" t="e">
        <f t="shared" si="204"/>
        <v>#VALUE!</v>
      </c>
      <c r="L973" s="11" t="e">
        <f t="shared" si="205"/>
        <v>#VALUE!</v>
      </c>
      <c r="M973" s="11" t="e">
        <f t="shared" si="206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07"/>
        <v>#VALUE!</v>
      </c>
      <c r="S973" s="11" t="e">
        <f t="shared" si="208"/>
        <v>#VALUE!</v>
      </c>
      <c r="T973" s="11" t="e">
        <f t="shared" si="209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197"/>
        <v>#VALUE!</v>
      </c>
      <c r="E974" s="9" t="e">
        <f t="shared" si="198"/>
        <v>#VALUE!</v>
      </c>
      <c r="F974" s="9" t="e">
        <f t="shared" si="199"/>
        <v>#VALUE!</v>
      </c>
      <c r="G974" s="9" t="str">
        <f t="shared" si="200"/>
        <v/>
      </c>
      <c r="H974" s="9" t="str">
        <f t="shared" si="201"/>
        <v/>
      </c>
      <c r="I974" s="9" t="str">
        <f t="shared" si="202"/>
        <v/>
      </c>
      <c r="J974" s="9" t="str">
        <f t="shared" si="203"/>
        <v/>
      </c>
      <c r="K974" s="11" t="e">
        <f t="shared" si="204"/>
        <v>#VALUE!</v>
      </c>
      <c r="L974" s="11" t="e">
        <f t="shared" si="205"/>
        <v>#VALUE!</v>
      </c>
      <c r="M974" s="11" t="e">
        <f t="shared" si="206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07"/>
        <v>#VALUE!</v>
      </c>
      <c r="S974" s="11" t="e">
        <f t="shared" si="208"/>
        <v>#VALUE!</v>
      </c>
      <c r="T974" s="11" t="e">
        <f t="shared" si="209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197"/>
        <v>#VALUE!</v>
      </c>
      <c r="E975" s="9" t="e">
        <f t="shared" si="198"/>
        <v>#VALUE!</v>
      </c>
      <c r="F975" s="9" t="e">
        <f t="shared" si="199"/>
        <v>#VALUE!</v>
      </c>
      <c r="G975" s="9" t="str">
        <f t="shared" si="200"/>
        <v/>
      </c>
      <c r="H975" s="9" t="str">
        <f t="shared" si="201"/>
        <v/>
      </c>
      <c r="I975" s="9" t="str">
        <f t="shared" si="202"/>
        <v/>
      </c>
      <c r="J975" s="9" t="str">
        <f t="shared" si="203"/>
        <v/>
      </c>
      <c r="K975" s="11" t="e">
        <f t="shared" si="204"/>
        <v>#VALUE!</v>
      </c>
      <c r="L975" s="11" t="e">
        <f t="shared" si="205"/>
        <v>#VALUE!</v>
      </c>
      <c r="M975" s="11" t="e">
        <f t="shared" si="206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07"/>
        <v>#VALUE!</v>
      </c>
      <c r="S975" s="11" t="e">
        <f t="shared" si="208"/>
        <v>#VALUE!</v>
      </c>
      <c r="T975" s="11" t="e">
        <f t="shared" si="209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197"/>
        <v>#VALUE!</v>
      </c>
      <c r="E976" s="9" t="e">
        <f t="shared" si="198"/>
        <v>#VALUE!</v>
      </c>
      <c r="F976" s="9" t="e">
        <f t="shared" si="199"/>
        <v>#VALUE!</v>
      </c>
      <c r="G976" s="9" t="str">
        <f t="shared" si="200"/>
        <v/>
      </c>
      <c r="H976" s="9" t="str">
        <f t="shared" si="201"/>
        <v/>
      </c>
      <c r="I976" s="9" t="str">
        <f t="shared" si="202"/>
        <v/>
      </c>
      <c r="J976" s="9" t="str">
        <f t="shared" si="203"/>
        <v/>
      </c>
      <c r="K976" s="11" t="e">
        <f t="shared" si="204"/>
        <v>#VALUE!</v>
      </c>
      <c r="L976" s="11" t="e">
        <f t="shared" si="205"/>
        <v>#VALUE!</v>
      </c>
      <c r="M976" s="11" t="e">
        <f t="shared" si="206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07"/>
        <v>#VALUE!</v>
      </c>
      <c r="S976" s="11" t="e">
        <f t="shared" si="208"/>
        <v>#VALUE!</v>
      </c>
      <c r="T976" s="11" t="e">
        <f t="shared" si="209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197"/>
        <v>#VALUE!</v>
      </c>
      <c r="E977" s="9" t="e">
        <f t="shared" si="198"/>
        <v>#VALUE!</v>
      </c>
      <c r="F977" s="9" t="e">
        <f t="shared" si="199"/>
        <v>#VALUE!</v>
      </c>
      <c r="G977" s="9" t="str">
        <f t="shared" si="200"/>
        <v/>
      </c>
      <c r="H977" s="9" t="str">
        <f t="shared" si="201"/>
        <v/>
      </c>
      <c r="I977" s="9" t="str">
        <f t="shared" si="202"/>
        <v/>
      </c>
      <c r="J977" s="9" t="str">
        <f t="shared" si="203"/>
        <v/>
      </c>
      <c r="K977" s="11" t="e">
        <f t="shared" si="204"/>
        <v>#VALUE!</v>
      </c>
      <c r="L977" s="11" t="e">
        <f t="shared" si="205"/>
        <v>#VALUE!</v>
      </c>
      <c r="M977" s="11" t="e">
        <f t="shared" si="206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07"/>
        <v>#VALUE!</v>
      </c>
      <c r="S977" s="11" t="e">
        <f t="shared" si="208"/>
        <v>#VALUE!</v>
      </c>
      <c r="T977" s="11" t="e">
        <f t="shared" si="209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197"/>
        <v>#VALUE!</v>
      </c>
      <c r="E978" s="9" t="e">
        <f t="shared" si="198"/>
        <v>#VALUE!</v>
      </c>
      <c r="F978" s="9" t="e">
        <f t="shared" si="199"/>
        <v>#VALUE!</v>
      </c>
      <c r="G978" s="9" t="str">
        <f t="shared" si="200"/>
        <v/>
      </c>
      <c r="H978" s="9" t="str">
        <f t="shared" si="201"/>
        <v/>
      </c>
      <c r="I978" s="9" t="str">
        <f t="shared" si="202"/>
        <v/>
      </c>
      <c r="J978" s="9" t="str">
        <f t="shared" si="203"/>
        <v/>
      </c>
      <c r="K978" s="11" t="e">
        <f t="shared" si="204"/>
        <v>#VALUE!</v>
      </c>
      <c r="L978" s="11" t="e">
        <f t="shared" si="205"/>
        <v>#VALUE!</v>
      </c>
      <c r="M978" s="11" t="e">
        <f t="shared" si="206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07"/>
        <v>#VALUE!</v>
      </c>
      <c r="S978" s="11" t="e">
        <f t="shared" si="208"/>
        <v>#VALUE!</v>
      </c>
      <c r="T978" s="11" t="e">
        <f t="shared" si="209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197"/>
        <v>#VALUE!</v>
      </c>
      <c r="E979" s="9" t="e">
        <f t="shared" si="198"/>
        <v>#VALUE!</v>
      </c>
      <c r="F979" s="9" t="e">
        <f t="shared" si="199"/>
        <v>#VALUE!</v>
      </c>
      <c r="G979" s="9" t="str">
        <f t="shared" si="200"/>
        <v/>
      </c>
      <c r="H979" s="9" t="str">
        <f t="shared" si="201"/>
        <v/>
      </c>
      <c r="I979" s="9" t="str">
        <f t="shared" si="202"/>
        <v/>
      </c>
      <c r="J979" s="9" t="str">
        <f t="shared" si="203"/>
        <v/>
      </c>
      <c r="K979" s="11" t="e">
        <f t="shared" si="204"/>
        <v>#VALUE!</v>
      </c>
      <c r="L979" s="11" t="e">
        <f t="shared" si="205"/>
        <v>#VALUE!</v>
      </c>
      <c r="M979" s="11" t="e">
        <f t="shared" si="206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07"/>
        <v>#VALUE!</v>
      </c>
      <c r="S979" s="11" t="e">
        <f t="shared" si="208"/>
        <v>#VALUE!</v>
      </c>
      <c r="T979" s="11" t="e">
        <f t="shared" si="209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197"/>
        <v>#VALUE!</v>
      </c>
      <c r="E980" s="9" t="e">
        <f t="shared" si="198"/>
        <v>#VALUE!</v>
      </c>
      <c r="F980" s="9" t="e">
        <f t="shared" si="199"/>
        <v>#VALUE!</v>
      </c>
      <c r="G980" s="9" t="str">
        <f t="shared" si="200"/>
        <v/>
      </c>
      <c r="H980" s="9" t="str">
        <f t="shared" si="201"/>
        <v/>
      </c>
      <c r="I980" s="9" t="str">
        <f t="shared" si="202"/>
        <v/>
      </c>
      <c r="J980" s="9" t="str">
        <f t="shared" si="203"/>
        <v/>
      </c>
      <c r="K980" s="11" t="e">
        <f t="shared" si="204"/>
        <v>#VALUE!</v>
      </c>
      <c r="L980" s="11" t="e">
        <f t="shared" si="205"/>
        <v>#VALUE!</v>
      </c>
      <c r="M980" s="11" t="e">
        <f t="shared" si="206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07"/>
        <v>#VALUE!</v>
      </c>
      <c r="S980" s="11" t="e">
        <f t="shared" si="208"/>
        <v>#VALUE!</v>
      </c>
      <c r="T980" s="11" t="e">
        <f t="shared" si="209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197"/>
        <v>#VALUE!</v>
      </c>
      <c r="E981" s="9" t="e">
        <f t="shared" si="198"/>
        <v>#VALUE!</v>
      </c>
      <c r="F981" s="9" t="e">
        <f t="shared" si="199"/>
        <v>#VALUE!</v>
      </c>
      <c r="G981" s="9" t="str">
        <f t="shared" si="200"/>
        <v/>
      </c>
      <c r="H981" s="9" t="str">
        <f t="shared" si="201"/>
        <v/>
      </c>
      <c r="I981" s="9" t="str">
        <f t="shared" si="202"/>
        <v/>
      </c>
      <c r="J981" s="9" t="str">
        <f t="shared" si="203"/>
        <v/>
      </c>
      <c r="K981" s="11" t="e">
        <f t="shared" si="204"/>
        <v>#VALUE!</v>
      </c>
      <c r="L981" s="11" t="e">
        <f t="shared" si="205"/>
        <v>#VALUE!</v>
      </c>
      <c r="M981" s="11" t="e">
        <f t="shared" si="206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07"/>
        <v>#VALUE!</v>
      </c>
      <c r="S981" s="11" t="e">
        <f t="shared" si="208"/>
        <v>#VALUE!</v>
      </c>
      <c r="T981" s="11" t="e">
        <f t="shared" si="209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197"/>
        <v>#VALUE!</v>
      </c>
      <c r="E982" s="9" t="e">
        <f t="shared" si="198"/>
        <v>#VALUE!</v>
      </c>
      <c r="F982" s="9" t="e">
        <f t="shared" si="199"/>
        <v>#VALUE!</v>
      </c>
      <c r="G982" s="9" t="str">
        <f t="shared" si="200"/>
        <v/>
      </c>
      <c r="H982" s="9" t="str">
        <f t="shared" si="201"/>
        <v/>
      </c>
      <c r="I982" s="9" t="str">
        <f t="shared" si="202"/>
        <v/>
      </c>
      <c r="J982" s="9" t="str">
        <f t="shared" si="203"/>
        <v/>
      </c>
      <c r="K982" s="11" t="e">
        <f t="shared" si="204"/>
        <v>#VALUE!</v>
      </c>
      <c r="L982" s="11" t="e">
        <f t="shared" si="205"/>
        <v>#VALUE!</v>
      </c>
      <c r="M982" s="11" t="e">
        <f t="shared" si="206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07"/>
        <v>#VALUE!</v>
      </c>
      <c r="S982" s="11" t="e">
        <f t="shared" si="208"/>
        <v>#VALUE!</v>
      </c>
      <c r="T982" s="11" t="e">
        <f t="shared" si="209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197"/>
        <v>#VALUE!</v>
      </c>
      <c r="E983" s="9" t="e">
        <f t="shared" si="198"/>
        <v>#VALUE!</v>
      </c>
      <c r="F983" s="9" t="e">
        <f t="shared" si="199"/>
        <v>#VALUE!</v>
      </c>
      <c r="G983" s="9" t="str">
        <f t="shared" si="200"/>
        <v/>
      </c>
      <c r="H983" s="9" t="str">
        <f t="shared" si="201"/>
        <v/>
      </c>
      <c r="I983" s="9" t="str">
        <f t="shared" si="202"/>
        <v/>
      </c>
      <c r="J983" s="9" t="str">
        <f t="shared" si="203"/>
        <v/>
      </c>
      <c r="K983" s="11" t="e">
        <f t="shared" si="204"/>
        <v>#VALUE!</v>
      </c>
      <c r="L983" s="11" t="e">
        <f t="shared" si="205"/>
        <v>#VALUE!</v>
      </c>
      <c r="M983" s="11" t="e">
        <f t="shared" si="206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07"/>
        <v>#VALUE!</v>
      </c>
      <c r="S983" s="11" t="e">
        <f t="shared" si="208"/>
        <v>#VALUE!</v>
      </c>
      <c r="T983" s="11" t="e">
        <f t="shared" si="209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197"/>
        <v>#VALUE!</v>
      </c>
      <c r="E984" s="9" t="e">
        <f t="shared" si="198"/>
        <v>#VALUE!</v>
      </c>
      <c r="F984" s="9" t="e">
        <f t="shared" si="199"/>
        <v>#VALUE!</v>
      </c>
      <c r="G984" s="9" t="str">
        <f t="shared" si="200"/>
        <v/>
      </c>
      <c r="H984" s="9" t="str">
        <f t="shared" si="201"/>
        <v/>
      </c>
      <c r="I984" s="9" t="str">
        <f t="shared" si="202"/>
        <v/>
      </c>
      <c r="J984" s="9" t="str">
        <f t="shared" si="203"/>
        <v/>
      </c>
      <c r="K984" s="11" t="e">
        <f t="shared" si="204"/>
        <v>#VALUE!</v>
      </c>
      <c r="L984" s="11" t="e">
        <f t="shared" si="205"/>
        <v>#VALUE!</v>
      </c>
      <c r="M984" s="11" t="e">
        <f t="shared" si="206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07"/>
        <v>#VALUE!</v>
      </c>
      <c r="S984" s="11" t="e">
        <f t="shared" si="208"/>
        <v>#VALUE!</v>
      </c>
      <c r="T984" s="11" t="e">
        <f t="shared" si="209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197"/>
        <v>#VALUE!</v>
      </c>
      <c r="E985" s="9" t="e">
        <f t="shared" si="198"/>
        <v>#VALUE!</v>
      </c>
      <c r="F985" s="9" t="e">
        <f t="shared" si="199"/>
        <v>#VALUE!</v>
      </c>
      <c r="G985" s="9" t="str">
        <f t="shared" si="200"/>
        <v/>
      </c>
      <c r="H985" s="9" t="str">
        <f t="shared" si="201"/>
        <v/>
      </c>
      <c r="I985" s="9" t="str">
        <f t="shared" si="202"/>
        <v/>
      </c>
      <c r="J985" s="9" t="str">
        <f t="shared" si="203"/>
        <v/>
      </c>
      <c r="K985" s="11" t="e">
        <f t="shared" si="204"/>
        <v>#VALUE!</v>
      </c>
      <c r="L985" s="11" t="e">
        <f t="shared" si="205"/>
        <v>#VALUE!</v>
      </c>
      <c r="M985" s="11" t="e">
        <f t="shared" si="206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07"/>
        <v>#VALUE!</v>
      </c>
      <c r="S985" s="11" t="e">
        <f t="shared" si="208"/>
        <v>#VALUE!</v>
      </c>
      <c r="T985" s="11" t="e">
        <f t="shared" si="209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197"/>
        <v>#VALUE!</v>
      </c>
      <c r="E986" s="9" t="e">
        <f t="shared" si="198"/>
        <v>#VALUE!</v>
      </c>
      <c r="F986" s="9" t="e">
        <f t="shared" si="199"/>
        <v>#VALUE!</v>
      </c>
      <c r="G986" s="9" t="str">
        <f t="shared" si="200"/>
        <v/>
      </c>
      <c r="H986" s="9" t="str">
        <f t="shared" si="201"/>
        <v/>
      </c>
      <c r="I986" s="9" t="str">
        <f t="shared" si="202"/>
        <v/>
      </c>
      <c r="J986" s="9" t="str">
        <f t="shared" si="203"/>
        <v/>
      </c>
      <c r="K986" s="11" t="e">
        <f t="shared" si="204"/>
        <v>#VALUE!</v>
      </c>
      <c r="L986" s="11" t="e">
        <f t="shared" si="205"/>
        <v>#VALUE!</v>
      </c>
      <c r="M986" s="11" t="e">
        <f t="shared" si="206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07"/>
        <v>#VALUE!</v>
      </c>
      <c r="S986" s="11" t="e">
        <f t="shared" si="208"/>
        <v>#VALUE!</v>
      </c>
      <c r="T986" s="11" t="e">
        <f t="shared" si="209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197"/>
        <v>#VALUE!</v>
      </c>
      <c r="E987" s="9" t="e">
        <f t="shared" si="198"/>
        <v>#VALUE!</v>
      </c>
      <c r="F987" s="9" t="e">
        <f t="shared" si="199"/>
        <v>#VALUE!</v>
      </c>
      <c r="G987" s="9" t="str">
        <f t="shared" si="200"/>
        <v/>
      </c>
      <c r="H987" s="9" t="str">
        <f t="shared" si="201"/>
        <v/>
      </c>
      <c r="I987" s="9" t="str">
        <f t="shared" si="202"/>
        <v/>
      </c>
      <c r="J987" s="9" t="str">
        <f t="shared" si="203"/>
        <v/>
      </c>
      <c r="K987" s="11" t="e">
        <f t="shared" si="204"/>
        <v>#VALUE!</v>
      </c>
      <c r="L987" s="11" t="e">
        <f t="shared" si="205"/>
        <v>#VALUE!</v>
      </c>
      <c r="M987" s="11" t="e">
        <f t="shared" si="206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07"/>
        <v>#VALUE!</v>
      </c>
      <c r="S987" s="11" t="e">
        <f t="shared" si="208"/>
        <v>#VALUE!</v>
      </c>
      <c r="T987" s="11" t="e">
        <f t="shared" si="209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197"/>
        <v>#VALUE!</v>
      </c>
      <c r="E988" s="9" t="e">
        <f t="shared" si="198"/>
        <v>#VALUE!</v>
      </c>
      <c r="F988" s="9" t="e">
        <f t="shared" si="199"/>
        <v>#VALUE!</v>
      </c>
      <c r="G988" s="9" t="str">
        <f t="shared" si="200"/>
        <v/>
      </c>
      <c r="H988" s="9" t="str">
        <f t="shared" si="201"/>
        <v/>
      </c>
      <c r="I988" s="9" t="str">
        <f t="shared" si="202"/>
        <v/>
      </c>
      <c r="J988" s="9" t="str">
        <f t="shared" si="203"/>
        <v/>
      </c>
      <c r="K988" s="11" t="e">
        <f t="shared" si="204"/>
        <v>#VALUE!</v>
      </c>
      <c r="L988" s="11" t="e">
        <f t="shared" si="205"/>
        <v>#VALUE!</v>
      </c>
      <c r="M988" s="11" t="e">
        <f t="shared" si="206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07"/>
        <v>#VALUE!</v>
      </c>
      <c r="S988" s="11" t="e">
        <f t="shared" si="208"/>
        <v>#VALUE!</v>
      </c>
      <c r="T988" s="11" t="e">
        <f t="shared" si="209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197"/>
        <v>#VALUE!</v>
      </c>
      <c r="E989" s="9" t="e">
        <f t="shared" si="198"/>
        <v>#VALUE!</v>
      </c>
      <c r="F989" s="9" t="e">
        <f t="shared" si="199"/>
        <v>#VALUE!</v>
      </c>
      <c r="G989" s="9" t="str">
        <f t="shared" si="200"/>
        <v/>
      </c>
      <c r="H989" s="9" t="str">
        <f t="shared" si="201"/>
        <v/>
      </c>
      <c r="I989" s="9" t="str">
        <f t="shared" si="202"/>
        <v/>
      </c>
      <c r="J989" s="9" t="str">
        <f t="shared" si="203"/>
        <v/>
      </c>
      <c r="K989" s="11" t="e">
        <f t="shared" si="204"/>
        <v>#VALUE!</v>
      </c>
      <c r="L989" s="11" t="e">
        <f t="shared" si="205"/>
        <v>#VALUE!</v>
      </c>
      <c r="M989" s="11" t="e">
        <f t="shared" si="206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07"/>
        <v>#VALUE!</v>
      </c>
      <c r="S989" s="11" t="e">
        <f t="shared" si="208"/>
        <v>#VALUE!</v>
      </c>
      <c r="T989" s="11" t="e">
        <f t="shared" si="209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197"/>
        <v>#VALUE!</v>
      </c>
      <c r="E990" s="9" t="e">
        <f t="shared" si="198"/>
        <v>#VALUE!</v>
      </c>
      <c r="F990" s="9" t="e">
        <f t="shared" si="199"/>
        <v>#VALUE!</v>
      </c>
      <c r="G990" s="9" t="str">
        <f t="shared" si="200"/>
        <v/>
      </c>
      <c r="H990" s="9" t="str">
        <f t="shared" si="201"/>
        <v/>
      </c>
      <c r="I990" s="9" t="str">
        <f t="shared" si="202"/>
        <v/>
      </c>
      <c r="J990" s="9" t="str">
        <f t="shared" si="203"/>
        <v/>
      </c>
      <c r="K990" s="11" t="e">
        <f t="shared" si="204"/>
        <v>#VALUE!</v>
      </c>
      <c r="L990" s="11" t="e">
        <f t="shared" si="205"/>
        <v>#VALUE!</v>
      </c>
      <c r="M990" s="11" t="e">
        <f t="shared" si="206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07"/>
        <v>#VALUE!</v>
      </c>
      <c r="S990" s="11" t="e">
        <f t="shared" si="208"/>
        <v>#VALUE!</v>
      </c>
      <c r="T990" s="11" t="e">
        <f t="shared" si="209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197"/>
        <v>#VALUE!</v>
      </c>
      <c r="E991" s="9" t="e">
        <f t="shared" si="198"/>
        <v>#VALUE!</v>
      </c>
      <c r="F991" s="9" t="e">
        <f t="shared" si="199"/>
        <v>#VALUE!</v>
      </c>
      <c r="G991" s="9" t="str">
        <f t="shared" si="200"/>
        <v/>
      </c>
      <c r="H991" s="9" t="str">
        <f t="shared" si="201"/>
        <v/>
      </c>
      <c r="I991" s="9" t="str">
        <f t="shared" si="202"/>
        <v/>
      </c>
      <c r="J991" s="9" t="str">
        <f t="shared" si="203"/>
        <v/>
      </c>
      <c r="K991" s="11" t="e">
        <f t="shared" si="204"/>
        <v>#VALUE!</v>
      </c>
      <c r="L991" s="11" t="e">
        <f t="shared" si="205"/>
        <v>#VALUE!</v>
      </c>
      <c r="M991" s="11" t="e">
        <f t="shared" si="206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07"/>
        <v>#VALUE!</v>
      </c>
      <c r="S991" s="11" t="e">
        <f t="shared" si="208"/>
        <v>#VALUE!</v>
      </c>
      <c r="T991" s="11" t="e">
        <f t="shared" si="209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197"/>
        <v>#VALUE!</v>
      </c>
      <c r="E992" s="9" t="e">
        <f t="shared" si="198"/>
        <v>#VALUE!</v>
      </c>
      <c r="F992" s="9" t="e">
        <f t="shared" si="199"/>
        <v>#VALUE!</v>
      </c>
      <c r="G992" s="9" t="str">
        <f t="shared" si="200"/>
        <v/>
      </c>
      <c r="H992" s="9" t="str">
        <f t="shared" si="201"/>
        <v/>
      </c>
      <c r="I992" s="9" t="str">
        <f t="shared" si="202"/>
        <v/>
      </c>
      <c r="J992" s="9" t="str">
        <f t="shared" si="203"/>
        <v/>
      </c>
      <c r="K992" s="11" t="e">
        <f t="shared" si="204"/>
        <v>#VALUE!</v>
      </c>
      <c r="L992" s="11" t="e">
        <f t="shared" si="205"/>
        <v>#VALUE!</v>
      </c>
      <c r="M992" s="11" t="e">
        <f t="shared" si="206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07"/>
        <v>#VALUE!</v>
      </c>
      <c r="S992" s="11" t="e">
        <f t="shared" si="208"/>
        <v>#VALUE!</v>
      </c>
      <c r="T992" s="11" t="e">
        <f t="shared" si="209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197"/>
        <v>#VALUE!</v>
      </c>
      <c r="E993" s="9" t="e">
        <f t="shared" si="198"/>
        <v>#VALUE!</v>
      </c>
      <c r="F993" s="9" t="e">
        <f t="shared" si="199"/>
        <v>#VALUE!</v>
      </c>
      <c r="G993" s="9" t="str">
        <f t="shared" si="200"/>
        <v/>
      </c>
      <c r="H993" s="9" t="str">
        <f t="shared" si="201"/>
        <v/>
      </c>
      <c r="I993" s="9" t="str">
        <f t="shared" si="202"/>
        <v/>
      </c>
      <c r="J993" s="9" t="str">
        <f t="shared" si="203"/>
        <v/>
      </c>
      <c r="K993" s="11" t="e">
        <f t="shared" si="204"/>
        <v>#VALUE!</v>
      </c>
      <c r="L993" s="11" t="e">
        <f t="shared" si="205"/>
        <v>#VALUE!</v>
      </c>
      <c r="M993" s="11" t="e">
        <f t="shared" si="206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07"/>
        <v>#VALUE!</v>
      </c>
      <c r="S993" s="11" t="e">
        <f t="shared" si="208"/>
        <v>#VALUE!</v>
      </c>
      <c r="T993" s="11" t="e">
        <f t="shared" si="209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197"/>
        <v>#VALUE!</v>
      </c>
      <c r="E994" s="9" t="e">
        <f t="shared" si="198"/>
        <v>#VALUE!</v>
      </c>
      <c r="F994" s="9" t="e">
        <f t="shared" si="199"/>
        <v>#VALUE!</v>
      </c>
      <c r="G994" s="9" t="str">
        <f t="shared" si="200"/>
        <v/>
      </c>
      <c r="H994" s="9" t="str">
        <f t="shared" si="201"/>
        <v/>
      </c>
      <c r="I994" s="9" t="str">
        <f t="shared" si="202"/>
        <v/>
      </c>
      <c r="J994" s="9" t="str">
        <f t="shared" si="203"/>
        <v/>
      </c>
      <c r="K994" s="11" t="e">
        <f t="shared" si="204"/>
        <v>#VALUE!</v>
      </c>
      <c r="L994" s="11" t="e">
        <f t="shared" si="205"/>
        <v>#VALUE!</v>
      </c>
      <c r="M994" s="11" t="e">
        <f t="shared" si="206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07"/>
        <v>#VALUE!</v>
      </c>
      <c r="S994" s="11" t="e">
        <f t="shared" si="208"/>
        <v>#VALUE!</v>
      </c>
      <c r="T994" s="11" t="e">
        <f t="shared" si="209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197"/>
        <v>#VALUE!</v>
      </c>
      <c r="E995" s="9" t="e">
        <f t="shared" si="198"/>
        <v>#VALUE!</v>
      </c>
      <c r="F995" s="9" t="e">
        <f t="shared" si="199"/>
        <v>#VALUE!</v>
      </c>
      <c r="G995" s="9" t="str">
        <f t="shared" si="200"/>
        <v/>
      </c>
      <c r="H995" s="9" t="str">
        <f t="shared" si="201"/>
        <v/>
      </c>
      <c r="I995" s="9" t="str">
        <f t="shared" si="202"/>
        <v/>
      </c>
      <c r="J995" s="9" t="str">
        <f t="shared" si="203"/>
        <v/>
      </c>
      <c r="K995" s="11" t="e">
        <f t="shared" si="204"/>
        <v>#VALUE!</v>
      </c>
      <c r="L995" s="11" t="e">
        <f t="shared" si="205"/>
        <v>#VALUE!</v>
      </c>
      <c r="M995" s="11" t="e">
        <f t="shared" si="206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07"/>
        <v>#VALUE!</v>
      </c>
      <c r="S995" s="11" t="e">
        <f t="shared" si="208"/>
        <v>#VALUE!</v>
      </c>
      <c r="T995" s="11" t="e">
        <f t="shared" si="209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197"/>
        <v>#VALUE!</v>
      </c>
      <c r="E996" s="9" t="e">
        <f t="shared" si="198"/>
        <v>#VALUE!</v>
      </c>
      <c r="F996" s="9" t="e">
        <f t="shared" si="199"/>
        <v>#VALUE!</v>
      </c>
      <c r="G996" s="9" t="str">
        <f t="shared" si="200"/>
        <v/>
      </c>
      <c r="H996" s="9" t="str">
        <f t="shared" si="201"/>
        <v/>
      </c>
      <c r="I996" s="9" t="str">
        <f t="shared" si="202"/>
        <v/>
      </c>
      <c r="J996" s="9" t="str">
        <f t="shared" si="203"/>
        <v/>
      </c>
      <c r="K996" s="11" t="e">
        <f t="shared" si="204"/>
        <v>#VALUE!</v>
      </c>
      <c r="L996" s="11" t="e">
        <f t="shared" si="205"/>
        <v>#VALUE!</v>
      </c>
      <c r="M996" s="11" t="e">
        <f t="shared" si="206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07"/>
        <v>#VALUE!</v>
      </c>
      <c r="S996" s="11" t="e">
        <f t="shared" si="208"/>
        <v>#VALUE!</v>
      </c>
      <c r="T996" s="11" t="e">
        <f t="shared" si="209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197"/>
        <v>#VALUE!</v>
      </c>
      <c r="E997" s="9" t="e">
        <f t="shared" si="198"/>
        <v>#VALUE!</v>
      </c>
      <c r="F997" s="9" t="e">
        <f t="shared" si="199"/>
        <v>#VALUE!</v>
      </c>
      <c r="G997" s="9" t="str">
        <f t="shared" si="200"/>
        <v/>
      </c>
      <c r="H997" s="9" t="str">
        <f t="shared" si="201"/>
        <v/>
      </c>
      <c r="I997" s="9" t="str">
        <f t="shared" si="202"/>
        <v/>
      </c>
      <c r="J997" s="9" t="str">
        <f t="shared" si="203"/>
        <v/>
      </c>
      <c r="K997" s="11" t="e">
        <f t="shared" si="204"/>
        <v>#VALUE!</v>
      </c>
      <c r="L997" s="11" t="e">
        <f t="shared" si="205"/>
        <v>#VALUE!</v>
      </c>
      <c r="M997" s="11" t="e">
        <f t="shared" si="206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07"/>
        <v>#VALUE!</v>
      </c>
      <c r="S997" s="11" t="e">
        <f t="shared" si="208"/>
        <v>#VALUE!</v>
      </c>
      <c r="T997" s="11" t="e">
        <f t="shared" si="209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197"/>
        <v>#VALUE!</v>
      </c>
      <c r="E998" s="9" t="e">
        <f t="shared" si="198"/>
        <v>#VALUE!</v>
      </c>
      <c r="F998" s="9" t="e">
        <f t="shared" si="199"/>
        <v>#VALUE!</v>
      </c>
      <c r="G998" s="9" t="str">
        <f t="shared" si="200"/>
        <v/>
      </c>
      <c r="H998" s="9" t="str">
        <f t="shared" si="201"/>
        <v/>
      </c>
      <c r="I998" s="9" t="str">
        <f t="shared" si="202"/>
        <v/>
      </c>
      <c r="J998" s="9" t="str">
        <f t="shared" si="203"/>
        <v/>
      </c>
      <c r="K998" s="11" t="e">
        <f t="shared" si="204"/>
        <v>#VALUE!</v>
      </c>
      <c r="L998" s="11" t="e">
        <f t="shared" si="205"/>
        <v>#VALUE!</v>
      </c>
      <c r="M998" s="11" t="e">
        <f t="shared" si="206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07"/>
        <v>#VALUE!</v>
      </c>
      <c r="S998" s="11" t="e">
        <f t="shared" si="208"/>
        <v>#VALUE!</v>
      </c>
      <c r="T998" s="11" t="e">
        <f t="shared" si="209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197"/>
        <v>#VALUE!</v>
      </c>
      <c r="E999" s="9" t="e">
        <f t="shared" si="198"/>
        <v>#VALUE!</v>
      </c>
      <c r="F999" s="9" t="e">
        <f t="shared" si="199"/>
        <v>#VALUE!</v>
      </c>
      <c r="G999" s="9" t="str">
        <f t="shared" si="200"/>
        <v/>
      </c>
      <c r="H999" s="9" t="str">
        <f t="shared" si="201"/>
        <v/>
      </c>
      <c r="I999" s="9" t="str">
        <f t="shared" si="202"/>
        <v/>
      </c>
      <c r="J999" s="9" t="str">
        <f t="shared" si="203"/>
        <v/>
      </c>
      <c r="K999" s="11" t="e">
        <f t="shared" si="204"/>
        <v>#VALUE!</v>
      </c>
      <c r="L999" s="11" t="e">
        <f t="shared" si="205"/>
        <v>#VALUE!</v>
      </c>
      <c r="M999" s="11" t="e">
        <f t="shared" si="206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07"/>
        <v>#VALUE!</v>
      </c>
      <c r="S999" s="11" t="e">
        <f t="shared" si="208"/>
        <v>#VALUE!</v>
      </c>
      <c r="T999" s="11" t="e">
        <f t="shared" si="209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197"/>
        <v>#VALUE!</v>
      </c>
      <c r="E1000" s="9" t="e">
        <f t="shared" si="198"/>
        <v>#VALUE!</v>
      </c>
      <c r="F1000" s="9" t="e">
        <f t="shared" si="199"/>
        <v>#VALUE!</v>
      </c>
      <c r="G1000" s="9" t="str">
        <f t="shared" si="200"/>
        <v/>
      </c>
      <c r="H1000" s="9" t="str">
        <f t="shared" si="201"/>
        <v/>
      </c>
      <c r="I1000" s="9" t="str">
        <f t="shared" si="202"/>
        <v/>
      </c>
      <c r="J1000" s="9" t="str">
        <f t="shared" si="203"/>
        <v/>
      </c>
      <c r="K1000" s="11" t="e">
        <f t="shared" si="204"/>
        <v>#VALUE!</v>
      </c>
      <c r="L1000" s="11" t="e">
        <f t="shared" si="205"/>
        <v>#VALUE!</v>
      </c>
      <c r="M1000" s="11" t="e">
        <f t="shared" si="206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07"/>
        <v>#VALUE!</v>
      </c>
      <c r="S1000" s="11" t="e">
        <f t="shared" si="208"/>
        <v>#VALUE!</v>
      </c>
      <c r="T1000" s="11" t="e">
        <f t="shared" si="209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197"/>
        <v>#VALUE!</v>
      </c>
      <c r="E1001" s="9" t="e">
        <f t="shared" si="198"/>
        <v>#VALUE!</v>
      </c>
      <c r="F1001" s="9" t="e">
        <f t="shared" si="199"/>
        <v>#VALUE!</v>
      </c>
      <c r="G1001" s="9" t="str">
        <f t="shared" si="200"/>
        <v/>
      </c>
      <c r="H1001" s="9" t="str">
        <f t="shared" si="201"/>
        <v/>
      </c>
      <c r="I1001" s="9" t="str">
        <f t="shared" si="202"/>
        <v/>
      </c>
      <c r="J1001" s="9" t="str">
        <f t="shared" si="203"/>
        <v/>
      </c>
      <c r="K1001" s="11" t="e">
        <f t="shared" si="204"/>
        <v>#VALUE!</v>
      </c>
      <c r="L1001" s="11" t="e">
        <f t="shared" si="205"/>
        <v>#VALUE!</v>
      </c>
      <c r="M1001" s="11" t="e">
        <f t="shared" si="206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07"/>
        <v>#VALUE!</v>
      </c>
      <c r="S1001" s="11" t="e">
        <f t="shared" si="208"/>
        <v>#VALUE!</v>
      </c>
      <c r="T1001" s="11" t="e">
        <f t="shared" si="209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5.2907314766897251E-2</v>
      </c>
      <c r="D14" s="4">
        <f t="shared" si="2"/>
        <v>2.8324360517196134</v>
      </c>
      <c r="E14" s="4">
        <f t="shared" si="3"/>
        <v>1.5457216359946473</v>
      </c>
      <c r="G14" s="4">
        <f t="shared" si="1"/>
        <v>1.0529073147668973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2.6880000000000002</v>
      </c>
      <c r="B168" s="4">
        <f>IF('True_Odds_Calculator_3-way'!B169="","",'True_Odds_Calculator_3-way'!B169)</f>
        <v>3.25</v>
      </c>
      <c r="C168" s="4">
        <f>IF('True_Odds_Calculator_3-way'!C169="","",'True_Odds_Calculator_3-way'!C169)</f>
        <v>2.6749999999999998</v>
      </c>
      <c r="D168" s="4">
        <f t="shared" si="10"/>
        <v>5.3547892917051865E-2</v>
      </c>
      <c r="E168" s="4">
        <f t="shared" si="11"/>
        <v>2.8234668685737763</v>
      </c>
      <c r="F168" s="4">
        <f t="shared" si="12"/>
        <v>3.4501435788157888</v>
      </c>
      <c r="G168" s="4">
        <f t="shared" si="13"/>
        <v>2.8091270262635408</v>
      </c>
      <c r="I168" s="4">
        <f t="shared" si="14"/>
        <v>1.0535478929170519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2.9039999999999999</v>
      </c>
      <c r="C170" s="4">
        <f>IF('True_Odds_Calculator_3-way'!C171="","",'True_Odds_Calculator_3-way'!C171)</f>
        <v>3.88</v>
      </c>
      <c r="D170" s="4">
        <f t="shared" si="10"/>
        <v>5.6630030388231001E-2</v>
      </c>
      <c r="E170" s="4">
        <f t="shared" si="11"/>
        <v>2.2953217009626043</v>
      </c>
      <c r="F170" s="4">
        <f t="shared" si="12"/>
        <v>3.072423722404817</v>
      </c>
      <c r="G170" s="4">
        <f t="shared" si="13"/>
        <v>4.1866354880900483</v>
      </c>
      <c r="I170" s="4">
        <f t="shared" si="14"/>
        <v>1.056630030388231</v>
      </c>
    </row>
    <row r="171" spans="1:9" x14ac:dyDescent="0.2">
      <c r="A171" s="4">
        <f>IF('True_Odds_Calculator_3-way'!A172="","",'True_Odds_Calculator_3-way'!A172)</f>
        <v>1.95</v>
      </c>
      <c r="B171" s="4">
        <f>IF('True_Odds_Calculator_3-way'!B172="","",'True_Odds_Calculator_3-way'!B172)</f>
        <v>3.88</v>
      </c>
      <c r="C171" s="4">
        <f>IF('True_Odds_Calculator_3-way'!C172="","",'True_Odds_Calculator_3-way'!C172)</f>
        <v>3.52</v>
      </c>
      <c r="D171" s="4">
        <f t="shared" si="10"/>
        <v>5.4643380674308739E-2</v>
      </c>
      <c r="E171" s="4">
        <f t="shared" si="11"/>
        <v>2.0218110853110218</v>
      </c>
      <c r="F171" s="4">
        <f t="shared" si="12"/>
        <v>4.1750603029150257</v>
      </c>
      <c r="G171" s="4">
        <f t="shared" si="13"/>
        <v>3.7611454653641356</v>
      </c>
      <c r="I171" s="4">
        <f t="shared" si="14"/>
        <v>1.0546433806743087</v>
      </c>
    </row>
    <row r="172" spans="1:9" x14ac:dyDescent="0.2">
      <c r="A172" s="4">
        <f>IF('True_Odds_Calculator_3-way'!A173="","",'True_Odds_Calculator_3-way'!A173)</f>
        <v>1.8879999999999999</v>
      </c>
      <c r="B172" s="4">
        <f>IF('True_Odds_Calculator_3-way'!B173="","",'True_Odds_Calculator_3-way'!B173)</f>
        <v>3.3</v>
      </c>
      <c r="C172" s="4">
        <f>IF('True_Odds_Calculator_3-way'!C173="","",'True_Odds_Calculator_3-way'!C173)</f>
        <v>4.54</v>
      </c>
      <c r="D172" s="4">
        <f t="shared" si="10"/>
        <v>5.2955637160072344E-2</v>
      </c>
      <c r="E172" s="4">
        <f t="shared" si="11"/>
        <v>1.9530901423160176</v>
      </c>
      <c r="F172" s="4">
        <f t="shared" si="12"/>
        <v>3.5041191484076082</v>
      </c>
      <c r="G172" s="4">
        <f t="shared" si="13"/>
        <v>4.9355311512114968</v>
      </c>
      <c r="I172" s="4">
        <f t="shared" si="14"/>
        <v>1.0529556371600723</v>
      </c>
    </row>
    <row r="173" spans="1:9" x14ac:dyDescent="0.2">
      <c r="A173" s="4">
        <f>IF('True_Odds_Calculator_3-way'!A174="","",'True_Odds_Calculator_3-way'!A174)</f>
        <v>3.1680000000000001</v>
      </c>
      <c r="B173" s="4">
        <f>IF('True_Odds_Calculator_3-way'!B174="","",'True_Odds_Calculator_3-way'!B174)</f>
        <v>2.88</v>
      </c>
      <c r="C173" s="4">
        <f>IF('True_Odds_Calculator_3-way'!C174="","",'True_Odds_Calculator_3-way'!C174)</f>
        <v>2.57</v>
      </c>
      <c r="D173" s="4">
        <f t="shared" si="10"/>
        <v>5.198384624454655E-2</v>
      </c>
      <c r="E173" s="4">
        <f t="shared" si="11"/>
        <v>3.3520082999851786</v>
      </c>
      <c r="F173" s="4">
        <f t="shared" si="12"/>
        <v>3.0312742002740216</v>
      </c>
      <c r="G173" s="4">
        <f t="shared" si="13"/>
        <v>2.6897836744942047</v>
      </c>
      <c r="I173" s="4">
        <f t="shared" si="14"/>
        <v>1.0519838462445465</v>
      </c>
    </row>
    <row r="174" spans="1:9" x14ac:dyDescent="0.2">
      <c r="A174" s="4">
        <f>IF('True_Odds_Calculator_3-way'!A175="","",'True_Odds_Calculator_3-way'!A175)</f>
        <v>1.53</v>
      </c>
      <c r="B174" s="4">
        <f>IF('True_Odds_Calculator_3-way'!B175="","",'True_Odds_Calculator_3-way'!B175)</f>
        <v>4.18</v>
      </c>
      <c r="C174" s="4">
        <f>IF('True_Odds_Calculator_3-way'!C175="","",'True_Odds_Calculator_3-way'!C175)</f>
        <v>5.55</v>
      </c>
      <c r="D174" s="4">
        <f t="shared" si="10"/>
        <v>7.3009401182775768E-2</v>
      </c>
      <c r="E174" s="4">
        <f t="shared" si="11"/>
        <v>1.5891725120762348</v>
      </c>
      <c r="F174" s="4">
        <f t="shared" si="12"/>
        <v>4.6533708108221488</v>
      </c>
      <c r="G174" s="4">
        <f t="shared" si="13"/>
        <v>6.4166848953013496</v>
      </c>
      <c r="I174" s="4">
        <f t="shared" si="14"/>
        <v>1.0730094011827758</v>
      </c>
    </row>
    <row r="175" spans="1:9" x14ac:dyDescent="0.2">
      <c r="A175" s="4">
        <f>IF('True_Odds_Calculator_3-way'!A176="","",'True_Odds_Calculator_3-way'!A176)</f>
        <v>4.5599999999999996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1.78</v>
      </c>
      <c r="D175" s="4">
        <f t="shared" si="10"/>
        <v>5.8873776200801586E-2</v>
      </c>
      <c r="E175" s="4">
        <f t="shared" si="11"/>
        <v>5.0081719958317334</v>
      </c>
      <c r="F175" s="4">
        <f t="shared" si="12"/>
        <v>3.8736690281253976</v>
      </c>
      <c r="G175" s="4">
        <f t="shared" si="13"/>
        <v>1.844429183162317</v>
      </c>
      <c r="I175" s="4">
        <f t="shared" si="14"/>
        <v>1.0588737762008016</v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>
        <f>IF('True_Odds_Calculator_2-way'!A15="","",'True_Odds_Calculator_2-way'!A15)</f>
        <v>2.6349999999999998</v>
      </c>
      <c r="B14" s="4">
        <f>IF('True_Odds_Calculator_2-way'!B15="","",'True_Odds_Calculator_2-way'!B15)</f>
        <v>1.4850000000000001</v>
      </c>
      <c r="C14" s="4">
        <f t="shared" si="0"/>
        <v>0.37950664136622392</v>
      </c>
      <c r="D14">
        <f t="shared" si="1"/>
        <v>0.67340067340067333</v>
      </c>
      <c r="E14">
        <f t="shared" si="2"/>
        <v>5.2907314766897251E-2</v>
      </c>
      <c r="F14">
        <f t="shared" si="3"/>
        <v>-0.20265271308914579</v>
      </c>
      <c r="G14">
        <v>0</v>
      </c>
      <c r="H14">
        <f t="shared" si="4"/>
        <v>0.25556002785604304</v>
      </c>
      <c r="I14">
        <f t="shared" si="5"/>
        <v>-1.1229754246395593</v>
      </c>
      <c r="J14">
        <f t="shared" si="6"/>
        <v>1.1229754246395593</v>
      </c>
      <c r="K14">
        <f t="shared" si="7"/>
        <v>0.35260124987265645</v>
      </c>
      <c r="L14">
        <f t="shared" si="8"/>
        <v>0.64739875012734371</v>
      </c>
      <c r="M14">
        <f t="shared" si="9"/>
        <v>2.8360648192856792</v>
      </c>
      <c r="N14">
        <f t="shared" si="10"/>
        <v>1.5446430809501863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21" sqref="B2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A15" s="14">
        <v>2.6349999999999998</v>
      </c>
      <c r="B15" s="15">
        <v>1.4850000000000001</v>
      </c>
      <c r="C15" s="20">
        <f t="shared" si="0"/>
        <v>5.2907314766897251E-2</v>
      </c>
      <c r="D15" s="17">
        <f>IF(OR($A15="",$B15=""),"",A15*'MPTO_working_2-way'!$G14)</f>
        <v>2.7744107744107742</v>
      </c>
      <c r="E15" s="22">
        <f>IF(OR($A15="",$B15=""),"",B15*'MPTO_working_2-way'!$G14)</f>
        <v>1.5635673624288424</v>
      </c>
      <c r="F15" s="17">
        <f>IF(OR($A15="",$B15=""),"",'MPTO_working_2-way'!D14)</f>
        <v>2.8324360517196134</v>
      </c>
      <c r="G15" s="22">
        <f>IF(OR($A15="",$B15=""),"",'MPTO_working_2-way'!E14)</f>
        <v>1.5457216359946473</v>
      </c>
      <c r="H15" s="17">
        <f>IF(OR($A15="",$B15=""),"",'OddsRatio_working_2-way'!M14)</f>
        <v>2.8360648192856792</v>
      </c>
      <c r="I15" s="17">
        <f>IF(OR($A15="",$B15=""),"",'OddsRatio_working_2-way'!N14)</f>
        <v>1.5446430809501863</v>
      </c>
      <c r="J15" s="17">
        <f>IF('Log_working_2-way'!$D14="","",A15^('Log_working_2-way'!$D14))</f>
        <v>2.864209665734482</v>
      </c>
      <c r="K15" s="22">
        <f>IF('Log_working_2-way'!$D14="","",B15^('Log_working_2-way'!$D14))</f>
        <v>1.5364203492637181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62" activePane="bottomLeft" state="frozen"/>
      <selection pane="bottomLeft" activeCell="U184" sqref="U18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>(1/H14)*100</f>
        <v>14.366462787982798</v>
      </c>
      <c r="R14" s="24">
        <f t="shared" ref="R14:S17" si="4">(1/F14)*100</f>
        <v>22.400435925987349</v>
      </c>
      <c r="S14" s="24">
        <f t="shared" si="4"/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>(1/H15)*100</f>
        <v>20.563154339750085</v>
      </c>
      <c r="R15" s="24">
        <f t="shared" si="4"/>
        <v>28.270676691729328</v>
      </c>
      <c r="S15" s="24">
        <f t="shared" si="4"/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>(1/H16)*100</f>
        <v>57.764833328743116</v>
      </c>
      <c r="R16" s="24">
        <f t="shared" si="4"/>
        <v>24.231523871811646</v>
      </c>
      <c r="S16" s="24">
        <f t="shared" si="4"/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>(1/H17)*100</f>
        <v>7.4814242082277937</v>
      </c>
      <c r="R17" s="24">
        <f t="shared" si="4"/>
        <v>14.83324094138991</v>
      </c>
      <c r="S17" s="24">
        <f t="shared" si="4"/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5">(1/H18)*100</f>
        <v>86.623861741695535</v>
      </c>
      <c r="R18" s="24">
        <f t="shared" ref="R18:S22" si="6">(1/F18)*100</f>
        <v>10.291673307680048</v>
      </c>
      <c r="S18" s="24">
        <f t="shared" si="6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5"/>
        <v>29.404558010807463</v>
      </c>
      <c r="R19" s="24">
        <f t="shared" si="6"/>
        <v>32.075444857214855</v>
      </c>
      <c r="S19" s="24">
        <f t="shared" si="6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5"/>
        <v>33.270453958248098</v>
      </c>
      <c r="R20" s="34">
        <f t="shared" si="6"/>
        <v>29.450328769393497</v>
      </c>
      <c r="S20" s="34">
        <f t="shared" si="6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5"/>
        <v>60.14828962628664</v>
      </c>
      <c r="R21" s="24">
        <f t="shared" si="6"/>
        <v>23.620511737127352</v>
      </c>
      <c r="S21" s="24">
        <f t="shared" si="6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5"/>
        <v>64.676091040247812</v>
      </c>
      <c r="R22" s="24">
        <f t="shared" si="6"/>
        <v>21.264761612749137</v>
      </c>
      <c r="S22" s="24">
        <f t="shared" si="6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5"/>
        <v>37.609370806552128</v>
      </c>
      <c r="R23" s="24">
        <f t="shared" ref="R23:R58" si="7">(1/F23)*100</f>
        <v>32.923010867672019</v>
      </c>
      <c r="S23" s="24">
        <f t="shared" ref="S23:S58" si="8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5"/>
        <v>15.179441488196909</v>
      </c>
      <c r="R24" s="24">
        <f t="shared" si="7"/>
        <v>22.083378008246179</v>
      </c>
      <c r="S24" s="24">
        <f t="shared" si="8"/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:Q58" si="9">(1/H25)*100</f>
        <v>29.133210366851763</v>
      </c>
      <c r="R25" s="34">
        <f t="shared" si="7"/>
        <v>32.124586060337414</v>
      </c>
      <c r="S25" s="34">
        <f t="shared" si="8"/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si="9"/>
        <v>38.707345286292657</v>
      </c>
      <c r="R26" s="24">
        <f t="shared" si="7"/>
        <v>28.254404026538555</v>
      </c>
      <c r="S26" s="24">
        <f t="shared" si="8"/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si="9"/>
        <v>23.600210504815859</v>
      </c>
      <c r="R27" s="24">
        <f t="shared" si="7"/>
        <v>24.593095443748652</v>
      </c>
      <c r="S27" s="24">
        <f t="shared" si="8"/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si="9"/>
        <v>42.99321082475204</v>
      </c>
      <c r="R28" s="24">
        <f t="shared" si="7"/>
        <v>29.274873524451937</v>
      </c>
      <c r="S28" s="24">
        <f t="shared" si="8"/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si="9"/>
        <v>75.563378612237159</v>
      </c>
      <c r="R29" s="24">
        <f t="shared" si="7"/>
        <v>17.331604651319019</v>
      </c>
      <c r="S29" s="24">
        <f t="shared" si="8"/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si="9"/>
        <v>45.56735999043692</v>
      </c>
      <c r="R30" s="24">
        <f t="shared" si="7"/>
        <v>28.085106382978726</v>
      </c>
      <c r="S30" s="24">
        <f t="shared" si="8"/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si="9"/>
        <v>60.05043998482963</v>
      </c>
      <c r="R31" s="24">
        <f t="shared" si="7"/>
        <v>22.920629611822989</v>
      </c>
      <c r="S31" s="24">
        <f t="shared" si="8"/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si="9"/>
        <v>46.980718611013863</v>
      </c>
      <c r="R32" s="24">
        <f t="shared" si="7"/>
        <v>28.75069200959587</v>
      </c>
      <c r="S32" s="24">
        <f t="shared" si="8"/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si="9"/>
        <v>47.328871048036135</v>
      </c>
      <c r="R33" s="24">
        <f t="shared" si="7"/>
        <v>27.896024645136571</v>
      </c>
      <c r="S33" s="24">
        <f t="shared" si="8"/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si="9"/>
        <v>29.824332601605182</v>
      </c>
      <c r="R34" s="24">
        <f t="shared" si="7"/>
        <v>27.129822497457962</v>
      </c>
      <c r="S34" s="24">
        <f t="shared" si="8"/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si="9"/>
        <v>33.909754696088825</v>
      </c>
      <c r="R35" s="24">
        <f t="shared" si="7"/>
        <v>31.784819656199094</v>
      </c>
      <c r="S35" s="24">
        <f t="shared" si="8"/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si="9"/>
        <v>41.696669355129281</v>
      </c>
      <c r="R36" s="24">
        <f t="shared" si="7"/>
        <v>28.592288567031055</v>
      </c>
      <c r="S36" s="24">
        <f t="shared" si="8"/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si="9"/>
        <v>31.254517204297755</v>
      </c>
      <c r="R37" s="24">
        <f t="shared" si="7"/>
        <v>32.65126189339113</v>
      </c>
      <c r="S37" s="24">
        <f t="shared" si="8"/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si="9"/>
        <v>61.719784183735612</v>
      </c>
      <c r="R38" s="24">
        <f t="shared" si="7"/>
        <v>23.619795638249204</v>
      </c>
      <c r="S38" s="24">
        <f t="shared" si="8"/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si="9"/>
        <v>18.210296800605171</v>
      </c>
      <c r="R39" s="24">
        <f t="shared" si="7"/>
        <v>28.758931738711809</v>
      </c>
      <c r="S39" s="24">
        <f t="shared" si="8"/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si="9"/>
        <v>32.832933964729634</v>
      </c>
      <c r="R40" s="24">
        <f t="shared" si="7"/>
        <v>29.814776890806566</v>
      </c>
      <c r="S40" s="24">
        <f t="shared" si="8"/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si="9"/>
        <v>23.994848458937</v>
      </c>
      <c r="R41" s="24">
        <f t="shared" si="7"/>
        <v>25.248715064081356</v>
      </c>
      <c r="S41" s="24">
        <f t="shared" si="8"/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si="9"/>
        <v>67.651283570566079</v>
      </c>
      <c r="R42" s="24">
        <f t="shared" si="7"/>
        <v>21.276935610114535</v>
      </c>
      <c r="S42" s="24">
        <f t="shared" si="8"/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si="9"/>
        <v>25.370916692191532</v>
      </c>
      <c r="R43" s="24">
        <f t="shared" si="7"/>
        <v>30.602764342656137</v>
      </c>
      <c r="S43" s="24">
        <f t="shared" si="8"/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si="9"/>
        <v>54.366353374945575</v>
      </c>
      <c r="R44" s="24">
        <f t="shared" si="7"/>
        <v>25.358403388307771</v>
      </c>
      <c r="S44" s="24">
        <f t="shared" si="8"/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si="9"/>
        <v>42.98598963898236</v>
      </c>
      <c r="R45" s="24">
        <f t="shared" si="7"/>
        <v>30.105112480177393</v>
      </c>
      <c r="S45" s="24">
        <f t="shared" si="8"/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si="9"/>
        <v>51.081725398665291</v>
      </c>
      <c r="R46" s="24">
        <f t="shared" si="7"/>
        <v>25.901700616707153</v>
      </c>
      <c r="S46" s="24">
        <f t="shared" si="8"/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si="9"/>
        <v>45.41770474346842</v>
      </c>
      <c r="R47" s="24">
        <f t="shared" si="7"/>
        <v>27.691569896893093</v>
      </c>
      <c r="S47" s="24">
        <f t="shared" si="8"/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si="9"/>
        <v>68.592972972675838</v>
      </c>
      <c r="R48" s="24">
        <f t="shared" si="7"/>
        <v>20.2557468793722</v>
      </c>
      <c r="S48" s="24">
        <f t="shared" si="8"/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si="9"/>
        <v>41.31215776889465</v>
      </c>
      <c r="R49" s="24">
        <f t="shared" si="7"/>
        <v>29.984260958852516</v>
      </c>
      <c r="S49" s="24">
        <f t="shared" si="8"/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si="9"/>
        <v>46.642154302512083</v>
      </c>
      <c r="R50" s="24">
        <f t="shared" si="7"/>
        <v>30.209084142613801</v>
      </c>
      <c r="S50" s="24">
        <f t="shared" si="8"/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si="9"/>
        <v>36.424543255288185</v>
      </c>
      <c r="R51" s="24">
        <f t="shared" si="7"/>
        <v>29.789895150614392</v>
      </c>
      <c r="S51" s="24">
        <f t="shared" si="8"/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si="9"/>
        <v>51.217747769471899</v>
      </c>
      <c r="R52" s="24">
        <f t="shared" si="7"/>
        <v>26.928571428571423</v>
      </c>
      <c r="S52" s="24">
        <f t="shared" si="8"/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si="9"/>
        <v>37.579710592805597</v>
      </c>
      <c r="R53" s="24">
        <f t="shared" si="7"/>
        <v>29.968004939987232</v>
      </c>
      <c r="S53" s="24">
        <f t="shared" si="8"/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si="9"/>
        <v>34.21364680696837</v>
      </c>
      <c r="R54" s="24">
        <f t="shared" si="7"/>
        <v>29.984647469763004</v>
      </c>
      <c r="S54" s="24">
        <f t="shared" si="8"/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si="9"/>
        <v>59.99482640097343</v>
      </c>
      <c r="R55" s="24">
        <f t="shared" si="7"/>
        <v>24.499071214059729</v>
      </c>
      <c r="S55" s="24">
        <f t="shared" si="8"/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si="9"/>
        <v>38.071550364135085</v>
      </c>
      <c r="R56" s="24">
        <f t="shared" si="7"/>
        <v>31.032749472011538</v>
      </c>
      <c r="S56" s="24">
        <f t="shared" si="8"/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si="9"/>
        <v>42.017691664327351</v>
      </c>
      <c r="R57" s="24">
        <f t="shared" si="7"/>
        <v>28.543220017692406</v>
      </c>
      <c r="S57" s="24">
        <f t="shared" si="8"/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si="9"/>
        <v>52.642311349394554</v>
      </c>
      <c r="R58" s="24">
        <f t="shared" si="7"/>
        <v>26.203598638353061</v>
      </c>
      <c r="S58" s="24">
        <f t="shared" si="8"/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0">(1/H59)*100</f>
        <v>53.703703703703695</v>
      </c>
      <c r="R59" s="24">
        <f t="shared" ref="R59:R66" si="11">(1/F59)*100</f>
        <v>23.684210526315788</v>
      </c>
      <c r="S59" s="24">
        <f t="shared" ref="S59:S66" si="12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0"/>
        <v>24.259366364629521</v>
      </c>
      <c r="R60" s="24">
        <f t="shared" si="11"/>
        <v>26.91120392228073</v>
      </c>
      <c r="S60" s="24">
        <f t="shared" si="12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0"/>
        <v>35.262345679012341</v>
      </c>
      <c r="R61" s="24">
        <f t="shared" si="11"/>
        <v>29.670329670329672</v>
      </c>
      <c r="S61" s="24">
        <f t="shared" si="12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0"/>
        <v>39.466089466089478</v>
      </c>
      <c r="R62" s="24">
        <f t="shared" si="11"/>
        <v>26.802030456852794</v>
      </c>
      <c r="S62" s="24">
        <f t="shared" si="12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0"/>
        <v>58.298777246145676</v>
      </c>
      <c r="R63" s="24">
        <f t="shared" si="11"/>
        <v>24.612171837708832</v>
      </c>
      <c r="S63" s="24">
        <f t="shared" si="12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0"/>
        <v>42.406353222292495</v>
      </c>
      <c r="R64" s="24">
        <f t="shared" si="11"/>
        <v>27.717067355454006</v>
      </c>
      <c r="S64" s="24">
        <f t="shared" si="12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0"/>
        <v>37.850399419026864</v>
      </c>
      <c r="R65" s="24">
        <f t="shared" si="11"/>
        <v>27.629963160049119</v>
      </c>
      <c r="S65" s="24">
        <f t="shared" si="12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0"/>
        <v>53.148148148148145</v>
      </c>
      <c r="R66" s="24">
        <f t="shared" si="11"/>
        <v>23.316062176165804</v>
      </c>
      <c r="S66" s="24">
        <f t="shared" si="12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:Q98" si="13">(1/H67)*100</f>
        <v>45.525453429886539</v>
      </c>
      <c r="R67" s="24">
        <f t="shared" ref="R67:R98" si="14">(1/F67)*100</f>
        <v>26.599331713244229</v>
      </c>
      <c r="S67" s="24">
        <f t="shared" ref="S67:S98" si="15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si="13"/>
        <v>29.745505797255607</v>
      </c>
      <c r="R68" s="24">
        <f t="shared" si="14"/>
        <v>27.8256494119127</v>
      </c>
      <c r="S68" s="24">
        <f t="shared" si="15"/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6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si="13"/>
        <v>49.334820531252447</v>
      </c>
      <c r="R69" s="24">
        <f t="shared" si="14"/>
        <v>28.912582660197046</v>
      </c>
      <c r="S69" s="24">
        <f t="shared" si="15"/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6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si="13"/>
        <v>31.910028147495755</v>
      </c>
      <c r="R70" s="24">
        <f t="shared" si="14"/>
        <v>32.708260152935772</v>
      </c>
      <c r="S70" s="24">
        <f t="shared" si="15"/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6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si="13"/>
        <v>37.163798967162037</v>
      </c>
      <c r="R71" s="24">
        <f t="shared" si="14"/>
        <v>32.375058160916268</v>
      </c>
      <c r="S71" s="24">
        <f t="shared" si="15"/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6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si="13"/>
        <v>41.502339602731034</v>
      </c>
      <c r="R72" s="24">
        <f t="shared" si="14"/>
        <v>31.323392027245955</v>
      </c>
      <c r="S72" s="24">
        <f t="shared" si="15"/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6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si="13"/>
        <v>27.461226701855086</v>
      </c>
      <c r="R73" s="24">
        <f t="shared" si="14"/>
        <v>32.849359728028887</v>
      </c>
      <c r="S73" s="24">
        <f t="shared" si="15"/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6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si="13"/>
        <v>54.701319794886672</v>
      </c>
      <c r="R74" s="24">
        <f t="shared" si="14"/>
        <v>28.753895209797815</v>
      </c>
      <c r="S74" s="24">
        <f t="shared" si="15"/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6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si="13"/>
        <v>18.44851844578886</v>
      </c>
      <c r="R75" s="24">
        <f t="shared" si="14"/>
        <v>24.840783971422951</v>
      </c>
      <c r="S75" s="24">
        <f t="shared" si="15"/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6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si="13"/>
        <v>67.267744397096465</v>
      </c>
      <c r="R76" s="24">
        <f t="shared" si="14"/>
        <v>20.810414223110403</v>
      </c>
      <c r="S76" s="24">
        <f t="shared" si="15"/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6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si="13"/>
        <v>52.376373226097847</v>
      </c>
      <c r="R77" s="24">
        <f t="shared" si="14"/>
        <v>25.486945710733526</v>
      </c>
      <c r="S77" s="24">
        <f t="shared" si="15"/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6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si="13"/>
        <v>76.703352308665401</v>
      </c>
      <c r="R78" s="24">
        <f t="shared" si="14"/>
        <v>15.211430220811081</v>
      </c>
      <c r="S78" s="24">
        <f t="shared" si="15"/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6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si="13"/>
        <v>60.513385344221291</v>
      </c>
      <c r="R79" s="24">
        <f t="shared" si="14"/>
        <v>25.928554801237951</v>
      </c>
      <c r="S79" s="24">
        <f t="shared" si="15"/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6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si="13"/>
        <v>40.251697418947494</v>
      </c>
      <c r="R80" s="24">
        <f t="shared" si="14"/>
        <v>31.998307085737199</v>
      </c>
      <c r="S80" s="24">
        <f t="shared" si="15"/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6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si="13"/>
        <v>37.151724706957843</v>
      </c>
      <c r="R81" s="24">
        <f t="shared" si="14"/>
        <v>32.199356468468174</v>
      </c>
      <c r="S81" s="24">
        <f t="shared" si="15"/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6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si="13"/>
        <v>52.136524097561967</v>
      </c>
      <c r="R82" s="24">
        <f t="shared" si="14"/>
        <v>26.523125461502318</v>
      </c>
      <c r="S82" s="24">
        <f t="shared" si="15"/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6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si="13"/>
        <v>24.97743046792522</v>
      </c>
      <c r="R83" s="24">
        <f t="shared" si="14"/>
        <v>24.480244273965411</v>
      </c>
      <c r="S83" s="24">
        <f t="shared" si="15"/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6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si="13"/>
        <v>28.825515158089193</v>
      </c>
      <c r="R84" s="24">
        <f t="shared" si="14"/>
        <v>27.358739990935188</v>
      </c>
      <c r="S84" s="24">
        <f t="shared" si="15"/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6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si="13"/>
        <v>39.470199400267035</v>
      </c>
      <c r="R85" s="24">
        <f t="shared" si="14"/>
        <v>30.243978486242106</v>
      </c>
      <c r="S85" s="24">
        <f t="shared" si="15"/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6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si="13"/>
        <v>43.616163073633665</v>
      </c>
      <c r="R86" s="24">
        <f t="shared" si="14"/>
        <v>28.54612133267031</v>
      </c>
      <c r="S86" s="24">
        <f t="shared" si="15"/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6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si="13"/>
        <v>17.071217029729585</v>
      </c>
      <c r="R87" s="24">
        <f t="shared" si="14"/>
        <v>21.467319567884299</v>
      </c>
      <c r="S87" s="24">
        <f t="shared" si="15"/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6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si="13"/>
        <v>44.410988208422864</v>
      </c>
      <c r="R88" s="24">
        <f t="shared" si="14"/>
        <v>26.667151201710666</v>
      </c>
      <c r="S88" s="24">
        <f t="shared" si="15"/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6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si="13"/>
        <v>61.728024543150582</v>
      </c>
      <c r="R89" s="24">
        <f t="shared" si="14"/>
        <v>23.091423185673893</v>
      </c>
      <c r="S89" s="24">
        <f t="shared" si="15"/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6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si="13"/>
        <v>62.258454106280205</v>
      </c>
      <c r="R90" s="24">
        <f t="shared" si="14"/>
        <v>22.778291298032489</v>
      </c>
      <c r="S90" s="24">
        <f t="shared" si="15"/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6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si="13"/>
        <v>38.980521430653262</v>
      </c>
      <c r="R91" s="24">
        <f t="shared" si="14"/>
        <v>31.00673290346111</v>
      </c>
      <c r="S91" s="24">
        <f t="shared" si="15"/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6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si="13"/>
        <v>55.372870496877638</v>
      </c>
      <c r="R92" s="24">
        <f t="shared" si="14"/>
        <v>23.85873867534524</v>
      </c>
      <c r="S92" s="24">
        <f t="shared" si="15"/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6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si="13"/>
        <v>62.93450369710817</v>
      </c>
      <c r="R93" s="24">
        <f t="shared" si="14"/>
        <v>22.67689448880472</v>
      </c>
      <c r="S93" s="24">
        <f t="shared" si="15"/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6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si="13"/>
        <v>55.499875791295118</v>
      </c>
      <c r="R94" s="24">
        <f t="shared" si="14"/>
        <v>27.077117911374675</v>
      </c>
      <c r="S94" s="24">
        <f t="shared" si="15"/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6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si="13"/>
        <v>49.729037106637513</v>
      </c>
      <c r="R95" s="24">
        <f t="shared" si="14"/>
        <v>29.268462255099625</v>
      </c>
      <c r="S95" s="24">
        <f t="shared" si="15"/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6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si="13"/>
        <v>46.022781743230425</v>
      </c>
      <c r="R96" s="24">
        <f t="shared" si="14"/>
        <v>28.730788299454641</v>
      </c>
      <c r="S96" s="24">
        <f t="shared" si="15"/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6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si="13"/>
        <v>34.995569213309672</v>
      </c>
      <c r="R97" s="24">
        <f t="shared" si="14"/>
        <v>32.343351243546088</v>
      </c>
      <c r="S97" s="24">
        <f t="shared" si="15"/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6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si="13"/>
        <v>39.940432073273335</v>
      </c>
      <c r="R98" s="34">
        <f t="shared" si="14"/>
        <v>27.104578923517487</v>
      </c>
      <c r="S98" s="34">
        <f t="shared" si="15"/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6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:Q130" si="17">(1/H99)*100</f>
        <v>29.121442164920431</v>
      </c>
      <c r="R99" s="24">
        <f t="shared" ref="R99:R130" si="18">(1/F99)*100</f>
        <v>28.640891840607217</v>
      </c>
      <c r="S99" s="24">
        <f t="shared" ref="S99:S130" si="19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6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si="17"/>
        <v>55.274993206027702</v>
      </c>
      <c r="R100" s="24">
        <f t="shared" si="18"/>
        <v>25.774306490708327</v>
      </c>
      <c r="S100" s="24">
        <f t="shared" si="19"/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6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si="17"/>
        <v>53.433660510137813</v>
      </c>
      <c r="R101" s="24">
        <f t="shared" si="18"/>
        <v>24.696948723526273</v>
      </c>
      <c r="S101" s="24">
        <f t="shared" si="19"/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6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si="17"/>
        <v>40.071837840946671</v>
      </c>
      <c r="R102" s="24">
        <f t="shared" si="18"/>
        <v>30.592783175249288</v>
      </c>
      <c r="S102" s="24">
        <f t="shared" si="19"/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6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si="17"/>
        <v>56.368385574654532</v>
      </c>
      <c r="R103" s="24">
        <f t="shared" si="18"/>
        <v>25.802889923671451</v>
      </c>
      <c r="S103" s="24">
        <f t="shared" si="19"/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6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si="17"/>
        <v>31.175244655803169</v>
      </c>
      <c r="R104" s="24">
        <f t="shared" si="18"/>
        <v>29.080048211565963</v>
      </c>
      <c r="S104" s="24">
        <f t="shared" si="19"/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6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si="17"/>
        <v>34.083965228910884</v>
      </c>
      <c r="R105" s="24">
        <f t="shared" si="18"/>
        <v>27.774656814024173</v>
      </c>
      <c r="S105" s="24">
        <f t="shared" si="19"/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6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si="17"/>
        <v>43.323778024132743</v>
      </c>
      <c r="R106" s="24">
        <f t="shared" si="18"/>
        <v>27.261409500155231</v>
      </c>
      <c r="S106" s="24">
        <f t="shared" si="19"/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6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si="17"/>
        <v>44.207840800767784</v>
      </c>
      <c r="R107" s="24">
        <f t="shared" si="18"/>
        <v>27.588026192127902</v>
      </c>
      <c r="S107" s="24">
        <f t="shared" si="19"/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6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si="17"/>
        <v>24.643193342624393</v>
      </c>
      <c r="R108" s="24">
        <f t="shared" si="18"/>
        <v>26.641774181399498</v>
      </c>
      <c r="S108" s="24">
        <f t="shared" si="19"/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6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si="17"/>
        <v>44.177737070500953</v>
      </c>
      <c r="R109" s="24">
        <f t="shared" si="18"/>
        <v>26.209563475680369</v>
      </c>
      <c r="S109" s="24">
        <f t="shared" si="19"/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6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si="17"/>
        <v>27.93204799192824</v>
      </c>
      <c r="R110" s="24">
        <f t="shared" si="18"/>
        <v>28.382066276803126</v>
      </c>
      <c r="S110" s="24">
        <f t="shared" si="19"/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6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si="17"/>
        <v>43.484680693983016</v>
      </c>
      <c r="R111" s="24">
        <f t="shared" si="18"/>
        <v>29.460462460747934</v>
      </c>
      <c r="S111" s="24">
        <f t="shared" si="19"/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6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si="17"/>
        <v>52.841868788057845</v>
      </c>
      <c r="R112" s="24">
        <f t="shared" si="18"/>
        <v>26.499642942156626</v>
      </c>
      <c r="S112" s="24">
        <f t="shared" si="19"/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6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si="17"/>
        <v>54.970726596658906</v>
      </c>
      <c r="R113" s="24">
        <f t="shared" si="18"/>
        <v>26.417573739487349</v>
      </c>
      <c r="S113" s="24">
        <f t="shared" si="19"/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6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si="17"/>
        <v>27.305436574775182</v>
      </c>
      <c r="R114" s="34">
        <f t="shared" si="18"/>
        <v>31.977468621812239</v>
      </c>
      <c r="S114" s="34">
        <f t="shared" si="19"/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6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si="17"/>
        <v>41.016058325513995</v>
      </c>
      <c r="R115" s="24">
        <f t="shared" si="18"/>
        <v>27.911127788666079</v>
      </c>
      <c r="S115" s="24">
        <f t="shared" si="19"/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6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si="17"/>
        <v>22.949851336032172</v>
      </c>
      <c r="R116" s="34">
        <f t="shared" si="18"/>
        <v>32.268562947421124</v>
      </c>
      <c r="S116" s="34">
        <f t="shared" si="19"/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6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si="17"/>
        <v>34.538512691370144</v>
      </c>
      <c r="R117" s="24">
        <f t="shared" si="18"/>
        <v>30.289273844971348</v>
      </c>
      <c r="S117" s="24">
        <f t="shared" si="19"/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6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si="17"/>
        <v>14.507548835907045</v>
      </c>
      <c r="R118" s="24">
        <f t="shared" si="18"/>
        <v>23.362359294881518</v>
      </c>
      <c r="S118" s="24">
        <f t="shared" si="19"/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6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si="17"/>
        <v>82.902028270233998</v>
      </c>
      <c r="R119" s="24">
        <f t="shared" si="18"/>
        <v>13.160931033952277</v>
      </c>
      <c r="S119" s="24">
        <f t="shared" si="19"/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6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si="17"/>
        <v>40.736937786156744</v>
      </c>
      <c r="R120" s="34">
        <f t="shared" si="18"/>
        <v>29.635246228749303</v>
      </c>
      <c r="S120" s="34">
        <f t="shared" si="19"/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6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si="17"/>
        <v>53.770921226164191</v>
      </c>
      <c r="R121" s="24">
        <f t="shared" si="18"/>
        <v>25.792981819124932</v>
      </c>
      <c r="S121" s="24">
        <f t="shared" si="19"/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6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si="17"/>
        <v>39.662560882002538</v>
      </c>
      <c r="R122" s="24">
        <f t="shared" si="18"/>
        <v>28.900134063340914</v>
      </c>
      <c r="S122" s="24">
        <f t="shared" si="19"/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6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si="17"/>
        <v>65.029850323967977</v>
      </c>
      <c r="R123" s="24">
        <f t="shared" si="18"/>
        <v>21.553632521634125</v>
      </c>
      <c r="S123" s="24">
        <f t="shared" si="19"/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6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si="17"/>
        <v>42.449948244085945</v>
      </c>
      <c r="R124" s="24">
        <f t="shared" si="18"/>
        <v>28.943042950046451</v>
      </c>
      <c r="S124" s="24">
        <f t="shared" si="19"/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6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si="17"/>
        <v>41.798708260335218</v>
      </c>
      <c r="R125" s="34">
        <f t="shared" si="18"/>
        <v>28.3501734188774</v>
      </c>
      <c r="S125" s="34">
        <f t="shared" si="19"/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6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si="17"/>
        <v>54.393390023912545</v>
      </c>
      <c r="R126" s="24">
        <f t="shared" si="18"/>
        <v>28.248047874077862</v>
      </c>
      <c r="S126" s="24">
        <f t="shared" si="19"/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6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si="17"/>
        <v>34.206733268779658</v>
      </c>
      <c r="R127" s="24">
        <f t="shared" si="18"/>
        <v>30.5968594940069</v>
      </c>
      <c r="S127" s="24">
        <f t="shared" si="19"/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6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si="17"/>
        <v>11.813586208613664</v>
      </c>
      <c r="R128" s="24">
        <f t="shared" si="18"/>
        <v>20.847479290318972</v>
      </c>
      <c r="S128" s="24">
        <f t="shared" si="19"/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6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si="17"/>
        <v>54.385467186753885</v>
      </c>
      <c r="R129" s="24">
        <f t="shared" si="18"/>
        <v>25.508611203521248</v>
      </c>
      <c r="S129" s="24">
        <f t="shared" si="19"/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6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si="17"/>
        <v>34.552490246744682</v>
      </c>
      <c r="R130" s="24">
        <f t="shared" si="18"/>
        <v>31.018935978358876</v>
      </c>
      <c r="S130" s="24">
        <f t="shared" si="19"/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6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:Q162" si="20">(1/H131)*100</f>
        <v>40.942646585341272</v>
      </c>
      <c r="R131" s="24">
        <f t="shared" ref="R131:R162" si="21">(1/F131)*100</f>
        <v>30.513568742197876</v>
      </c>
      <c r="S131" s="24">
        <f t="shared" ref="S131:S162" si="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6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si="20"/>
        <v>35.900566381407245</v>
      </c>
      <c r="R132" s="24">
        <f t="shared" si="21"/>
        <v>30.355200930937158</v>
      </c>
      <c r="S132" s="24">
        <f t="shared" si="22"/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23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si="20"/>
        <v>38.14008606901492</v>
      </c>
      <c r="R133" s="24">
        <f t="shared" si="21"/>
        <v>30.194179890642769</v>
      </c>
      <c r="S133" s="24">
        <f t="shared" si="22"/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23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si="20"/>
        <v>48.468558566007133</v>
      </c>
      <c r="R134" s="24">
        <f t="shared" si="21"/>
        <v>26.221935838865924</v>
      </c>
      <c r="S134" s="24">
        <f t="shared" si="22"/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23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si="20"/>
        <v>62.677871350265576</v>
      </c>
      <c r="R135" s="24">
        <f t="shared" si="21"/>
        <v>23.812426843542724</v>
      </c>
      <c r="S135" s="24">
        <f t="shared" si="22"/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23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si="20"/>
        <v>45.039449674911502</v>
      </c>
      <c r="R136" s="24">
        <f t="shared" si="21"/>
        <v>31.699075644979064</v>
      </c>
      <c r="S136" s="24">
        <f t="shared" si="22"/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23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si="20"/>
        <v>31.311509529331303</v>
      </c>
      <c r="R137" s="24">
        <f t="shared" si="21"/>
        <v>34.295415959252971</v>
      </c>
      <c r="S137" s="24">
        <f t="shared" si="22"/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23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si="20"/>
        <v>50.68823709182864</v>
      </c>
      <c r="R138" s="24">
        <f t="shared" si="21"/>
        <v>30.019815391630587</v>
      </c>
      <c r="S138" s="24">
        <f t="shared" si="22"/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23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si="20"/>
        <v>52.087519232509727</v>
      </c>
      <c r="R139" s="24">
        <f t="shared" si="21"/>
        <v>29.889396350143976</v>
      </c>
      <c r="S139" s="24">
        <f t="shared" si="22"/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23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si="20"/>
        <v>38.444864099853362</v>
      </c>
      <c r="R140" s="24">
        <f t="shared" si="21"/>
        <v>32.164706596151319</v>
      </c>
      <c r="S140" s="24">
        <f t="shared" si="22"/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23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si="20"/>
        <v>46.090094874554119</v>
      </c>
      <c r="R141" s="24">
        <f t="shared" si="21"/>
        <v>32.038272436834674</v>
      </c>
      <c r="S141" s="24">
        <f t="shared" si="22"/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23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si="20"/>
        <v>30.918708452418525</v>
      </c>
      <c r="R142" s="24">
        <f t="shared" si="21"/>
        <v>33.729408516968391</v>
      </c>
      <c r="S142" s="24">
        <f t="shared" si="22"/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23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si="20"/>
        <v>29.968703323966484</v>
      </c>
      <c r="R143" s="24">
        <f t="shared" si="21"/>
        <v>30.824001261801214</v>
      </c>
      <c r="S143" s="24">
        <f t="shared" si="22"/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23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si="20"/>
        <v>39.38691556849809</v>
      </c>
      <c r="R144" s="24">
        <f t="shared" si="21"/>
        <v>27.769102363900704</v>
      </c>
      <c r="S144" s="24">
        <f t="shared" si="22"/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23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si="20"/>
        <v>27.642979274155437</v>
      </c>
      <c r="R145" s="24">
        <f t="shared" si="21"/>
        <v>26.52542721690682</v>
      </c>
      <c r="S145" s="24">
        <f t="shared" si="22"/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23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si="20"/>
        <v>26.627073496573967</v>
      </c>
      <c r="R146" s="24">
        <f t="shared" si="21"/>
        <v>28.591941784197523</v>
      </c>
      <c r="S146" s="24">
        <f t="shared" si="22"/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23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si="20"/>
        <v>41.419528542979712</v>
      </c>
      <c r="R147" s="24">
        <f t="shared" si="21"/>
        <v>27.75987409128382</v>
      </c>
      <c r="S147" s="24">
        <f t="shared" si="22"/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23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si="20"/>
        <v>45.474370956805394</v>
      </c>
      <c r="R148" s="24">
        <f t="shared" si="21"/>
        <v>27.574967405475881</v>
      </c>
      <c r="S148" s="24">
        <f t="shared" si="22"/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23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si="20"/>
        <v>62.230634744863067</v>
      </c>
      <c r="R149" s="24">
        <f t="shared" si="21"/>
        <v>22.981265493558741</v>
      </c>
      <c r="S149" s="24">
        <f t="shared" si="22"/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23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si="20"/>
        <v>32.689659723354033</v>
      </c>
      <c r="R150" s="24">
        <f t="shared" si="21"/>
        <v>29.47059014057135</v>
      </c>
      <c r="S150" s="24">
        <f t="shared" si="22"/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23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si="20"/>
        <v>70.405500718503205</v>
      </c>
      <c r="R151" s="24">
        <f t="shared" si="21"/>
        <v>19.988389656649456</v>
      </c>
      <c r="S151" s="24">
        <f t="shared" si="22"/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23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si="20"/>
        <v>46.545946002467744</v>
      </c>
      <c r="R152" s="24">
        <f t="shared" si="21"/>
        <v>26.98183334947154</v>
      </c>
      <c r="S152" s="24">
        <f t="shared" si="22"/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23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si="20"/>
        <v>61.320815962793361</v>
      </c>
      <c r="R153" s="24">
        <f t="shared" si="21"/>
        <v>24.572104009293376</v>
      </c>
      <c r="S153" s="24">
        <f t="shared" si="22"/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23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si="20"/>
        <v>55.794941816447185</v>
      </c>
      <c r="R154" s="24">
        <f t="shared" si="21"/>
        <v>25.093399750933994</v>
      </c>
      <c r="S154" s="24">
        <f t="shared" si="22"/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23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si="20"/>
        <v>44.197924992974521</v>
      </c>
      <c r="R155" s="24">
        <f t="shared" si="21"/>
        <v>27.758236942557634</v>
      </c>
      <c r="S155" s="24">
        <f t="shared" si="22"/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23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si="20"/>
        <v>56.348972412640585</v>
      </c>
      <c r="R156" s="24">
        <f t="shared" si="21"/>
        <v>26.216064362649576</v>
      </c>
      <c r="S156" s="24">
        <f t="shared" si="22"/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23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si="20"/>
        <v>39.39867848533796</v>
      </c>
      <c r="R157" s="24">
        <f t="shared" si="21"/>
        <v>30.159418718143371</v>
      </c>
      <c r="S157" s="24">
        <f t="shared" si="22"/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23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si="20"/>
        <v>50.296181274442134</v>
      </c>
      <c r="R158" s="24">
        <f t="shared" si="21"/>
        <v>29.475580300487159</v>
      </c>
      <c r="S158" s="24">
        <f t="shared" si="22"/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23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si="20"/>
        <v>46.501441561321819</v>
      </c>
      <c r="R159" s="24">
        <f t="shared" si="21"/>
        <v>28.399931401131884</v>
      </c>
      <c r="S159" s="24">
        <f t="shared" si="22"/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23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si="20"/>
        <v>38.228215437735678</v>
      </c>
      <c r="R160" s="24">
        <f t="shared" si="21"/>
        <v>29.76580459072828</v>
      </c>
      <c r="S160" s="24">
        <f t="shared" si="22"/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23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si="20"/>
        <v>48.978580419766274</v>
      </c>
      <c r="R161" s="34">
        <f t="shared" si="21"/>
        <v>24.848958296005904</v>
      </c>
      <c r="S161" s="34">
        <f t="shared" si="22"/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23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si="20"/>
        <v>55.706498873135459</v>
      </c>
      <c r="R162" s="37">
        <f t="shared" si="21"/>
        <v>24.861755427723146</v>
      </c>
      <c r="S162" s="37">
        <f t="shared" si="22"/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23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:Q176" si="24">(1/H163)*100</f>
        <v>13.892392412822534</v>
      </c>
      <c r="R163" s="37">
        <f t="shared" ref="R163:R176" si="25">(1/F163)*100</f>
        <v>24.164960715190333</v>
      </c>
      <c r="S163" s="37">
        <f t="shared" ref="S163:S176" si="26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23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si="24"/>
        <v>65.980596206973786</v>
      </c>
      <c r="R164" s="37">
        <f t="shared" si="25"/>
        <v>20.888421751396802</v>
      </c>
      <c r="S164" s="37">
        <f t="shared" si="26"/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23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si="24"/>
        <v>48.584553755331747</v>
      </c>
      <c r="R165" s="34">
        <f t="shared" si="25"/>
        <v>27.890077568557341</v>
      </c>
      <c r="S165" s="34">
        <f t="shared" si="26"/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23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si="24"/>
        <v>33.495487354749912</v>
      </c>
      <c r="R166" s="37">
        <f t="shared" si="25"/>
        <v>32.906907826144128</v>
      </c>
      <c r="S166" s="37">
        <f t="shared" si="26"/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23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si="24"/>
        <v>26.873936825829475</v>
      </c>
      <c r="R167" s="37">
        <f t="shared" si="25"/>
        <v>28.527212552096103</v>
      </c>
      <c r="S167" s="37">
        <f t="shared" si="26"/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23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si="24"/>
        <v>54.260488233011102</v>
      </c>
      <c r="R168" s="37">
        <f t="shared" si="25"/>
        <v>24.841542849185931</v>
      </c>
      <c r="S168" s="37">
        <f t="shared" si="26"/>
        <v>21.966364278678295</v>
      </c>
      <c r="T168" s="26" t="s">
        <v>103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2.6880000000000002</v>
      </c>
      <c r="B169" s="14">
        <v>3.25</v>
      </c>
      <c r="C169" s="15">
        <v>2.6749999999999998</v>
      </c>
      <c r="D169" s="20">
        <f t="shared" si="23"/>
        <v>5.3547892917051865E-2</v>
      </c>
      <c r="E169" s="17">
        <f>IF(OR($A169="",$B169="",$C169=""),"",A169*'MPTO_working_3-way'!$I168)</f>
        <v>2.8319367361610355</v>
      </c>
      <c r="F169" s="21">
        <f>IF(OR($A169="",$B169="",$C169=""),"",B169*'MPTO_working_3-way'!$I168)</f>
        <v>3.4240306519804187</v>
      </c>
      <c r="G169" s="22">
        <f>IF(OR($A169="",$B169="",$C169=""),"",C169*'MPTO_working_3-way'!$I168)</f>
        <v>2.8182406135531135</v>
      </c>
      <c r="H169" s="17">
        <f>IF(OR($A169="",$B169="",$C169=""),"",'MPTO_working_3-way'!E168)</f>
        <v>2.8234668685737763</v>
      </c>
      <c r="I169" s="21">
        <f>IF(OR($A169="",$B169="",$C169=""),"",'MPTO_working_3-way'!F168)</f>
        <v>3.4501435788157888</v>
      </c>
      <c r="J169" s="22">
        <f>IF(OR($A169="",$B169="",$C169=""),"",'MPTO_working_3-way'!G168)</f>
        <v>2.8091270262635408</v>
      </c>
      <c r="K169" s="17">
        <f>IF(OR($A169="",$B169="",$C169=""),"",'OddsRatio_working_3-way'!H168)</f>
        <v>2.8279091624922579</v>
      </c>
      <c r="L169" s="21">
        <f>IF(OR($A169="",$B169="",$C169=""),"",'OddsRatio_working_3-way'!I168)</f>
        <v>3.436490293606385</v>
      </c>
      <c r="M169" s="22">
        <f>IF(OR($A169="",$B169="",$C169=""),"",'OddsRatio_working_3-way'!J168)</f>
        <v>2.8138316630180857</v>
      </c>
      <c r="N169" s="17">
        <f>IF('Log_working_3-way'!$D168="","",A169^('Log_working_3-way'!$D168))</f>
        <v>2.824359405075819</v>
      </c>
      <c r="O169" s="21">
        <f>IF('Log_working_3-way'!$D168="","",B169^('Log_working_3-way'!$D168))</f>
        <v>3.4474696778424923</v>
      </c>
      <c r="P169" s="22">
        <f>IF('Log_working_3-way'!$D168="","",C169^('Log_working_3-way'!$D168))</f>
        <v>2.8100180816022942</v>
      </c>
      <c r="Q169" s="37">
        <f t="shared" si="24"/>
        <v>35.41745118847922</v>
      </c>
      <c r="R169" s="37">
        <f t="shared" si="25"/>
        <v>29.205346027542479</v>
      </c>
      <c r="S169" s="37">
        <f t="shared" si="26"/>
        <v>35.483130687668435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23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si="24"/>
        <v>36.251965932126964</v>
      </c>
      <c r="R170" s="37">
        <f t="shared" si="25"/>
        <v>27.870573155839047</v>
      </c>
      <c r="S170" s="37">
        <f t="shared" si="26"/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A171" s="14">
        <v>2.2000000000000002</v>
      </c>
      <c r="B171" s="14">
        <v>2.9039999999999999</v>
      </c>
      <c r="C171" s="15">
        <v>3.88</v>
      </c>
      <c r="D171" s="20">
        <f t="shared" si="23"/>
        <v>5.6630030388231001E-2</v>
      </c>
      <c r="E171" s="17">
        <f>IF(OR($A171="",$B171="",$C171=""),"",A171*'MPTO_working_3-way'!$I170)</f>
        <v>2.3245860668541085</v>
      </c>
      <c r="F171" s="21">
        <f>IF(OR($A171="",$B171="",$C171=""),"",B171*'MPTO_working_3-way'!$I170)</f>
        <v>3.0684536082474225</v>
      </c>
      <c r="G171" s="22">
        <f>IF(OR($A171="",$B171="",$C171=""),"",C171*'MPTO_working_3-way'!$I170)</f>
        <v>4.0997245179063357</v>
      </c>
      <c r="H171" s="17">
        <f>IF(OR($A171="",$B171="",$C171=""),"",'MPTO_working_3-way'!E170)</f>
        <v>2.2953217009626043</v>
      </c>
      <c r="I171" s="21">
        <f>IF(OR($A171="",$B171="",$C171=""),"",'MPTO_working_3-way'!F170)</f>
        <v>3.072423722404817</v>
      </c>
      <c r="J171" s="22">
        <f>IF(OR($A171="",$B171="",$C171=""),"",'MPTO_working_3-way'!G170)</f>
        <v>4.1866354880900483</v>
      </c>
      <c r="K171" s="17">
        <f>IF(OR($A171="",$B171="",$C171=""),"",'OddsRatio_working_3-way'!H170)</f>
        <v>2.308067248903678</v>
      </c>
      <c r="L171" s="21">
        <f>IF(OR($A171="",$B171="",$C171=""),"",'OddsRatio_working_3-way'!I170)</f>
        <v>3.0754667015938351</v>
      </c>
      <c r="M171" s="22">
        <f>IF(OR($A171="",$B171="",$C171=""),"",'OddsRatio_working_3-way'!J170)</f>
        <v>4.1393613973688268</v>
      </c>
      <c r="N171" s="17">
        <f>IF('Log_working_3-way'!$D170="","",A171^('Log_working_3-way'!$D170))</f>
        <v>2.2960899532364216</v>
      </c>
      <c r="O171" s="21">
        <f>IF('Log_working_3-way'!$D170="","",B171^('Log_working_3-way'!$D170))</f>
        <v>3.0768078084495993</v>
      </c>
      <c r="P171" s="22">
        <f>IF('Log_working_3-way'!$D170="","",C171^('Log_working_3-way'!$D170))</f>
        <v>4.1759787922616773</v>
      </c>
      <c r="Q171" s="37">
        <f t="shared" si="24"/>
        <v>43.566877774937751</v>
      </c>
      <c r="R171" s="37">
        <f t="shared" si="25"/>
        <v>32.589705684719803</v>
      </c>
      <c r="S171" s="37">
        <f t="shared" si="26"/>
        <v>24.391882811450074</v>
      </c>
      <c r="U171" s="4" t="s">
        <v>46</v>
      </c>
      <c r="V171" s="4" t="s">
        <v>288</v>
      </c>
      <c r="W171" s="4" t="s">
        <v>225</v>
      </c>
    </row>
    <row r="172" spans="1:23" x14ac:dyDescent="0.2">
      <c r="A172" s="14">
        <v>1.95</v>
      </c>
      <c r="B172" s="14">
        <v>3.88</v>
      </c>
      <c r="C172" s="15">
        <v>3.52</v>
      </c>
      <c r="D172" s="20">
        <f t="shared" si="23"/>
        <v>5.4643380674308739E-2</v>
      </c>
      <c r="E172" s="17">
        <f>IF(OR($A172="",$B172="",$C172=""),"",A172*'MPTO_working_3-way'!$I171)</f>
        <v>2.0565545923149018</v>
      </c>
      <c r="F172" s="21">
        <f>IF(OR($A172="",$B172="",$C172=""),"",B172*'MPTO_working_3-way'!$I171)</f>
        <v>4.0920163170163182</v>
      </c>
      <c r="G172" s="22">
        <f>IF(OR($A172="",$B172="",$C172=""),"",C172*'MPTO_working_3-way'!$I171)</f>
        <v>3.712344699973567</v>
      </c>
      <c r="H172" s="17">
        <f>IF(OR($A172="",$B172="",$C172=""),"",'MPTO_working_3-way'!E171)</f>
        <v>2.0218110853110218</v>
      </c>
      <c r="I172" s="21">
        <f>IF(OR($A172="",$B172="",$C172=""),"",'MPTO_working_3-way'!F171)</f>
        <v>4.1750603029150257</v>
      </c>
      <c r="J172" s="22">
        <f>IF(OR($A172="",$B172="",$C172=""),"",'MPTO_working_3-way'!G171)</f>
        <v>3.7611454653641356</v>
      </c>
      <c r="K172" s="17">
        <f>IF(OR($A172="",$B172="",$C172=""),"",'OddsRatio_working_3-way'!H171)</f>
        <v>2.0351160337244956</v>
      </c>
      <c r="L172" s="21">
        <f>IF(OR($A172="",$B172="",$C172=""),"",'OddsRatio_working_3-way'!I171)</f>
        <v>4.1380359759226817</v>
      </c>
      <c r="M172" s="22">
        <f>IF(OR($A172="",$B172="",$C172=""),"",'OddsRatio_working_3-way'!J171)</f>
        <v>3.7457814789323458</v>
      </c>
      <c r="N172" s="17">
        <f>IF('Log_working_3-way'!$D171="","",A172^('Log_working_3-way'!$D171))</f>
        <v>2.0210858834784076</v>
      </c>
      <c r="O172" s="21">
        <f>IF('Log_working_3-way'!$D171="","",B172^('Log_working_3-way'!$D171))</f>
        <v>4.1725527942114127</v>
      </c>
      <c r="P172" s="22">
        <f>IF('Log_working_3-way'!$D171="","",C172^('Log_working_3-way'!$D171))</f>
        <v>3.765697736170825</v>
      </c>
      <c r="Q172" s="37">
        <f t="shared" si="24"/>
        <v>49.460605259574322</v>
      </c>
      <c r="R172" s="37">
        <f t="shared" si="25"/>
        <v>24.437830216892856</v>
      </c>
      <c r="S172" s="37">
        <f t="shared" si="26"/>
        <v>26.937153761802353</v>
      </c>
      <c r="U172" s="4" t="s">
        <v>110</v>
      </c>
      <c r="V172" s="4" t="s">
        <v>290</v>
      </c>
      <c r="W172" s="4" t="s">
        <v>289</v>
      </c>
    </row>
    <row r="173" spans="1:23" x14ac:dyDescent="0.2">
      <c r="A173" s="14">
        <v>1.8879999999999999</v>
      </c>
      <c r="B173" s="14">
        <v>3.3</v>
      </c>
      <c r="C173" s="15">
        <v>4.54</v>
      </c>
      <c r="D173" s="20">
        <f t="shared" si="23"/>
        <v>5.2955637160072344E-2</v>
      </c>
      <c r="E173" s="17">
        <f>IF(OR($A173="",$B173="",$C173=""),"",A173*'MPTO_working_3-way'!$I172)</f>
        <v>1.9879802429582165</v>
      </c>
      <c r="F173" s="21">
        <f>IF(OR($A173="",$B173="",$C173=""),"",B173*'MPTO_working_3-way'!$I172)</f>
        <v>3.4747536026282386</v>
      </c>
      <c r="G173" s="22">
        <f>IF(OR($A173="",$B173="",$C173=""),"",C173*'MPTO_working_3-way'!$I172)</f>
        <v>4.7804185927067282</v>
      </c>
      <c r="H173" s="17">
        <f>IF(OR($A173="",$B173="",$C173=""),"",'MPTO_working_3-way'!E172)</f>
        <v>1.9530901423160176</v>
      </c>
      <c r="I173" s="21">
        <f>IF(OR($A173="",$B173="",$C173=""),"",'MPTO_working_3-way'!F172)</f>
        <v>3.5041191484076082</v>
      </c>
      <c r="J173" s="22">
        <f>IF(OR($A173="",$B173="",$C173=""),"",'MPTO_working_3-way'!G172)</f>
        <v>4.9355311512114968</v>
      </c>
      <c r="K173" s="17">
        <f>IF(OR($A173="",$B173="",$C173=""),"",'OddsRatio_working_3-way'!H172)</f>
        <v>1.9665339887168043</v>
      </c>
      <c r="L173" s="21">
        <f>IF(OR($A173="",$B173="",$C173=""),"",'OddsRatio_working_3-way'!I172)</f>
        <v>3.5034101059106413</v>
      </c>
      <c r="M173" s="22">
        <f>IF(OR($A173="",$B173="",$C173=""),"",'OddsRatio_working_3-way'!J172)</f>
        <v>4.8530746847494228</v>
      </c>
      <c r="N173" s="17">
        <f>IF('Log_working_3-way'!$D172="","",A173^('Log_working_3-way'!$D172))</f>
        <v>1.9524957834120216</v>
      </c>
      <c r="O173" s="21">
        <f>IF('Log_working_3-way'!$D172="","",B173^('Log_working_3-way'!$D172))</f>
        <v>3.5149572681954293</v>
      </c>
      <c r="P173" s="22">
        <f>IF('Log_working_3-way'!$D172="","",C173^('Log_working_3-way'!$D172))</f>
        <v>4.9179556754965086</v>
      </c>
      <c r="Q173" s="37">
        <f t="shared" si="24"/>
        <v>51.200913789579516</v>
      </c>
      <c r="R173" s="37">
        <f t="shared" si="25"/>
        <v>28.779019014286906</v>
      </c>
      <c r="S173" s="37">
        <f t="shared" si="26"/>
        <v>20.91867020862264</v>
      </c>
      <c r="U173" s="4" t="s">
        <v>113</v>
      </c>
      <c r="V173" s="4" t="s">
        <v>291</v>
      </c>
      <c r="W173" s="4" t="s">
        <v>292</v>
      </c>
    </row>
    <row r="174" spans="1:23" x14ac:dyDescent="0.2">
      <c r="A174" s="14">
        <v>3.1680000000000001</v>
      </c>
      <c r="B174" s="14">
        <v>2.88</v>
      </c>
      <c r="C174" s="15">
        <v>2.57</v>
      </c>
      <c r="D174" s="20">
        <f t="shared" si="23"/>
        <v>5.198384624454655E-2</v>
      </c>
      <c r="E174" s="17">
        <f>IF(OR($A174="",$B174="",$C174=""),"",A174*'MPTO_working_3-way'!$I173)</f>
        <v>3.3326848249027234</v>
      </c>
      <c r="F174" s="21">
        <f>IF(OR($A174="",$B174="",$C174=""),"",B174*'MPTO_working_3-way'!$I173)</f>
        <v>3.029713477184294</v>
      </c>
      <c r="G174" s="22">
        <f>IF(OR($A174="",$B174="",$C174=""),"",C174*'MPTO_working_3-way'!$I173)</f>
        <v>2.7035984848484844</v>
      </c>
      <c r="H174" s="17">
        <f>IF(OR($A174="",$B174="",$C174=""),"",'MPTO_working_3-way'!E173)</f>
        <v>3.3520082999851786</v>
      </c>
      <c r="I174" s="21">
        <f>IF(OR($A174="",$B174="",$C174=""),"",'MPTO_working_3-way'!F173)</f>
        <v>3.0312742002740216</v>
      </c>
      <c r="J174" s="22">
        <f>IF(OR($A174="",$B174="",$C174=""),"",'MPTO_working_3-way'!G173)</f>
        <v>2.6897836744942047</v>
      </c>
      <c r="K174" s="17">
        <f>IF(OR($A174="",$B174="",$C174=""),"",'OddsRatio_working_3-way'!H173)</f>
        <v>3.3422740764582342</v>
      </c>
      <c r="L174" s="21">
        <f>IF(OR($A174="",$B174="",$C174=""),"",'OddsRatio_working_3-way'!I173)</f>
        <v>3.0311232766335237</v>
      </c>
      <c r="M174" s="22">
        <f>IF(OR($A174="",$B174="",$C174=""),"",'OddsRatio_working_3-way'!J173)</f>
        <v>2.6962040129333142</v>
      </c>
      <c r="N174" s="17">
        <f>IF('Log_working_3-way'!$D173="","",A174^('Log_working_3-way'!$D173))</f>
        <v>3.3503656423997366</v>
      </c>
      <c r="O174" s="21">
        <f>IF('Log_working_3-way'!$D173="","",B174^('Log_working_3-way'!$D173))</f>
        <v>3.0317292195566612</v>
      </c>
      <c r="P174" s="22">
        <f>IF('Log_working_3-way'!$D173="","",C174^('Log_working_3-way'!$D173))</f>
        <v>2.6904838782031417</v>
      </c>
      <c r="Q174" s="37">
        <f t="shared" si="24"/>
        <v>29.832861690838346</v>
      </c>
      <c r="R174" s="37">
        <f t="shared" si="25"/>
        <v>33.006421482778755</v>
      </c>
      <c r="S174" s="37">
        <f t="shared" si="26"/>
        <v>36.987740805604204</v>
      </c>
      <c r="U174" s="4" t="s">
        <v>170</v>
      </c>
      <c r="V174" s="4" t="s">
        <v>200</v>
      </c>
      <c r="W174" s="4" t="s">
        <v>293</v>
      </c>
    </row>
    <row r="175" spans="1:23" x14ac:dyDescent="0.2">
      <c r="A175" s="14">
        <v>1.53</v>
      </c>
      <c r="B175" s="14">
        <v>4.18</v>
      </c>
      <c r="C175" s="15">
        <v>5.55</v>
      </c>
      <c r="D175" s="20">
        <f t="shared" si="23"/>
        <v>7.3009401182775768E-2</v>
      </c>
      <c r="E175" s="17">
        <f>IF(OR($A175="",$B175="",$C175=""),"",A175*'MPTO_working_3-way'!$I174)</f>
        <v>1.641704383809647</v>
      </c>
      <c r="F175" s="21">
        <f>IF(OR($A175="",$B175="",$C175=""),"",B175*'MPTO_working_3-way'!$I174)</f>
        <v>4.4851792969440023</v>
      </c>
      <c r="G175" s="22">
        <f>IF(OR($A175="",$B175="",$C175=""),"",C175*'MPTO_working_3-way'!$I174)</f>
        <v>5.9552021765644056</v>
      </c>
      <c r="H175" s="17">
        <f>IF(OR($A175="",$B175="",$C175=""),"",'MPTO_working_3-way'!E174)</f>
        <v>1.5891725120762348</v>
      </c>
      <c r="I175" s="21">
        <f>IF(OR($A175="",$B175="",$C175=""),"",'MPTO_working_3-way'!F174)</f>
        <v>4.6533708108221488</v>
      </c>
      <c r="J175" s="22">
        <f>IF(OR($A175="",$B175="",$C175=""),"",'MPTO_working_3-way'!G174)</f>
        <v>6.4166848953013496</v>
      </c>
      <c r="K175" s="17">
        <f>IF(OR($A175="",$B175="",$C175=""),"",'OddsRatio_working_3-way'!H174)</f>
        <v>1.6055448785912738</v>
      </c>
      <c r="L175" s="21">
        <f>IF(OR($A175="",$B175="",$C175=""),"",'OddsRatio_working_3-way'!I174)</f>
        <v>4.6332692715476407</v>
      </c>
      <c r="M175" s="22">
        <f>IF(OR($A175="",$B175="",$C175=""),"",'OddsRatio_working_3-way'!J174)</f>
        <v>6.1985456558307446</v>
      </c>
      <c r="N175" s="17">
        <f>IF('Log_working_3-way'!$D174="","",A175^('Log_working_3-way'!$D174))</f>
        <v>1.584705667939911</v>
      </c>
      <c r="O175" s="21">
        <f>IF('Log_working_3-way'!$D174="","",B175^('Log_working_3-way'!$D174))</f>
        <v>4.7042571480923057</v>
      </c>
      <c r="P175" s="22">
        <f>IF('Log_working_3-way'!$D174="","",C175^('Log_working_3-way'!$D174))</f>
        <v>6.3940835446425899</v>
      </c>
      <c r="Q175" s="37">
        <f t="shared" si="24"/>
        <v>62.925830418090477</v>
      </c>
      <c r="R175" s="37">
        <f t="shared" si="25"/>
        <v>22.295652721873452</v>
      </c>
      <c r="S175" s="37">
        <f t="shared" si="26"/>
        <v>16.792041149086671</v>
      </c>
      <c r="U175" s="4" t="s">
        <v>49</v>
      </c>
      <c r="V175" s="4" t="s">
        <v>279</v>
      </c>
      <c r="W175" s="4" t="s">
        <v>194</v>
      </c>
    </row>
    <row r="176" spans="1:23" ht="14.25" customHeight="1" x14ac:dyDescent="0.2">
      <c r="A176" s="14">
        <v>4.5599999999999996</v>
      </c>
      <c r="B176" s="14">
        <v>3.6</v>
      </c>
      <c r="C176" s="15">
        <v>1.78</v>
      </c>
      <c r="D176" s="20">
        <f t="shared" si="23"/>
        <v>5.8873776200801586E-2</v>
      </c>
      <c r="E176" s="17">
        <f>IF(OR($A176="",$B176="",$C176=""),"",A176*'MPTO_working_3-way'!$I175)</f>
        <v>4.8284644194756545</v>
      </c>
      <c r="F176" s="21">
        <f>IF(OR($A176="",$B176="",$C176=""),"",B176*'MPTO_working_3-way'!$I175)</f>
        <v>3.8119455943228857</v>
      </c>
      <c r="G176" s="22">
        <f>IF(OR($A176="",$B176="",$C176=""),"",C176*'MPTO_working_3-way'!$I175)</f>
        <v>1.8847953216374269</v>
      </c>
      <c r="H176" s="17">
        <f>IF(OR($A176="",$B176="",$C176=""),"",'MPTO_working_3-way'!E175)</f>
        <v>5.0081719958317334</v>
      </c>
      <c r="I176" s="21">
        <f>IF(OR($A176="",$B176="",$C176=""),"",'MPTO_working_3-way'!F175)</f>
        <v>3.8736690281253976</v>
      </c>
      <c r="J176" s="22">
        <f>IF(OR($A176="",$B176="",$C176=""),"",'MPTO_working_3-way'!G175)</f>
        <v>1.844429183162317</v>
      </c>
      <c r="K176" s="17">
        <f>IF(OR($A176="",$B176="",$C176=""),"",'OddsRatio_working_3-way'!H175)</f>
        <v>4.9205392193019843</v>
      </c>
      <c r="L176" s="21">
        <f>IF(OR($A176="",$B176="",$C176=""),"",'OddsRatio_working_3-way'!I175)</f>
        <v>3.8633151601643712</v>
      </c>
      <c r="M176" s="22">
        <f>IF(OR($A176="",$B176="",$C176=""),"",'OddsRatio_working_3-way'!J175)</f>
        <v>1.8589945480493113</v>
      </c>
      <c r="N176" s="17">
        <f>IF('Log_working_3-way'!$D175="","",A176^('Log_working_3-way'!$D175))</f>
        <v>4.9957261692322774</v>
      </c>
      <c r="O176" s="21">
        <f>IF('Log_working_3-way'!$D175="","",B176^('Log_working_3-way'!$D175))</f>
        <v>3.8883164582438448</v>
      </c>
      <c r="P176" s="22">
        <f>IF('Log_working_3-way'!$D175="","",C176^('Log_working_3-way'!$D175))</f>
        <v>1.8428145959407116</v>
      </c>
      <c r="Q176" s="37">
        <f t="shared" si="24"/>
        <v>19.967365354710122</v>
      </c>
      <c r="R176" s="37">
        <f t="shared" si="25"/>
        <v>26.233322991002172</v>
      </c>
      <c r="S176" s="37">
        <f t="shared" si="26"/>
        <v>53.056158858206636</v>
      </c>
      <c r="U176" s="4" t="s">
        <v>49</v>
      </c>
      <c r="V176" s="4" t="s">
        <v>59</v>
      </c>
      <c r="W176" s="4" t="s">
        <v>294</v>
      </c>
    </row>
    <row r="177" spans="4:16" x14ac:dyDescent="0.2">
      <c r="D177" s="20" t="str">
        <f t="shared" si="23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3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3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3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3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3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3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3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3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3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3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3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3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3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3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3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3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3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3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3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7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7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7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7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7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7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7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7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7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7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7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7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7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7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7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7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7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7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7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7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7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7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7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7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7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7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7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7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7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7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7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7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7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7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7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7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7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7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7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7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7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7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7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7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7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7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7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7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7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7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7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7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7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7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7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7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7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7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7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7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7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7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7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7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3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3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3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3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3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3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3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3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3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3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3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3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3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3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3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3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3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3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3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3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3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3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3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3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3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3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3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3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3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3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3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3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3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3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3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3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3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3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3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3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3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3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3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3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3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3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3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3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3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3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3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3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3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3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3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3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3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3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3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3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3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3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3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3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3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3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3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3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3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3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3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3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3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3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3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3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3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3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3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3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3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3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3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3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3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3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3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3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3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3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3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3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3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3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3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3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3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3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3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3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3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3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3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3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3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3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3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3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3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3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3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3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3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3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3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3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3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3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3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3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3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3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3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3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3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3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3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3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3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3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3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3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3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3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3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3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3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3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3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3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3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3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3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3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3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3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3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3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3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3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3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3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3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3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3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3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3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3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3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3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3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3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3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3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3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3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3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3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3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3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3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3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3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3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3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3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3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3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3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3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3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3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3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3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3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3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3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3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3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3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3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3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3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3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3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3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3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3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3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3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3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3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3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3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3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3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3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3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3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3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3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3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3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3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3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3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3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3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3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3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3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3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3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3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3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3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3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3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3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3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3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3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3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3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3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3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3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3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3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3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3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3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3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3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3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3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3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3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3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3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3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3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3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3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3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3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3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3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3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3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3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3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3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3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3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3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3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3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3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3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3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3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3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3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3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3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3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3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3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3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3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3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3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3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3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3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3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3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3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3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3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3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3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3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3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3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3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3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3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3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3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3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3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3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3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3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3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3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3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3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3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3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3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3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3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3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3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3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3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3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3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3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3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3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3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3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3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3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3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3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3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3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3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3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3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3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3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3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3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3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3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3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3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3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3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3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3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3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3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3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3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3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3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3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3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3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3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3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3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3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3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3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3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3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3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3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3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3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3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3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3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3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3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3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3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3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3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3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3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3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3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3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3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3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2020-03-13T13:35:54Z</dcterms:modified>
</cp:coreProperties>
</file>