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FA1F6500-451C-4A86-8B8B-DC7D06847F46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679" i="3" l="1"/>
  <c r="F2679" i="3"/>
  <c r="K2679" i="3" s="1"/>
  <c r="G2679" i="3"/>
  <c r="H2679" i="3"/>
  <c r="L2679" i="3" s="1"/>
  <c r="I2679" i="3"/>
  <c r="J2679" i="3"/>
  <c r="E2680" i="3"/>
  <c r="F2680" i="3"/>
  <c r="K2680" i="3" s="1"/>
  <c r="G2680" i="3"/>
  <c r="H2680" i="3"/>
  <c r="I2680" i="3"/>
  <c r="J2680" i="3"/>
  <c r="E2681" i="3"/>
  <c r="K2681" i="3" s="1"/>
  <c r="F2681" i="3"/>
  <c r="G2681" i="3"/>
  <c r="H2681" i="3"/>
  <c r="L2681" i="3" s="1"/>
  <c r="I2681" i="3"/>
  <c r="J2681" i="3"/>
  <c r="E2682" i="3"/>
  <c r="F2682" i="3"/>
  <c r="K2682" i="3" s="1"/>
  <c r="G2682" i="3"/>
  <c r="H2682" i="3"/>
  <c r="I2682" i="3"/>
  <c r="J2682" i="3"/>
  <c r="E2683" i="3"/>
  <c r="F2683" i="3"/>
  <c r="G2683" i="3"/>
  <c r="H2683" i="3"/>
  <c r="I2683" i="3"/>
  <c r="J2683" i="3"/>
  <c r="K2683" i="3"/>
  <c r="L2683" i="3"/>
  <c r="E2684" i="3"/>
  <c r="K2684" i="3" s="1"/>
  <c r="Z2684" i="3" s="1"/>
  <c r="F2684" i="3"/>
  <c r="G2684" i="3"/>
  <c r="H2684" i="3"/>
  <c r="I2684" i="3"/>
  <c r="L2684" i="3" s="1"/>
  <c r="J2684" i="3"/>
  <c r="N2684" i="3"/>
  <c r="V2684" i="3"/>
  <c r="AD2684" i="3"/>
  <c r="AK2684" i="3"/>
  <c r="AO2684" i="3"/>
  <c r="AS2684" i="3"/>
  <c r="AW2684" i="3"/>
  <c r="BA2684" i="3"/>
  <c r="BE2684" i="3"/>
  <c r="BI2684" i="3"/>
  <c r="E2685" i="3"/>
  <c r="F2685" i="3"/>
  <c r="G2685" i="3"/>
  <c r="H2685" i="3"/>
  <c r="I2685" i="3"/>
  <c r="L2685" i="3" s="1"/>
  <c r="J2685" i="3"/>
  <c r="K2685" i="3"/>
  <c r="M2685" i="3"/>
  <c r="R2685" i="3"/>
  <c r="T2685" i="3"/>
  <c r="V2685" i="3"/>
  <c r="Z2685" i="3"/>
  <c r="AB2685" i="3"/>
  <c r="AD2685" i="3"/>
  <c r="AH2685" i="3"/>
  <c r="AJ2685" i="3"/>
  <c r="AL2685" i="3"/>
  <c r="AP2685" i="3"/>
  <c r="AR2685" i="3"/>
  <c r="AT2685" i="3"/>
  <c r="AX2685" i="3"/>
  <c r="AZ2685" i="3"/>
  <c r="BB2685" i="3"/>
  <c r="BF2685" i="3"/>
  <c r="BH2685" i="3"/>
  <c r="E2686" i="3"/>
  <c r="F2686" i="3"/>
  <c r="K2686" i="3" s="1"/>
  <c r="G2686" i="3"/>
  <c r="H2686" i="3"/>
  <c r="I2686" i="3"/>
  <c r="J2686" i="3"/>
  <c r="E2687" i="3"/>
  <c r="F2687" i="3"/>
  <c r="K2687" i="3" s="1"/>
  <c r="G2687" i="3"/>
  <c r="H2687" i="3"/>
  <c r="L2687" i="3" s="1"/>
  <c r="I2687" i="3"/>
  <c r="J2687" i="3"/>
  <c r="BB2687" i="3"/>
  <c r="E2688" i="3"/>
  <c r="F2688" i="3"/>
  <c r="K2688" i="3" s="1"/>
  <c r="G2688" i="3"/>
  <c r="H2688" i="3"/>
  <c r="I2688" i="3"/>
  <c r="J2688" i="3"/>
  <c r="E2689" i="3"/>
  <c r="F2689" i="3"/>
  <c r="K2689" i="3" s="1"/>
  <c r="G2689" i="3"/>
  <c r="H2689" i="3"/>
  <c r="I2689" i="3"/>
  <c r="J2689" i="3"/>
  <c r="E2690" i="3"/>
  <c r="F2690" i="3"/>
  <c r="G2690" i="3"/>
  <c r="H2690" i="3"/>
  <c r="I2690" i="3"/>
  <c r="L2690" i="3" s="1"/>
  <c r="S2690" i="3" s="1"/>
  <c r="J2690" i="3"/>
  <c r="K2690" i="3"/>
  <c r="M2690" i="3"/>
  <c r="O2690" i="3"/>
  <c r="U2690" i="3"/>
  <c r="W2690" i="3"/>
  <c r="AC2690" i="3"/>
  <c r="AE2690" i="3"/>
  <c r="AK2690" i="3"/>
  <c r="AM2690" i="3"/>
  <c r="AS2690" i="3"/>
  <c r="AU2690" i="3"/>
  <c r="AY2690" i="3"/>
  <c r="BA2690" i="3"/>
  <c r="BC2690" i="3"/>
  <c r="BG2690" i="3"/>
  <c r="BI2690" i="3"/>
  <c r="E2691" i="3"/>
  <c r="F2691" i="3"/>
  <c r="G2691" i="3"/>
  <c r="H2691" i="3"/>
  <c r="I2691" i="3"/>
  <c r="L2691" i="3" s="1"/>
  <c r="J2691" i="3"/>
  <c r="K2691" i="3"/>
  <c r="T2691" i="3"/>
  <c r="AO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L2693" i="3" s="1"/>
  <c r="K2693" i="3"/>
  <c r="AA2693" i="3" s="1"/>
  <c r="AQ2693" i="3"/>
  <c r="E2694" i="3"/>
  <c r="K2694" i="3" s="1"/>
  <c r="Y2694" i="3" s="1"/>
  <c r="F2694" i="3"/>
  <c r="G2694" i="3"/>
  <c r="H2694" i="3"/>
  <c r="I2694" i="3"/>
  <c r="L2694" i="3" s="1"/>
  <c r="J2694" i="3"/>
  <c r="M2694" i="3"/>
  <c r="U2694" i="3"/>
  <c r="AC2694" i="3"/>
  <c r="AK2694" i="3"/>
  <c r="AS2694" i="3"/>
  <c r="BA2694" i="3"/>
  <c r="BI2694" i="3"/>
  <c r="E2695" i="3"/>
  <c r="F2695" i="3"/>
  <c r="G2695" i="3"/>
  <c r="H2695" i="3"/>
  <c r="I2695" i="3"/>
  <c r="J2695" i="3"/>
  <c r="L2695" i="3" s="1"/>
  <c r="K2695" i="3"/>
  <c r="AQ2695" i="3" s="1"/>
  <c r="AA2695" i="3"/>
  <c r="BG2695" i="3"/>
  <c r="E2696" i="3"/>
  <c r="K2696" i="3" s="1"/>
  <c r="Y2696" i="3" s="1"/>
  <c r="F2696" i="3"/>
  <c r="G2696" i="3"/>
  <c r="H2696" i="3"/>
  <c r="I2696" i="3"/>
  <c r="L2696" i="3" s="1"/>
  <c r="J2696" i="3"/>
  <c r="M2696" i="3"/>
  <c r="U2696" i="3"/>
  <c r="AC2696" i="3"/>
  <c r="AK2696" i="3"/>
  <c r="AS2696" i="3"/>
  <c r="BA2696" i="3"/>
  <c r="BI2696" i="3"/>
  <c r="E2697" i="3"/>
  <c r="F2697" i="3"/>
  <c r="G2697" i="3"/>
  <c r="H2697" i="3"/>
  <c r="I2697" i="3"/>
  <c r="J2697" i="3"/>
  <c r="L2697" i="3" s="1"/>
  <c r="K2697" i="3"/>
  <c r="E2698" i="3"/>
  <c r="K2698" i="3" s="1"/>
  <c r="F2698" i="3"/>
  <c r="G2698" i="3"/>
  <c r="H2698" i="3"/>
  <c r="L2698" i="3" s="1"/>
  <c r="I2698" i="3"/>
  <c r="J2698" i="3"/>
  <c r="Q2698" i="3"/>
  <c r="Y2698" i="3"/>
  <c r="AG2698" i="3"/>
  <c r="AO2698" i="3"/>
  <c r="AW2698" i="3"/>
  <c r="BE2698" i="3"/>
  <c r="E2699" i="3"/>
  <c r="F2699" i="3"/>
  <c r="K2699" i="3" s="1"/>
  <c r="AH2699" i="3" s="1"/>
  <c r="G2699" i="3"/>
  <c r="H2699" i="3"/>
  <c r="I2699" i="3"/>
  <c r="J2699" i="3"/>
  <c r="L2699" i="3"/>
  <c r="R2699" i="3"/>
  <c r="AB2699" i="3"/>
  <c r="AM2699" i="3"/>
  <c r="AX2699" i="3"/>
  <c r="BH2699" i="3"/>
  <c r="E2700" i="3"/>
  <c r="F2700" i="3"/>
  <c r="G2700" i="3"/>
  <c r="H2700" i="3"/>
  <c r="L2700" i="3" s="1"/>
  <c r="I2700" i="3"/>
  <c r="J2700" i="3"/>
  <c r="E2701" i="3"/>
  <c r="F2701" i="3"/>
  <c r="K2701" i="3" s="1"/>
  <c r="G2701" i="3"/>
  <c r="H2701" i="3"/>
  <c r="L2701" i="3" s="1"/>
  <c r="I2701" i="3"/>
  <c r="J2701" i="3"/>
  <c r="E2702" i="3"/>
  <c r="F2702" i="3"/>
  <c r="G2702" i="3"/>
  <c r="H2702" i="3"/>
  <c r="L2702" i="3" s="1"/>
  <c r="I2702" i="3"/>
  <c r="J2702" i="3"/>
  <c r="E2703" i="3"/>
  <c r="F2703" i="3"/>
  <c r="G2703" i="3"/>
  <c r="H2703" i="3"/>
  <c r="I2703" i="3"/>
  <c r="L2703" i="3" s="1"/>
  <c r="AA2703" i="3" s="1"/>
  <c r="J2703" i="3"/>
  <c r="K2703" i="3"/>
  <c r="O2703" i="3" s="1"/>
  <c r="S2703" i="3"/>
  <c r="AI2703" i="3"/>
  <c r="AY2703" i="3"/>
  <c r="E2704" i="3"/>
  <c r="K2704" i="3" s="1"/>
  <c r="F2704" i="3"/>
  <c r="G2704" i="3"/>
  <c r="H2704" i="3"/>
  <c r="I2704" i="3"/>
  <c r="L2704" i="3" s="1"/>
  <c r="J2704" i="3"/>
  <c r="E2705" i="3"/>
  <c r="F2705" i="3"/>
  <c r="G2705" i="3"/>
  <c r="H2705" i="3"/>
  <c r="I2705" i="3"/>
  <c r="L2705" i="3" s="1"/>
  <c r="J2705" i="3"/>
  <c r="K2705" i="3"/>
  <c r="O2705" i="3" s="1"/>
  <c r="M2705" i="3"/>
  <c r="Q2705" i="3"/>
  <c r="S2705" i="3"/>
  <c r="U2705" i="3"/>
  <c r="Y2705" i="3"/>
  <c r="AA2705" i="3"/>
  <c r="AC2705" i="3"/>
  <c r="AG2705" i="3"/>
  <c r="AI2705" i="3"/>
  <c r="AK2705" i="3"/>
  <c r="AO2705" i="3"/>
  <c r="AQ2705" i="3"/>
  <c r="AS2705" i="3"/>
  <c r="AW2705" i="3"/>
  <c r="AY2705" i="3"/>
  <c r="BA2705" i="3"/>
  <c r="BE2705" i="3"/>
  <c r="BG2705" i="3"/>
  <c r="BI2705" i="3"/>
  <c r="AB2701" i="3" l="1"/>
  <c r="AX2701" i="3"/>
  <c r="N2704" i="3"/>
  <c r="R2704" i="3"/>
  <c r="V2704" i="3"/>
  <c r="Z2704" i="3"/>
  <c r="AD2704" i="3"/>
  <c r="AH2704" i="3"/>
  <c r="AL2704" i="3"/>
  <c r="AP2704" i="3"/>
  <c r="AT2704" i="3"/>
  <c r="AX2704" i="3"/>
  <c r="BB2704" i="3"/>
  <c r="BF2704" i="3"/>
  <c r="P2704" i="3"/>
  <c r="T2704" i="3"/>
  <c r="X2704" i="3"/>
  <c r="AB2704" i="3"/>
  <c r="AF2704" i="3"/>
  <c r="AJ2704" i="3"/>
  <c r="AN2704" i="3"/>
  <c r="AR2704" i="3"/>
  <c r="AV2704" i="3"/>
  <c r="AZ2704" i="3"/>
  <c r="BD2704" i="3"/>
  <c r="BH2704" i="3"/>
  <c r="O2704" i="3"/>
  <c r="W2704" i="3"/>
  <c r="AE2704" i="3"/>
  <c r="AM2704" i="3"/>
  <c r="AU2704" i="3"/>
  <c r="BC2704" i="3"/>
  <c r="Q2704" i="3"/>
  <c r="Y2704" i="3"/>
  <c r="AG2704" i="3"/>
  <c r="AO2704" i="3"/>
  <c r="AW2704" i="3"/>
  <c r="BE2704" i="3"/>
  <c r="S2704" i="3"/>
  <c r="AA2704" i="3"/>
  <c r="AI2704" i="3"/>
  <c r="AQ2704" i="3"/>
  <c r="AY2704" i="3"/>
  <c r="BG2704" i="3"/>
  <c r="M2704" i="3"/>
  <c r="U2704" i="3"/>
  <c r="AC2704" i="3"/>
  <c r="AK2704" i="3"/>
  <c r="AS2704" i="3"/>
  <c r="BA2704" i="3"/>
  <c r="BI2704" i="3"/>
  <c r="M2701" i="3"/>
  <c r="Q2701" i="3"/>
  <c r="U2701" i="3"/>
  <c r="Y2701" i="3"/>
  <c r="AC2701" i="3"/>
  <c r="AG2701" i="3"/>
  <c r="AK2701" i="3"/>
  <c r="AO2701" i="3"/>
  <c r="AS2701" i="3"/>
  <c r="AW2701" i="3"/>
  <c r="BA2701" i="3"/>
  <c r="BE2701" i="3"/>
  <c r="BI2701" i="3"/>
  <c r="N2701" i="3"/>
  <c r="S2701" i="3"/>
  <c r="X2701" i="3"/>
  <c r="AD2701" i="3"/>
  <c r="AI2701" i="3"/>
  <c r="AN2701" i="3"/>
  <c r="AT2701" i="3"/>
  <c r="AY2701" i="3"/>
  <c r="BD2701" i="3"/>
  <c r="T2701" i="3"/>
  <c r="AE2701" i="3"/>
  <c r="AJ2701" i="3"/>
  <c r="AU2701" i="3"/>
  <c r="BF2701" i="3"/>
  <c r="O2701" i="3"/>
  <c r="Z2701" i="3"/>
  <c r="AP2701" i="3"/>
  <c r="AZ2701" i="3"/>
  <c r="P2701" i="3"/>
  <c r="V2701" i="3"/>
  <c r="AA2701" i="3"/>
  <c r="AF2701" i="3"/>
  <c r="AL2701" i="3"/>
  <c r="AQ2701" i="3"/>
  <c r="AV2701" i="3"/>
  <c r="BB2701" i="3"/>
  <c r="BG2701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N2697" i="3"/>
  <c r="R2697" i="3"/>
  <c r="V2697" i="3"/>
  <c r="Z2697" i="3"/>
  <c r="AD2697" i="3"/>
  <c r="AH2697" i="3"/>
  <c r="AL2697" i="3"/>
  <c r="AP2697" i="3"/>
  <c r="AT2697" i="3"/>
  <c r="AX2697" i="3"/>
  <c r="BB2697" i="3"/>
  <c r="BF2697" i="3"/>
  <c r="O2697" i="3"/>
  <c r="BL2697" i="3" s="1"/>
  <c r="AE2697" i="3"/>
  <c r="AU2697" i="3"/>
  <c r="S2697" i="3"/>
  <c r="AI2697" i="3"/>
  <c r="AY2697" i="3"/>
  <c r="W2697" i="3"/>
  <c r="AM2697" i="3"/>
  <c r="BC2697" i="3"/>
  <c r="BC2705" i="3"/>
  <c r="AU2705" i="3"/>
  <c r="AM2705" i="3"/>
  <c r="AE2705" i="3"/>
  <c r="W2705" i="3"/>
  <c r="AU2703" i="3"/>
  <c r="AE2703" i="3"/>
  <c r="AR2701" i="3"/>
  <c r="W2701" i="3"/>
  <c r="BC2699" i="3"/>
  <c r="M2698" i="3"/>
  <c r="U2698" i="3"/>
  <c r="AC2698" i="3"/>
  <c r="AK2698" i="3"/>
  <c r="AS2698" i="3"/>
  <c r="BA2698" i="3"/>
  <c r="BI2698" i="3"/>
  <c r="P2698" i="3"/>
  <c r="X2698" i="3"/>
  <c r="AF2698" i="3"/>
  <c r="AN2698" i="3"/>
  <c r="AV2698" i="3"/>
  <c r="BD2698" i="3"/>
  <c r="BG2697" i="3"/>
  <c r="BG2703" i="3"/>
  <c r="AQ2703" i="3"/>
  <c r="P2703" i="3"/>
  <c r="T2703" i="3"/>
  <c r="X2703" i="3"/>
  <c r="AB2703" i="3"/>
  <c r="AF2703" i="3"/>
  <c r="AJ2703" i="3"/>
  <c r="AN2703" i="3"/>
  <c r="AR2703" i="3"/>
  <c r="AV2703" i="3"/>
  <c r="AZ2703" i="3"/>
  <c r="BD2703" i="3"/>
  <c r="BH2703" i="3"/>
  <c r="M2703" i="3"/>
  <c r="Q2703" i="3"/>
  <c r="U2703" i="3"/>
  <c r="Y2703" i="3"/>
  <c r="AC2703" i="3"/>
  <c r="AG2703" i="3"/>
  <c r="AK2703" i="3"/>
  <c r="AO2703" i="3"/>
  <c r="AS2703" i="3"/>
  <c r="BL2703" i="3" s="1"/>
  <c r="AW2703" i="3"/>
  <c r="BA2703" i="3"/>
  <c r="BI2703" i="3"/>
  <c r="BE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BH2701" i="3"/>
  <c r="AM2701" i="3"/>
  <c r="R2701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N2699" i="3"/>
  <c r="S2699" i="3"/>
  <c r="X2699" i="3"/>
  <c r="AD2699" i="3"/>
  <c r="AI2699" i="3"/>
  <c r="AN2699" i="3"/>
  <c r="AT2699" i="3"/>
  <c r="AY2699" i="3"/>
  <c r="BD2699" i="3"/>
  <c r="O2699" i="3"/>
  <c r="T2699" i="3"/>
  <c r="Z2699" i="3"/>
  <c r="AE2699" i="3"/>
  <c r="AJ2699" i="3"/>
  <c r="AP2699" i="3"/>
  <c r="AU2699" i="3"/>
  <c r="AZ2699" i="3"/>
  <c r="BF2699" i="3"/>
  <c r="P2699" i="3"/>
  <c r="V2699" i="3"/>
  <c r="AA2699" i="3"/>
  <c r="AF2699" i="3"/>
  <c r="AL2699" i="3"/>
  <c r="AQ2699" i="3"/>
  <c r="AV2699" i="3"/>
  <c r="BB2699" i="3"/>
  <c r="BG2699" i="3"/>
  <c r="AQ2697" i="3"/>
  <c r="P2693" i="3"/>
  <c r="T2693" i="3"/>
  <c r="X2693" i="3"/>
  <c r="AB2693" i="3"/>
  <c r="AF2693" i="3"/>
  <c r="AJ2693" i="3"/>
  <c r="AN2693" i="3"/>
  <c r="AR2693" i="3"/>
  <c r="AV2693" i="3"/>
  <c r="AZ2693" i="3"/>
  <c r="BD2693" i="3"/>
  <c r="BH2693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N2693" i="3"/>
  <c r="R2693" i="3"/>
  <c r="V2693" i="3"/>
  <c r="Z2693" i="3"/>
  <c r="AD2693" i="3"/>
  <c r="AH2693" i="3"/>
  <c r="AL2693" i="3"/>
  <c r="AP2693" i="3"/>
  <c r="AT2693" i="3"/>
  <c r="AX2693" i="3"/>
  <c r="BB2693" i="3"/>
  <c r="BF2693" i="3"/>
  <c r="O2693" i="3"/>
  <c r="AE2693" i="3"/>
  <c r="AU2693" i="3"/>
  <c r="S2693" i="3"/>
  <c r="AI2693" i="3"/>
  <c r="AY2693" i="3"/>
  <c r="W2693" i="3"/>
  <c r="AM2693" i="3"/>
  <c r="BC2693" i="3"/>
  <c r="P2705" i="3"/>
  <c r="BK2705" i="3" s="1"/>
  <c r="T2705" i="3"/>
  <c r="X2705" i="3"/>
  <c r="AB2705" i="3"/>
  <c r="AF2705" i="3"/>
  <c r="AJ2705" i="3"/>
  <c r="AN2705" i="3"/>
  <c r="AR2705" i="3"/>
  <c r="AV2705" i="3"/>
  <c r="AZ2705" i="3"/>
  <c r="BD2705" i="3"/>
  <c r="BH2705" i="3"/>
  <c r="N2705" i="3"/>
  <c r="R2705" i="3"/>
  <c r="BL2705" i="3" s="1"/>
  <c r="V2705" i="3"/>
  <c r="Z2705" i="3"/>
  <c r="AD2705" i="3"/>
  <c r="AH2705" i="3"/>
  <c r="AL2705" i="3"/>
  <c r="AP2705" i="3"/>
  <c r="AT2705" i="3"/>
  <c r="AX2705" i="3"/>
  <c r="BB2705" i="3"/>
  <c r="BF2705" i="3"/>
  <c r="BC2703" i="3"/>
  <c r="AM2703" i="3"/>
  <c r="W2703" i="3"/>
  <c r="BC2701" i="3"/>
  <c r="AH2701" i="3"/>
  <c r="AR2699" i="3"/>
  <c r="W2699" i="3"/>
  <c r="AA2697" i="3"/>
  <c r="P2695" i="3"/>
  <c r="T2695" i="3"/>
  <c r="X2695" i="3"/>
  <c r="AB2695" i="3"/>
  <c r="AF2695" i="3"/>
  <c r="AJ2695" i="3"/>
  <c r="AN2695" i="3"/>
  <c r="AR2695" i="3"/>
  <c r="AV2695" i="3"/>
  <c r="AZ2695" i="3"/>
  <c r="BD2695" i="3"/>
  <c r="BH2695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N2695" i="3"/>
  <c r="R2695" i="3"/>
  <c r="V2695" i="3"/>
  <c r="Z2695" i="3"/>
  <c r="AD2695" i="3"/>
  <c r="AH2695" i="3"/>
  <c r="AL2695" i="3"/>
  <c r="AP2695" i="3"/>
  <c r="AT2695" i="3"/>
  <c r="AX2695" i="3"/>
  <c r="BB2695" i="3"/>
  <c r="BF2695" i="3"/>
  <c r="O2695" i="3"/>
  <c r="AE2695" i="3"/>
  <c r="AU2695" i="3"/>
  <c r="S2695" i="3"/>
  <c r="AI2695" i="3"/>
  <c r="AY2695" i="3"/>
  <c r="W2695" i="3"/>
  <c r="AM2695" i="3"/>
  <c r="BC2695" i="3"/>
  <c r="BG2693" i="3"/>
  <c r="P2691" i="3"/>
  <c r="U2691" i="3"/>
  <c r="AA2691" i="3"/>
  <c r="AF2691" i="3"/>
  <c r="AK2691" i="3"/>
  <c r="AQ2691" i="3"/>
  <c r="AV2691" i="3"/>
  <c r="BA2691" i="3"/>
  <c r="BG2691" i="3"/>
  <c r="M2691" i="3"/>
  <c r="S2691" i="3"/>
  <c r="X2691" i="3"/>
  <c r="AC2691" i="3"/>
  <c r="AI2691" i="3"/>
  <c r="AN2691" i="3"/>
  <c r="AS2691" i="3"/>
  <c r="AY2691" i="3"/>
  <c r="BD2691" i="3"/>
  <c r="BI2691" i="3"/>
  <c r="X2679" i="3"/>
  <c r="AN2679" i="3"/>
  <c r="BD2679" i="3"/>
  <c r="AV2679" i="3"/>
  <c r="P2679" i="3"/>
  <c r="AF2679" i="3"/>
  <c r="N2698" i="3"/>
  <c r="R2698" i="3"/>
  <c r="V2698" i="3"/>
  <c r="Z2698" i="3"/>
  <c r="AD2698" i="3"/>
  <c r="AH2698" i="3"/>
  <c r="AL2698" i="3"/>
  <c r="AP2698" i="3"/>
  <c r="AT2698" i="3"/>
  <c r="AX2698" i="3"/>
  <c r="BB2698" i="3"/>
  <c r="BF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BE2696" i="3"/>
  <c r="AO2696" i="3"/>
  <c r="BE2694" i="3"/>
  <c r="AO2694" i="3"/>
  <c r="BE2691" i="3"/>
  <c r="AJ2691" i="3"/>
  <c r="O2691" i="3"/>
  <c r="N2696" i="3"/>
  <c r="R2696" i="3"/>
  <c r="V2696" i="3"/>
  <c r="Z2696" i="3"/>
  <c r="AD2696" i="3"/>
  <c r="AH2696" i="3"/>
  <c r="AL2696" i="3"/>
  <c r="AP2696" i="3"/>
  <c r="AT2696" i="3"/>
  <c r="AX2696" i="3"/>
  <c r="BB2696" i="3"/>
  <c r="BF2696" i="3"/>
  <c r="O2696" i="3"/>
  <c r="S2696" i="3"/>
  <c r="W2696" i="3"/>
  <c r="AA2696" i="3"/>
  <c r="AE2696" i="3"/>
  <c r="AI2696" i="3"/>
  <c r="AM2696" i="3"/>
  <c r="AQ2696" i="3"/>
  <c r="AU2696" i="3"/>
  <c r="AY2696" i="3"/>
  <c r="BC2696" i="3"/>
  <c r="BG2696" i="3"/>
  <c r="P2696" i="3"/>
  <c r="T2696" i="3"/>
  <c r="X2696" i="3"/>
  <c r="AB2696" i="3"/>
  <c r="AF2696" i="3"/>
  <c r="AJ2696" i="3"/>
  <c r="AN2696" i="3"/>
  <c r="AR2696" i="3"/>
  <c r="AV2696" i="3"/>
  <c r="AZ2696" i="3"/>
  <c r="BD2696" i="3"/>
  <c r="BH2696" i="3"/>
  <c r="N2694" i="3"/>
  <c r="R2694" i="3"/>
  <c r="V2694" i="3"/>
  <c r="Z2694" i="3"/>
  <c r="AD2694" i="3"/>
  <c r="AH2694" i="3"/>
  <c r="AL2694" i="3"/>
  <c r="AP2694" i="3"/>
  <c r="AT2694" i="3"/>
  <c r="AX2694" i="3"/>
  <c r="BB2694" i="3"/>
  <c r="BF2694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P2694" i="3"/>
  <c r="BK2694" i="3" s="1"/>
  <c r="T2694" i="3"/>
  <c r="X2694" i="3"/>
  <c r="AB2694" i="3"/>
  <c r="AF2694" i="3"/>
  <c r="AJ2694" i="3"/>
  <c r="AN2694" i="3"/>
  <c r="AR2694" i="3"/>
  <c r="AV2694" i="3"/>
  <c r="AZ2694" i="3"/>
  <c r="BD2694" i="3"/>
  <c r="BH2694" i="3"/>
  <c r="AZ2691" i="3"/>
  <c r="AE2691" i="3"/>
  <c r="Q2691" i="3"/>
  <c r="R2687" i="3"/>
  <c r="Z2687" i="3"/>
  <c r="AH2687" i="3"/>
  <c r="AP2687" i="3"/>
  <c r="AX2687" i="3"/>
  <c r="BF2687" i="3"/>
  <c r="AD2687" i="3"/>
  <c r="AL2687" i="3"/>
  <c r="N2687" i="3"/>
  <c r="AT2687" i="3"/>
  <c r="K2702" i="3"/>
  <c r="K2700" i="3"/>
  <c r="BH2698" i="3"/>
  <c r="AZ2698" i="3"/>
  <c r="AR2698" i="3"/>
  <c r="AJ2698" i="3"/>
  <c r="AB2698" i="3"/>
  <c r="T2698" i="3"/>
  <c r="AW2696" i="3"/>
  <c r="AG2696" i="3"/>
  <c r="Q2696" i="3"/>
  <c r="AW2694" i="3"/>
  <c r="AG2694" i="3"/>
  <c r="Q2694" i="3"/>
  <c r="K2692" i="3"/>
  <c r="AU2691" i="3"/>
  <c r="Y2691" i="3"/>
  <c r="V2687" i="3"/>
  <c r="O2683" i="3"/>
  <c r="S2683" i="3"/>
  <c r="W2683" i="3"/>
  <c r="AA2683" i="3"/>
  <c r="AE2683" i="3"/>
  <c r="AI2683" i="3"/>
  <c r="AM2683" i="3"/>
  <c r="AQ2683" i="3"/>
  <c r="AU2683" i="3"/>
  <c r="AY2683" i="3"/>
  <c r="BC2683" i="3"/>
  <c r="BG2683" i="3"/>
  <c r="P2683" i="3"/>
  <c r="AF2683" i="3"/>
  <c r="AV2683" i="3"/>
  <c r="T2683" i="3"/>
  <c r="AJ2683" i="3"/>
  <c r="AZ2683" i="3"/>
  <c r="X2683" i="3"/>
  <c r="AN2683" i="3"/>
  <c r="BD2683" i="3"/>
  <c r="AB2683" i="3"/>
  <c r="AR2683" i="3"/>
  <c r="BH2683" i="3"/>
  <c r="L2692" i="3"/>
  <c r="AQ2690" i="3"/>
  <c r="AI2690" i="3"/>
  <c r="AA2690" i="3"/>
  <c r="BL2690" i="3" s="1"/>
  <c r="P2690" i="3"/>
  <c r="BK2690" i="3" s="1"/>
  <c r="T2690" i="3"/>
  <c r="BM2690" i="3" s="1"/>
  <c r="X2690" i="3"/>
  <c r="AB2690" i="3"/>
  <c r="AF2690" i="3"/>
  <c r="AJ2690" i="3"/>
  <c r="AN2690" i="3"/>
  <c r="AR2690" i="3"/>
  <c r="AV2690" i="3"/>
  <c r="AZ2690" i="3"/>
  <c r="BD2690" i="3"/>
  <c r="BH2690" i="3"/>
  <c r="N2690" i="3"/>
  <c r="BN2690" i="3" s="1"/>
  <c r="R2690" i="3"/>
  <c r="V2690" i="3"/>
  <c r="Z2690" i="3"/>
  <c r="AD2690" i="3"/>
  <c r="AH2690" i="3"/>
  <c r="AL2690" i="3"/>
  <c r="AP2690" i="3"/>
  <c r="AT2690" i="3"/>
  <c r="AX2690" i="3"/>
  <c r="BB2690" i="3"/>
  <c r="BF2690" i="3"/>
  <c r="S2688" i="3"/>
  <c r="AI2688" i="3"/>
  <c r="AY2688" i="3"/>
  <c r="Q2688" i="3"/>
  <c r="AG2688" i="3"/>
  <c r="AW2688" i="3"/>
  <c r="T2688" i="3"/>
  <c r="AZ2688" i="3"/>
  <c r="AF2688" i="3"/>
  <c r="BF2686" i="3"/>
  <c r="L2686" i="3"/>
  <c r="BH2691" i="3"/>
  <c r="BC2691" i="3"/>
  <c r="AW2691" i="3"/>
  <c r="AR2691" i="3"/>
  <c r="AM2691" i="3"/>
  <c r="AG2691" i="3"/>
  <c r="AB2691" i="3"/>
  <c r="W2691" i="3"/>
  <c r="BE2690" i="3"/>
  <c r="AW2690" i="3"/>
  <c r="AO2690" i="3"/>
  <c r="AG2690" i="3"/>
  <c r="Y2690" i="3"/>
  <c r="Q2690" i="3"/>
  <c r="T2687" i="3"/>
  <c r="T2681" i="3"/>
  <c r="AJ2681" i="3"/>
  <c r="AZ2681" i="3"/>
  <c r="X2681" i="3"/>
  <c r="AN2681" i="3"/>
  <c r="BD2681" i="3"/>
  <c r="AB2681" i="3"/>
  <c r="AR2681" i="3"/>
  <c r="BH2681" i="3"/>
  <c r="AV2681" i="3"/>
  <c r="P2681" i="3"/>
  <c r="N2691" i="3"/>
  <c r="R2691" i="3"/>
  <c r="V2691" i="3"/>
  <c r="Z2691" i="3"/>
  <c r="AD2691" i="3"/>
  <c r="AH2691" i="3"/>
  <c r="AL2691" i="3"/>
  <c r="AP2691" i="3"/>
  <c r="AT2691" i="3"/>
  <c r="AX2691" i="3"/>
  <c r="BB2691" i="3"/>
  <c r="BF2691" i="3"/>
  <c r="L2689" i="3"/>
  <c r="L2688" i="3"/>
  <c r="AA2688" i="3" s="1"/>
  <c r="O2686" i="3"/>
  <c r="S2686" i="3"/>
  <c r="W2686" i="3"/>
  <c r="AA2686" i="3"/>
  <c r="AE2686" i="3"/>
  <c r="AI2686" i="3"/>
  <c r="AM2686" i="3"/>
  <c r="AQ2686" i="3"/>
  <c r="AU2686" i="3"/>
  <c r="AY2686" i="3"/>
  <c r="BC2686" i="3"/>
  <c r="BG2686" i="3"/>
  <c r="M2686" i="3"/>
  <c r="Q2686" i="3"/>
  <c r="U2686" i="3"/>
  <c r="Y2686" i="3"/>
  <c r="AC2686" i="3"/>
  <c r="AG2686" i="3"/>
  <c r="AK2686" i="3"/>
  <c r="AO2686" i="3"/>
  <c r="AS2686" i="3"/>
  <c r="AW2686" i="3"/>
  <c r="BA2686" i="3"/>
  <c r="BE2686" i="3"/>
  <c r="BI2686" i="3"/>
  <c r="T2686" i="3"/>
  <c r="AB2686" i="3"/>
  <c r="AJ2686" i="3"/>
  <c r="AR2686" i="3"/>
  <c r="AZ2686" i="3"/>
  <c r="BH2686" i="3"/>
  <c r="N2686" i="3"/>
  <c r="V2686" i="3"/>
  <c r="AD2686" i="3"/>
  <c r="AL2686" i="3"/>
  <c r="AT2686" i="3"/>
  <c r="BB2686" i="3"/>
  <c r="P2686" i="3"/>
  <c r="X2686" i="3"/>
  <c r="AF2686" i="3"/>
  <c r="AN2686" i="3"/>
  <c r="AV2686" i="3"/>
  <c r="BD2686" i="3"/>
  <c r="AF2681" i="3"/>
  <c r="N2680" i="3"/>
  <c r="BH2687" i="3"/>
  <c r="AZ2687" i="3"/>
  <c r="AR2687" i="3"/>
  <c r="AJ2687" i="3"/>
  <c r="AB2687" i="3"/>
  <c r="N2685" i="3"/>
  <c r="Q2685" i="3"/>
  <c r="U2685" i="3"/>
  <c r="Y2685" i="3"/>
  <c r="AC2685" i="3"/>
  <c r="AG2685" i="3"/>
  <c r="AK2685" i="3"/>
  <c r="AO2685" i="3"/>
  <c r="AS2685" i="3"/>
  <c r="AW2685" i="3"/>
  <c r="BA2685" i="3"/>
  <c r="BE2685" i="3"/>
  <c r="BI2685" i="3"/>
  <c r="O2685" i="3"/>
  <c r="S2685" i="3"/>
  <c r="W2685" i="3"/>
  <c r="AA2685" i="3"/>
  <c r="AE2685" i="3"/>
  <c r="AI2685" i="3"/>
  <c r="AM2685" i="3"/>
  <c r="AQ2685" i="3"/>
  <c r="AU2685" i="3"/>
  <c r="AY2685" i="3"/>
  <c r="BC2685" i="3"/>
  <c r="BG2685" i="3"/>
  <c r="M2687" i="3"/>
  <c r="Q2687" i="3"/>
  <c r="U2687" i="3"/>
  <c r="Y2687" i="3"/>
  <c r="AC2687" i="3"/>
  <c r="AG2687" i="3"/>
  <c r="AK2687" i="3"/>
  <c r="AO2687" i="3"/>
  <c r="AS2687" i="3"/>
  <c r="AW2687" i="3"/>
  <c r="BA2687" i="3"/>
  <c r="BE2687" i="3"/>
  <c r="BI2687" i="3"/>
  <c r="O2687" i="3"/>
  <c r="BL2687" i="3" s="1"/>
  <c r="S2687" i="3"/>
  <c r="W2687" i="3"/>
  <c r="AA2687" i="3"/>
  <c r="AE2687" i="3"/>
  <c r="AI2687" i="3"/>
  <c r="AM2687" i="3"/>
  <c r="AQ2687" i="3"/>
  <c r="AU2687" i="3"/>
  <c r="AY2687" i="3"/>
  <c r="BC2687" i="3"/>
  <c r="BG2687" i="3"/>
  <c r="AB2679" i="3"/>
  <c r="BD2687" i="3"/>
  <c r="AV2687" i="3"/>
  <c r="AN2687" i="3"/>
  <c r="AF2687" i="3"/>
  <c r="X2687" i="3"/>
  <c r="P2687" i="3"/>
  <c r="BD2685" i="3"/>
  <c r="AV2685" i="3"/>
  <c r="AN2685" i="3"/>
  <c r="AF2685" i="3"/>
  <c r="X2685" i="3"/>
  <c r="P2685" i="3"/>
  <c r="BK2685" i="3" s="1"/>
  <c r="BB2684" i="3"/>
  <c r="AT2684" i="3"/>
  <c r="AL2684" i="3"/>
  <c r="M2683" i="3"/>
  <c r="AT2680" i="3"/>
  <c r="BH2679" i="3"/>
  <c r="AR2679" i="3"/>
  <c r="O2684" i="3"/>
  <c r="S2684" i="3"/>
  <c r="W2684" i="3"/>
  <c r="AA2684" i="3"/>
  <c r="AE2684" i="3"/>
  <c r="BJ2684" i="3" s="1"/>
  <c r="AI2684" i="3"/>
  <c r="AM2684" i="3"/>
  <c r="AQ2684" i="3"/>
  <c r="AU2684" i="3"/>
  <c r="AY2684" i="3"/>
  <c r="BC2684" i="3"/>
  <c r="BG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Q2684" i="3"/>
  <c r="U2684" i="3"/>
  <c r="Y2684" i="3"/>
  <c r="AC2684" i="3"/>
  <c r="AG2684" i="3"/>
  <c r="W2682" i="3"/>
  <c r="AM2682" i="3"/>
  <c r="BC2682" i="3"/>
  <c r="X2682" i="3"/>
  <c r="AN2682" i="3"/>
  <c r="BD2682" i="3"/>
  <c r="U2682" i="3"/>
  <c r="AK2682" i="3"/>
  <c r="BA2682" i="3"/>
  <c r="S2680" i="3"/>
  <c r="AI2680" i="3"/>
  <c r="AY2680" i="3"/>
  <c r="T2680" i="3"/>
  <c r="AJ2680" i="3"/>
  <c r="AZ2680" i="3"/>
  <c r="Q2680" i="3"/>
  <c r="AG2680" i="3"/>
  <c r="AW2680" i="3"/>
  <c r="M2679" i="3"/>
  <c r="Q2679" i="3"/>
  <c r="U2679" i="3"/>
  <c r="Y2679" i="3"/>
  <c r="AC2679" i="3"/>
  <c r="AG2679" i="3"/>
  <c r="AK2679" i="3"/>
  <c r="AO2679" i="3"/>
  <c r="AS2679" i="3"/>
  <c r="AW2679" i="3"/>
  <c r="BA2679" i="3"/>
  <c r="BE2679" i="3"/>
  <c r="BI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BF2684" i="3"/>
  <c r="AX2684" i="3"/>
  <c r="AP2684" i="3"/>
  <c r="AH2684" i="3"/>
  <c r="R2684" i="3"/>
  <c r="V2682" i="3"/>
  <c r="L2682" i="3"/>
  <c r="N2682" i="3" s="1"/>
  <c r="M2681" i="3"/>
  <c r="Q2681" i="3"/>
  <c r="U2681" i="3"/>
  <c r="Y2681" i="3"/>
  <c r="AC2681" i="3"/>
  <c r="AG2681" i="3"/>
  <c r="AK2681" i="3"/>
  <c r="AO2681" i="3"/>
  <c r="AS2681" i="3"/>
  <c r="AW2681" i="3"/>
  <c r="BA2681" i="3"/>
  <c r="BE2681" i="3"/>
  <c r="BI2681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O2681" i="3"/>
  <c r="S2681" i="3"/>
  <c r="W2681" i="3"/>
  <c r="AA2681" i="3"/>
  <c r="AE2681" i="3"/>
  <c r="AI2681" i="3"/>
  <c r="AM2681" i="3"/>
  <c r="AQ2681" i="3"/>
  <c r="AU2681" i="3"/>
  <c r="AY2681" i="3"/>
  <c r="BC2681" i="3"/>
  <c r="BG2681" i="3"/>
  <c r="BB2680" i="3"/>
  <c r="AL2680" i="3"/>
  <c r="V2680" i="3"/>
  <c r="L2680" i="3"/>
  <c r="O2680" i="3" s="1"/>
  <c r="AZ2679" i="3"/>
  <c r="AJ2679" i="3"/>
  <c r="T2679" i="3"/>
  <c r="BF2683" i="3"/>
  <c r="BB2683" i="3"/>
  <c r="AX2683" i="3"/>
  <c r="AT2683" i="3"/>
  <c r="AP2683" i="3"/>
  <c r="AL2683" i="3"/>
  <c r="AH2683" i="3"/>
  <c r="AD2683" i="3"/>
  <c r="Z2683" i="3"/>
  <c r="V2683" i="3"/>
  <c r="R2683" i="3"/>
  <c r="N2683" i="3"/>
  <c r="BI2683" i="3"/>
  <c r="BE2683" i="3"/>
  <c r="BA2683" i="3"/>
  <c r="AW2683" i="3"/>
  <c r="AS2683" i="3"/>
  <c r="AO2683" i="3"/>
  <c r="AK2683" i="3"/>
  <c r="AG2683" i="3"/>
  <c r="AC2683" i="3"/>
  <c r="Y2683" i="3"/>
  <c r="U2683" i="3"/>
  <c r="Q2683" i="3"/>
  <c r="E2586" i="3"/>
  <c r="K2586" i="3" s="1"/>
  <c r="F2586" i="3"/>
  <c r="G2586" i="3"/>
  <c r="H2586" i="3"/>
  <c r="I2586" i="3"/>
  <c r="J2586" i="3"/>
  <c r="E2587" i="3"/>
  <c r="F2587" i="3"/>
  <c r="K2587" i="3" s="1"/>
  <c r="G2587" i="3"/>
  <c r="H2587" i="3"/>
  <c r="I2587" i="3"/>
  <c r="J2587" i="3"/>
  <c r="E2588" i="3"/>
  <c r="F2588" i="3"/>
  <c r="G2588" i="3"/>
  <c r="H2588" i="3"/>
  <c r="L2588" i="3" s="1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K2590" i="3"/>
  <c r="N2590" i="3" s="1"/>
  <c r="L2590" i="3"/>
  <c r="AB2590" i="3"/>
  <c r="AZ2590" i="3"/>
  <c r="E2591" i="3"/>
  <c r="F2591" i="3"/>
  <c r="K2591" i="3" s="1"/>
  <c r="G2591" i="3"/>
  <c r="H2591" i="3"/>
  <c r="I2591" i="3"/>
  <c r="J2591" i="3"/>
  <c r="E2592" i="3"/>
  <c r="F2592" i="3"/>
  <c r="G2592" i="3"/>
  <c r="H2592" i="3"/>
  <c r="I2592" i="3"/>
  <c r="J2592" i="3"/>
  <c r="K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K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L2596" i="3" s="1"/>
  <c r="K2596" i="3"/>
  <c r="AA2596" i="3" s="1"/>
  <c r="E2597" i="3"/>
  <c r="F2597" i="3"/>
  <c r="G2597" i="3"/>
  <c r="H2597" i="3"/>
  <c r="I2597" i="3"/>
  <c r="J2597" i="3"/>
  <c r="E2598" i="3"/>
  <c r="F2598" i="3"/>
  <c r="K2598" i="3" s="1"/>
  <c r="G2598" i="3"/>
  <c r="H2598" i="3"/>
  <c r="I2598" i="3"/>
  <c r="J2598" i="3"/>
  <c r="E2599" i="3"/>
  <c r="F2599" i="3"/>
  <c r="G2599" i="3"/>
  <c r="H2599" i="3"/>
  <c r="I2599" i="3"/>
  <c r="J2599" i="3"/>
  <c r="L2599" i="3"/>
  <c r="E2600" i="3"/>
  <c r="F2600" i="3"/>
  <c r="G2600" i="3"/>
  <c r="H2600" i="3"/>
  <c r="I2600" i="3"/>
  <c r="J2600" i="3"/>
  <c r="E2601" i="3"/>
  <c r="F2601" i="3"/>
  <c r="K2601" i="3" s="1"/>
  <c r="G2601" i="3"/>
  <c r="H2601" i="3"/>
  <c r="I2601" i="3"/>
  <c r="J2601" i="3"/>
  <c r="E2602" i="3"/>
  <c r="F2602" i="3"/>
  <c r="G2602" i="3"/>
  <c r="H2602" i="3"/>
  <c r="I2602" i="3"/>
  <c r="J2602" i="3"/>
  <c r="E2603" i="3"/>
  <c r="K2603" i="3" s="1"/>
  <c r="AC2603" i="3" s="1"/>
  <c r="F2603" i="3"/>
  <c r="G2603" i="3"/>
  <c r="H2603" i="3"/>
  <c r="I2603" i="3"/>
  <c r="L2603" i="3" s="1"/>
  <c r="J2603" i="3"/>
  <c r="E2604" i="3"/>
  <c r="F2604" i="3"/>
  <c r="K2604" i="3" s="1"/>
  <c r="G2604" i="3"/>
  <c r="H2604" i="3"/>
  <c r="L2604" i="3" s="1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L2606" i="3" s="1"/>
  <c r="S2606" i="3" s="1"/>
  <c r="J2606" i="3"/>
  <c r="K2606" i="3"/>
  <c r="X2606" i="3" s="1"/>
  <c r="AN2606" i="3"/>
  <c r="BD2606" i="3"/>
  <c r="E2607" i="3"/>
  <c r="F2607" i="3"/>
  <c r="G2607" i="3"/>
  <c r="H2607" i="3"/>
  <c r="I2607" i="3"/>
  <c r="J2607" i="3"/>
  <c r="E2608" i="3"/>
  <c r="K2608" i="3" s="1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L2612" i="3"/>
  <c r="E2613" i="3"/>
  <c r="F2613" i="3"/>
  <c r="G2613" i="3"/>
  <c r="H2613" i="3"/>
  <c r="I2613" i="3"/>
  <c r="J2613" i="3"/>
  <c r="L2613" i="3" s="1"/>
  <c r="E2614" i="3"/>
  <c r="F2614" i="3"/>
  <c r="K2614" i="3" s="1"/>
  <c r="G2614" i="3"/>
  <c r="H2614" i="3"/>
  <c r="L2614" i="3" s="1"/>
  <c r="AB2614" i="3" s="1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L2616" i="3" s="1"/>
  <c r="J2616" i="3"/>
  <c r="E2617" i="3"/>
  <c r="F2617" i="3"/>
  <c r="G2617" i="3"/>
  <c r="H2617" i="3"/>
  <c r="I2617" i="3"/>
  <c r="J2617" i="3"/>
  <c r="E2618" i="3"/>
  <c r="K2618" i="3" s="1"/>
  <c r="AR2618" i="3" s="1"/>
  <c r="F2618" i="3"/>
  <c r="G2618" i="3"/>
  <c r="H2618" i="3"/>
  <c r="I2618" i="3"/>
  <c r="L2618" i="3" s="1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K2621" i="3" s="1"/>
  <c r="G2621" i="3"/>
  <c r="H2621" i="3"/>
  <c r="I2621" i="3"/>
  <c r="J2621" i="3"/>
  <c r="E2622" i="3"/>
  <c r="F2622" i="3"/>
  <c r="G2622" i="3"/>
  <c r="H2622" i="3"/>
  <c r="L2622" i="3" s="1"/>
  <c r="I2622" i="3"/>
  <c r="J2622" i="3"/>
  <c r="E2623" i="3"/>
  <c r="F2623" i="3"/>
  <c r="G2623" i="3"/>
  <c r="H2623" i="3"/>
  <c r="I2623" i="3"/>
  <c r="J2623" i="3"/>
  <c r="E2624" i="3"/>
  <c r="K2624" i="3" s="1"/>
  <c r="F2624" i="3"/>
  <c r="G2624" i="3"/>
  <c r="H2624" i="3"/>
  <c r="I2624" i="3"/>
  <c r="J2624" i="3"/>
  <c r="E2625" i="3"/>
  <c r="F2625" i="3"/>
  <c r="K2625" i="3" s="1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K2627" i="3" s="1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L2629" i="3" s="1"/>
  <c r="J2629" i="3"/>
  <c r="E2630" i="3"/>
  <c r="F2630" i="3"/>
  <c r="G2630" i="3"/>
  <c r="H2630" i="3"/>
  <c r="I2630" i="3"/>
  <c r="L2630" i="3" s="1"/>
  <c r="J2630" i="3"/>
  <c r="E2631" i="3"/>
  <c r="K2631" i="3" s="1"/>
  <c r="AT2631" i="3" s="1"/>
  <c r="F2631" i="3"/>
  <c r="G2631" i="3"/>
  <c r="H2631" i="3"/>
  <c r="I2631" i="3"/>
  <c r="L2631" i="3" s="1"/>
  <c r="J2631" i="3"/>
  <c r="E2632" i="3"/>
  <c r="K2632" i="3" s="1"/>
  <c r="AK2632" i="3" s="1"/>
  <c r="F2632" i="3"/>
  <c r="G2632" i="3"/>
  <c r="H2632" i="3"/>
  <c r="I2632" i="3"/>
  <c r="L2632" i="3" s="1"/>
  <c r="J2632" i="3"/>
  <c r="BA2632" i="3"/>
  <c r="E2633" i="3"/>
  <c r="K2633" i="3" s="1"/>
  <c r="F2633" i="3"/>
  <c r="G2633" i="3"/>
  <c r="H2633" i="3"/>
  <c r="I2633" i="3"/>
  <c r="L2633" i="3" s="1"/>
  <c r="J2633" i="3"/>
  <c r="E2634" i="3"/>
  <c r="F2634" i="3"/>
  <c r="G2634" i="3"/>
  <c r="H2634" i="3"/>
  <c r="I2634" i="3"/>
  <c r="J2634" i="3"/>
  <c r="E2635" i="3"/>
  <c r="K2635" i="3" s="1"/>
  <c r="AY2635" i="3" s="1"/>
  <c r="F2635" i="3"/>
  <c r="G2635" i="3"/>
  <c r="H2635" i="3"/>
  <c r="I2635" i="3"/>
  <c r="L2635" i="3" s="1"/>
  <c r="AA2635" i="3" s="1"/>
  <c r="J2635" i="3"/>
  <c r="AI2635" i="3"/>
  <c r="E2636" i="3"/>
  <c r="K2636" i="3" s="1"/>
  <c r="Y2636" i="3" s="1"/>
  <c r="F2636" i="3"/>
  <c r="G2636" i="3"/>
  <c r="H2636" i="3"/>
  <c r="I2636" i="3"/>
  <c r="L2636" i="3" s="1"/>
  <c r="J2636" i="3"/>
  <c r="AK2636" i="3"/>
  <c r="BA2636" i="3"/>
  <c r="E2637" i="3"/>
  <c r="F2637" i="3"/>
  <c r="G2637" i="3"/>
  <c r="H2637" i="3"/>
  <c r="I2637" i="3"/>
  <c r="J2637" i="3"/>
  <c r="K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K2639" i="3"/>
  <c r="E2640" i="3"/>
  <c r="K2640" i="3" s="1"/>
  <c r="BA2640" i="3" s="1"/>
  <c r="F2640" i="3"/>
  <c r="G2640" i="3"/>
  <c r="H2640" i="3"/>
  <c r="I2640" i="3"/>
  <c r="L2640" i="3" s="1"/>
  <c r="J2640" i="3"/>
  <c r="AK2640" i="3"/>
  <c r="AO2640" i="3"/>
  <c r="E2641" i="3"/>
  <c r="F2641" i="3"/>
  <c r="K2641" i="3" s="1"/>
  <c r="G2641" i="3"/>
  <c r="H2641" i="3"/>
  <c r="I2641" i="3"/>
  <c r="J2641" i="3"/>
  <c r="E2642" i="3"/>
  <c r="K2642" i="3" s="1"/>
  <c r="F2642" i="3"/>
  <c r="G2642" i="3"/>
  <c r="H2642" i="3"/>
  <c r="I2642" i="3"/>
  <c r="J2642" i="3"/>
  <c r="E2643" i="3"/>
  <c r="K2643" i="3" s="1"/>
  <c r="W2643" i="3" s="1"/>
  <c r="F2643" i="3"/>
  <c r="G2643" i="3"/>
  <c r="H2643" i="3"/>
  <c r="I2643" i="3"/>
  <c r="L2643" i="3" s="1"/>
  <c r="AA2643" i="3" s="1"/>
  <c r="J2643" i="3"/>
  <c r="E2644" i="3"/>
  <c r="K2644" i="3" s="1"/>
  <c r="F2644" i="3"/>
  <c r="G2644" i="3"/>
  <c r="H2644" i="3"/>
  <c r="I2644" i="3"/>
  <c r="L2644" i="3" s="1"/>
  <c r="J2644" i="3"/>
  <c r="E2645" i="3"/>
  <c r="K2645" i="3" s="1"/>
  <c r="AW2645" i="3" s="1"/>
  <c r="F2645" i="3"/>
  <c r="G2645" i="3"/>
  <c r="H2645" i="3"/>
  <c r="I2645" i="3"/>
  <c r="L2645" i="3" s="1"/>
  <c r="J2645" i="3"/>
  <c r="E2646" i="3"/>
  <c r="F2646" i="3"/>
  <c r="G2646" i="3"/>
  <c r="K2646" i="3" s="1"/>
  <c r="H2646" i="3"/>
  <c r="I2646" i="3"/>
  <c r="L2646" i="3" s="1"/>
  <c r="J2646" i="3"/>
  <c r="E2647" i="3"/>
  <c r="K2647" i="3" s="1"/>
  <c r="F2647" i="3"/>
  <c r="G2647" i="3"/>
  <c r="H2647" i="3"/>
  <c r="I2647" i="3"/>
  <c r="J2647" i="3"/>
  <c r="E2648" i="3"/>
  <c r="F2648" i="3"/>
  <c r="G2648" i="3"/>
  <c r="K2648" i="3" s="1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K2651" i="3" s="1"/>
  <c r="H2651" i="3"/>
  <c r="L2651" i="3" s="1"/>
  <c r="I2651" i="3"/>
  <c r="J2651" i="3"/>
  <c r="E2652" i="3"/>
  <c r="K2652" i="3" s="1"/>
  <c r="F2652" i="3"/>
  <c r="G2652" i="3"/>
  <c r="H2652" i="3"/>
  <c r="I2652" i="3"/>
  <c r="J2652" i="3"/>
  <c r="E2653" i="3"/>
  <c r="K2653" i="3" s="1"/>
  <c r="F2653" i="3"/>
  <c r="G2653" i="3"/>
  <c r="H2653" i="3"/>
  <c r="L2653" i="3" s="1"/>
  <c r="I2653" i="3"/>
  <c r="J2653" i="3"/>
  <c r="E2654" i="3"/>
  <c r="F2654" i="3"/>
  <c r="G2654" i="3"/>
  <c r="H2654" i="3"/>
  <c r="I2654" i="3"/>
  <c r="J2654" i="3"/>
  <c r="E2655" i="3"/>
  <c r="F2655" i="3"/>
  <c r="K2655" i="3" s="1"/>
  <c r="G2655" i="3"/>
  <c r="H2655" i="3"/>
  <c r="I2655" i="3"/>
  <c r="J2655" i="3"/>
  <c r="E2656" i="3"/>
  <c r="F2656" i="3"/>
  <c r="G2656" i="3"/>
  <c r="H2656" i="3"/>
  <c r="I2656" i="3"/>
  <c r="J2656" i="3"/>
  <c r="E2657" i="3"/>
  <c r="K2657" i="3" s="1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K2659" i="3" s="1"/>
  <c r="F2659" i="3"/>
  <c r="G2659" i="3"/>
  <c r="H2659" i="3"/>
  <c r="L2659" i="3" s="1"/>
  <c r="I2659" i="3"/>
  <c r="J2659" i="3"/>
  <c r="E2660" i="3"/>
  <c r="F2660" i="3"/>
  <c r="G2660" i="3"/>
  <c r="H2660" i="3"/>
  <c r="I2660" i="3"/>
  <c r="J2660" i="3"/>
  <c r="E2661" i="3"/>
  <c r="F2661" i="3"/>
  <c r="G2661" i="3"/>
  <c r="K2661" i="3" s="1"/>
  <c r="H2661" i="3"/>
  <c r="L2661" i="3" s="1"/>
  <c r="I2661" i="3"/>
  <c r="J2661" i="3"/>
  <c r="E2662" i="3"/>
  <c r="F2662" i="3"/>
  <c r="G2662" i="3"/>
  <c r="H2662" i="3"/>
  <c r="I2662" i="3"/>
  <c r="J2662" i="3"/>
  <c r="E2663" i="3"/>
  <c r="F2663" i="3"/>
  <c r="K2663" i="3" s="1"/>
  <c r="G2663" i="3"/>
  <c r="H2663" i="3"/>
  <c r="I2663" i="3"/>
  <c r="J2663" i="3"/>
  <c r="E2664" i="3"/>
  <c r="F2664" i="3"/>
  <c r="G2664" i="3"/>
  <c r="H2664" i="3"/>
  <c r="I2664" i="3"/>
  <c r="J2664" i="3"/>
  <c r="E2665" i="3"/>
  <c r="K2665" i="3" s="1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K2667" i="3" s="1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K2669" i="3" s="1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K2671" i="3" s="1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K2673" i="3" s="1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K2675" i="3" s="1"/>
  <c r="F2675" i="3"/>
  <c r="G2675" i="3"/>
  <c r="H2675" i="3"/>
  <c r="I2675" i="3"/>
  <c r="J2675" i="3"/>
  <c r="E2676" i="3"/>
  <c r="F2676" i="3"/>
  <c r="G2676" i="3"/>
  <c r="H2676" i="3"/>
  <c r="I2676" i="3"/>
  <c r="J2676" i="3"/>
  <c r="E2677" i="3"/>
  <c r="K2677" i="3" s="1"/>
  <c r="F2677" i="3"/>
  <c r="G2677" i="3"/>
  <c r="H2677" i="3"/>
  <c r="L2677" i="3" s="1"/>
  <c r="I2677" i="3"/>
  <c r="J2677" i="3"/>
  <c r="E2678" i="3"/>
  <c r="F2678" i="3"/>
  <c r="G2678" i="3"/>
  <c r="H2678" i="3"/>
  <c r="I2678" i="3"/>
  <c r="J2678" i="3"/>
  <c r="BM2681" i="3" l="1"/>
  <c r="BN2679" i="3"/>
  <c r="BK2679" i="3"/>
  <c r="P2689" i="3"/>
  <c r="Z2689" i="3"/>
  <c r="AI2689" i="3"/>
  <c r="AQ2689" i="3"/>
  <c r="AY2689" i="3"/>
  <c r="BG2689" i="3"/>
  <c r="U2689" i="3"/>
  <c r="AE2689" i="3"/>
  <c r="AM2689" i="3"/>
  <c r="AU2689" i="3"/>
  <c r="BC2689" i="3"/>
  <c r="AG2689" i="3"/>
  <c r="AO2689" i="3"/>
  <c r="M2689" i="3"/>
  <c r="AW2689" i="3"/>
  <c r="X2689" i="3"/>
  <c r="BE2689" i="3"/>
  <c r="AK2689" i="3"/>
  <c r="BK2699" i="3"/>
  <c r="BN2699" i="3"/>
  <c r="BN2703" i="3"/>
  <c r="BK2703" i="3"/>
  <c r="BJ2697" i="3"/>
  <c r="BL2681" i="3"/>
  <c r="BJ2681" i="3"/>
  <c r="AL2682" i="3"/>
  <c r="BI2680" i="3"/>
  <c r="AS2680" i="3"/>
  <c r="AC2680" i="3"/>
  <c r="M2680" i="3"/>
  <c r="AV2680" i="3"/>
  <c r="AF2680" i="3"/>
  <c r="P2680" i="3"/>
  <c r="AU2680" i="3"/>
  <c r="AE2680" i="3"/>
  <c r="AW2682" i="3"/>
  <c r="AG2682" i="3"/>
  <c r="Q2682" i="3"/>
  <c r="BJ2682" i="3" s="1"/>
  <c r="AZ2682" i="3"/>
  <c r="AJ2682" i="3"/>
  <c r="T2682" i="3"/>
  <c r="AY2682" i="3"/>
  <c r="AI2682" i="3"/>
  <c r="S2682" i="3"/>
  <c r="AD2682" i="3"/>
  <c r="BK2687" i="3"/>
  <c r="BN2687" i="3"/>
  <c r="BL2685" i="3"/>
  <c r="BJ2691" i="3"/>
  <c r="AS2689" i="3"/>
  <c r="BD2688" i="3"/>
  <c r="X2688" i="3"/>
  <c r="AR2688" i="3"/>
  <c r="BI2688" i="3"/>
  <c r="AS2688" i="3"/>
  <c r="AC2688" i="3"/>
  <c r="M2688" i="3"/>
  <c r="AU2688" i="3"/>
  <c r="AE2688" i="3"/>
  <c r="O2688" i="3"/>
  <c r="AV2689" i="3"/>
  <c r="AF2689" i="3"/>
  <c r="BF2689" i="3"/>
  <c r="AP2689" i="3"/>
  <c r="Y2689" i="3"/>
  <c r="W2689" i="3"/>
  <c r="P2692" i="3"/>
  <c r="T2692" i="3"/>
  <c r="X2692" i="3"/>
  <c r="AB2692" i="3"/>
  <c r="AF2692" i="3"/>
  <c r="AJ2692" i="3"/>
  <c r="AN2692" i="3"/>
  <c r="AR2692" i="3"/>
  <c r="AV2692" i="3"/>
  <c r="AZ2692" i="3"/>
  <c r="Q2692" i="3"/>
  <c r="V2692" i="3"/>
  <c r="AA2692" i="3"/>
  <c r="AG2692" i="3"/>
  <c r="AL2692" i="3"/>
  <c r="AQ2692" i="3"/>
  <c r="AW2692" i="3"/>
  <c r="BB2692" i="3"/>
  <c r="BF2692" i="3"/>
  <c r="M2692" i="3"/>
  <c r="R2692" i="3"/>
  <c r="W2692" i="3"/>
  <c r="AC2692" i="3"/>
  <c r="AH2692" i="3"/>
  <c r="AM2692" i="3"/>
  <c r="AS2692" i="3"/>
  <c r="AX2692" i="3"/>
  <c r="BC2692" i="3"/>
  <c r="BG2692" i="3"/>
  <c r="N2692" i="3"/>
  <c r="S2692" i="3"/>
  <c r="Y2692" i="3"/>
  <c r="AD2692" i="3"/>
  <c r="AI2692" i="3"/>
  <c r="AO2692" i="3"/>
  <c r="AT2692" i="3"/>
  <c r="AY2692" i="3"/>
  <c r="BD2692" i="3"/>
  <c r="BH2692" i="3"/>
  <c r="Z2692" i="3"/>
  <c r="AU2692" i="3"/>
  <c r="AE2692" i="3"/>
  <c r="BA2692" i="3"/>
  <c r="O2692" i="3"/>
  <c r="BL2692" i="3" s="1"/>
  <c r="AK2692" i="3"/>
  <c r="BE2692" i="3"/>
  <c r="U2692" i="3"/>
  <c r="AP2692" i="3"/>
  <c r="BI2692" i="3"/>
  <c r="BJ2687" i="3"/>
  <c r="BL2694" i="3"/>
  <c r="BJ2694" i="3"/>
  <c r="BL2696" i="3"/>
  <c r="BJ2696" i="3"/>
  <c r="BN2691" i="3"/>
  <c r="BK2691" i="3"/>
  <c r="BM2695" i="3"/>
  <c r="BN2695" i="3"/>
  <c r="BK2695" i="3"/>
  <c r="BJ2705" i="3"/>
  <c r="BN2696" i="3"/>
  <c r="BM2697" i="3"/>
  <c r="BK2697" i="3"/>
  <c r="BN2697" i="3"/>
  <c r="BK2701" i="3"/>
  <c r="BN2701" i="3"/>
  <c r="BM2685" i="3"/>
  <c r="AZ2689" i="3"/>
  <c r="AT2689" i="3"/>
  <c r="BM2696" i="3"/>
  <c r="BL2698" i="3"/>
  <c r="BL2695" i="3"/>
  <c r="Z2680" i="3"/>
  <c r="AP2680" i="3"/>
  <c r="BF2680" i="3"/>
  <c r="R2680" i="3"/>
  <c r="BL2680" i="3" s="1"/>
  <c r="AH2680" i="3"/>
  <c r="AX2680" i="3"/>
  <c r="BN2681" i="3"/>
  <c r="BK2681" i="3"/>
  <c r="BB2682" i="3"/>
  <c r="BM2679" i="3"/>
  <c r="BE2680" i="3"/>
  <c r="AO2680" i="3"/>
  <c r="Y2680" i="3"/>
  <c r="BH2680" i="3"/>
  <c r="AR2680" i="3"/>
  <c r="AB2680" i="3"/>
  <c r="BG2680" i="3"/>
  <c r="AQ2680" i="3"/>
  <c r="AA2680" i="3"/>
  <c r="BI2682" i="3"/>
  <c r="AS2682" i="3"/>
  <c r="AC2682" i="3"/>
  <c r="M2682" i="3"/>
  <c r="AV2682" i="3"/>
  <c r="AF2682" i="3"/>
  <c r="P2682" i="3"/>
  <c r="AU2682" i="3"/>
  <c r="AE2682" i="3"/>
  <c r="O2682" i="3"/>
  <c r="AT2682" i="3"/>
  <c r="BJ2685" i="3"/>
  <c r="BN2685" i="3"/>
  <c r="BK2686" i="3"/>
  <c r="BL2686" i="3"/>
  <c r="R2689" i="3"/>
  <c r="BA2689" i="3"/>
  <c r="AV2688" i="3"/>
  <c r="P2688" i="3"/>
  <c r="AJ2688" i="3"/>
  <c r="BE2688" i="3"/>
  <c r="AO2688" i="3"/>
  <c r="Y2688" i="3"/>
  <c r="BG2688" i="3"/>
  <c r="AQ2688" i="3"/>
  <c r="BH2689" i="3"/>
  <c r="AR2689" i="3"/>
  <c r="AB2689" i="3"/>
  <c r="BB2689" i="3"/>
  <c r="AL2689" i="3"/>
  <c r="T2689" i="3"/>
  <c r="S2689" i="3"/>
  <c r="BM2683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N2700" i="3"/>
  <c r="T2700" i="3"/>
  <c r="Y2700" i="3"/>
  <c r="AD2700" i="3"/>
  <c r="AJ2700" i="3"/>
  <c r="AO2700" i="3"/>
  <c r="AT2700" i="3"/>
  <c r="AZ2700" i="3"/>
  <c r="BE2700" i="3"/>
  <c r="P2700" i="3"/>
  <c r="U2700" i="3"/>
  <c r="Z2700" i="3"/>
  <c r="AF2700" i="3"/>
  <c r="AK2700" i="3"/>
  <c r="AP2700" i="3"/>
  <c r="AV2700" i="3"/>
  <c r="BA2700" i="3"/>
  <c r="BF2700" i="3"/>
  <c r="Q2700" i="3"/>
  <c r="V2700" i="3"/>
  <c r="AB2700" i="3"/>
  <c r="AG2700" i="3"/>
  <c r="AL2700" i="3"/>
  <c r="AR2700" i="3"/>
  <c r="AW2700" i="3"/>
  <c r="BB2700" i="3"/>
  <c r="BH2700" i="3"/>
  <c r="R2700" i="3"/>
  <c r="AN2700" i="3"/>
  <c r="BI2700" i="3"/>
  <c r="X2700" i="3"/>
  <c r="AS2700" i="3"/>
  <c r="AC2700" i="3"/>
  <c r="AX2700" i="3"/>
  <c r="M2700" i="3"/>
  <c r="AH2700" i="3"/>
  <c r="BD2700" i="3"/>
  <c r="BL2691" i="3"/>
  <c r="BL2693" i="3"/>
  <c r="BJ2693" i="3"/>
  <c r="BL2699" i="3"/>
  <c r="BM2699" i="3"/>
  <c r="BL2701" i="3"/>
  <c r="BM2704" i="3"/>
  <c r="BL2704" i="3"/>
  <c r="BJ2704" i="3"/>
  <c r="BK2684" i="3"/>
  <c r="BN2684" i="3"/>
  <c r="BL2684" i="3"/>
  <c r="AJ2689" i="3"/>
  <c r="Q2689" i="3"/>
  <c r="AD2689" i="3"/>
  <c r="AA2689" i="3"/>
  <c r="BM2694" i="3"/>
  <c r="BJ2698" i="3"/>
  <c r="BM2691" i="3"/>
  <c r="BJ2695" i="3"/>
  <c r="BM2705" i="3"/>
  <c r="BK2696" i="3"/>
  <c r="BJ2701" i="3"/>
  <c r="BN2704" i="3"/>
  <c r="BK2704" i="3"/>
  <c r="BJ2683" i="3"/>
  <c r="Z2682" i="3"/>
  <c r="AP2682" i="3"/>
  <c r="BF2682" i="3"/>
  <c r="R2682" i="3"/>
  <c r="AH2682" i="3"/>
  <c r="AX2682" i="3"/>
  <c r="BL2679" i="3"/>
  <c r="BJ2679" i="3"/>
  <c r="BA2680" i="3"/>
  <c r="AK2680" i="3"/>
  <c r="U2680" i="3"/>
  <c r="BM2680" i="3" s="1"/>
  <c r="BD2680" i="3"/>
  <c r="AN2680" i="3"/>
  <c r="X2680" i="3"/>
  <c r="BC2680" i="3"/>
  <c r="AM2680" i="3"/>
  <c r="W2680" i="3"/>
  <c r="BJ2680" i="3" s="1"/>
  <c r="BE2682" i="3"/>
  <c r="AO2682" i="3"/>
  <c r="Y2682" i="3"/>
  <c r="BH2682" i="3"/>
  <c r="AR2682" i="3"/>
  <c r="AB2682" i="3"/>
  <c r="BG2682" i="3"/>
  <c r="AQ2682" i="3"/>
  <c r="AA2682" i="3"/>
  <c r="BM2684" i="3"/>
  <c r="AD2680" i="3"/>
  <c r="BN2683" i="3"/>
  <c r="BK2683" i="3"/>
  <c r="BM2687" i="3"/>
  <c r="R2688" i="3"/>
  <c r="AH2688" i="3"/>
  <c r="AX2688" i="3"/>
  <c r="V2688" i="3"/>
  <c r="AL2688" i="3"/>
  <c r="BB2688" i="3"/>
  <c r="Z2688" i="3"/>
  <c r="AP2688" i="3"/>
  <c r="BF2688" i="3"/>
  <c r="N2688" i="3"/>
  <c r="AD2688" i="3"/>
  <c r="AT2688" i="3"/>
  <c r="AC2689" i="3"/>
  <c r="BI2689" i="3"/>
  <c r="AP2686" i="3"/>
  <c r="BJ2686" i="3" s="1"/>
  <c r="R2686" i="3"/>
  <c r="BN2686" i="3" s="1"/>
  <c r="AX2686" i="3"/>
  <c r="AH2686" i="3"/>
  <c r="AN2688" i="3"/>
  <c r="BH2688" i="3"/>
  <c r="AB2688" i="3"/>
  <c r="BA2688" i="3"/>
  <c r="AK2688" i="3"/>
  <c r="U2688" i="3"/>
  <c r="BM2688" i="3" s="1"/>
  <c r="BC2688" i="3"/>
  <c r="AM2688" i="3"/>
  <c r="W2688" i="3"/>
  <c r="BD2689" i="3"/>
  <c r="AN2689" i="3"/>
  <c r="V2689" i="3"/>
  <c r="AX2689" i="3"/>
  <c r="AH2689" i="3"/>
  <c r="N2689" i="3"/>
  <c r="BJ2689" i="3" s="1"/>
  <c r="O2689" i="3"/>
  <c r="BJ2690" i="3"/>
  <c r="BL2683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AA2702" i="3"/>
  <c r="AM2702" i="3"/>
  <c r="AQ2702" i="3"/>
  <c r="AY2702" i="3"/>
  <c r="BG2702" i="3"/>
  <c r="O2702" i="3"/>
  <c r="S2702" i="3"/>
  <c r="W2702" i="3"/>
  <c r="AE2702" i="3"/>
  <c r="AI2702" i="3"/>
  <c r="AU2702" i="3"/>
  <c r="BC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Y2702" i="3"/>
  <c r="AO2702" i="3"/>
  <c r="BE2702" i="3"/>
  <c r="M2702" i="3"/>
  <c r="AC2702" i="3"/>
  <c r="AS2702" i="3"/>
  <c r="BI2702" i="3"/>
  <c r="Q2702" i="3"/>
  <c r="AG2702" i="3"/>
  <c r="AW2702" i="3"/>
  <c r="U2702" i="3"/>
  <c r="AK2702" i="3"/>
  <c r="BA2702" i="3"/>
  <c r="BM2698" i="3"/>
  <c r="Z2686" i="3"/>
  <c r="BM2686" i="3" s="1"/>
  <c r="BM2693" i="3"/>
  <c r="BN2693" i="3"/>
  <c r="BK2693" i="3"/>
  <c r="BJ2699" i="3"/>
  <c r="BJ2703" i="3"/>
  <c r="BM2703" i="3"/>
  <c r="BN2705" i="3"/>
  <c r="BN2698" i="3"/>
  <c r="BK2698" i="3"/>
  <c r="BN2694" i="3"/>
  <c r="BM2701" i="3"/>
  <c r="M2644" i="3"/>
  <c r="AC2644" i="3"/>
  <c r="AS2644" i="3"/>
  <c r="BI2644" i="3"/>
  <c r="U2644" i="3"/>
  <c r="AA2644" i="3"/>
  <c r="AY2644" i="3"/>
  <c r="AI2644" i="3"/>
  <c r="BA2644" i="3"/>
  <c r="AQ2644" i="3"/>
  <c r="S2644" i="3"/>
  <c r="AK2644" i="3"/>
  <c r="BG2644" i="3"/>
  <c r="S2633" i="3"/>
  <c r="AY2633" i="3"/>
  <c r="AI2633" i="3"/>
  <c r="AM2633" i="3"/>
  <c r="BC2633" i="3"/>
  <c r="W2633" i="3"/>
  <c r="M2653" i="3"/>
  <c r="P2653" i="3"/>
  <c r="AF2653" i="3"/>
  <c r="AV2653" i="3"/>
  <c r="T2653" i="3"/>
  <c r="AJ2653" i="3"/>
  <c r="AZ2653" i="3"/>
  <c r="AB2653" i="3"/>
  <c r="AR2653" i="3"/>
  <c r="BH2653" i="3"/>
  <c r="X2653" i="3"/>
  <c r="AN2653" i="3"/>
  <c r="BD2653" i="3"/>
  <c r="M2646" i="3"/>
  <c r="S2646" i="3"/>
  <c r="AI2646" i="3"/>
  <c r="AY2646" i="3"/>
  <c r="AC2646" i="3"/>
  <c r="AS2646" i="3"/>
  <c r="BI2646" i="3"/>
  <c r="U2646" i="3"/>
  <c r="AK2646" i="3"/>
  <c r="BA2646" i="3"/>
  <c r="AA2646" i="3"/>
  <c r="AQ2646" i="3"/>
  <c r="BG2646" i="3"/>
  <c r="AO2645" i="3"/>
  <c r="AI2643" i="3"/>
  <c r="BI2603" i="3"/>
  <c r="BC2596" i="3"/>
  <c r="L2665" i="3"/>
  <c r="L2657" i="3"/>
  <c r="AG2645" i="3"/>
  <c r="BC2643" i="3"/>
  <c r="L2641" i="3"/>
  <c r="AA2641" i="3" s="1"/>
  <c r="U2640" i="3"/>
  <c r="L2637" i="3"/>
  <c r="S2637" i="3" s="1"/>
  <c r="BC2635" i="3"/>
  <c r="S2635" i="3"/>
  <c r="L2634" i="3"/>
  <c r="K2634" i="3"/>
  <c r="BH2614" i="3"/>
  <c r="L2601" i="3"/>
  <c r="T2601" i="3" s="1"/>
  <c r="AQ2596" i="3"/>
  <c r="AM2643" i="3"/>
  <c r="BE2643" i="3"/>
  <c r="AO2636" i="3"/>
  <c r="W2635" i="3"/>
  <c r="Y2632" i="3"/>
  <c r="BE2632" i="3"/>
  <c r="AO2632" i="3"/>
  <c r="P2618" i="3"/>
  <c r="AA2618" i="3"/>
  <c r="AV2618" i="3"/>
  <c r="AF2618" i="3"/>
  <c r="BD2618" i="3"/>
  <c r="AN2618" i="3"/>
  <c r="BH2618" i="3"/>
  <c r="L2678" i="3"/>
  <c r="L2676" i="3"/>
  <c r="L2674" i="3"/>
  <c r="L2672" i="3"/>
  <c r="L2670" i="3"/>
  <c r="L2668" i="3"/>
  <c r="L2666" i="3"/>
  <c r="L2663" i="3"/>
  <c r="L2655" i="3"/>
  <c r="L2649" i="3"/>
  <c r="K2649" i="3"/>
  <c r="L2648" i="3"/>
  <c r="AC2648" i="3" s="1"/>
  <c r="Q2645" i="3"/>
  <c r="AW2643" i="3"/>
  <c r="S2643" i="3"/>
  <c r="L2642" i="3"/>
  <c r="U2642" i="3"/>
  <c r="BA2642" i="3"/>
  <c r="BC2637" i="3"/>
  <c r="BE2636" i="3"/>
  <c r="U2636" i="3"/>
  <c r="U2632" i="3"/>
  <c r="V2618" i="3"/>
  <c r="AB2606" i="3"/>
  <c r="AR2606" i="3"/>
  <c r="BH2606" i="3"/>
  <c r="P2606" i="3"/>
  <c r="AF2606" i="3"/>
  <c r="AV2606" i="3"/>
  <c r="T2606" i="3"/>
  <c r="AJ2606" i="3"/>
  <c r="AZ2606" i="3"/>
  <c r="W2604" i="3"/>
  <c r="AM2604" i="3"/>
  <c r="BC2604" i="3"/>
  <c r="K2678" i="3"/>
  <c r="K2676" i="3"/>
  <c r="L2675" i="3"/>
  <c r="K2674" i="3"/>
  <c r="L2673" i="3"/>
  <c r="K2672" i="3"/>
  <c r="L2671" i="3"/>
  <c r="K2670" i="3"/>
  <c r="L2669" i="3"/>
  <c r="K2668" i="3"/>
  <c r="L2667" i="3"/>
  <c r="K2666" i="3"/>
  <c r="L2652" i="3"/>
  <c r="AT2652" i="3" s="1"/>
  <c r="Z2652" i="3"/>
  <c r="L2647" i="3"/>
  <c r="Q2647" i="3" s="1"/>
  <c r="AU2643" i="3"/>
  <c r="Y2640" i="3"/>
  <c r="BE2640" i="3"/>
  <c r="AI2637" i="3"/>
  <c r="AM2635" i="3"/>
  <c r="AA2633" i="3"/>
  <c r="AY2631" i="3"/>
  <c r="Y2631" i="3"/>
  <c r="AD2631" i="3"/>
  <c r="Y2603" i="3"/>
  <c r="AK2603" i="3"/>
  <c r="M2603" i="3"/>
  <c r="AS2603" i="3"/>
  <c r="U2603" i="3"/>
  <c r="BA2603" i="3"/>
  <c r="BF2601" i="3"/>
  <c r="Z2601" i="3"/>
  <c r="AJ2601" i="3"/>
  <c r="N2596" i="3"/>
  <c r="O2596" i="3"/>
  <c r="AE2596" i="3"/>
  <c r="AU2596" i="3"/>
  <c r="BF2596" i="3"/>
  <c r="S2596" i="3"/>
  <c r="AI2596" i="3"/>
  <c r="AX2596" i="3"/>
  <c r="BH2596" i="3"/>
  <c r="W2596" i="3"/>
  <c r="AM2596" i="3"/>
  <c r="AZ2596" i="3"/>
  <c r="Y2645" i="3"/>
  <c r="BE2645" i="3"/>
  <c r="K2626" i="3"/>
  <c r="L2624" i="3"/>
  <c r="X2624" i="3" s="1"/>
  <c r="K2623" i="3"/>
  <c r="K2617" i="3"/>
  <c r="L2615" i="3"/>
  <c r="K2612" i="3"/>
  <c r="L2610" i="3"/>
  <c r="K2610" i="3"/>
  <c r="L2605" i="3"/>
  <c r="K2605" i="3"/>
  <c r="L2602" i="3"/>
  <c r="K2600" i="3"/>
  <c r="K2599" i="3"/>
  <c r="AR2599" i="3" s="1"/>
  <c r="AR2590" i="3"/>
  <c r="X2590" i="3"/>
  <c r="L2586" i="3"/>
  <c r="U2586" i="3" s="1"/>
  <c r="K2630" i="3"/>
  <c r="S2630" i="3" s="1"/>
  <c r="K2629" i="3"/>
  <c r="L2626" i="3"/>
  <c r="K2620" i="3"/>
  <c r="L2617" i="3"/>
  <c r="L2598" i="3"/>
  <c r="X2598" i="3" s="1"/>
  <c r="L2595" i="3"/>
  <c r="U2595" i="3" s="1"/>
  <c r="K2595" i="3"/>
  <c r="L2594" i="3"/>
  <c r="O2594" i="3" s="1"/>
  <c r="L2593" i="3"/>
  <c r="K2593" i="3"/>
  <c r="BH2590" i="3"/>
  <c r="AN2590" i="3"/>
  <c r="T2590" i="3"/>
  <c r="L2639" i="3"/>
  <c r="L2638" i="3"/>
  <c r="K2638" i="3"/>
  <c r="L2628" i="3"/>
  <c r="K2628" i="3"/>
  <c r="K2622" i="3"/>
  <c r="L2620" i="3"/>
  <c r="K2619" i="3"/>
  <c r="K2616" i="3"/>
  <c r="L2608" i="3"/>
  <c r="Z2608" i="3" s="1"/>
  <c r="L2600" i="3"/>
  <c r="AF2600" i="3" s="1"/>
  <c r="BG2594" i="3"/>
  <c r="L2592" i="3"/>
  <c r="BD2590" i="3"/>
  <c r="AJ2590" i="3"/>
  <c r="P2590" i="3"/>
  <c r="K2589" i="3"/>
  <c r="K2588" i="3"/>
  <c r="M2586" i="3"/>
  <c r="Y2586" i="3"/>
  <c r="AC2586" i="3"/>
  <c r="AO2586" i="3"/>
  <c r="AS2586" i="3"/>
  <c r="AW2586" i="3"/>
  <c r="BA2586" i="3"/>
  <c r="BE2586" i="3"/>
  <c r="BI2586" i="3"/>
  <c r="O2586" i="3"/>
  <c r="BL2586" i="3" s="1"/>
  <c r="S2586" i="3"/>
  <c r="BM2586" i="3" s="1"/>
  <c r="W2586" i="3"/>
  <c r="AA2586" i="3"/>
  <c r="AE2586" i="3"/>
  <c r="AI2586" i="3"/>
  <c r="AM2586" i="3"/>
  <c r="AQ2586" i="3"/>
  <c r="AU2586" i="3"/>
  <c r="AY2586" i="3"/>
  <c r="BC2586" i="3"/>
  <c r="BG2586" i="3"/>
  <c r="P2586" i="3"/>
  <c r="AF2586" i="3"/>
  <c r="AV2586" i="3"/>
  <c r="T2586" i="3"/>
  <c r="AJ2586" i="3"/>
  <c r="AZ2586" i="3"/>
  <c r="X2586" i="3"/>
  <c r="AN2586" i="3"/>
  <c r="BD2586" i="3"/>
  <c r="AB2586" i="3"/>
  <c r="AR2586" i="3"/>
  <c r="BH2586" i="3"/>
  <c r="M2676" i="3"/>
  <c r="Q2676" i="3"/>
  <c r="U2676" i="3"/>
  <c r="Y2676" i="3"/>
  <c r="AC2676" i="3"/>
  <c r="AG2676" i="3"/>
  <c r="AK2676" i="3"/>
  <c r="AO2676" i="3"/>
  <c r="AS2676" i="3"/>
  <c r="AW2676" i="3"/>
  <c r="BA2676" i="3"/>
  <c r="BE2676" i="3"/>
  <c r="BI2676" i="3"/>
  <c r="N2676" i="3"/>
  <c r="R2676" i="3"/>
  <c r="V2676" i="3"/>
  <c r="Z2676" i="3"/>
  <c r="AD2676" i="3"/>
  <c r="AH2676" i="3"/>
  <c r="AL2676" i="3"/>
  <c r="AP2676" i="3"/>
  <c r="AT2676" i="3"/>
  <c r="AX2676" i="3"/>
  <c r="BB2676" i="3"/>
  <c r="BF2676" i="3"/>
  <c r="P2676" i="3"/>
  <c r="X2676" i="3"/>
  <c r="AB2676" i="3"/>
  <c r="AJ2676" i="3"/>
  <c r="AR2676" i="3"/>
  <c r="AZ2676" i="3"/>
  <c r="BH2676" i="3"/>
  <c r="O2676" i="3"/>
  <c r="S2676" i="3"/>
  <c r="W2676" i="3"/>
  <c r="AA2676" i="3"/>
  <c r="AE2676" i="3"/>
  <c r="AM2676" i="3"/>
  <c r="AQ2676" i="3"/>
  <c r="AU2676" i="3"/>
  <c r="BC2676" i="3"/>
  <c r="AI2676" i="3"/>
  <c r="AY2676" i="3"/>
  <c r="BG2676" i="3"/>
  <c r="T2676" i="3"/>
  <c r="AF2676" i="3"/>
  <c r="AN2676" i="3"/>
  <c r="AV2676" i="3"/>
  <c r="BD2676" i="3"/>
  <c r="M2674" i="3"/>
  <c r="Q2674" i="3"/>
  <c r="U2674" i="3"/>
  <c r="Y2674" i="3"/>
  <c r="AC2674" i="3"/>
  <c r="AG2674" i="3"/>
  <c r="AK2674" i="3"/>
  <c r="AO2674" i="3"/>
  <c r="AS2674" i="3"/>
  <c r="AW2674" i="3"/>
  <c r="BA2674" i="3"/>
  <c r="BE2674" i="3"/>
  <c r="BI2674" i="3"/>
  <c r="P2674" i="3"/>
  <c r="X2674" i="3"/>
  <c r="AB2674" i="3"/>
  <c r="AJ2674" i="3"/>
  <c r="AR2674" i="3"/>
  <c r="AZ2674" i="3"/>
  <c r="BH2674" i="3"/>
  <c r="N2674" i="3"/>
  <c r="R2674" i="3"/>
  <c r="V2674" i="3"/>
  <c r="Z2674" i="3"/>
  <c r="AD2674" i="3"/>
  <c r="AH2674" i="3"/>
  <c r="AL2674" i="3"/>
  <c r="AP2674" i="3"/>
  <c r="AT2674" i="3"/>
  <c r="AX2674" i="3"/>
  <c r="BB2674" i="3"/>
  <c r="BF2674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T2674" i="3"/>
  <c r="AF2674" i="3"/>
  <c r="AN2674" i="3"/>
  <c r="AV2674" i="3"/>
  <c r="BD2674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S2668" i="3"/>
  <c r="AE2668" i="3"/>
  <c r="AM2668" i="3"/>
  <c r="AU2668" i="3"/>
  <c r="BC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8" i="3"/>
  <c r="W2668" i="3"/>
  <c r="AA2668" i="3"/>
  <c r="AI2668" i="3"/>
  <c r="AQ2668" i="3"/>
  <c r="AY2668" i="3"/>
  <c r="BG2668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M2667" i="3"/>
  <c r="N2667" i="3"/>
  <c r="R2667" i="3"/>
  <c r="V2667" i="3"/>
  <c r="Z2667" i="3"/>
  <c r="AD2667" i="3"/>
  <c r="AH2667" i="3"/>
  <c r="AL2667" i="3"/>
  <c r="AP2667" i="3"/>
  <c r="AT2667" i="3"/>
  <c r="AX2667" i="3"/>
  <c r="BF2667" i="3"/>
  <c r="P2667" i="3"/>
  <c r="T2667" i="3"/>
  <c r="X2667" i="3"/>
  <c r="AB2667" i="3"/>
  <c r="AF2667" i="3"/>
  <c r="AJ2667" i="3"/>
  <c r="AN2667" i="3"/>
  <c r="AR2667" i="3"/>
  <c r="AV2667" i="3"/>
  <c r="AZ2667" i="3"/>
  <c r="BD2667" i="3"/>
  <c r="BH2667" i="3"/>
  <c r="AG2667" i="3"/>
  <c r="AW2667" i="3"/>
  <c r="BI2667" i="3"/>
  <c r="BB2667" i="3"/>
  <c r="Q2667" i="3"/>
  <c r="U2667" i="3"/>
  <c r="Y2667" i="3"/>
  <c r="AC2667" i="3"/>
  <c r="AK2667" i="3"/>
  <c r="AO2667" i="3"/>
  <c r="AS2667" i="3"/>
  <c r="BA2667" i="3"/>
  <c r="BE2667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P2651" i="3"/>
  <c r="AF2651" i="3"/>
  <c r="AV2651" i="3"/>
  <c r="AB2651" i="3"/>
  <c r="BH2651" i="3"/>
  <c r="T2651" i="3"/>
  <c r="AJ2651" i="3"/>
  <c r="AZ2651" i="3"/>
  <c r="AR2651" i="3"/>
  <c r="X2651" i="3"/>
  <c r="AN2651" i="3"/>
  <c r="BD2651" i="3"/>
  <c r="AB2655" i="3"/>
  <c r="AJ2655" i="3"/>
  <c r="AZ2655" i="3"/>
  <c r="P2655" i="3"/>
  <c r="X2655" i="3"/>
  <c r="AF2655" i="3"/>
  <c r="AN2655" i="3"/>
  <c r="AV2655" i="3"/>
  <c r="BD2655" i="3"/>
  <c r="T2655" i="3"/>
  <c r="AR2655" i="3"/>
  <c r="BH2655" i="3"/>
  <c r="S2655" i="3"/>
  <c r="AA2655" i="3"/>
  <c r="AI2655" i="3"/>
  <c r="AQ2655" i="3"/>
  <c r="AY2655" i="3"/>
  <c r="BG2655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Y2677" i="3"/>
  <c r="AC2677" i="3"/>
  <c r="AG2677" i="3"/>
  <c r="AK2677" i="3"/>
  <c r="AO2677" i="3"/>
  <c r="AS2677" i="3"/>
  <c r="AW2677" i="3"/>
  <c r="BA2677" i="3"/>
  <c r="BE2677" i="3"/>
  <c r="BI2677" i="3"/>
  <c r="P2677" i="3"/>
  <c r="T2677" i="3"/>
  <c r="X2677" i="3"/>
  <c r="AB2677" i="3"/>
  <c r="AF2677" i="3"/>
  <c r="AJ2677" i="3"/>
  <c r="AN2677" i="3"/>
  <c r="AR2677" i="3"/>
  <c r="AV2677" i="3"/>
  <c r="AZ2677" i="3"/>
  <c r="BD2677" i="3"/>
  <c r="BH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P2675" i="3"/>
  <c r="T2675" i="3"/>
  <c r="X2675" i="3"/>
  <c r="AB2675" i="3"/>
  <c r="AF2675" i="3"/>
  <c r="AJ2675" i="3"/>
  <c r="AN2675" i="3"/>
  <c r="AR2675" i="3"/>
  <c r="AV2675" i="3"/>
  <c r="AZ2675" i="3"/>
  <c r="BD2675" i="3"/>
  <c r="BH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AO2673" i="3"/>
  <c r="BA2673" i="3"/>
  <c r="BI2673" i="3"/>
  <c r="P2673" i="3"/>
  <c r="T2673" i="3"/>
  <c r="X2673" i="3"/>
  <c r="AB2673" i="3"/>
  <c r="AF2673" i="3"/>
  <c r="AJ2673" i="3"/>
  <c r="AN2673" i="3"/>
  <c r="AR2673" i="3"/>
  <c r="AV2673" i="3"/>
  <c r="AZ2673" i="3"/>
  <c r="BD2673" i="3"/>
  <c r="BH2673" i="3"/>
  <c r="M2673" i="3"/>
  <c r="Q2673" i="3"/>
  <c r="U2673" i="3"/>
  <c r="Y2673" i="3"/>
  <c r="AC2673" i="3"/>
  <c r="AG2673" i="3"/>
  <c r="AK2673" i="3"/>
  <c r="AS2673" i="3"/>
  <c r="AW2673" i="3"/>
  <c r="BE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AS2671" i="3"/>
  <c r="BE2671" i="3"/>
  <c r="P2671" i="3"/>
  <c r="T2671" i="3"/>
  <c r="X2671" i="3"/>
  <c r="AB2671" i="3"/>
  <c r="AF2671" i="3"/>
  <c r="AJ2671" i="3"/>
  <c r="AN2671" i="3"/>
  <c r="AR2671" i="3"/>
  <c r="AV2671" i="3"/>
  <c r="AZ2671" i="3"/>
  <c r="BD2671" i="3"/>
  <c r="BH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M2671" i="3"/>
  <c r="Q2671" i="3"/>
  <c r="U2671" i="3"/>
  <c r="Y2671" i="3"/>
  <c r="AC2671" i="3"/>
  <c r="AG2671" i="3"/>
  <c r="AK2671" i="3"/>
  <c r="AO2671" i="3"/>
  <c r="AW2671" i="3"/>
  <c r="BA2671" i="3"/>
  <c r="BI2671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P2666" i="3"/>
  <c r="T2666" i="3"/>
  <c r="X2666" i="3"/>
  <c r="AB2666" i="3"/>
  <c r="AF2666" i="3"/>
  <c r="AN2666" i="3"/>
  <c r="AR2666" i="3"/>
  <c r="AZ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AJ2666" i="3"/>
  <c r="AV2666" i="3"/>
  <c r="BD2666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AB2663" i="3"/>
  <c r="AJ2663" i="3"/>
  <c r="AR2663" i="3"/>
  <c r="BH2663" i="3"/>
  <c r="T2663" i="3"/>
  <c r="AZ2663" i="3"/>
  <c r="S2663" i="3"/>
  <c r="AA2663" i="3"/>
  <c r="AI2663" i="3"/>
  <c r="AQ2663" i="3"/>
  <c r="AY2663" i="3"/>
  <c r="BG2663" i="3"/>
  <c r="M2678" i="3"/>
  <c r="Q2678" i="3"/>
  <c r="U2678" i="3"/>
  <c r="Y2678" i="3"/>
  <c r="AC2678" i="3"/>
  <c r="AG2678" i="3"/>
  <c r="AK2678" i="3"/>
  <c r="AO2678" i="3"/>
  <c r="AS2678" i="3"/>
  <c r="AW2678" i="3"/>
  <c r="BA2678" i="3"/>
  <c r="BE2678" i="3"/>
  <c r="BI2678" i="3"/>
  <c r="P2678" i="3"/>
  <c r="X2678" i="3"/>
  <c r="AF2678" i="3"/>
  <c r="AN2678" i="3"/>
  <c r="AV2678" i="3"/>
  <c r="AZ2678" i="3"/>
  <c r="BH2678" i="3"/>
  <c r="N2678" i="3"/>
  <c r="R2678" i="3"/>
  <c r="V2678" i="3"/>
  <c r="Z2678" i="3"/>
  <c r="AD2678" i="3"/>
  <c r="AH2678" i="3"/>
  <c r="AL2678" i="3"/>
  <c r="AP2678" i="3"/>
  <c r="AT2678" i="3"/>
  <c r="AX2678" i="3"/>
  <c r="BB2678" i="3"/>
  <c r="BF2678" i="3"/>
  <c r="O2678" i="3"/>
  <c r="S2678" i="3"/>
  <c r="W2678" i="3"/>
  <c r="AA2678" i="3"/>
  <c r="AI2678" i="3"/>
  <c r="AM2678" i="3"/>
  <c r="AQ2678" i="3"/>
  <c r="AY2678" i="3"/>
  <c r="BG2678" i="3"/>
  <c r="AE2678" i="3"/>
  <c r="AU2678" i="3"/>
  <c r="BC2678" i="3"/>
  <c r="T2678" i="3"/>
  <c r="AB2678" i="3"/>
  <c r="AJ2678" i="3"/>
  <c r="AR2678" i="3"/>
  <c r="BD2678" i="3"/>
  <c r="M2672" i="3"/>
  <c r="Q2672" i="3"/>
  <c r="U2672" i="3"/>
  <c r="Y2672" i="3"/>
  <c r="AC2672" i="3"/>
  <c r="AG2672" i="3"/>
  <c r="AK2672" i="3"/>
  <c r="AO2672" i="3"/>
  <c r="AS2672" i="3"/>
  <c r="AW2672" i="3"/>
  <c r="BA2672" i="3"/>
  <c r="BE2672" i="3"/>
  <c r="BI2672" i="3"/>
  <c r="O2672" i="3"/>
  <c r="BL2672" i="3" s="1"/>
  <c r="S2672" i="3"/>
  <c r="BM2672" i="3" s="1"/>
  <c r="W2672" i="3"/>
  <c r="AA2672" i="3"/>
  <c r="AI2672" i="3"/>
  <c r="AM2672" i="3"/>
  <c r="AQ2672" i="3"/>
  <c r="AU2672" i="3"/>
  <c r="BC2672" i="3"/>
  <c r="X2672" i="3"/>
  <c r="AJ2672" i="3"/>
  <c r="AR2672" i="3"/>
  <c r="AZ2672" i="3"/>
  <c r="BH2672" i="3"/>
  <c r="N2672" i="3"/>
  <c r="BJ2672" i="3" s="1"/>
  <c r="R2672" i="3"/>
  <c r="V2672" i="3"/>
  <c r="Z2672" i="3"/>
  <c r="AD2672" i="3"/>
  <c r="AH2672" i="3"/>
  <c r="AL2672" i="3"/>
  <c r="AP2672" i="3"/>
  <c r="AT2672" i="3"/>
  <c r="AX2672" i="3"/>
  <c r="BB2672" i="3"/>
  <c r="BF2672" i="3"/>
  <c r="AE2672" i="3"/>
  <c r="AY2672" i="3"/>
  <c r="BG2672" i="3"/>
  <c r="P2672" i="3"/>
  <c r="T2672" i="3"/>
  <c r="AB2672" i="3"/>
  <c r="AF2672" i="3"/>
  <c r="AN2672" i="3"/>
  <c r="AV2672" i="3"/>
  <c r="BD2672" i="3"/>
  <c r="M2670" i="3"/>
  <c r="Q2670" i="3"/>
  <c r="U2670" i="3"/>
  <c r="Y2670" i="3"/>
  <c r="AC2670" i="3"/>
  <c r="AG2670" i="3"/>
  <c r="AK2670" i="3"/>
  <c r="AO2670" i="3"/>
  <c r="AS2670" i="3"/>
  <c r="AW2670" i="3"/>
  <c r="BA2670" i="3"/>
  <c r="BE2670" i="3"/>
  <c r="BI2670" i="3"/>
  <c r="O2670" i="3"/>
  <c r="W2670" i="3"/>
  <c r="AI2670" i="3"/>
  <c r="AQ2670" i="3"/>
  <c r="AY2670" i="3"/>
  <c r="BG2670" i="3"/>
  <c r="P2670" i="3"/>
  <c r="T2670" i="3"/>
  <c r="X2670" i="3"/>
  <c r="AB2670" i="3"/>
  <c r="AF2670" i="3"/>
  <c r="AJ2670" i="3"/>
  <c r="AN2670" i="3"/>
  <c r="AR2670" i="3"/>
  <c r="AV2670" i="3"/>
  <c r="BD2670" i="3"/>
  <c r="BH2670" i="3"/>
  <c r="N2670" i="3"/>
  <c r="R2670" i="3"/>
  <c r="V2670" i="3"/>
  <c r="Z2670" i="3"/>
  <c r="AD2670" i="3"/>
  <c r="AH2670" i="3"/>
  <c r="AL2670" i="3"/>
  <c r="AP2670" i="3"/>
  <c r="AT2670" i="3"/>
  <c r="AX2670" i="3"/>
  <c r="BB2670" i="3"/>
  <c r="BF2670" i="3"/>
  <c r="S2670" i="3"/>
  <c r="AA2670" i="3"/>
  <c r="AE2670" i="3"/>
  <c r="AM2670" i="3"/>
  <c r="AU2670" i="3"/>
  <c r="BC2670" i="3"/>
  <c r="AZ2670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T2669" i="3"/>
  <c r="X2669" i="3"/>
  <c r="AB2669" i="3"/>
  <c r="AF2669" i="3"/>
  <c r="AJ2669" i="3"/>
  <c r="AN2669" i="3"/>
  <c r="AR2669" i="3"/>
  <c r="AV2669" i="3"/>
  <c r="AZ2669" i="3"/>
  <c r="BD2669" i="3"/>
  <c r="BH2669" i="3"/>
  <c r="M2669" i="3"/>
  <c r="Q2669" i="3"/>
  <c r="U2669" i="3"/>
  <c r="Y2669" i="3"/>
  <c r="AC2669" i="3"/>
  <c r="AG2669" i="3"/>
  <c r="AK2669" i="3"/>
  <c r="AS2669" i="3"/>
  <c r="AW2669" i="3"/>
  <c r="BE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AO2669" i="3"/>
  <c r="BA2669" i="3"/>
  <c r="BI2669" i="3"/>
  <c r="T2661" i="3"/>
  <c r="AR2661" i="3"/>
  <c r="BH2661" i="3"/>
  <c r="AB2661" i="3"/>
  <c r="AJ2661" i="3"/>
  <c r="AZ2661" i="3"/>
  <c r="S2661" i="3"/>
  <c r="AA2661" i="3"/>
  <c r="AI2661" i="3"/>
  <c r="AQ2661" i="3"/>
  <c r="AY2661" i="3"/>
  <c r="BG2661" i="3"/>
  <c r="AB2659" i="3"/>
  <c r="AJ2659" i="3"/>
  <c r="AZ2659" i="3"/>
  <c r="T2659" i="3"/>
  <c r="AR2659" i="3"/>
  <c r="BH2659" i="3"/>
  <c r="S2659" i="3"/>
  <c r="AA2659" i="3"/>
  <c r="AI2659" i="3"/>
  <c r="AQ2659" i="3"/>
  <c r="AY2659" i="3"/>
  <c r="BG2659" i="3"/>
  <c r="Q2665" i="3"/>
  <c r="W2665" i="3"/>
  <c r="AG2665" i="3"/>
  <c r="AR2665" i="3"/>
  <c r="BC2665" i="3"/>
  <c r="AB2665" i="3"/>
  <c r="AM2665" i="3"/>
  <c r="AW2665" i="3"/>
  <c r="BH2665" i="3"/>
  <c r="P2665" i="3"/>
  <c r="U2665" i="3"/>
  <c r="AA2665" i="3"/>
  <c r="AF2665" i="3"/>
  <c r="AK2665" i="3"/>
  <c r="AQ2665" i="3"/>
  <c r="AV2665" i="3"/>
  <c r="BA2665" i="3"/>
  <c r="BG2665" i="3"/>
  <c r="AB2657" i="3"/>
  <c r="AJ2657" i="3"/>
  <c r="AR2657" i="3"/>
  <c r="BH2657" i="3"/>
  <c r="T2657" i="3"/>
  <c r="AZ2657" i="3"/>
  <c r="S2657" i="3"/>
  <c r="AA2657" i="3"/>
  <c r="AI2657" i="3"/>
  <c r="AQ2657" i="3"/>
  <c r="AY2657" i="3"/>
  <c r="BG2657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L2664" i="3"/>
  <c r="K2664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L2662" i="3"/>
  <c r="K2662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L2660" i="3"/>
  <c r="K2660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L2658" i="3"/>
  <c r="K2658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L2656" i="3"/>
  <c r="K2656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L2654" i="3"/>
  <c r="K2654" i="3"/>
  <c r="BF2652" i="3"/>
  <c r="AP2652" i="3"/>
  <c r="M2651" i="3"/>
  <c r="P2649" i="3"/>
  <c r="T2649" i="3"/>
  <c r="X2649" i="3"/>
  <c r="AB2649" i="3"/>
  <c r="AF2649" i="3"/>
  <c r="Q2649" i="3"/>
  <c r="V2649" i="3"/>
  <c r="AA2649" i="3"/>
  <c r="AG2649" i="3"/>
  <c r="AK2649" i="3"/>
  <c r="AO2649" i="3"/>
  <c r="AS2649" i="3"/>
  <c r="AW2649" i="3"/>
  <c r="BA2649" i="3"/>
  <c r="BE2649" i="3"/>
  <c r="BI2649" i="3"/>
  <c r="M2649" i="3"/>
  <c r="R2649" i="3"/>
  <c r="W2649" i="3"/>
  <c r="AC2649" i="3"/>
  <c r="AH2649" i="3"/>
  <c r="AL2649" i="3"/>
  <c r="AP2649" i="3"/>
  <c r="AT2649" i="3"/>
  <c r="AX2649" i="3"/>
  <c r="BB2649" i="3"/>
  <c r="BF2649" i="3"/>
  <c r="N2649" i="3"/>
  <c r="S2649" i="3"/>
  <c r="Y2649" i="3"/>
  <c r="AD2649" i="3"/>
  <c r="AI2649" i="3"/>
  <c r="AM2649" i="3"/>
  <c r="AQ2649" i="3"/>
  <c r="AU2649" i="3"/>
  <c r="AY2649" i="3"/>
  <c r="BC2649" i="3"/>
  <c r="BG2649" i="3"/>
  <c r="BE2665" i="3"/>
  <c r="AZ2665" i="3"/>
  <c r="AU2665" i="3"/>
  <c r="AO2665" i="3"/>
  <c r="AJ2665" i="3"/>
  <c r="AE2665" i="3"/>
  <c r="Y2665" i="3"/>
  <c r="T2665" i="3"/>
  <c r="O2665" i="3"/>
  <c r="BD2663" i="3"/>
  <c r="AV2663" i="3"/>
  <c r="AN2663" i="3"/>
  <c r="AF2663" i="3"/>
  <c r="X2663" i="3"/>
  <c r="P2663" i="3"/>
  <c r="BD2661" i="3"/>
  <c r="AV2661" i="3"/>
  <c r="AN2661" i="3"/>
  <c r="AF2661" i="3"/>
  <c r="X2661" i="3"/>
  <c r="P2661" i="3"/>
  <c r="BD2659" i="3"/>
  <c r="AV2659" i="3"/>
  <c r="AN2659" i="3"/>
  <c r="AF2659" i="3"/>
  <c r="X2659" i="3"/>
  <c r="P2659" i="3"/>
  <c r="BD2657" i="3"/>
  <c r="AV2657" i="3"/>
  <c r="AN2657" i="3"/>
  <c r="AF2657" i="3"/>
  <c r="X2657" i="3"/>
  <c r="P2657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P2647" i="3"/>
  <c r="T2647" i="3"/>
  <c r="X2647" i="3"/>
  <c r="AB2647" i="3"/>
  <c r="AF2647" i="3"/>
  <c r="AJ2647" i="3"/>
  <c r="AN2647" i="3"/>
  <c r="AR2647" i="3"/>
  <c r="AV2647" i="3"/>
  <c r="AZ2647" i="3"/>
  <c r="BD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S2647" i="3"/>
  <c r="AA2647" i="3"/>
  <c r="AI2647" i="3"/>
  <c r="AQ2647" i="3"/>
  <c r="AY2647" i="3"/>
  <c r="BG2647" i="3"/>
  <c r="M2647" i="3"/>
  <c r="U2647" i="3"/>
  <c r="AC2647" i="3"/>
  <c r="AK2647" i="3"/>
  <c r="AS2647" i="3"/>
  <c r="BA2647" i="3"/>
  <c r="BI2647" i="3"/>
  <c r="O2647" i="3"/>
  <c r="W2647" i="3"/>
  <c r="AE2647" i="3"/>
  <c r="AM2647" i="3"/>
  <c r="AU2647" i="3"/>
  <c r="BC2647" i="3"/>
  <c r="BI2665" i="3"/>
  <c r="BD2665" i="3"/>
  <c r="AY2665" i="3"/>
  <c r="AS2665" i="3"/>
  <c r="AN2665" i="3"/>
  <c r="AI2665" i="3"/>
  <c r="AC2665" i="3"/>
  <c r="X2665" i="3"/>
  <c r="S2665" i="3"/>
  <c r="M2665" i="3"/>
  <c r="BC2663" i="3"/>
  <c r="AU2663" i="3"/>
  <c r="AM2663" i="3"/>
  <c r="AE2663" i="3"/>
  <c r="W2663" i="3"/>
  <c r="O2663" i="3"/>
  <c r="BC2661" i="3"/>
  <c r="AU2661" i="3"/>
  <c r="AM2661" i="3"/>
  <c r="AE2661" i="3"/>
  <c r="W2661" i="3"/>
  <c r="O2661" i="3"/>
  <c r="BC2659" i="3"/>
  <c r="AU2659" i="3"/>
  <c r="AM2659" i="3"/>
  <c r="AE2659" i="3"/>
  <c r="W2659" i="3"/>
  <c r="O2659" i="3"/>
  <c r="BC2657" i="3"/>
  <c r="AU2657" i="3"/>
  <c r="AM2657" i="3"/>
  <c r="AE2657" i="3"/>
  <c r="W2657" i="3"/>
  <c r="O2657" i="3"/>
  <c r="BC2655" i="3"/>
  <c r="AU2655" i="3"/>
  <c r="AM2655" i="3"/>
  <c r="AE2655" i="3"/>
  <c r="W2655" i="3"/>
  <c r="O2655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AX2652" i="3"/>
  <c r="AH2652" i="3"/>
  <c r="R2652" i="3"/>
  <c r="L2650" i="3"/>
  <c r="K2650" i="3"/>
  <c r="AZ2649" i="3"/>
  <c r="AJ2649" i="3"/>
  <c r="O2649" i="3"/>
  <c r="BE2647" i="3"/>
  <c r="Y2647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N2645" i="3"/>
  <c r="R2645" i="3"/>
  <c r="V2645" i="3"/>
  <c r="Z2645" i="3"/>
  <c r="AD2645" i="3"/>
  <c r="AH2645" i="3"/>
  <c r="AL2645" i="3"/>
  <c r="AP2645" i="3"/>
  <c r="AT2645" i="3"/>
  <c r="AX2645" i="3"/>
  <c r="BB2645" i="3"/>
  <c r="BF2645" i="3"/>
  <c r="S2645" i="3"/>
  <c r="AA2645" i="3"/>
  <c r="AI2645" i="3"/>
  <c r="AQ2645" i="3"/>
  <c r="AY2645" i="3"/>
  <c r="BG2645" i="3"/>
  <c r="M2645" i="3"/>
  <c r="U2645" i="3"/>
  <c r="AC2645" i="3"/>
  <c r="AK2645" i="3"/>
  <c r="AS2645" i="3"/>
  <c r="BA2645" i="3"/>
  <c r="BI2645" i="3"/>
  <c r="O2645" i="3"/>
  <c r="W2645" i="3"/>
  <c r="AE2645" i="3"/>
  <c r="AM2645" i="3"/>
  <c r="AU2645" i="3"/>
  <c r="BC2645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P2646" i="3"/>
  <c r="BK2646" i="3" s="1"/>
  <c r="T2646" i="3"/>
  <c r="X2646" i="3"/>
  <c r="AB2646" i="3"/>
  <c r="AF2646" i="3"/>
  <c r="AJ2646" i="3"/>
  <c r="AN2646" i="3"/>
  <c r="AR2646" i="3"/>
  <c r="AV2646" i="3"/>
  <c r="AZ2646" i="3"/>
  <c r="BD2646" i="3"/>
  <c r="BH2646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P2644" i="3"/>
  <c r="BK2644" i="3" s="1"/>
  <c r="T2644" i="3"/>
  <c r="X2644" i="3"/>
  <c r="AB2644" i="3"/>
  <c r="AF2644" i="3"/>
  <c r="AJ2644" i="3"/>
  <c r="AN2644" i="3"/>
  <c r="AR2644" i="3"/>
  <c r="AV2644" i="3"/>
  <c r="AZ2644" i="3"/>
  <c r="BD2644" i="3"/>
  <c r="BH2644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P2642" i="3"/>
  <c r="T2642" i="3"/>
  <c r="X2642" i="3"/>
  <c r="AB2642" i="3"/>
  <c r="AF2642" i="3"/>
  <c r="AJ2642" i="3"/>
  <c r="AN2642" i="3"/>
  <c r="AR2642" i="3"/>
  <c r="AV2642" i="3"/>
  <c r="AZ2642" i="3"/>
  <c r="BD2642" i="3"/>
  <c r="BH2642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P2640" i="3"/>
  <c r="T2640" i="3"/>
  <c r="X2640" i="3"/>
  <c r="AB2640" i="3"/>
  <c r="AF2640" i="3"/>
  <c r="AJ2640" i="3"/>
  <c r="AN2640" i="3"/>
  <c r="AR2640" i="3"/>
  <c r="AV2640" i="3"/>
  <c r="AZ2640" i="3"/>
  <c r="BD2640" i="3"/>
  <c r="BH2640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BJ2632" i="3" s="1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BL2632" i="3" s="1"/>
  <c r="S2632" i="3"/>
  <c r="BM2632" i="3" s="1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O2631" i="3"/>
  <c r="U2631" i="3"/>
  <c r="Z2631" i="3"/>
  <c r="AE2631" i="3"/>
  <c r="AK2631" i="3"/>
  <c r="AP2631" i="3"/>
  <c r="AU2631" i="3"/>
  <c r="BA2631" i="3"/>
  <c r="BF2631" i="3"/>
  <c r="Q2631" i="3"/>
  <c r="V2631" i="3"/>
  <c r="AA2631" i="3"/>
  <c r="AG2631" i="3"/>
  <c r="AL2631" i="3"/>
  <c r="AQ2631" i="3"/>
  <c r="AW2631" i="3"/>
  <c r="BB2631" i="3"/>
  <c r="BG2631" i="3"/>
  <c r="M2631" i="3"/>
  <c r="R2631" i="3"/>
  <c r="W2631" i="3"/>
  <c r="AC2631" i="3"/>
  <c r="AH2631" i="3"/>
  <c r="AM2631" i="3"/>
  <c r="AS2631" i="3"/>
  <c r="AX2631" i="3"/>
  <c r="BC2631" i="3"/>
  <c r="BI2631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T2630" i="3"/>
  <c r="Y2630" i="3"/>
  <c r="AE2630" i="3"/>
  <c r="AJ2630" i="3"/>
  <c r="AO2630" i="3"/>
  <c r="AU2630" i="3"/>
  <c r="AZ2630" i="3"/>
  <c r="BE2630" i="3"/>
  <c r="P2630" i="3"/>
  <c r="U2630" i="3"/>
  <c r="AA2630" i="3"/>
  <c r="AF2630" i="3"/>
  <c r="AK2630" i="3"/>
  <c r="AQ2630" i="3"/>
  <c r="AV2630" i="3"/>
  <c r="BA2630" i="3"/>
  <c r="BG2630" i="3"/>
  <c r="Q2630" i="3"/>
  <c r="W2630" i="3"/>
  <c r="AB2630" i="3"/>
  <c r="AG2630" i="3"/>
  <c r="AM2630" i="3"/>
  <c r="AR2630" i="3"/>
  <c r="AW2630" i="3"/>
  <c r="BC2630" i="3"/>
  <c r="BH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O2629" i="3"/>
  <c r="U2629" i="3"/>
  <c r="Z2629" i="3"/>
  <c r="AE2629" i="3"/>
  <c r="AK2629" i="3"/>
  <c r="AP2629" i="3"/>
  <c r="AU2629" i="3"/>
  <c r="BA2629" i="3"/>
  <c r="BF2629" i="3"/>
  <c r="Q2629" i="3"/>
  <c r="V2629" i="3"/>
  <c r="AA2629" i="3"/>
  <c r="AG2629" i="3"/>
  <c r="AL2629" i="3"/>
  <c r="AQ2629" i="3"/>
  <c r="AW2629" i="3"/>
  <c r="BB2629" i="3"/>
  <c r="BG2629" i="3"/>
  <c r="M2629" i="3"/>
  <c r="R2629" i="3"/>
  <c r="W2629" i="3"/>
  <c r="AC2629" i="3"/>
  <c r="AH2629" i="3"/>
  <c r="AM2629" i="3"/>
  <c r="AS2629" i="3"/>
  <c r="AX2629" i="3"/>
  <c r="BC2629" i="3"/>
  <c r="BI2629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T2628" i="3"/>
  <c r="Y2628" i="3"/>
  <c r="AE2628" i="3"/>
  <c r="AJ2628" i="3"/>
  <c r="AO2628" i="3"/>
  <c r="AU2628" i="3"/>
  <c r="AZ2628" i="3"/>
  <c r="BE2628" i="3"/>
  <c r="P2628" i="3"/>
  <c r="U2628" i="3"/>
  <c r="AA2628" i="3"/>
  <c r="AF2628" i="3"/>
  <c r="AK2628" i="3"/>
  <c r="AQ2628" i="3"/>
  <c r="AV2628" i="3"/>
  <c r="BA2628" i="3"/>
  <c r="BG2628" i="3"/>
  <c r="Q2628" i="3"/>
  <c r="W2628" i="3"/>
  <c r="AB2628" i="3"/>
  <c r="AG2628" i="3"/>
  <c r="AM2628" i="3"/>
  <c r="AR2628" i="3"/>
  <c r="AW2628" i="3"/>
  <c r="BC2628" i="3"/>
  <c r="BH2628" i="3"/>
  <c r="AB2624" i="3"/>
  <c r="AR2624" i="3"/>
  <c r="BH2624" i="3"/>
  <c r="P2624" i="3"/>
  <c r="AF2624" i="3"/>
  <c r="AV2624" i="3"/>
  <c r="T2624" i="3"/>
  <c r="AJ2624" i="3"/>
  <c r="AZ2624" i="3"/>
  <c r="AB2620" i="3"/>
  <c r="AR2620" i="3"/>
  <c r="BH2620" i="3"/>
  <c r="P2620" i="3"/>
  <c r="AF2620" i="3"/>
  <c r="AV2620" i="3"/>
  <c r="T2620" i="3"/>
  <c r="AJ2620" i="3"/>
  <c r="AZ2620" i="3"/>
  <c r="BF2653" i="3"/>
  <c r="BB2653" i="3"/>
  <c r="AX2653" i="3"/>
  <c r="AT2653" i="3"/>
  <c r="AP2653" i="3"/>
  <c r="AL2653" i="3"/>
  <c r="AH2653" i="3"/>
  <c r="AD2653" i="3"/>
  <c r="Z2653" i="3"/>
  <c r="V2653" i="3"/>
  <c r="R2653" i="3"/>
  <c r="N2653" i="3"/>
  <c r="BF2651" i="3"/>
  <c r="BB2651" i="3"/>
  <c r="AX2651" i="3"/>
  <c r="AT2651" i="3"/>
  <c r="AP2651" i="3"/>
  <c r="AL2651" i="3"/>
  <c r="AH2651" i="3"/>
  <c r="AD2651" i="3"/>
  <c r="Z2651" i="3"/>
  <c r="V2651" i="3"/>
  <c r="R2651" i="3"/>
  <c r="N2651" i="3"/>
  <c r="BE2648" i="3"/>
  <c r="AW2648" i="3"/>
  <c r="AO2648" i="3"/>
  <c r="AG2648" i="3"/>
  <c r="Y2648" i="3"/>
  <c r="Q2648" i="3"/>
  <c r="BE2646" i="3"/>
  <c r="AW2646" i="3"/>
  <c r="AO2646" i="3"/>
  <c r="AG2646" i="3"/>
  <c r="Y2646" i="3"/>
  <c r="Q2646" i="3"/>
  <c r="BE2644" i="3"/>
  <c r="AW2644" i="3"/>
  <c r="AO2644" i="3"/>
  <c r="AG2644" i="3"/>
  <c r="Y2644" i="3"/>
  <c r="Q2644" i="3"/>
  <c r="BI2643" i="3"/>
  <c r="BA2643" i="3"/>
  <c r="AS2643" i="3"/>
  <c r="AE2643" i="3"/>
  <c r="O2643" i="3"/>
  <c r="AW2642" i="3"/>
  <c r="AG2642" i="3"/>
  <c r="Q2642" i="3"/>
  <c r="AU2641" i="3"/>
  <c r="AE2641" i="3"/>
  <c r="O2641" i="3"/>
  <c r="AW2640" i="3"/>
  <c r="AG2640" i="3"/>
  <c r="Q2640" i="3"/>
  <c r="AU2639" i="3"/>
  <c r="AE2639" i="3"/>
  <c r="O2639" i="3"/>
  <c r="AW2638" i="3"/>
  <c r="AG2638" i="3"/>
  <c r="Q2638" i="3"/>
  <c r="AU2637" i="3"/>
  <c r="AE2637" i="3"/>
  <c r="O2637" i="3"/>
  <c r="AW2636" i="3"/>
  <c r="AG2636" i="3"/>
  <c r="Q2636" i="3"/>
  <c r="AU2635" i="3"/>
  <c r="AE2635" i="3"/>
  <c r="O2635" i="3"/>
  <c r="AW2634" i="3"/>
  <c r="AG2634" i="3"/>
  <c r="Q2634" i="3"/>
  <c r="AU2633" i="3"/>
  <c r="AE2633" i="3"/>
  <c r="O2633" i="3"/>
  <c r="AW2632" i="3"/>
  <c r="AG2632" i="3"/>
  <c r="Q2632" i="3"/>
  <c r="AO2631" i="3"/>
  <c r="S2631" i="3"/>
  <c r="BI2630" i="3"/>
  <c r="AN2630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BI2651" i="3"/>
  <c r="BE2651" i="3"/>
  <c r="BA2651" i="3"/>
  <c r="AW2651" i="3"/>
  <c r="AS2651" i="3"/>
  <c r="AO2651" i="3"/>
  <c r="AK2651" i="3"/>
  <c r="AG2651" i="3"/>
  <c r="AC2651" i="3"/>
  <c r="Y2651" i="3"/>
  <c r="U2651" i="3"/>
  <c r="Q2651" i="3"/>
  <c r="BC2648" i="3"/>
  <c r="AU2648" i="3"/>
  <c r="AM2648" i="3"/>
  <c r="AE2648" i="3"/>
  <c r="W2648" i="3"/>
  <c r="O2648" i="3"/>
  <c r="BC2646" i="3"/>
  <c r="AU2646" i="3"/>
  <c r="AM2646" i="3"/>
  <c r="AE2646" i="3"/>
  <c r="W2646" i="3"/>
  <c r="O2646" i="3"/>
  <c r="BC2644" i="3"/>
  <c r="AU2644" i="3"/>
  <c r="AM2644" i="3"/>
  <c r="AE2644" i="3"/>
  <c r="W2644" i="3"/>
  <c r="O2644" i="3"/>
  <c r="BG2643" i="3"/>
  <c r="AY2643" i="3"/>
  <c r="AQ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N2643" i="3"/>
  <c r="R2643" i="3"/>
  <c r="V2643" i="3"/>
  <c r="Z2643" i="3"/>
  <c r="AD2643" i="3"/>
  <c r="AH2643" i="3"/>
  <c r="AL2643" i="3"/>
  <c r="AP2643" i="3"/>
  <c r="AT2643" i="3"/>
  <c r="AX2643" i="3"/>
  <c r="BB2643" i="3"/>
  <c r="BF2643" i="3"/>
  <c r="BI2642" i="3"/>
  <c r="AS2642" i="3"/>
  <c r="AC2642" i="3"/>
  <c r="M2642" i="3"/>
  <c r="BG2641" i="3"/>
  <c r="AQ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N2641" i="3"/>
  <c r="R2641" i="3"/>
  <c r="V2641" i="3"/>
  <c r="Z2641" i="3"/>
  <c r="AD2641" i="3"/>
  <c r="AH2641" i="3"/>
  <c r="AL2641" i="3"/>
  <c r="AP2641" i="3"/>
  <c r="AT2641" i="3"/>
  <c r="AX2641" i="3"/>
  <c r="BB2641" i="3"/>
  <c r="BF2641" i="3"/>
  <c r="BI2640" i="3"/>
  <c r="AS2640" i="3"/>
  <c r="AC2640" i="3"/>
  <c r="M2640" i="3"/>
  <c r="BG2639" i="3"/>
  <c r="AQ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N2639" i="3"/>
  <c r="R2639" i="3"/>
  <c r="V2639" i="3"/>
  <c r="Z2639" i="3"/>
  <c r="AD2639" i="3"/>
  <c r="AH2639" i="3"/>
  <c r="AL2639" i="3"/>
  <c r="AP2639" i="3"/>
  <c r="AT2639" i="3"/>
  <c r="AX2639" i="3"/>
  <c r="BB2639" i="3"/>
  <c r="BF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BG2635" i="3"/>
  <c r="AQ2635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BG2633" i="3"/>
  <c r="AQ2633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BE2631" i="3"/>
  <c r="AI2631" i="3"/>
  <c r="N2631" i="3"/>
  <c r="BD2630" i="3"/>
  <c r="AI2630" i="3"/>
  <c r="M2630" i="3"/>
  <c r="BE2629" i="3"/>
  <c r="AI2629" i="3"/>
  <c r="N2629" i="3"/>
  <c r="BD2628" i="3"/>
  <c r="AI2628" i="3"/>
  <c r="M2628" i="3"/>
  <c r="T2626" i="3"/>
  <c r="AB2626" i="3"/>
  <c r="AJ2626" i="3"/>
  <c r="AR2626" i="3"/>
  <c r="AZ2626" i="3"/>
  <c r="BH2626" i="3"/>
  <c r="M2626" i="3"/>
  <c r="U2626" i="3"/>
  <c r="AC2626" i="3"/>
  <c r="AK2626" i="3"/>
  <c r="AS2626" i="3"/>
  <c r="BA2626" i="3"/>
  <c r="BI2626" i="3"/>
  <c r="P2626" i="3"/>
  <c r="X2626" i="3"/>
  <c r="AF2626" i="3"/>
  <c r="AN2626" i="3"/>
  <c r="AV2626" i="3"/>
  <c r="BD2626" i="3"/>
  <c r="AB2622" i="3"/>
  <c r="AR2622" i="3"/>
  <c r="BH2622" i="3"/>
  <c r="P2622" i="3"/>
  <c r="AF2622" i="3"/>
  <c r="AV2622" i="3"/>
  <c r="T2622" i="3"/>
  <c r="AJ2622" i="3"/>
  <c r="AZ2622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L2625" i="3"/>
  <c r="AP2625" i="3" s="1"/>
  <c r="M2624" i="3"/>
  <c r="Q2624" i="3"/>
  <c r="U2624" i="3"/>
  <c r="Y2624" i="3"/>
  <c r="AC2624" i="3"/>
  <c r="AG2624" i="3"/>
  <c r="AK2624" i="3"/>
  <c r="AO2624" i="3"/>
  <c r="AS2624" i="3"/>
  <c r="AW2624" i="3"/>
  <c r="BA2624" i="3"/>
  <c r="BE2624" i="3"/>
  <c r="BI2624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L2623" i="3"/>
  <c r="AA2623" i="3" s="1"/>
  <c r="M2622" i="3"/>
  <c r="Q2622" i="3"/>
  <c r="U2622" i="3"/>
  <c r="Y2622" i="3"/>
  <c r="AC2622" i="3"/>
  <c r="AG2622" i="3"/>
  <c r="AK2622" i="3"/>
  <c r="AO2622" i="3"/>
  <c r="AS2622" i="3"/>
  <c r="AW2622" i="3"/>
  <c r="BA2622" i="3"/>
  <c r="BE2622" i="3"/>
  <c r="BI2622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L2621" i="3"/>
  <c r="AP2621" i="3" s="1"/>
  <c r="M2620" i="3"/>
  <c r="Q2620" i="3"/>
  <c r="U2620" i="3"/>
  <c r="Y2620" i="3"/>
  <c r="AC2620" i="3"/>
  <c r="AG2620" i="3"/>
  <c r="AK2620" i="3"/>
  <c r="AO2620" i="3"/>
  <c r="AS2620" i="3"/>
  <c r="AW2620" i="3"/>
  <c r="BA2620" i="3"/>
  <c r="BE2620" i="3"/>
  <c r="BI2620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L2619" i="3"/>
  <c r="W2619" i="3" s="1"/>
  <c r="AZ2618" i="3"/>
  <c r="AJ2618" i="3"/>
  <c r="N2616" i="3"/>
  <c r="V2616" i="3"/>
  <c r="AD2616" i="3"/>
  <c r="AL2616" i="3"/>
  <c r="AT2616" i="3"/>
  <c r="BB2616" i="3"/>
  <c r="R2616" i="3"/>
  <c r="Z2616" i="3"/>
  <c r="AH2616" i="3"/>
  <c r="AP2616" i="3"/>
  <c r="AX2616" i="3"/>
  <c r="BF2616" i="3"/>
  <c r="P2614" i="3"/>
  <c r="AF2614" i="3"/>
  <c r="AV2614" i="3"/>
  <c r="X2614" i="3"/>
  <c r="AN2614" i="3"/>
  <c r="BD2614" i="3"/>
  <c r="P2612" i="3"/>
  <c r="AF2612" i="3"/>
  <c r="AV2612" i="3"/>
  <c r="T2612" i="3"/>
  <c r="AJ2612" i="3"/>
  <c r="AZ2612" i="3"/>
  <c r="X2612" i="3"/>
  <c r="AN2612" i="3"/>
  <c r="BD2612" i="3"/>
  <c r="O2617" i="3"/>
  <c r="S2617" i="3"/>
  <c r="W2617" i="3"/>
  <c r="AA2617" i="3"/>
  <c r="AE2617" i="3"/>
  <c r="AI2617" i="3"/>
  <c r="AM2617" i="3"/>
  <c r="AQ2617" i="3"/>
  <c r="AU2617" i="3"/>
  <c r="AY2617" i="3"/>
  <c r="BC2617" i="3"/>
  <c r="BG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R2617" i="3"/>
  <c r="Z2617" i="3"/>
  <c r="AH2617" i="3"/>
  <c r="AP2617" i="3"/>
  <c r="AX2617" i="3"/>
  <c r="BF2617" i="3"/>
  <c r="T2617" i="3"/>
  <c r="AB2617" i="3"/>
  <c r="AJ2617" i="3"/>
  <c r="AR2617" i="3"/>
  <c r="AZ2617" i="3"/>
  <c r="BH2617" i="3"/>
  <c r="N2617" i="3"/>
  <c r="V2617" i="3"/>
  <c r="AD2617" i="3"/>
  <c r="AL2617" i="3"/>
  <c r="AT2617" i="3"/>
  <c r="BB2617" i="3"/>
  <c r="P2608" i="3"/>
  <c r="V2608" i="3"/>
  <c r="AA2608" i="3"/>
  <c r="AF2608" i="3"/>
  <c r="AL2608" i="3"/>
  <c r="AQ2608" i="3"/>
  <c r="AV2608" i="3"/>
  <c r="BB2608" i="3"/>
  <c r="BG2608" i="3"/>
  <c r="R2608" i="3"/>
  <c r="W2608" i="3"/>
  <c r="AB2608" i="3"/>
  <c r="AH2608" i="3"/>
  <c r="AM2608" i="3"/>
  <c r="AR2608" i="3"/>
  <c r="AX2608" i="3"/>
  <c r="BC2608" i="3"/>
  <c r="BH2608" i="3"/>
  <c r="S2608" i="3"/>
  <c r="X2608" i="3"/>
  <c r="AD2608" i="3"/>
  <c r="AI2608" i="3"/>
  <c r="AN2608" i="3"/>
  <c r="AT2608" i="3"/>
  <c r="AY2608" i="3"/>
  <c r="BD2608" i="3"/>
  <c r="AE2608" i="3"/>
  <c r="AZ2608" i="3"/>
  <c r="O2608" i="3"/>
  <c r="AJ2608" i="3"/>
  <c r="BF2608" i="3"/>
  <c r="T2608" i="3"/>
  <c r="AP2608" i="3"/>
  <c r="L2627" i="3"/>
  <c r="X2627" i="3" s="1"/>
  <c r="M2618" i="3"/>
  <c r="Q2618" i="3"/>
  <c r="U2618" i="3"/>
  <c r="Y2618" i="3"/>
  <c r="AC2618" i="3"/>
  <c r="R2618" i="3"/>
  <c r="W2618" i="3"/>
  <c r="AB2618" i="3"/>
  <c r="AG2618" i="3"/>
  <c r="AK2618" i="3"/>
  <c r="AO2618" i="3"/>
  <c r="AS2618" i="3"/>
  <c r="AW2618" i="3"/>
  <c r="BA2618" i="3"/>
  <c r="BE2618" i="3"/>
  <c r="BI2618" i="3"/>
  <c r="N2618" i="3"/>
  <c r="S2618" i="3"/>
  <c r="X2618" i="3"/>
  <c r="AD2618" i="3"/>
  <c r="AH2618" i="3"/>
  <c r="AL2618" i="3"/>
  <c r="AP2618" i="3"/>
  <c r="AT2618" i="3"/>
  <c r="AX2618" i="3"/>
  <c r="BB2618" i="3"/>
  <c r="BF2618" i="3"/>
  <c r="O2618" i="3"/>
  <c r="T2618" i="3"/>
  <c r="Z2618" i="3"/>
  <c r="AE2618" i="3"/>
  <c r="AI2618" i="3"/>
  <c r="AM2618" i="3"/>
  <c r="AQ2618" i="3"/>
  <c r="AU2618" i="3"/>
  <c r="AY2618" i="3"/>
  <c r="BC2618" i="3"/>
  <c r="BG2618" i="3"/>
  <c r="BD2617" i="3"/>
  <c r="X2617" i="3"/>
  <c r="BH2616" i="3"/>
  <c r="AB2616" i="3"/>
  <c r="AR2614" i="3"/>
  <c r="AR2612" i="3"/>
  <c r="AU2608" i="3"/>
  <c r="M2616" i="3"/>
  <c r="Q2616" i="3"/>
  <c r="U2616" i="3"/>
  <c r="Y2616" i="3"/>
  <c r="AC2616" i="3"/>
  <c r="AG2616" i="3"/>
  <c r="AK2616" i="3"/>
  <c r="AO2616" i="3"/>
  <c r="AS2616" i="3"/>
  <c r="AW2616" i="3"/>
  <c r="BA2616" i="3"/>
  <c r="BE2616" i="3"/>
  <c r="BI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M2614" i="3"/>
  <c r="Q2614" i="3"/>
  <c r="U2614" i="3"/>
  <c r="Y2614" i="3"/>
  <c r="AC2614" i="3"/>
  <c r="AG2614" i="3"/>
  <c r="AK2614" i="3"/>
  <c r="AO2614" i="3"/>
  <c r="AS2614" i="3"/>
  <c r="AW2614" i="3"/>
  <c r="BA2614" i="3"/>
  <c r="BE2614" i="3"/>
  <c r="BI2614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M2612" i="3"/>
  <c r="Q2612" i="3"/>
  <c r="U2612" i="3"/>
  <c r="Y2612" i="3"/>
  <c r="AC2612" i="3"/>
  <c r="AG2612" i="3"/>
  <c r="AK2612" i="3"/>
  <c r="AO2612" i="3"/>
  <c r="AS2612" i="3"/>
  <c r="AW2612" i="3"/>
  <c r="BA2612" i="3"/>
  <c r="BE2612" i="3"/>
  <c r="BI2612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L2611" i="3"/>
  <c r="AP2610" i="3"/>
  <c r="T2610" i="3"/>
  <c r="L2609" i="3"/>
  <c r="N2599" i="3"/>
  <c r="V2599" i="3"/>
  <c r="AD2599" i="3"/>
  <c r="AL2599" i="3"/>
  <c r="AT2599" i="3"/>
  <c r="BB2599" i="3"/>
  <c r="R2599" i="3"/>
  <c r="Z2599" i="3"/>
  <c r="AH2599" i="3"/>
  <c r="AP2599" i="3"/>
  <c r="AX2599" i="3"/>
  <c r="BF2599" i="3"/>
  <c r="T2599" i="3"/>
  <c r="AZ2599" i="3"/>
  <c r="AB2599" i="3"/>
  <c r="BH2599" i="3"/>
  <c r="AJ2599" i="3"/>
  <c r="BD2616" i="3"/>
  <c r="AV2616" i="3"/>
  <c r="AN2616" i="3"/>
  <c r="AF2616" i="3"/>
  <c r="X2616" i="3"/>
  <c r="P2616" i="3"/>
  <c r="K2615" i="3"/>
  <c r="AZ2614" i="3"/>
  <c r="AJ2614" i="3"/>
  <c r="T2614" i="3"/>
  <c r="K2613" i="3"/>
  <c r="BF2610" i="3"/>
  <c r="AJ2610" i="3"/>
  <c r="M2610" i="3"/>
  <c r="Q2610" i="3"/>
  <c r="U2610" i="3"/>
  <c r="Y2610" i="3"/>
  <c r="AC2610" i="3"/>
  <c r="AG2610" i="3"/>
  <c r="AK2610" i="3"/>
  <c r="AO2610" i="3"/>
  <c r="AS2610" i="3"/>
  <c r="AW2610" i="3"/>
  <c r="BA2610" i="3"/>
  <c r="BE2610" i="3"/>
  <c r="BI2610" i="3"/>
  <c r="P2610" i="3"/>
  <c r="V2610" i="3"/>
  <c r="AA2610" i="3"/>
  <c r="AF2610" i="3"/>
  <c r="AL2610" i="3"/>
  <c r="AQ2610" i="3"/>
  <c r="AV2610" i="3"/>
  <c r="BB2610" i="3"/>
  <c r="BG2610" i="3"/>
  <c r="R2610" i="3"/>
  <c r="W2610" i="3"/>
  <c r="AB2610" i="3"/>
  <c r="AH2610" i="3"/>
  <c r="AM2610" i="3"/>
  <c r="AR2610" i="3"/>
  <c r="AX2610" i="3"/>
  <c r="BC2610" i="3"/>
  <c r="BH2610" i="3"/>
  <c r="N2610" i="3"/>
  <c r="S2610" i="3"/>
  <c r="X2610" i="3"/>
  <c r="AD2610" i="3"/>
  <c r="AI2610" i="3"/>
  <c r="AN2610" i="3"/>
  <c r="AT2610" i="3"/>
  <c r="AY2610" i="3"/>
  <c r="BD2610" i="3"/>
  <c r="N2608" i="3"/>
  <c r="P2604" i="3"/>
  <c r="T2604" i="3"/>
  <c r="X2604" i="3"/>
  <c r="AB2604" i="3"/>
  <c r="AF2604" i="3"/>
  <c r="AJ2604" i="3"/>
  <c r="AN2604" i="3"/>
  <c r="AR2604" i="3"/>
  <c r="AV2604" i="3"/>
  <c r="AZ2604" i="3"/>
  <c r="BD2604" i="3"/>
  <c r="BH2604" i="3"/>
  <c r="M2604" i="3"/>
  <c r="Q2604" i="3"/>
  <c r="U2604" i="3"/>
  <c r="Y2604" i="3"/>
  <c r="AC2604" i="3"/>
  <c r="AG2604" i="3"/>
  <c r="AK2604" i="3"/>
  <c r="AO2604" i="3"/>
  <c r="AS2604" i="3"/>
  <c r="AW2604" i="3"/>
  <c r="BA2604" i="3"/>
  <c r="BE2604" i="3"/>
  <c r="BI2604" i="3"/>
  <c r="N2604" i="3"/>
  <c r="BJ2604" i="3" s="1"/>
  <c r="R2604" i="3"/>
  <c r="V2604" i="3"/>
  <c r="Z2604" i="3"/>
  <c r="AD2604" i="3"/>
  <c r="AH2604" i="3"/>
  <c r="AL2604" i="3"/>
  <c r="AP2604" i="3"/>
  <c r="AT2604" i="3"/>
  <c r="AX2604" i="3"/>
  <c r="BB2604" i="3"/>
  <c r="BF2604" i="3"/>
  <c r="AA2604" i="3"/>
  <c r="AQ2604" i="3"/>
  <c r="BG2604" i="3"/>
  <c r="O2604" i="3"/>
  <c r="BL2604" i="3" s="1"/>
  <c r="AE2604" i="3"/>
  <c r="AU2604" i="3"/>
  <c r="S2604" i="3"/>
  <c r="BM2604" i="3" s="1"/>
  <c r="AI2604" i="3"/>
  <c r="AY2604" i="3"/>
  <c r="K2611" i="3"/>
  <c r="K2609" i="3"/>
  <c r="BC2606" i="3"/>
  <c r="AU2606" i="3"/>
  <c r="AM2606" i="3"/>
  <c r="AE2606" i="3"/>
  <c r="W2606" i="3"/>
  <c r="O2606" i="3"/>
  <c r="N2605" i="3"/>
  <c r="BJ2605" i="3" s="1"/>
  <c r="R2605" i="3"/>
  <c r="V2605" i="3"/>
  <c r="Z2605" i="3"/>
  <c r="AD2605" i="3"/>
  <c r="AH2605" i="3"/>
  <c r="AL2605" i="3"/>
  <c r="AP2605" i="3"/>
  <c r="AT2605" i="3"/>
  <c r="AX2605" i="3"/>
  <c r="BB2605" i="3"/>
  <c r="BF2605" i="3"/>
  <c r="O2605" i="3"/>
  <c r="BL2605" i="3" s="1"/>
  <c r="S2605" i="3"/>
  <c r="BM2605" i="3" s="1"/>
  <c r="W2605" i="3"/>
  <c r="AA2605" i="3"/>
  <c r="AE2605" i="3"/>
  <c r="AI2605" i="3"/>
  <c r="AM2605" i="3"/>
  <c r="AQ2605" i="3"/>
  <c r="AU2605" i="3"/>
  <c r="AY2605" i="3"/>
  <c r="BC2605" i="3"/>
  <c r="BG2605" i="3"/>
  <c r="P2605" i="3"/>
  <c r="T2605" i="3"/>
  <c r="X2605" i="3"/>
  <c r="AB2605" i="3"/>
  <c r="AF2605" i="3"/>
  <c r="AJ2605" i="3"/>
  <c r="AN2605" i="3"/>
  <c r="AR2605" i="3"/>
  <c r="AV2605" i="3"/>
  <c r="AZ2605" i="3"/>
  <c r="BD2605" i="3"/>
  <c r="BH2605" i="3"/>
  <c r="BE2603" i="3"/>
  <c r="AO2603" i="3"/>
  <c r="AP2601" i="3"/>
  <c r="AV2598" i="3"/>
  <c r="N2603" i="3"/>
  <c r="R2603" i="3"/>
  <c r="V2603" i="3"/>
  <c r="Z2603" i="3"/>
  <c r="AD2603" i="3"/>
  <c r="AH2603" i="3"/>
  <c r="AL2603" i="3"/>
  <c r="AP2603" i="3"/>
  <c r="AT2603" i="3"/>
  <c r="AX2603" i="3"/>
  <c r="BB2603" i="3"/>
  <c r="BF2603" i="3"/>
  <c r="O2603" i="3"/>
  <c r="S2603" i="3"/>
  <c r="W2603" i="3"/>
  <c r="AA2603" i="3"/>
  <c r="AE2603" i="3"/>
  <c r="AI2603" i="3"/>
  <c r="AM2603" i="3"/>
  <c r="AQ2603" i="3"/>
  <c r="AU2603" i="3"/>
  <c r="AY2603" i="3"/>
  <c r="BC2603" i="3"/>
  <c r="BG2603" i="3"/>
  <c r="P2603" i="3"/>
  <c r="BK2603" i="3" s="1"/>
  <c r="T2603" i="3"/>
  <c r="X2603" i="3"/>
  <c r="AB2603" i="3"/>
  <c r="AF2603" i="3"/>
  <c r="AJ2603" i="3"/>
  <c r="AN2603" i="3"/>
  <c r="AR2603" i="3"/>
  <c r="AV2603" i="3"/>
  <c r="AZ2603" i="3"/>
  <c r="BD2603" i="3"/>
  <c r="BH2603" i="3"/>
  <c r="N2601" i="3"/>
  <c r="V2601" i="3"/>
  <c r="AA2601" i="3"/>
  <c r="AF2601" i="3"/>
  <c r="AL2601" i="3"/>
  <c r="AQ2601" i="3"/>
  <c r="AV2601" i="3"/>
  <c r="BB2601" i="3"/>
  <c r="BG2601" i="3"/>
  <c r="R2601" i="3"/>
  <c r="X2601" i="3"/>
  <c r="AD2601" i="3"/>
  <c r="AI2601" i="3"/>
  <c r="AN2601" i="3"/>
  <c r="AT2601" i="3"/>
  <c r="AY2601" i="3"/>
  <c r="BD2601" i="3"/>
  <c r="R2600" i="3"/>
  <c r="Z2600" i="3"/>
  <c r="AH2600" i="3"/>
  <c r="AP2600" i="3"/>
  <c r="AX2600" i="3"/>
  <c r="BF2600" i="3"/>
  <c r="R2598" i="3"/>
  <c r="Z2598" i="3"/>
  <c r="AH2598" i="3"/>
  <c r="AP2598" i="3"/>
  <c r="AX2598" i="3"/>
  <c r="BF2598" i="3"/>
  <c r="T2598" i="3"/>
  <c r="M2608" i="3"/>
  <c r="Q2608" i="3"/>
  <c r="U2608" i="3"/>
  <c r="Y2608" i="3"/>
  <c r="AC2608" i="3"/>
  <c r="AG2608" i="3"/>
  <c r="AK2608" i="3"/>
  <c r="AO2608" i="3"/>
  <c r="AS2608" i="3"/>
  <c r="AW2608" i="3"/>
  <c r="BA2608" i="3"/>
  <c r="BE2608" i="3"/>
  <c r="BI2608" i="3"/>
  <c r="L2607" i="3"/>
  <c r="K2607" i="3"/>
  <c r="BG2606" i="3"/>
  <c r="AY2606" i="3"/>
  <c r="AQ2606" i="3"/>
  <c r="AI2606" i="3"/>
  <c r="AA2606" i="3"/>
  <c r="M2606" i="3"/>
  <c r="Q2606" i="3"/>
  <c r="U2606" i="3"/>
  <c r="Y2606" i="3"/>
  <c r="AC2606" i="3"/>
  <c r="AG2606" i="3"/>
  <c r="AK2606" i="3"/>
  <c r="AO2606" i="3"/>
  <c r="AS2606" i="3"/>
  <c r="AW2606" i="3"/>
  <c r="BA2606" i="3"/>
  <c r="BE2606" i="3"/>
  <c r="BI2606" i="3"/>
  <c r="N2606" i="3"/>
  <c r="R2606" i="3"/>
  <c r="V2606" i="3"/>
  <c r="Z2606" i="3"/>
  <c r="AD2606" i="3"/>
  <c r="AH2606" i="3"/>
  <c r="AL2606" i="3"/>
  <c r="AP2606" i="3"/>
  <c r="AT2606" i="3"/>
  <c r="AX2606" i="3"/>
  <c r="BB2606" i="3"/>
  <c r="BF2606" i="3"/>
  <c r="BI2605" i="3"/>
  <c r="AS2605" i="3"/>
  <c r="AC2605" i="3"/>
  <c r="M2605" i="3"/>
  <c r="AW2603" i="3"/>
  <c r="AG2603" i="3"/>
  <c r="Q2603" i="3"/>
  <c r="AZ2601" i="3"/>
  <c r="AE2601" i="3"/>
  <c r="AV2600" i="3"/>
  <c r="P2600" i="3"/>
  <c r="AF2598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O2601" i="3"/>
  <c r="S2601" i="3"/>
  <c r="BB2600" i="3"/>
  <c r="AT2600" i="3"/>
  <c r="AL2600" i="3"/>
  <c r="AD2600" i="3"/>
  <c r="V2600" i="3"/>
  <c r="N2600" i="3"/>
  <c r="BJ2600" i="3" s="1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O2599" i="3"/>
  <c r="S2599" i="3"/>
  <c r="W2599" i="3"/>
  <c r="AA2599" i="3"/>
  <c r="AE2599" i="3"/>
  <c r="AI2599" i="3"/>
  <c r="AM2599" i="3"/>
  <c r="AQ2599" i="3"/>
  <c r="AU2599" i="3"/>
  <c r="AY2599" i="3"/>
  <c r="BC2599" i="3"/>
  <c r="BG2599" i="3"/>
  <c r="BB2598" i="3"/>
  <c r="AT2598" i="3"/>
  <c r="AL2598" i="3"/>
  <c r="AD2598" i="3"/>
  <c r="V2598" i="3"/>
  <c r="N2598" i="3"/>
  <c r="L2597" i="3"/>
  <c r="N2593" i="3"/>
  <c r="R2593" i="3"/>
  <c r="V2593" i="3"/>
  <c r="Z2593" i="3"/>
  <c r="AD2593" i="3"/>
  <c r="AH2593" i="3"/>
  <c r="AL2593" i="3"/>
  <c r="AP2593" i="3"/>
  <c r="AT2593" i="3"/>
  <c r="AX2593" i="3"/>
  <c r="BB2593" i="3"/>
  <c r="BF2593" i="3"/>
  <c r="O2593" i="3"/>
  <c r="S2593" i="3"/>
  <c r="W2593" i="3"/>
  <c r="AA2593" i="3"/>
  <c r="AE2593" i="3"/>
  <c r="AI2593" i="3"/>
  <c r="AM2593" i="3"/>
  <c r="AQ2593" i="3"/>
  <c r="AU2593" i="3"/>
  <c r="AY2593" i="3"/>
  <c r="BC2593" i="3"/>
  <c r="BG2593" i="3"/>
  <c r="P2593" i="3"/>
  <c r="T2593" i="3"/>
  <c r="X2593" i="3"/>
  <c r="AB2593" i="3"/>
  <c r="AF2593" i="3"/>
  <c r="AJ2593" i="3"/>
  <c r="AN2593" i="3"/>
  <c r="AR2593" i="3"/>
  <c r="AV2593" i="3"/>
  <c r="AZ2593" i="3"/>
  <c r="BD2593" i="3"/>
  <c r="BH2593" i="3"/>
  <c r="Y2593" i="3"/>
  <c r="AO2593" i="3"/>
  <c r="BE2593" i="3"/>
  <c r="M2593" i="3"/>
  <c r="AC2593" i="3"/>
  <c r="AS2593" i="3"/>
  <c r="BI2593" i="3"/>
  <c r="Q2593" i="3"/>
  <c r="AG2593" i="3"/>
  <c r="AW2593" i="3"/>
  <c r="BH2601" i="3"/>
  <c r="BC2601" i="3"/>
  <c r="AX2601" i="3"/>
  <c r="AR2601" i="3"/>
  <c r="AM2601" i="3"/>
  <c r="AH2601" i="3"/>
  <c r="AB2601" i="3"/>
  <c r="W2601" i="3"/>
  <c r="P2601" i="3"/>
  <c r="BH2600" i="3"/>
  <c r="AZ2600" i="3"/>
  <c r="AR2600" i="3"/>
  <c r="AJ2600" i="3"/>
  <c r="AB2600" i="3"/>
  <c r="BD2599" i="3"/>
  <c r="AV2599" i="3"/>
  <c r="AN2599" i="3"/>
  <c r="AF2599" i="3"/>
  <c r="X2599" i="3"/>
  <c r="P2599" i="3"/>
  <c r="BH2598" i="3"/>
  <c r="AZ2598" i="3"/>
  <c r="AR2598" i="3"/>
  <c r="AJ2598" i="3"/>
  <c r="AB2598" i="3"/>
  <c r="AK2593" i="3"/>
  <c r="P2588" i="3"/>
  <c r="AF2588" i="3"/>
  <c r="AV2588" i="3"/>
  <c r="T2588" i="3"/>
  <c r="AJ2588" i="3"/>
  <c r="AZ2588" i="3"/>
  <c r="X2588" i="3"/>
  <c r="AN2588" i="3"/>
  <c r="BD2588" i="3"/>
  <c r="AB2588" i="3"/>
  <c r="AR2588" i="3"/>
  <c r="BH2588" i="3"/>
  <c r="O2600" i="3"/>
  <c r="BL2600" i="3" s="1"/>
  <c r="S2600" i="3"/>
  <c r="BM2600" i="3" s="1"/>
  <c r="W2600" i="3"/>
  <c r="AA2600" i="3"/>
  <c r="AE2600" i="3"/>
  <c r="AI2600" i="3"/>
  <c r="AM2600" i="3"/>
  <c r="AQ2600" i="3"/>
  <c r="AU2600" i="3"/>
  <c r="AY2600" i="3"/>
  <c r="BC2600" i="3"/>
  <c r="BG2600" i="3"/>
  <c r="M2600" i="3"/>
  <c r="Q2600" i="3"/>
  <c r="U2600" i="3"/>
  <c r="Y2600" i="3"/>
  <c r="AC2600" i="3"/>
  <c r="AG2600" i="3"/>
  <c r="AK2600" i="3"/>
  <c r="AO2600" i="3"/>
  <c r="AS2600" i="3"/>
  <c r="AW2600" i="3"/>
  <c r="BA2600" i="3"/>
  <c r="BE2600" i="3"/>
  <c r="BI2600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M2598" i="3"/>
  <c r="Q2598" i="3"/>
  <c r="U2598" i="3"/>
  <c r="Y2598" i="3"/>
  <c r="AC2598" i="3"/>
  <c r="AG2598" i="3"/>
  <c r="AK2598" i="3"/>
  <c r="AO2598" i="3"/>
  <c r="AS2598" i="3"/>
  <c r="AW2598" i="3"/>
  <c r="BA2598" i="3"/>
  <c r="BE2598" i="3"/>
  <c r="BI2598" i="3"/>
  <c r="N2595" i="3"/>
  <c r="R2595" i="3"/>
  <c r="V2595" i="3"/>
  <c r="Z2595" i="3"/>
  <c r="AD2595" i="3"/>
  <c r="AH2595" i="3"/>
  <c r="AL2595" i="3"/>
  <c r="AP2595" i="3"/>
  <c r="AT2595" i="3"/>
  <c r="AX2595" i="3"/>
  <c r="BB2595" i="3"/>
  <c r="BF2595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P2595" i="3"/>
  <c r="T2595" i="3"/>
  <c r="X2595" i="3"/>
  <c r="AB2595" i="3"/>
  <c r="AF2595" i="3"/>
  <c r="AJ2595" i="3"/>
  <c r="AN2595" i="3"/>
  <c r="AR2595" i="3"/>
  <c r="AV2595" i="3"/>
  <c r="AZ2595" i="3"/>
  <c r="BD2595" i="3"/>
  <c r="BH2595" i="3"/>
  <c r="Y2595" i="3"/>
  <c r="AO2595" i="3"/>
  <c r="BE2595" i="3"/>
  <c r="M2595" i="3"/>
  <c r="AC2595" i="3"/>
  <c r="AS2595" i="3"/>
  <c r="BI2595" i="3"/>
  <c r="Q2595" i="3"/>
  <c r="AG2595" i="3"/>
  <c r="AW2595" i="3"/>
  <c r="U2593" i="3"/>
  <c r="P2592" i="3"/>
  <c r="T2592" i="3"/>
  <c r="X2592" i="3"/>
  <c r="AB2592" i="3"/>
  <c r="AF2592" i="3"/>
  <c r="AJ2592" i="3"/>
  <c r="AN2592" i="3"/>
  <c r="AR2592" i="3"/>
  <c r="AV2592" i="3"/>
  <c r="AZ2592" i="3"/>
  <c r="BD2592" i="3"/>
  <c r="BH2592" i="3"/>
  <c r="M2592" i="3"/>
  <c r="R2592" i="3"/>
  <c r="V2592" i="3"/>
  <c r="Z2592" i="3"/>
  <c r="AD2592" i="3"/>
  <c r="AH2592" i="3"/>
  <c r="AL2592" i="3"/>
  <c r="AP2592" i="3"/>
  <c r="AT2592" i="3"/>
  <c r="AX2592" i="3"/>
  <c r="BB2592" i="3"/>
  <c r="BF2592" i="3"/>
  <c r="W2592" i="3"/>
  <c r="AM2592" i="3"/>
  <c r="BC2592" i="3"/>
  <c r="AA2592" i="3"/>
  <c r="AQ2592" i="3"/>
  <c r="BG2592" i="3"/>
  <c r="O2592" i="3"/>
  <c r="BL2592" i="3" s="1"/>
  <c r="AE2592" i="3"/>
  <c r="AU2592" i="3"/>
  <c r="K2597" i="3"/>
  <c r="BD2596" i="3"/>
  <c r="AY2596" i="3"/>
  <c r="AT2596" i="3"/>
  <c r="AL2596" i="3"/>
  <c r="AD2596" i="3"/>
  <c r="V2596" i="3"/>
  <c r="AU2594" i="3"/>
  <c r="AE2594" i="3"/>
  <c r="P2596" i="3"/>
  <c r="T2596" i="3"/>
  <c r="X2596" i="3"/>
  <c r="AB2596" i="3"/>
  <c r="AF2596" i="3"/>
  <c r="AJ2596" i="3"/>
  <c r="AN2596" i="3"/>
  <c r="AR2596" i="3"/>
  <c r="M2596" i="3"/>
  <c r="Q2596" i="3"/>
  <c r="U2596" i="3"/>
  <c r="Y2596" i="3"/>
  <c r="AC2596" i="3"/>
  <c r="AG2596" i="3"/>
  <c r="AK2596" i="3"/>
  <c r="AO2596" i="3"/>
  <c r="AS2596" i="3"/>
  <c r="AW2596" i="3"/>
  <c r="BA2596" i="3"/>
  <c r="BE2596" i="3"/>
  <c r="BI2596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N2594" i="3"/>
  <c r="R2594" i="3"/>
  <c r="V2594" i="3"/>
  <c r="Z2594" i="3"/>
  <c r="AD2594" i="3"/>
  <c r="AH2594" i="3"/>
  <c r="AL2594" i="3"/>
  <c r="AP2594" i="3"/>
  <c r="AT2594" i="3"/>
  <c r="AX2594" i="3"/>
  <c r="BB2594" i="3"/>
  <c r="BF2594" i="3"/>
  <c r="Q2592" i="3"/>
  <c r="BG2596" i="3"/>
  <c r="BB2596" i="3"/>
  <c r="AV2596" i="3"/>
  <c r="AP2596" i="3"/>
  <c r="AH2596" i="3"/>
  <c r="Z2596" i="3"/>
  <c r="R2596" i="3"/>
  <c r="BL2596" i="3" s="1"/>
  <c r="BC2594" i="3"/>
  <c r="AM2594" i="3"/>
  <c r="W2594" i="3"/>
  <c r="L2591" i="3"/>
  <c r="AA2591" i="3" s="1"/>
  <c r="N2586" i="3"/>
  <c r="BJ2586" i="3" s="1"/>
  <c r="BI2592" i="3"/>
  <c r="BE2592" i="3"/>
  <c r="BA2592" i="3"/>
  <c r="AW2592" i="3"/>
  <c r="AS2592" i="3"/>
  <c r="AO2592" i="3"/>
  <c r="AK2592" i="3"/>
  <c r="AG2592" i="3"/>
  <c r="AC2592" i="3"/>
  <c r="Y2592" i="3"/>
  <c r="U2592" i="3"/>
  <c r="AV2590" i="3"/>
  <c r="AF2590" i="3"/>
  <c r="L2589" i="3"/>
  <c r="W2589" i="3" s="1"/>
  <c r="M2588" i="3"/>
  <c r="Q2588" i="3"/>
  <c r="U2588" i="3"/>
  <c r="Y2588" i="3"/>
  <c r="AC2588" i="3"/>
  <c r="AG2588" i="3"/>
  <c r="AK2588" i="3"/>
  <c r="AO2588" i="3"/>
  <c r="AS2588" i="3"/>
  <c r="AW2588" i="3"/>
  <c r="BA2588" i="3"/>
  <c r="BE2588" i="3"/>
  <c r="BI2588" i="3"/>
  <c r="N2588" i="3"/>
  <c r="R2588" i="3"/>
  <c r="V2588" i="3"/>
  <c r="Z2588" i="3"/>
  <c r="AD2588" i="3"/>
  <c r="AH2588" i="3"/>
  <c r="AL2588" i="3"/>
  <c r="AP2588" i="3"/>
  <c r="AT2588" i="3"/>
  <c r="AX2588" i="3"/>
  <c r="BB2588" i="3"/>
  <c r="BF2588" i="3"/>
  <c r="O2588" i="3"/>
  <c r="S2588" i="3"/>
  <c r="W2588" i="3"/>
  <c r="AA2588" i="3"/>
  <c r="AE2588" i="3"/>
  <c r="AI2588" i="3"/>
  <c r="AM2588" i="3"/>
  <c r="AQ2588" i="3"/>
  <c r="AU2588" i="3"/>
  <c r="AY2588" i="3"/>
  <c r="BC2588" i="3"/>
  <c r="BG2588" i="3"/>
  <c r="L2587" i="3"/>
  <c r="W2587" i="3" s="1"/>
  <c r="N2592" i="3"/>
  <c r="BJ2592" i="3" s="1"/>
  <c r="M2590" i="3"/>
  <c r="Q2590" i="3"/>
  <c r="U2590" i="3"/>
  <c r="Y2590" i="3"/>
  <c r="AC2590" i="3"/>
  <c r="AG2590" i="3"/>
  <c r="AK2590" i="3"/>
  <c r="AO2590" i="3"/>
  <c r="AS2590" i="3"/>
  <c r="AW2590" i="3"/>
  <c r="BA2590" i="3"/>
  <c r="BE2590" i="3"/>
  <c r="BI2590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AX2589" i="3"/>
  <c r="AH2589" i="3"/>
  <c r="R2589" i="3"/>
  <c r="R2587" i="3"/>
  <c r="BF2590" i="3"/>
  <c r="BB2590" i="3"/>
  <c r="AX2590" i="3"/>
  <c r="AT2590" i="3"/>
  <c r="AP2590" i="3"/>
  <c r="AL2590" i="3"/>
  <c r="AH2590" i="3"/>
  <c r="AD2590" i="3"/>
  <c r="Z2590" i="3"/>
  <c r="V2590" i="3"/>
  <c r="R2590" i="3"/>
  <c r="BF2586" i="3"/>
  <c r="BB2586" i="3"/>
  <c r="AX2586" i="3"/>
  <c r="AT2586" i="3"/>
  <c r="AP2586" i="3"/>
  <c r="AL2586" i="3"/>
  <c r="AH2586" i="3"/>
  <c r="AD2586" i="3"/>
  <c r="Z2586" i="3"/>
  <c r="V2586" i="3"/>
  <c r="R2586" i="3"/>
  <c r="E2574" i="3"/>
  <c r="F2574" i="3"/>
  <c r="K2574" i="3" s="1"/>
  <c r="G2574" i="3"/>
  <c r="H2574" i="3"/>
  <c r="I2574" i="3"/>
  <c r="J2574" i="3"/>
  <c r="E2575" i="3"/>
  <c r="F2575" i="3"/>
  <c r="G2575" i="3"/>
  <c r="H2575" i="3"/>
  <c r="I2575" i="3"/>
  <c r="J2575" i="3"/>
  <c r="L2575" i="3" s="1"/>
  <c r="E2576" i="3"/>
  <c r="F2576" i="3"/>
  <c r="G2576" i="3"/>
  <c r="H2576" i="3"/>
  <c r="L2576" i="3" s="1"/>
  <c r="I2576" i="3"/>
  <c r="J2576" i="3"/>
  <c r="E2577" i="3"/>
  <c r="F2577" i="3"/>
  <c r="K2577" i="3" s="1"/>
  <c r="G2577" i="3"/>
  <c r="H2577" i="3"/>
  <c r="I2577" i="3"/>
  <c r="J2577" i="3"/>
  <c r="L2577" i="3" s="1"/>
  <c r="AP2577" i="3"/>
  <c r="E2578" i="3"/>
  <c r="F2578" i="3"/>
  <c r="K2578" i="3" s="1"/>
  <c r="G2578" i="3"/>
  <c r="H2578" i="3"/>
  <c r="I2578" i="3"/>
  <c r="J2578" i="3"/>
  <c r="E2579" i="3"/>
  <c r="F2579" i="3"/>
  <c r="G2579" i="3"/>
  <c r="H2579" i="3"/>
  <c r="I2579" i="3"/>
  <c r="L2579" i="3" s="1"/>
  <c r="J2579" i="3"/>
  <c r="E2580" i="3"/>
  <c r="F2580" i="3"/>
  <c r="G2580" i="3"/>
  <c r="H2580" i="3"/>
  <c r="I2580" i="3"/>
  <c r="J2580" i="3"/>
  <c r="L2580" i="3"/>
  <c r="E2581" i="3"/>
  <c r="F2581" i="3"/>
  <c r="G2581" i="3"/>
  <c r="H2581" i="3"/>
  <c r="L2581" i="3" s="1"/>
  <c r="I2581" i="3"/>
  <c r="J2581" i="3"/>
  <c r="E2582" i="3"/>
  <c r="F2582" i="3"/>
  <c r="G2582" i="3"/>
  <c r="H2582" i="3"/>
  <c r="I2582" i="3"/>
  <c r="J2582" i="3"/>
  <c r="L2582" i="3" s="1"/>
  <c r="E2583" i="3"/>
  <c r="F2583" i="3"/>
  <c r="G2583" i="3"/>
  <c r="H2583" i="3"/>
  <c r="L2583" i="3" s="1"/>
  <c r="I2583" i="3"/>
  <c r="J2583" i="3"/>
  <c r="E2584" i="3"/>
  <c r="F2584" i="3"/>
  <c r="G2584" i="3"/>
  <c r="H2584" i="3"/>
  <c r="I2584" i="3"/>
  <c r="L2584" i="3" s="1"/>
  <c r="J2584" i="3"/>
  <c r="E2585" i="3"/>
  <c r="F2585" i="3"/>
  <c r="G2585" i="3"/>
  <c r="H2585" i="3"/>
  <c r="I2585" i="3"/>
  <c r="J2585" i="3"/>
  <c r="BM2700" i="3" l="1"/>
  <c r="BK2682" i="3"/>
  <c r="BN2682" i="3"/>
  <c r="BN2692" i="3"/>
  <c r="BK2692" i="3"/>
  <c r="BN2702" i="3"/>
  <c r="BK2702" i="3"/>
  <c r="BJ2700" i="3"/>
  <c r="BL2700" i="3"/>
  <c r="BM2692" i="3"/>
  <c r="BK2688" i="3"/>
  <c r="BN2688" i="3"/>
  <c r="BK2680" i="3"/>
  <c r="BN2680" i="3"/>
  <c r="BN2689" i="3"/>
  <c r="BK2689" i="3"/>
  <c r="BM2702" i="3"/>
  <c r="BL2682" i="3"/>
  <c r="BJ2692" i="3"/>
  <c r="BL2688" i="3"/>
  <c r="BJ2702" i="3"/>
  <c r="BL2702" i="3"/>
  <c r="BL2689" i="3"/>
  <c r="BJ2688" i="3"/>
  <c r="BK2700" i="3"/>
  <c r="BN2700" i="3"/>
  <c r="BM2689" i="3"/>
  <c r="BM2682" i="3"/>
  <c r="N2577" i="3"/>
  <c r="L2585" i="3"/>
  <c r="K2581" i="3"/>
  <c r="L2578" i="3"/>
  <c r="BD2578" i="3" s="1"/>
  <c r="BF2577" i="3"/>
  <c r="Z2577" i="3"/>
  <c r="K2576" i="3"/>
  <c r="BJ2590" i="3"/>
  <c r="AS2589" i="3"/>
  <c r="M2589" i="3"/>
  <c r="AF2589" i="3"/>
  <c r="AU2589" i="3"/>
  <c r="O2589" i="3"/>
  <c r="BM2596" i="3"/>
  <c r="BA2591" i="3"/>
  <c r="AN2591" i="3"/>
  <c r="W2591" i="3"/>
  <c r="BJ2633" i="3"/>
  <c r="BM2633" i="3"/>
  <c r="AK2621" i="3"/>
  <c r="X2621" i="3"/>
  <c r="AL2625" i="3"/>
  <c r="AC2625" i="3"/>
  <c r="P2625" i="3"/>
  <c r="AC2627" i="3"/>
  <c r="AK2627" i="3"/>
  <c r="T2627" i="3"/>
  <c r="AG2586" i="3"/>
  <c r="Q2586" i="3"/>
  <c r="AA2594" i="3"/>
  <c r="AR2616" i="3"/>
  <c r="AZ2616" i="3"/>
  <c r="T2616" i="3"/>
  <c r="AJ2616" i="3"/>
  <c r="AC2628" i="3"/>
  <c r="BI2628" i="3"/>
  <c r="AN2628" i="3"/>
  <c r="S2628" i="3"/>
  <c r="BM2628" i="3" s="1"/>
  <c r="AS2628" i="3"/>
  <c r="AY2628" i="3"/>
  <c r="X2628" i="3"/>
  <c r="AA2639" i="3"/>
  <c r="AY2639" i="3"/>
  <c r="BA2593" i="3"/>
  <c r="BA2595" i="3"/>
  <c r="AK2595" i="3"/>
  <c r="AN2620" i="3"/>
  <c r="BD2620" i="3"/>
  <c r="X2620" i="3"/>
  <c r="S2639" i="3"/>
  <c r="AO2647" i="3"/>
  <c r="BC2639" i="3"/>
  <c r="AM2639" i="3"/>
  <c r="AK2648" i="3"/>
  <c r="S2648" i="3"/>
  <c r="M2648" i="3"/>
  <c r="AU2601" i="3"/>
  <c r="W2641" i="3"/>
  <c r="BJ2641" i="3" s="1"/>
  <c r="S2641" i="3"/>
  <c r="BM2641" i="3" s="1"/>
  <c r="K2579" i="3"/>
  <c r="X2578" i="3"/>
  <c r="AX2577" i="3"/>
  <c r="R2577" i="3"/>
  <c r="AK2589" i="3"/>
  <c r="BD2589" i="3"/>
  <c r="X2589" i="3"/>
  <c r="AM2589" i="3"/>
  <c r="BJ2596" i="3"/>
  <c r="Z2591" i="3"/>
  <c r="AK2591" i="3"/>
  <c r="X2591" i="3"/>
  <c r="BJ2608" i="3"/>
  <c r="AX2621" i="3"/>
  <c r="U2621" i="3"/>
  <c r="BC2621" i="3"/>
  <c r="R2625" i="3"/>
  <c r="M2625" i="3"/>
  <c r="AU2625" i="3"/>
  <c r="BN2653" i="3"/>
  <c r="Y2627" i="3"/>
  <c r="BB2627" i="3"/>
  <c r="O2627" i="3"/>
  <c r="Q2605" i="3"/>
  <c r="AK2605" i="3"/>
  <c r="BE2605" i="3"/>
  <c r="U2605" i="3"/>
  <c r="AO2605" i="3"/>
  <c r="Y2605" i="3"/>
  <c r="AW2605" i="3"/>
  <c r="AG2605" i="3"/>
  <c r="BA2605" i="3"/>
  <c r="AB2612" i="3"/>
  <c r="BH2612" i="3"/>
  <c r="AW2647" i="3"/>
  <c r="AG2647" i="3"/>
  <c r="W2639" i="3"/>
  <c r="BM2639" i="3" s="1"/>
  <c r="N2652" i="3"/>
  <c r="BG2648" i="3"/>
  <c r="U2648" i="3"/>
  <c r="BI2648" i="3"/>
  <c r="AQ2648" i="3"/>
  <c r="BC2641" i="3"/>
  <c r="P2576" i="3"/>
  <c r="V2589" i="3"/>
  <c r="BI2589" i="3"/>
  <c r="AC2589" i="3"/>
  <c r="AV2589" i="3"/>
  <c r="P2589" i="3"/>
  <c r="AE2589" i="3"/>
  <c r="BM2606" i="3"/>
  <c r="AX2591" i="3"/>
  <c r="U2591" i="3"/>
  <c r="BC2591" i="3"/>
  <c r="AD2621" i="3"/>
  <c r="BD2621" i="3"/>
  <c r="AM2621" i="3"/>
  <c r="BI2625" i="3"/>
  <c r="AV2625" i="3"/>
  <c r="AE2625" i="3"/>
  <c r="BM2644" i="3"/>
  <c r="BM2646" i="3"/>
  <c r="AI2627" i="3"/>
  <c r="AG2627" i="3"/>
  <c r="AZ2627" i="3"/>
  <c r="AK2638" i="3"/>
  <c r="U2638" i="3"/>
  <c r="BE2638" i="3"/>
  <c r="BA2638" i="3"/>
  <c r="Y2638" i="3"/>
  <c r="AO2638" i="3"/>
  <c r="AQ2594" i="3"/>
  <c r="S2594" i="3"/>
  <c r="BM2594" i="3" s="1"/>
  <c r="AY2594" i="3"/>
  <c r="P2598" i="3"/>
  <c r="AN2598" i="3"/>
  <c r="Y2629" i="3"/>
  <c r="BJ2629" i="3" s="1"/>
  <c r="AY2629" i="3"/>
  <c r="AD2629" i="3"/>
  <c r="AO2629" i="3"/>
  <c r="AT2629" i="3"/>
  <c r="S2629" i="3"/>
  <c r="BM2629" i="3" s="1"/>
  <c r="Q2626" i="3"/>
  <c r="AW2626" i="3"/>
  <c r="Y2626" i="3"/>
  <c r="BE2626" i="3"/>
  <c r="AG2626" i="3"/>
  <c r="AO2626" i="3"/>
  <c r="AK2642" i="3"/>
  <c r="AO2642" i="3"/>
  <c r="Y2642" i="3"/>
  <c r="AN2624" i="3"/>
  <c r="U2634" i="3"/>
  <c r="BA2634" i="3"/>
  <c r="Y2634" i="3"/>
  <c r="AK2634" i="3"/>
  <c r="BE2634" i="3"/>
  <c r="AO2634" i="3"/>
  <c r="AA2637" i="3"/>
  <c r="AY2637" i="3"/>
  <c r="AM2637" i="3"/>
  <c r="BD2598" i="3"/>
  <c r="AI2639" i="3"/>
  <c r="AA2648" i="3"/>
  <c r="BM2648" i="3" s="1"/>
  <c r="AY2648" i="3"/>
  <c r="AS2648" i="3"/>
  <c r="AM2641" i="3"/>
  <c r="BE2642" i="3"/>
  <c r="K2585" i="3"/>
  <c r="X2585" i="3" s="1"/>
  <c r="K2583" i="3"/>
  <c r="T2583" i="3" s="1"/>
  <c r="K2580" i="3"/>
  <c r="O2580" i="3" s="1"/>
  <c r="AH2577" i="3"/>
  <c r="L2574" i="3"/>
  <c r="BB2589" i="3"/>
  <c r="BA2589" i="3"/>
  <c r="U2589" i="3"/>
  <c r="AN2589" i="3"/>
  <c r="BC2589" i="3"/>
  <c r="AD2591" i="3"/>
  <c r="BD2591" i="3"/>
  <c r="AM2591" i="3"/>
  <c r="BM2635" i="3"/>
  <c r="BA2621" i="3"/>
  <c r="AN2621" i="3"/>
  <c r="W2621" i="3"/>
  <c r="AS2625" i="3"/>
  <c r="AF2625" i="3"/>
  <c r="O2625" i="3"/>
  <c r="BN2644" i="3"/>
  <c r="BK2648" i="3"/>
  <c r="AX2627" i="3"/>
  <c r="BF2627" i="3"/>
  <c r="AJ2627" i="3"/>
  <c r="AK2586" i="3"/>
  <c r="AY2592" i="3"/>
  <c r="AI2592" i="3"/>
  <c r="S2592" i="3"/>
  <c r="BM2592" i="3" s="1"/>
  <c r="BD2622" i="3"/>
  <c r="X2622" i="3"/>
  <c r="AN2622" i="3"/>
  <c r="AI2594" i="3"/>
  <c r="BL2594" i="3" s="1"/>
  <c r="AC2630" i="3"/>
  <c r="AS2630" i="3"/>
  <c r="AY2630" i="3"/>
  <c r="X2630" i="3"/>
  <c r="BM2630" i="3" s="1"/>
  <c r="T2600" i="3"/>
  <c r="AN2600" i="3"/>
  <c r="BD2600" i="3"/>
  <c r="X2600" i="3"/>
  <c r="O2610" i="3"/>
  <c r="BL2610" i="3" s="1"/>
  <c r="AE2610" i="3"/>
  <c r="AU2610" i="3"/>
  <c r="AZ2610" i="3"/>
  <c r="Z2610" i="3"/>
  <c r="BM2610" i="3" s="1"/>
  <c r="AN2617" i="3"/>
  <c r="P2617" i="3"/>
  <c r="AF2617" i="3"/>
  <c r="BJ2617" i="3" s="1"/>
  <c r="AV2617" i="3"/>
  <c r="AD2652" i="3"/>
  <c r="BJ2652" i="3" s="1"/>
  <c r="V2652" i="3"/>
  <c r="BB2652" i="3"/>
  <c r="BD2624" i="3"/>
  <c r="BL2624" i="3" s="1"/>
  <c r="Z2649" i="3"/>
  <c r="AV2649" i="3"/>
  <c r="AE2649" i="3"/>
  <c r="BD2649" i="3"/>
  <c r="AN2649" i="3"/>
  <c r="BH2649" i="3"/>
  <c r="U2649" i="3"/>
  <c r="AR2649" i="3"/>
  <c r="W2637" i="3"/>
  <c r="BM2637" i="3" s="1"/>
  <c r="BA2648" i="3"/>
  <c r="AI2648" i="3"/>
  <c r="AL2652" i="3"/>
  <c r="AI2641" i="3"/>
  <c r="AY2641" i="3"/>
  <c r="BM2590" i="3"/>
  <c r="BN2588" i="3"/>
  <c r="BK2588" i="3"/>
  <c r="AO2587" i="3"/>
  <c r="BH2587" i="3"/>
  <c r="AB2587" i="3"/>
  <c r="AA2587" i="3"/>
  <c r="BJ2594" i="3"/>
  <c r="BJ2595" i="3"/>
  <c r="BJ2593" i="3"/>
  <c r="BM2601" i="3"/>
  <c r="BN2605" i="3"/>
  <c r="BK2605" i="3"/>
  <c r="BN2608" i="3"/>
  <c r="BK2608" i="3"/>
  <c r="BN2614" i="3"/>
  <c r="BK2614" i="3"/>
  <c r="BL2616" i="3"/>
  <c r="BJ2618" i="3"/>
  <c r="BN2618" i="3"/>
  <c r="BK2618" i="3"/>
  <c r="BM2617" i="3"/>
  <c r="BL2620" i="3"/>
  <c r="BJ2624" i="3"/>
  <c r="BL2635" i="3"/>
  <c r="BJ2628" i="3"/>
  <c r="BL2634" i="3"/>
  <c r="BL2642" i="3"/>
  <c r="BJ2646" i="3"/>
  <c r="BN2645" i="3"/>
  <c r="BK2645" i="3"/>
  <c r="AD2623" i="3"/>
  <c r="AK2623" i="3"/>
  <c r="X2623" i="3"/>
  <c r="BN2647" i="3"/>
  <c r="BK2647" i="3"/>
  <c r="BM2652" i="3"/>
  <c r="N2619" i="3"/>
  <c r="Q2619" i="3"/>
  <c r="AY2619" i="3"/>
  <c r="BN2649" i="3"/>
  <c r="BK264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BN2659" i="3"/>
  <c r="BK2659" i="3"/>
  <c r="BJ2665" i="3"/>
  <c r="BN2666" i="3"/>
  <c r="BK2666" i="3"/>
  <c r="BM2671" i="3"/>
  <c r="BK2677" i="3"/>
  <c r="BN2677" i="3"/>
  <c r="BL2677" i="3"/>
  <c r="BM2674" i="3"/>
  <c r="AH2587" i="3"/>
  <c r="BL2590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N2594" i="3"/>
  <c r="BK2594" i="3"/>
  <c r="BN2592" i="3"/>
  <c r="BK2592" i="3"/>
  <c r="BN2595" i="3"/>
  <c r="BK2595" i="3"/>
  <c r="BM2598" i="3"/>
  <c r="BN2593" i="3"/>
  <c r="BK2593" i="3"/>
  <c r="BK2599" i="3"/>
  <c r="BN2599" i="3"/>
  <c r="BL2601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BL2603" i="3"/>
  <c r="BJ2603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J2610" i="3"/>
  <c r="BM2612" i="3"/>
  <c r="BK2616" i="3"/>
  <c r="BN2616" i="3"/>
  <c r="BL2618" i="3"/>
  <c r="BK2617" i="3"/>
  <c r="BN2617" i="3"/>
  <c r="BL2617" i="3"/>
  <c r="BJ2616" i="3"/>
  <c r="BN2620" i="3"/>
  <c r="BK2620" i="3"/>
  <c r="BM2622" i="3"/>
  <c r="BN2624" i="3"/>
  <c r="BK2624" i="3"/>
  <c r="BM2626" i="3"/>
  <c r="BF2625" i="3"/>
  <c r="BN2628" i="3"/>
  <c r="BK2628" i="3"/>
  <c r="BN2632" i="3"/>
  <c r="BK2632" i="3"/>
  <c r="BN2633" i="3"/>
  <c r="BK2633" i="3"/>
  <c r="BJ2639" i="3"/>
  <c r="BN2640" i="3"/>
  <c r="BK2640" i="3"/>
  <c r="BN2641" i="3"/>
  <c r="BK2641" i="3"/>
  <c r="BL2646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BM2631" i="3"/>
  <c r="BK2631" i="3"/>
  <c r="BN2631" i="3"/>
  <c r="BL2636" i="3"/>
  <c r="BJ2636" i="3"/>
  <c r="BM2638" i="3"/>
  <c r="Z2625" i="3"/>
  <c r="BL2645" i="3"/>
  <c r="BM2653" i="3"/>
  <c r="BL2657" i="3"/>
  <c r="BL2661" i="3"/>
  <c r="BN2665" i="3"/>
  <c r="BK2665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L2647" i="3"/>
  <c r="BK2652" i="3"/>
  <c r="BN2652" i="3"/>
  <c r="BL2652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BJ2649" i="3"/>
  <c r="BN2651" i="3"/>
  <c r="BK2651" i="3"/>
  <c r="BJ2655" i="3"/>
  <c r="BN2657" i="3"/>
  <c r="BK2657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BJ2663" i="3"/>
  <c r="AY2627" i="3"/>
  <c r="BM2659" i="3"/>
  <c r="BM2661" i="3"/>
  <c r="BN2670" i="3"/>
  <c r="BK2670" i="3"/>
  <c r="BM2663" i="3"/>
  <c r="BL2671" i="3"/>
  <c r="BJ2673" i="3"/>
  <c r="BM2673" i="3"/>
  <c r="BM2651" i="3"/>
  <c r="BL2674" i="3"/>
  <c r="BJ2674" i="3"/>
  <c r="BN2674" i="3"/>
  <c r="BK2674" i="3"/>
  <c r="BM2676" i="3"/>
  <c r="BJ2676" i="3"/>
  <c r="Z2587" i="3"/>
  <c r="AP2587" i="3"/>
  <c r="BF2587" i="3"/>
  <c r="N2587" i="3"/>
  <c r="AD2587" i="3"/>
  <c r="AT2587" i="3"/>
  <c r="BE2587" i="3"/>
  <c r="BL2595" i="3"/>
  <c r="BL2593" i="3"/>
  <c r="BL2599" i="3"/>
  <c r="BM2608" i="3"/>
  <c r="BJ2620" i="3"/>
  <c r="BN2634" i="3"/>
  <c r="BK2634" i="3"/>
  <c r="BN2635" i="3"/>
  <c r="BK2635" i="3"/>
  <c r="BN2642" i="3"/>
  <c r="BK2642" i="3"/>
  <c r="BL2643" i="3"/>
  <c r="BJ2648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BJ2657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BK2669" i="3"/>
  <c r="BN2669" i="3"/>
  <c r="BL2669" i="3"/>
  <c r="BL2670" i="3"/>
  <c r="AX2587" i="3"/>
  <c r="AG2587" i="3"/>
  <c r="BN2596" i="3"/>
  <c r="BK2596" i="3"/>
  <c r="BK2598" i="3"/>
  <c r="BN2598" i="3"/>
  <c r="BL2598" i="3"/>
  <c r="BN2601" i="3"/>
  <c r="BK2601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BL2606" i="3"/>
  <c r="BJ2599" i="3"/>
  <c r="BL2612" i="3"/>
  <c r="BJ2612" i="3"/>
  <c r="BM2614" i="3"/>
  <c r="BL2608" i="3"/>
  <c r="BL2622" i="3"/>
  <c r="BJ2622" i="3"/>
  <c r="BL2626" i="3"/>
  <c r="BJ2626" i="3"/>
  <c r="BN2626" i="3"/>
  <c r="BK2626" i="3"/>
  <c r="BJ2631" i="3"/>
  <c r="BJ2637" i="3"/>
  <c r="BN2638" i="3"/>
  <c r="BK2638" i="3"/>
  <c r="BN2639" i="3"/>
  <c r="BK2639" i="3"/>
  <c r="BM2643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D2625" i="3"/>
  <c r="AN2625" i="3"/>
  <c r="X2625" i="3"/>
  <c r="BC2625" i="3"/>
  <c r="AM2625" i="3"/>
  <c r="W2625" i="3"/>
  <c r="BL2633" i="3"/>
  <c r="BL2637" i="3"/>
  <c r="BL2641" i="3"/>
  <c r="BK2629" i="3"/>
  <c r="BN2629" i="3"/>
  <c r="BL2638" i="3"/>
  <c r="BJ2638" i="3"/>
  <c r="BM2640" i="3"/>
  <c r="AD2627" i="3"/>
  <c r="BM2645" i="3"/>
  <c r="BJ2645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BM2665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BM2647" i="3"/>
  <c r="BJ2647" i="3"/>
  <c r="BL2665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BN2655" i="3"/>
  <c r="BK2655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BJ2661" i="3"/>
  <c r="BN2663" i="3"/>
  <c r="BK2663" i="3"/>
  <c r="BJ2669" i="3"/>
  <c r="BK2672" i="3"/>
  <c r="BN2672" i="3"/>
  <c r="BM2678" i="3"/>
  <c r="BM2666" i="3"/>
  <c r="BJ2666" i="3"/>
  <c r="BL2673" i="3"/>
  <c r="BJ2675" i="3"/>
  <c r="BM2675" i="3"/>
  <c r="BM2655" i="3"/>
  <c r="BL2651" i="3"/>
  <c r="BJ2667" i="3"/>
  <c r="BM2667" i="3"/>
  <c r="BL2668" i="3"/>
  <c r="BJ2668" i="3"/>
  <c r="BL2676" i="3"/>
  <c r="BN2676" i="3"/>
  <c r="BK2676" i="3"/>
  <c r="Y2587" i="3"/>
  <c r="AR2587" i="3"/>
  <c r="BG2587" i="3"/>
  <c r="AQ2587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N2606" i="3"/>
  <c r="BK2606" i="3"/>
  <c r="BM2603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BK2610" i="3"/>
  <c r="BL2639" i="3"/>
  <c r="BL2628" i="3"/>
  <c r="BL2629" i="3"/>
  <c r="BJ2634" i="3"/>
  <c r="BM2636" i="3"/>
  <c r="BJ2642" i="3"/>
  <c r="BJ2644" i="3"/>
  <c r="BN2646" i="3"/>
  <c r="AX2623" i="3"/>
  <c r="U2623" i="3"/>
  <c r="BN2648" i="3"/>
  <c r="AH2619" i="3"/>
  <c r="AG2619" i="3"/>
  <c r="AJ2619" i="3"/>
  <c r="BM2649" i="3"/>
  <c r="BK2668" i="3"/>
  <c r="BN2668" i="3"/>
  <c r="BN2590" i="3"/>
  <c r="BK2590" i="3"/>
  <c r="AL2587" i="3"/>
  <c r="BM2588" i="3"/>
  <c r="AW2587" i="3"/>
  <c r="Q2587" i="3"/>
  <c r="AZ2587" i="3"/>
  <c r="AJ2587" i="3"/>
  <c r="T2587" i="3"/>
  <c r="AY2587" i="3"/>
  <c r="AI2587" i="3"/>
  <c r="S2587" i="3"/>
  <c r="BB2587" i="3"/>
  <c r="BL2588" i="3"/>
  <c r="BJ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BN2589" i="3" s="1"/>
  <c r="AZ2589" i="3"/>
  <c r="AJ2589" i="3"/>
  <c r="T2589" i="3"/>
  <c r="AY2589" i="3"/>
  <c r="AI2589" i="3"/>
  <c r="S2589" i="3"/>
  <c r="BM2595" i="3"/>
  <c r="BK2600" i="3"/>
  <c r="BN2600" i="3"/>
  <c r="BM2593" i="3"/>
  <c r="BJ2598" i="3"/>
  <c r="BM2599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BJ2606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L2614" i="3"/>
  <c r="BJ2614" i="3"/>
  <c r="BM2616" i="3"/>
  <c r="BN2603" i="3"/>
  <c r="BM2618" i="3"/>
  <c r="BM2620" i="3"/>
  <c r="BN2622" i="3"/>
  <c r="BK2622" i="3"/>
  <c r="BM2624" i="3"/>
  <c r="BF2621" i="3"/>
  <c r="BN2630" i="3"/>
  <c r="BK2630" i="3"/>
  <c r="BJ2635" i="3"/>
  <c r="BN2636" i="3"/>
  <c r="BK2636" i="3"/>
  <c r="BN2637" i="3"/>
  <c r="BK2637" i="3"/>
  <c r="BJ2643" i="3"/>
  <c r="BN2643" i="3"/>
  <c r="BK2643" i="3"/>
  <c r="BL2644" i="3"/>
  <c r="BL2648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AW2625" i="3"/>
  <c r="AG2625" i="3"/>
  <c r="Q2625" i="3"/>
  <c r="AZ2625" i="3"/>
  <c r="AJ2625" i="3"/>
  <c r="T2625" i="3"/>
  <c r="AY2625" i="3"/>
  <c r="AI2625" i="3"/>
  <c r="S2625" i="3"/>
  <c r="BJ2651" i="3"/>
  <c r="BJ2653" i="3"/>
  <c r="BL2630" i="3"/>
  <c r="BJ2630" i="3"/>
  <c r="BL2631" i="3"/>
  <c r="BM2634" i="3"/>
  <c r="BL2640" i="3"/>
  <c r="BJ2640" i="3"/>
  <c r="BM2642" i="3"/>
  <c r="BL2649" i="3"/>
  <c r="BL2655" i="3"/>
  <c r="BL2659" i="3"/>
  <c r="BL2663" i="3"/>
  <c r="AT2627" i="3"/>
  <c r="BE2627" i="3"/>
  <c r="BC2627" i="3"/>
  <c r="AH2627" i="3"/>
  <c r="BG2627" i="3"/>
  <c r="AL2627" i="3"/>
  <c r="Q2627" i="3"/>
  <c r="AP2627" i="3"/>
  <c r="U2627" i="3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BL2656" i="3" s="1"/>
  <c r="S2656" i="3"/>
  <c r="BM2656" i="3" s="1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BJ2656" i="3" s="1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BJ2659" i="3"/>
  <c r="BN2661" i="3"/>
  <c r="BK2661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BM2657" i="3"/>
  <c r="BM2669" i="3"/>
  <c r="BM2670" i="3"/>
  <c r="BJ2670" i="3"/>
  <c r="BL2678" i="3"/>
  <c r="BJ2678" i="3"/>
  <c r="BN2678" i="3"/>
  <c r="BK2678" i="3"/>
  <c r="BL2666" i="3"/>
  <c r="BK2671" i="3"/>
  <c r="BN2671" i="3"/>
  <c r="BJ2671" i="3"/>
  <c r="BK2673" i="3"/>
  <c r="BN2673" i="3"/>
  <c r="BK2675" i="3"/>
  <c r="BN2675" i="3"/>
  <c r="BL2675" i="3"/>
  <c r="BJ2677" i="3"/>
  <c r="BM2677" i="3"/>
  <c r="BK2667" i="3"/>
  <c r="BN2667" i="3"/>
  <c r="BL2667" i="3"/>
  <c r="BM2668" i="3"/>
  <c r="BN2586" i="3"/>
  <c r="BK2586" i="3"/>
  <c r="T2585" i="3"/>
  <c r="AJ2585" i="3"/>
  <c r="AR2585" i="3"/>
  <c r="AZ2585" i="3"/>
  <c r="BH2585" i="3"/>
  <c r="AB2585" i="3"/>
  <c r="AV2585" i="3"/>
  <c r="BE2585" i="3"/>
  <c r="AN2585" i="3"/>
  <c r="BD2585" i="3"/>
  <c r="P2585" i="3"/>
  <c r="AF2585" i="3"/>
  <c r="AO2585" i="3"/>
  <c r="AW2585" i="3"/>
  <c r="BI2585" i="3"/>
  <c r="BA2585" i="3"/>
  <c r="AS2585" i="3"/>
  <c r="AK2585" i="3"/>
  <c r="T2581" i="3"/>
  <c r="M2585" i="3"/>
  <c r="Q2585" i="3"/>
  <c r="U2585" i="3"/>
  <c r="Y2585" i="3"/>
  <c r="AC2585" i="3"/>
  <c r="AG2585" i="3"/>
  <c r="N2585" i="3"/>
  <c r="R2585" i="3"/>
  <c r="V2585" i="3"/>
  <c r="Z2585" i="3"/>
  <c r="AD2585" i="3"/>
  <c r="AH2585" i="3"/>
  <c r="AL2585" i="3"/>
  <c r="AP2585" i="3"/>
  <c r="AT2585" i="3"/>
  <c r="AX2585" i="3"/>
  <c r="BB2585" i="3"/>
  <c r="BF2585" i="3"/>
  <c r="O2585" i="3"/>
  <c r="S2585" i="3"/>
  <c r="W2585" i="3"/>
  <c r="AA2585" i="3"/>
  <c r="AE2585" i="3"/>
  <c r="AI2585" i="3"/>
  <c r="AM2585" i="3"/>
  <c r="AQ2585" i="3"/>
  <c r="AU2585" i="3"/>
  <c r="AY2585" i="3"/>
  <c r="BC2585" i="3"/>
  <c r="BG2585" i="3"/>
  <c r="R2583" i="3"/>
  <c r="Z2583" i="3"/>
  <c r="AH2583" i="3"/>
  <c r="AP2583" i="3"/>
  <c r="AX2583" i="3"/>
  <c r="BF2583" i="3"/>
  <c r="P2583" i="3"/>
  <c r="AF2583" i="3"/>
  <c r="AV2583" i="3"/>
  <c r="N2583" i="3"/>
  <c r="V2583" i="3"/>
  <c r="AD2583" i="3"/>
  <c r="AL2583" i="3"/>
  <c r="AT2583" i="3"/>
  <c r="BB2583" i="3"/>
  <c r="X2583" i="3"/>
  <c r="AN2583" i="3"/>
  <c r="BD2583" i="3"/>
  <c r="R2581" i="3"/>
  <c r="Z2581" i="3"/>
  <c r="AH2581" i="3"/>
  <c r="AP2581" i="3"/>
  <c r="AX2581" i="3"/>
  <c r="BF2581" i="3"/>
  <c r="AF2581" i="3"/>
  <c r="AV2581" i="3"/>
  <c r="N2581" i="3"/>
  <c r="V2581" i="3"/>
  <c r="AD2581" i="3"/>
  <c r="AL2581" i="3"/>
  <c r="AT2581" i="3"/>
  <c r="BB2581" i="3"/>
  <c r="P2581" i="3"/>
  <c r="X2581" i="3"/>
  <c r="AN2581" i="3"/>
  <c r="BD2581" i="3"/>
  <c r="AF2576" i="3"/>
  <c r="P2579" i="3"/>
  <c r="X2579" i="3"/>
  <c r="AF2579" i="3"/>
  <c r="AN2579" i="3"/>
  <c r="AV2579" i="3"/>
  <c r="BD2579" i="3"/>
  <c r="R2579" i="3"/>
  <c r="Z2579" i="3"/>
  <c r="AH2579" i="3"/>
  <c r="AP2579" i="3"/>
  <c r="AX2579" i="3"/>
  <c r="BF2579" i="3"/>
  <c r="T2578" i="3"/>
  <c r="AB2578" i="3"/>
  <c r="AJ2578" i="3"/>
  <c r="AR2578" i="3"/>
  <c r="AZ2578" i="3"/>
  <c r="BH2578" i="3"/>
  <c r="X2576" i="3"/>
  <c r="AN2576" i="3"/>
  <c r="BD2576" i="3"/>
  <c r="X2574" i="3"/>
  <c r="AN2574" i="3"/>
  <c r="BD2574" i="3"/>
  <c r="K2584" i="3"/>
  <c r="BH2583" i="3"/>
  <c r="AZ2583" i="3"/>
  <c r="AR2583" i="3"/>
  <c r="AJ2583" i="3"/>
  <c r="AB2583" i="3"/>
  <c r="K2582" i="3"/>
  <c r="BH2581" i="3"/>
  <c r="AZ2581" i="3"/>
  <c r="AR2581" i="3"/>
  <c r="AJ2581" i="3"/>
  <c r="AB2581" i="3"/>
  <c r="AJ2579" i="3"/>
  <c r="AV2578" i="3"/>
  <c r="P2578" i="3"/>
  <c r="AB2576" i="3"/>
  <c r="AB2574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O2583" i="3"/>
  <c r="S2583" i="3"/>
  <c r="W2583" i="3"/>
  <c r="AA2583" i="3"/>
  <c r="AE2583" i="3"/>
  <c r="AI2583" i="3"/>
  <c r="AM2583" i="3"/>
  <c r="AQ2583" i="3"/>
  <c r="AU2583" i="3"/>
  <c r="AY2583" i="3"/>
  <c r="BC2583" i="3"/>
  <c r="BG2583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O2581" i="3"/>
  <c r="S2581" i="3"/>
  <c r="W2581" i="3"/>
  <c r="AA2581" i="3"/>
  <c r="AE2581" i="3"/>
  <c r="AI2581" i="3"/>
  <c r="AM2581" i="3"/>
  <c r="AQ2581" i="3"/>
  <c r="AU2581" i="3"/>
  <c r="AY2581" i="3"/>
  <c r="BC2581" i="3"/>
  <c r="BG2581" i="3"/>
  <c r="BH2579" i="3"/>
  <c r="AB2579" i="3"/>
  <c r="AN2578" i="3"/>
  <c r="V2578" i="3"/>
  <c r="AV2576" i="3"/>
  <c r="AV2574" i="3"/>
  <c r="BI2580" i="3"/>
  <c r="BE2580" i="3"/>
  <c r="BA2580" i="3"/>
  <c r="AW2580" i="3"/>
  <c r="AS2580" i="3"/>
  <c r="AO2580" i="3"/>
  <c r="AK2580" i="3"/>
  <c r="AG2580" i="3"/>
  <c r="AC2580" i="3"/>
  <c r="Y2580" i="3"/>
  <c r="U2580" i="3"/>
  <c r="Q2580" i="3"/>
  <c r="M2580" i="3"/>
  <c r="O2579" i="3"/>
  <c r="S2579" i="3"/>
  <c r="W2579" i="3"/>
  <c r="AA2579" i="3"/>
  <c r="AE2579" i="3"/>
  <c r="AI2579" i="3"/>
  <c r="AM2579" i="3"/>
  <c r="AQ2579" i="3"/>
  <c r="AU2579" i="3"/>
  <c r="AY2579" i="3"/>
  <c r="BC2579" i="3"/>
  <c r="BG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BB2578" i="3"/>
  <c r="AT2578" i="3"/>
  <c r="AL2578" i="3"/>
  <c r="AD2578" i="3"/>
  <c r="AT2577" i="3"/>
  <c r="AD2577" i="3"/>
  <c r="BH2576" i="3"/>
  <c r="AR2576" i="3"/>
  <c r="BH2574" i="3"/>
  <c r="AR2574" i="3"/>
  <c r="M2578" i="3"/>
  <c r="Q2578" i="3"/>
  <c r="U2578" i="3"/>
  <c r="Y2578" i="3"/>
  <c r="AC2578" i="3"/>
  <c r="AG2578" i="3"/>
  <c r="AK2578" i="3"/>
  <c r="AO2578" i="3"/>
  <c r="AS2578" i="3"/>
  <c r="AW2578" i="3"/>
  <c r="BA2578" i="3"/>
  <c r="BE2578" i="3"/>
  <c r="BI2578" i="3"/>
  <c r="N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O2577" i="3"/>
  <c r="S2577" i="3"/>
  <c r="W2577" i="3"/>
  <c r="AA2577" i="3"/>
  <c r="AE2577" i="3"/>
  <c r="AI2577" i="3"/>
  <c r="AM2577" i="3"/>
  <c r="AQ2577" i="3"/>
  <c r="AU2577" i="3"/>
  <c r="AY2577" i="3"/>
  <c r="BC2577" i="3"/>
  <c r="BG2577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M2576" i="3"/>
  <c r="Q2576" i="3"/>
  <c r="U2576" i="3"/>
  <c r="Y2576" i="3"/>
  <c r="AC2576" i="3"/>
  <c r="AG2576" i="3"/>
  <c r="AK2576" i="3"/>
  <c r="AO2576" i="3"/>
  <c r="AS2576" i="3"/>
  <c r="AW2576" i="3"/>
  <c r="BA2576" i="3"/>
  <c r="BE2576" i="3"/>
  <c r="BI2576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N2574" i="3"/>
  <c r="R2574" i="3"/>
  <c r="V2574" i="3"/>
  <c r="Z2574" i="3"/>
  <c r="AD2574" i="3"/>
  <c r="AH2574" i="3"/>
  <c r="AL2574" i="3"/>
  <c r="AP2574" i="3"/>
  <c r="AT2574" i="3"/>
  <c r="AX2574" i="3"/>
  <c r="BB2574" i="3"/>
  <c r="BF2574" i="3"/>
  <c r="O2574" i="3"/>
  <c r="S2574" i="3"/>
  <c r="W2574" i="3"/>
  <c r="AA2574" i="3"/>
  <c r="AE2574" i="3"/>
  <c r="AI2574" i="3"/>
  <c r="AM2574" i="3"/>
  <c r="AQ2574" i="3"/>
  <c r="AU2574" i="3"/>
  <c r="AY2574" i="3"/>
  <c r="BC2574" i="3"/>
  <c r="BG2574" i="3"/>
  <c r="BG2580" i="3"/>
  <c r="BC2580" i="3"/>
  <c r="AY2580" i="3"/>
  <c r="AU2580" i="3"/>
  <c r="AQ2580" i="3"/>
  <c r="AM2580" i="3"/>
  <c r="AI2580" i="3"/>
  <c r="AE2580" i="3"/>
  <c r="AA2580" i="3"/>
  <c r="W2580" i="3"/>
  <c r="S2580" i="3"/>
  <c r="BB2579" i="3"/>
  <c r="AT2579" i="3"/>
  <c r="AL2579" i="3"/>
  <c r="AD2579" i="3"/>
  <c r="V2579" i="3"/>
  <c r="N2579" i="3"/>
  <c r="BF2578" i="3"/>
  <c r="AX2578" i="3"/>
  <c r="AP2578" i="3"/>
  <c r="AH2578" i="3"/>
  <c r="Z2578" i="3"/>
  <c r="R2578" i="3"/>
  <c r="BB2577" i="3"/>
  <c r="AL2577" i="3"/>
  <c r="V2577" i="3"/>
  <c r="AZ2576" i="3"/>
  <c r="AJ2576" i="3"/>
  <c r="T2576" i="3"/>
  <c r="K2575" i="3"/>
  <c r="AZ2574" i="3"/>
  <c r="AJ2574" i="3"/>
  <c r="T2574" i="3"/>
  <c r="E2503" i="3"/>
  <c r="F2503" i="3"/>
  <c r="K2503" i="3" s="1"/>
  <c r="G2503" i="3"/>
  <c r="H2503" i="3"/>
  <c r="I2503" i="3"/>
  <c r="L2503" i="3" s="1"/>
  <c r="J2503" i="3"/>
  <c r="E2504" i="3"/>
  <c r="F2504" i="3"/>
  <c r="K2504" i="3" s="1"/>
  <c r="G2504" i="3"/>
  <c r="H2504" i="3"/>
  <c r="I2504" i="3"/>
  <c r="J2504" i="3"/>
  <c r="E2505" i="3"/>
  <c r="F2505" i="3"/>
  <c r="G2505" i="3"/>
  <c r="H2505" i="3"/>
  <c r="L2505" i="3" s="1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L2507" i="3" s="1"/>
  <c r="J2507" i="3"/>
  <c r="E2508" i="3"/>
  <c r="F2508" i="3"/>
  <c r="G2508" i="3"/>
  <c r="H2508" i="3"/>
  <c r="I2508" i="3"/>
  <c r="L2508" i="3" s="1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K2511" i="3" s="1"/>
  <c r="G2511" i="3"/>
  <c r="H2511" i="3"/>
  <c r="I2511" i="3"/>
  <c r="J2511" i="3"/>
  <c r="L2511" i="3" s="1"/>
  <c r="E2512" i="3"/>
  <c r="F2512" i="3"/>
  <c r="G2512" i="3"/>
  <c r="H2512" i="3"/>
  <c r="I2512" i="3"/>
  <c r="L2512" i="3" s="1"/>
  <c r="J2512" i="3"/>
  <c r="E2513" i="3"/>
  <c r="F2513" i="3"/>
  <c r="G2513" i="3"/>
  <c r="H2513" i="3"/>
  <c r="I2513" i="3"/>
  <c r="J2513" i="3"/>
  <c r="L2513" i="3" s="1"/>
  <c r="K2513" i="3"/>
  <c r="AN2513" i="3" s="1"/>
  <c r="BD2513" i="3"/>
  <c r="E2514" i="3"/>
  <c r="F2514" i="3"/>
  <c r="G2514" i="3"/>
  <c r="H2514" i="3"/>
  <c r="I2514" i="3"/>
  <c r="J2514" i="3"/>
  <c r="E2515" i="3"/>
  <c r="F2515" i="3"/>
  <c r="K2515" i="3" s="1"/>
  <c r="S2515" i="3" s="1"/>
  <c r="G2515" i="3"/>
  <c r="H2515" i="3"/>
  <c r="I2515" i="3"/>
  <c r="J2515" i="3"/>
  <c r="L2515" i="3" s="1"/>
  <c r="AN2515" i="3" s="1"/>
  <c r="AY2515" i="3"/>
  <c r="E2516" i="3"/>
  <c r="F2516" i="3"/>
  <c r="G2516" i="3"/>
  <c r="H2516" i="3"/>
  <c r="L2516" i="3" s="1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K2518" i="3"/>
  <c r="S2518" i="3" s="1"/>
  <c r="L2518" i="3"/>
  <c r="W2518" i="3" s="1"/>
  <c r="AA2518" i="3"/>
  <c r="AQ2518" i="3"/>
  <c r="BG2518" i="3"/>
  <c r="E2519" i="3"/>
  <c r="F2519" i="3"/>
  <c r="G2519" i="3"/>
  <c r="H2519" i="3"/>
  <c r="I2519" i="3"/>
  <c r="J2519" i="3"/>
  <c r="E2520" i="3"/>
  <c r="K2520" i="3" s="1"/>
  <c r="F2520" i="3"/>
  <c r="G2520" i="3"/>
  <c r="H2520" i="3"/>
  <c r="I2520" i="3"/>
  <c r="L2520" i="3" s="1"/>
  <c r="J2520" i="3"/>
  <c r="E2521" i="3"/>
  <c r="F2521" i="3"/>
  <c r="G2521" i="3"/>
  <c r="H2521" i="3"/>
  <c r="I2521" i="3"/>
  <c r="J2521" i="3"/>
  <c r="E2522" i="3"/>
  <c r="K2522" i="3" s="1"/>
  <c r="F2522" i="3"/>
  <c r="G2522" i="3"/>
  <c r="H2522" i="3"/>
  <c r="I2522" i="3"/>
  <c r="L2522" i="3" s="1"/>
  <c r="S2522" i="3" s="1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K2524" i="3"/>
  <c r="O2524" i="3" s="1"/>
  <c r="L2524" i="3"/>
  <c r="X2524" i="3"/>
  <c r="AN2524" i="3"/>
  <c r="BD2524" i="3"/>
  <c r="E2525" i="3"/>
  <c r="F2525" i="3"/>
  <c r="G2525" i="3"/>
  <c r="H2525" i="3"/>
  <c r="I2525" i="3"/>
  <c r="J2525" i="3"/>
  <c r="E2526" i="3"/>
  <c r="K2526" i="3" s="1"/>
  <c r="AC2526" i="3" s="1"/>
  <c r="F2526" i="3"/>
  <c r="G2526" i="3"/>
  <c r="H2526" i="3"/>
  <c r="I2526" i="3"/>
  <c r="L2526" i="3" s="1"/>
  <c r="Y2526" i="3" s="1"/>
  <c r="J2526" i="3"/>
  <c r="U2526" i="3"/>
  <c r="AS2526" i="3"/>
  <c r="E2527" i="3"/>
  <c r="K2527" i="3" s="1"/>
  <c r="F2527" i="3"/>
  <c r="G2527" i="3"/>
  <c r="H2527" i="3"/>
  <c r="I2527" i="3"/>
  <c r="L2527" i="3" s="1"/>
  <c r="J2527" i="3"/>
  <c r="E2528" i="3"/>
  <c r="K2528" i="3" s="1"/>
  <c r="F2528" i="3"/>
  <c r="G2528" i="3"/>
  <c r="H2528" i="3"/>
  <c r="I2528" i="3"/>
  <c r="J2528" i="3"/>
  <c r="E2529" i="3"/>
  <c r="F2529" i="3"/>
  <c r="G2529" i="3"/>
  <c r="H2529" i="3"/>
  <c r="I2529" i="3"/>
  <c r="J2529" i="3"/>
  <c r="K2529" i="3"/>
  <c r="E2530" i="3"/>
  <c r="F2530" i="3"/>
  <c r="G2530" i="3"/>
  <c r="H2530" i="3"/>
  <c r="I2530" i="3"/>
  <c r="L2530" i="3" s="1"/>
  <c r="J2530" i="3"/>
  <c r="E2531" i="3"/>
  <c r="F2531" i="3"/>
  <c r="K2531" i="3" s="1"/>
  <c r="G2531" i="3"/>
  <c r="H2531" i="3"/>
  <c r="I2531" i="3"/>
  <c r="J2531" i="3"/>
  <c r="E2532" i="3"/>
  <c r="F2532" i="3"/>
  <c r="G2532" i="3"/>
  <c r="H2532" i="3"/>
  <c r="I2532" i="3"/>
  <c r="L2532" i="3" s="1"/>
  <c r="J2532" i="3"/>
  <c r="E2533" i="3"/>
  <c r="F2533" i="3"/>
  <c r="K2533" i="3" s="1"/>
  <c r="G2533" i="3"/>
  <c r="H2533" i="3"/>
  <c r="I2533" i="3"/>
  <c r="J2533" i="3"/>
  <c r="E2534" i="3"/>
  <c r="K2534" i="3" s="1"/>
  <c r="F2534" i="3"/>
  <c r="G2534" i="3"/>
  <c r="H2534" i="3"/>
  <c r="I2534" i="3"/>
  <c r="J2534" i="3"/>
  <c r="E2535" i="3"/>
  <c r="K2535" i="3" s="1"/>
  <c r="F2535" i="3"/>
  <c r="G2535" i="3"/>
  <c r="H2535" i="3"/>
  <c r="I2535" i="3"/>
  <c r="L2535" i="3" s="1"/>
  <c r="P2535" i="3" s="1"/>
  <c r="J2535" i="3"/>
  <c r="E2536" i="3"/>
  <c r="F2536" i="3"/>
  <c r="G2536" i="3"/>
  <c r="H2536" i="3"/>
  <c r="I2536" i="3"/>
  <c r="J2536" i="3"/>
  <c r="E2537" i="3"/>
  <c r="K2537" i="3" s="1"/>
  <c r="F2537" i="3"/>
  <c r="G2537" i="3"/>
  <c r="H2537" i="3"/>
  <c r="I2537" i="3"/>
  <c r="J2537" i="3"/>
  <c r="E2538" i="3"/>
  <c r="F2538" i="3"/>
  <c r="G2538" i="3"/>
  <c r="H2538" i="3"/>
  <c r="I2538" i="3"/>
  <c r="L2538" i="3" s="1"/>
  <c r="J2538" i="3"/>
  <c r="E2539" i="3"/>
  <c r="F2539" i="3"/>
  <c r="G2539" i="3"/>
  <c r="H2539" i="3"/>
  <c r="I2539" i="3"/>
  <c r="J2539" i="3"/>
  <c r="E2540" i="3"/>
  <c r="F2540" i="3"/>
  <c r="K2540" i="3" s="1"/>
  <c r="G2540" i="3"/>
  <c r="H2540" i="3"/>
  <c r="I2540" i="3"/>
  <c r="J2540" i="3"/>
  <c r="L2540" i="3" s="1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L2542" i="3"/>
  <c r="E2543" i="3"/>
  <c r="F2543" i="3"/>
  <c r="G2543" i="3"/>
  <c r="H2543" i="3"/>
  <c r="I2543" i="3"/>
  <c r="J2543" i="3"/>
  <c r="L2543" i="3" s="1"/>
  <c r="E2544" i="3"/>
  <c r="F2544" i="3"/>
  <c r="G2544" i="3"/>
  <c r="H2544" i="3"/>
  <c r="L2544" i="3" s="1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L2546" i="3" s="1"/>
  <c r="J2546" i="3"/>
  <c r="E2547" i="3"/>
  <c r="F2547" i="3"/>
  <c r="G2547" i="3"/>
  <c r="H2547" i="3"/>
  <c r="I2547" i="3"/>
  <c r="J2547" i="3"/>
  <c r="L2547" i="3" s="1"/>
  <c r="E2548" i="3"/>
  <c r="F2548" i="3"/>
  <c r="G2548" i="3"/>
  <c r="H2548" i="3"/>
  <c r="L2548" i="3" s="1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K2553" i="3" s="1"/>
  <c r="F2553" i="3"/>
  <c r="G2553" i="3"/>
  <c r="H2553" i="3"/>
  <c r="I2553" i="3"/>
  <c r="L2553" i="3" s="1"/>
  <c r="P2553" i="3" s="1"/>
  <c r="J2553" i="3"/>
  <c r="T2553" i="3"/>
  <c r="BH2553" i="3"/>
  <c r="E2554" i="3"/>
  <c r="F2554" i="3"/>
  <c r="G2554" i="3"/>
  <c r="H2554" i="3"/>
  <c r="I2554" i="3"/>
  <c r="J2554" i="3"/>
  <c r="E2555" i="3"/>
  <c r="F2555" i="3"/>
  <c r="K2555" i="3" s="1"/>
  <c r="G2555" i="3"/>
  <c r="H2555" i="3"/>
  <c r="I2555" i="3"/>
  <c r="J2555" i="3"/>
  <c r="L2555" i="3" s="1"/>
  <c r="E2556" i="3"/>
  <c r="K2556" i="3" s="1"/>
  <c r="F2556" i="3"/>
  <c r="G2556" i="3"/>
  <c r="H2556" i="3"/>
  <c r="I2556" i="3"/>
  <c r="L2556" i="3" s="1"/>
  <c r="J2556" i="3"/>
  <c r="E2557" i="3"/>
  <c r="K2557" i="3" s="1"/>
  <c r="F2557" i="3"/>
  <c r="G2557" i="3"/>
  <c r="H2557" i="3"/>
  <c r="L2557" i="3" s="1"/>
  <c r="I2557" i="3"/>
  <c r="J2557" i="3"/>
  <c r="E2558" i="3"/>
  <c r="K2558" i="3" s="1"/>
  <c r="F2558" i="3"/>
  <c r="G2558" i="3"/>
  <c r="H2558" i="3"/>
  <c r="I2558" i="3"/>
  <c r="J2558" i="3"/>
  <c r="E2559" i="3"/>
  <c r="F2559" i="3"/>
  <c r="K2559" i="3" s="1"/>
  <c r="G2559" i="3"/>
  <c r="H2559" i="3"/>
  <c r="I2559" i="3"/>
  <c r="J2559" i="3"/>
  <c r="E2560" i="3"/>
  <c r="F2560" i="3"/>
  <c r="G2560" i="3"/>
  <c r="H2560" i="3"/>
  <c r="I2560" i="3"/>
  <c r="J2560" i="3"/>
  <c r="E2561" i="3"/>
  <c r="K2561" i="3" s="1"/>
  <c r="F2561" i="3"/>
  <c r="G2561" i="3"/>
  <c r="H2561" i="3"/>
  <c r="I2561" i="3"/>
  <c r="L2561" i="3" s="1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L2563" i="3" s="1"/>
  <c r="J2563" i="3"/>
  <c r="K2563" i="3"/>
  <c r="AF2563" i="3" s="1"/>
  <c r="E2564" i="3"/>
  <c r="F2564" i="3"/>
  <c r="G2564" i="3"/>
  <c r="H2564" i="3"/>
  <c r="I2564" i="3"/>
  <c r="J2564" i="3"/>
  <c r="E2565" i="3"/>
  <c r="K2565" i="3" s="1"/>
  <c r="F2565" i="3"/>
  <c r="G2565" i="3"/>
  <c r="H2565" i="3"/>
  <c r="I2565" i="3"/>
  <c r="L2565" i="3" s="1"/>
  <c r="J2565" i="3"/>
  <c r="E2566" i="3"/>
  <c r="F2566" i="3"/>
  <c r="G2566" i="3"/>
  <c r="H2566" i="3"/>
  <c r="I2566" i="3"/>
  <c r="J2566" i="3"/>
  <c r="E2567" i="3"/>
  <c r="K2567" i="3" s="1"/>
  <c r="F2567" i="3"/>
  <c r="G2567" i="3"/>
  <c r="H2567" i="3"/>
  <c r="L2567" i="3" s="1"/>
  <c r="I2567" i="3"/>
  <c r="J2567" i="3"/>
  <c r="E2568" i="3"/>
  <c r="F2568" i="3"/>
  <c r="K2568" i="3" s="1"/>
  <c r="G2568" i="3"/>
  <c r="H2568" i="3"/>
  <c r="I2568" i="3"/>
  <c r="J2568" i="3"/>
  <c r="E2569" i="3"/>
  <c r="F2569" i="3"/>
  <c r="G2569" i="3"/>
  <c r="H2569" i="3"/>
  <c r="L2569" i="3" s="1"/>
  <c r="I2569" i="3"/>
  <c r="J2569" i="3"/>
  <c r="K2569" i="3"/>
  <c r="E2570" i="3"/>
  <c r="F2570" i="3"/>
  <c r="G2570" i="3"/>
  <c r="H2570" i="3"/>
  <c r="I2570" i="3"/>
  <c r="L2570" i="3" s="1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L2572" i="3" s="1"/>
  <c r="J2572" i="3"/>
  <c r="E2573" i="3"/>
  <c r="F2573" i="3"/>
  <c r="G2573" i="3"/>
  <c r="H2573" i="3"/>
  <c r="I2573" i="3"/>
  <c r="J2573" i="3"/>
  <c r="S2567" i="3" l="1"/>
  <c r="AB2563" i="3"/>
  <c r="AV2563" i="3"/>
  <c r="M2561" i="3"/>
  <c r="T2561" i="3"/>
  <c r="AJ2561" i="3"/>
  <c r="AZ2561" i="3"/>
  <c r="X2561" i="3"/>
  <c r="AN2561" i="3"/>
  <c r="BD2561" i="3"/>
  <c r="AB2561" i="3"/>
  <c r="AR2561" i="3"/>
  <c r="BH2561" i="3"/>
  <c r="P2561" i="3"/>
  <c r="AF2561" i="3"/>
  <c r="AV2561" i="3"/>
  <c r="AF2557" i="3"/>
  <c r="AB2557" i="3"/>
  <c r="BH2557" i="3"/>
  <c r="T2567" i="3"/>
  <c r="AJ2567" i="3"/>
  <c r="AU2567" i="3"/>
  <c r="BD2567" i="3"/>
  <c r="AN2567" i="3"/>
  <c r="X2567" i="3"/>
  <c r="AM2567" i="3"/>
  <c r="AV2567" i="3"/>
  <c r="BH2567" i="3"/>
  <c r="AB2567" i="3"/>
  <c r="AZ2567" i="3"/>
  <c r="P2567" i="3"/>
  <c r="AF2567" i="3"/>
  <c r="AR2567" i="3"/>
  <c r="BC2567" i="3"/>
  <c r="AB2565" i="3"/>
  <c r="BH2565" i="3"/>
  <c r="AF2565" i="3"/>
  <c r="AR2565" i="3"/>
  <c r="AV2565" i="3"/>
  <c r="P2565" i="3"/>
  <c r="AF2555" i="3"/>
  <c r="AZ2555" i="3"/>
  <c r="P2555" i="3"/>
  <c r="AJ2555" i="3"/>
  <c r="BH2555" i="3"/>
  <c r="AB2555" i="3"/>
  <c r="AR2555" i="3"/>
  <c r="AV2555" i="3"/>
  <c r="T2555" i="3"/>
  <c r="N2556" i="3"/>
  <c r="AL2556" i="3"/>
  <c r="AB2540" i="3"/>
  <c r="AA2527" i="3"/>
  <c r="BG2527" i="3"/>
  <c r="AQ2527" i="3"/>
  <c r="L2564" i="3"/>
  <c r="K2564" i="3"/>
  <c r="AR2563" i="3"/>
  <c r="T2563" i="3"/>
  <c r="AV2557" i="3"/>
  <c r="P2557" i="3"/>
  <c r="BB2556" i="3"/>
  <c r="O2522" i="3"/>
  <c r="P2522" i="3"/>
  <c r="AF2522" i="3"/>
  <c r="AV2522" i="3"/>
  <c r="T2522" i="3"/>
  <c r="AJ2522" i="3"/>
  <c r="AZ2522" i="3"/>
  <c r="X2522" i="3"/>
  <c r="AN2522" i="3"/>
  <c r="BD2522" i="3"/>
  <c r="AB2522" i="3"/>
  <c r="AR2522" i="3"/>
  <c r="BH2522" i="3"/>
  <c r="AA2520" i="3"/>
  <c r="AM2520" i="3"/>
  <c r="O2520" i="3"/>
  <c r="AU2520" i="3"/>
  <c r="W2520" i="3"/>
  <c r="BC2520" i="3"/>
  <c r="AE2520" i="3"/>
  <c r="L2573" i="3"/>
  <c r="L2571" i="3"/>
  <c r="K2571" i="3"/>
  <c r="K2570" i="3"/>
  <c r="BH2563" i="3"/>
  <c r="AJ2563" i="3"/>
  <c r="P2563" i="3"/>
  <c r="L2559" i="3"/>
  <c r="AR2557" i="3"/>
  <c r="V2556" i="3"/>
  <c r="M2553" i="3"/>
  <c r="X2553" i="3"/>
  <c r="AR2553" i="3"/>
  <c r="AB2553" i="3"/>
  <c r="AZ2553" i="3"/>
  <c r="AJ2553" i="3"/>
  <c r="BD2553" i="3"/>
  <c r="AF2511" i="3"/>
  <c r="BB2511" i="3"/>
  <c r="K2573" i="3"/>
  <c r="K2572" i="3"/>
  <c r="AZ2563" i="3"/>
  <c r="AN2553" i="3"/>
  <c r="M2535" i="3"/>
  <c r="O2535" i="3"/>
  <c r="Y2535" i="3"/>
  <c r="AJ2535" i="3"/>
  <c r="AU2535" i="3"/>
  <c r="BE2535" i="3"/>
  <c r="Q2535" i="3"/>
  <c r="AB2535" i="3"/>
  <c r="AM2535" i="3"/>
  <c r="AW2535" i="3"/>
  <c r="BH2535" i="3"/>
  <c r="T2535" i="3"/>
  <c r="AE2535" i="3"/>
  <c r="AO2535" i="3"/>
  <c r="AZ2535" i="3"/>
  <c r="W2535" i="3"/>
  <c r="AG2535" i="3"/>
  <c r="AR2535" i="3"/>
  <c r="BC2535" i="3"/>
  <c r="L2550" i="3"/>
  <c r="L2549" i="3"/>
  <c r="L2545" i="3"/>
  <c r="K2542" i="3"/>
  <c r="BH2540" i="3"/>
  <c r="K2536" i="3"/>
  <c r="L2533" i="3"/>
  <c r="BG2533" i="3" s="1"/>
  <c r="L2531" i="3"/>
  <c r="BI2526" i="3"/>
  <c r="AK2526" i="3"/>
  <c r="Q2526" i="3"/>
  <c r="AZ2524" i="3"/>
  <c r="AJ2524" i="3"/>
  <c r="T2524" i="3"/>
  <c r="L2521" i="3"/>
  <c r="K2521" i="3"/>
  <c r="L2519" i="3"/>
  <c r="K2519" i="3"/>
  <c r="BA2519" i="3" s="1"/>
  <c r="AU2518" i="3"/>
  <c r="AE2518" i="3"/>
  <c r="O2518" i="3"/>
  <c r="K2516" i="3"/>
  <c r="L2514" i="3"/>
  <c r="K2514" i="3"/>
  <c r="V2513" i="3"/>
  <c r="BL2627" i="3"/>
  <c r="BJ2613" i="3"/>
  <c r="BM2589" i="3"/>
  <c r="K2548" i="3"/>
  <c r="K2544" i="3"/>
  <c r="L2539" i="3"/>
  <c r="K2532" i="3"/>
  <c r="K2530" i="3"/>
  <c r="L2529" i="3"/>
  <c r="BG2529" i="3" s="1"/>
  <c r="BA2526" i="3"/>
  <c r="AG2526" i="3"/>
  <c r="M2526" i="3"/>
  <c r="K2525" i="3"/>
  <c r="AV2524" i="3"/>
  <c r="AF2524" i="3"/>
  <c r="P2524" i="3"/>
  <c r="N2515" i="3"/>
  <c r="K2509" i="3"/>
  <c r="L2506" i="3"/>
  <c r="K2506" i="3"/>
  <c r="K2505" i="3"/>
  <c r="P2574" i="3"/>
  <c r="AF2574" i="3"/>
  <c r="L2552" i="3"/>
  <c r="K2552" i="3"/>
  <c r="K2550" i="3"/>
  <c r="K2546" i="3"/>
  <c r="L2541" i="3"/>
  <c r="K2538" i="3"/>
  <c r="L2537" i="3"/>
  <c r="BF2537" i="3" s="1"/>
  <c r="L2534" i="3"/>
  <c r="AK2534" i="3" s="1"/>
  <c r="L2528" i="3"/>
  <c r="M2528" i="3" s="1"/>
  <c r="AW2526" i="3"/>
  <c r="BH2524" i="3"/>
  <c r="AR2524" i="3"/>
  <c r="AB2524" i="3"/>
  <c r="S2524" i="3"/>
  <c r="BC2518" i="3"/>
  <c r="AM2518" i="3"/>
  <c r="AV2513" i="3"/>
  <c r="K2507" i="3"/>
  <c r="BJ2577" i="3"/>
  <c r="AF2578" i="3"/>
  <c r="AD2548" i="3"/>
  <c r="AA2529" i="3"/>
  <c r="AY2518" i="3"/>
  <c r="AI2518" i="3"/>
  <c r="L2517" i="3"/>
  <c r="K2517" i="3"/>
  <c r="AD2515" i="3"/>
  <c r="L2510" i="3"/>
  <c r="K2510" i="3"/>
  <c r="K2508" i="3"/>
  <c r="AB2508" i="3" s="1"/>
  <c r="BM2583" i="3"/>
  <c r="BN2625" i="3"/>
  <c r="BJ2609" i="3"/>
  <c r="BJ2597" i="3"/>
  <c r="BL2625" i="3"/>
  <c r="BJ2611" i="3"/>
  <c r="BL2589" i="3"/>
  <c r="R2580" i="3"/>
  <c r="BL2580" i="3" s="1"/>
  <c r="Z2580" i="3"/>
  <c r="AH2580" i="3"/>
  <c r="AP2580" i="3"/>
  <c r="AX2580" i="3"/>
  <c r="BF2580" i="3"/>
  <c r="T2580" i="3"/>
  <c r="AB2580" i="3"/>
  <c r="AR2580" i="3"/>
  <c r="AZ2580" i="3"/>
  <c r="BH2580" i="3"/>
  <c r="N2580" i="3"/>
  <c r="V2580" i="3"/>
  <c r="AD2580" i="3"/>
  <c r="AL2580" i="3"/>
  <c r="AT2580" i="3"/>
  <c r="BB2580" i="3"/>
  <c r="P2580" i="3"/>
  <c r="X2580" i="3"/>
  <c r="AF2580" i="3"/>
  <c r="AN2580" i="3"/>
  <c r="AV2580" i="3"/>
  <c r="BD2580" i="3"/>
  <c r="AJ2580" i="3"/>
  <c r="T2579" i="3"/>
  <c r="AR2579" i="3"/>
  <c r="AZ2579" i="3"/>
  <c r="BJ2658" i="3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BJ2575" i="3" s="1"/>
  <c r="AD2575" i="3"/>
  <c r="AT2575" i="3"/>
  <c r="R2575" i="3"/>
  <c r="AH2575" i="3"/>
  <c r="AX2575" i="3"/>
  <c r="BL2578" i="3"/>
  <c r="BL2581" i="3"/>
  <c r="BJ2579" i="3"/>
  <c r="BL2574" i="3"/>
  <c r="BJ2574" i="3"/>
  <c r="BM2576" i="3"/>
  <c r="BJ2578" i="3"/>
  <c r="BK2579" i="3"/>
  <c r="BN2579" i="3"/>
  <c r="BL2579" i="3"/>
  <c r="BK2581" i="3"/>
  <c r="BN2581" i="3"/>
  <c r="BL2583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BJ2583" i="3"/>
  <c r="BM2585" i="3"/>
  <c r="BJ2581" i="3"/>
  <c r="BN2574" i="3"/>
  <c r="BK2574" i="3"/>
  <c r="BL2576" i="3"/>
  <c r="BJ2576" i="3"/>
  <c r="BK2578" i="3"/>
  <c r="BN2578" i="3"/>
  <c r="BK2580" i="3"/>
  <c r="BN2580" i="3"/>
  <c r="BK2583" i="3"/>
  <c r="BN2583" i="3"/>
  <c r="BL2585" i="3"/>
  <c r="BJ2585" i="3"/>
  <c r="BM2574" i="3"/>
  <c r="BK2577" i="3"/>
  <c r="BN2577" i="3"/>
  <c r="BL2577" i="3"/>
  <c r="BM2579" i="3"/>
  <c r="BN2585" i="3"/>
  <c r="BK2585" i="3"/>
  <c r="BM2580" i="3"/>
  <c r="BN2576" i="3"/>
  <c r="BK2576" i="3"/>
  <c r="BM2577" i="3"/>
  <c r="BM2578" i="3"/>
  <c r="BJ2580" i="3"/>
  <c r="BM2581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Q2569" i="3"/>
  <c r="AB2569" i="3"/>
  <c r="AM2569" i="3"/>
  <c r="BC2569" i="3"/>
  <c r="O2569" i="3"/>
  <c r="T2569" i="3"/>
  <c r="Y2569" i="3"/>
  <c r="AE2569" i="3"/>
  <c r="AJ2569" i="3"/>
  <c r="AO2569" i="3"/>
  <c r="AU2569" i="3"/>
  <c r="AZ2569" i="3"/>
  <c r="BE2569" i="3"/>
  <c r="W2569" i="3"/>
  <c r="AG2569" i="3"/>
  <c r="AR2569" i="3"/>
  <c r="BH2569" i="3"/>
  <c r="P2569" i="3"/>
  <c r="U2569" i="3"/>
  <c r="AA2569" i="3"/>
  <c r="AF2569" i="3"/>
  <c r="AK2569" i="3"/>
  <c r="AQ2569" i="3"/>
  <c r="AV2569" i="3"/>
  <c r="BA2569" i="3"/>
  <c r="BG2569" i="3"/>
  <c r="AW2569" i="3"/>
  <c r="N2573" i="3"/>
  <c r="R2573" i="3"/>
  <c r="V2573" i="3"/>
  <c r="Z2573" i="3"/>
  <c r="AD2573" i="3"/>
  <c r="AH2573" i="3"/>
  <c r="AL2573" i="3"/>
  <c r="AP2573" i="3"/>
  <c r="AT2573" i="3"/>
  <c r="AX2573" i="3"/>
  <c r="BB2573" i="3"/>
  <c r="BF2573" i="3"/>
  <c r="O2573" i="3"/>
  <c r="S2573" i="3"/>
  <c r="W2573" i="3"/>
  <c r="AA2573" i="3"/>
  <c r="AI2573" i="3"/>
  <c r="AM2573" i="3"/>
  <c r="AU2573" i="3"/>
  <c r="AY2573" i="3"/>
  <c r="BG2573" i="3"/>
  <c r="U2573" i="3"/>
  <c r="AC2573" i="3"/>
  <c r="AO2573" i="3"/>
  <c r="AW2573" i="3"/>
  <c r="AE2573" i="3"/>
  <c r="AQ2573" i="3"/>
  <c r="BC2573" i="3"/>
  <c r="AK2573" i="3"/>
  <c r="BE2573" i="3"/>
  <c r="P2573" i="3"/>
  <c r="T2573" i="3"/>
  <c r="X2573" i="3"/>
  <c r="AB2573" i="3"/>
  <c r="AF2573" i="3"/>
  <c r="AJ2573" i="3"/>
  <c r="AN2573" i="3"/>
  <c r="AR2573" i="3"/>
  <c r="AV2573" i="3"/>
  <c r="AZ2573" i="3"/>
  <c r="BD2573" i="3"/>
  <c r="BH2573" i="3"/>
  <c r="M2573" i="3"/>
  <c r="Q2573" i="3"/>
  <c r="Y2573" i="3"/>
  <c r="AG2573" i="3"/>
  <c r="AS2573" i="3"/>
  <c r="BA2573" i="3"/>
  <c r="BI2573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AC2572" i="3"/>
  <c r="AO2572" i="3"/>
  <c r="AW2572" i="3"/>
  <c r="BE2572" i="3"/>
  <c r="O2572" i="3"/>
  <c r="W2572" i="3"/>
  <c r="AE2572" i="3"/>
  <c r="AI2572" i="3"/>
  <c r="AQ2572" i="3"/>
  <c r="BC2572" i="3"/>
  <c r="M2572" i="3"/>
  <c r="Q2572" i="3"/>
  <c r="U2572" i="3"/>
  <c r="Y2572" i="3"/>
  <c r="AG2572" i="3"/>
  <c r="AK2572" i="3"/>
  <c r="AS2572" i="3"/>
  <c r="BA2572" i="3"/>
  <c r="BI2572" i="3"/>
  <c r="S2572" i="3"/>
  <c r="AA2572" i="3"/>
  <c r="AM2572" i="3"/>
  <c r="AU2572" i="3"/>
  <c r="BG2572" i="3"/>
  <c r="N2572" i="3"/>
  <c r="R2572" i="3"/>
  <c r="V2572" i="3"/>
  <c r="Z2572" i="3"/>
  <c r="AD2572" i="3"/>
  <c r="AH2572" i="3"/>
  <c r="AL2572" i="3"/>
  <c r="AP2572" i="3"/>
  <c r="AT2572" i="3"/>
  <c r="AX2572" i="3"/>
  <c r="BB2572" i="3"/>
  <c r="BF2572" i="3"/>
  <c r="AY2572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I2571" i="3"/>
  <c r="AM2571" i="3"/>
  <c r="AU2571" i="3"/>
  <c r="BC2571" i="3"/>
  <c r="M2571" i="3"/>
  <c r="Q2571" i="3"/>
  <c r="U2571" i="3"/>
  <c r="Y2571" i="3"/>
  <c r="AC2571" i="3"/>
  <c r="AK2571" i="3"/>
  <c r="AS2571" i="3"/>
  <c r="BE2571" i="3"/>
  <c r="AE2571" i="3"/>
  <c r="AQ2571" i="3"/>
  <c r="AY2571" i="3"/>
  <c r="BG2571" i="3"/>
  <c r="AG2571" i="3"/>
  <c r="BA2571" i="3"/>
  <c r="P2571" i="3"/>
  <c r="T2571" i="3"/>
  <c r="X2571" i="3"/>
  <c r="AB2571" i="3"/>
  <c r="AF2571" i="3"/>
  <c r="AJ2571" i="3"/>
  <c r="AN2571" i="3"/>
  <c r="AR2571" i="3"/>
  <c r="AV2571" i="3"/>
  <c r="AZ2571" i="3"/>
  <c r="BD2571" i="3"/>
  <c r="BH2571" i="3"/>
  <c r="AO2571" i="3"/>
  <c r="AW2571" i="3"/>
  <c r="BI2571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AC2570" i="3"/>
  <c r="AG2570" i="3"/>
  <c r="AO2570" i="3"/>
  <c r="AW2570" i="3"/>
  <c r="BE2570" i="3"/>
  <c r="O2570" i="3"/>
  <c r="W2570" i="3"/>
  <c r="AE2570" i="3"/>
  <c r="AM2570" i="3"/>
  <c r="AU2570" i="3"/>
  <c r="BC2570" i="3"/>
  <c r="Y2570" i="3"/>
  <c r="AK2570" i="3"/>
  <c r="AS2570" i="3"/>
  <c r="BA2570" i="3"/>
  <c r="BI2570" i="3"/>
  <c r="S2570" i="3"/>
  <c r="AA2570" i="3"/>
  <c r="AI2570" i="3"/>
  <c r="AQ2570" i="3"/>
  <c r="AY2570" i="3"/>
  <c r="BG2570" i="3"/>
  <c r="N2570" i="3"/>
  <c r="R2570" i="3"/>
  <c r="V2570" i="3"/>
  <c r="Z2570" i="3"/>
  <c r="AD2570" i="3"/>
  <c r="AH2570" i="3"/>
  <c r="AL2570" i="3"/>
  <c r="AP2570" i="3"/>
  <c r="AT2570" i="3"/>
  <c r="AX2570" i="3"/>
  <c r="BB2570" i="3"/>
  <c r="BF2570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P2559" i="3"/>
  <c r="AF2559" i="3"/>
  <c r="AV2559" i="3"/>
  <c r="AR2559" i="3"/>
  <c r="T2559" i="3"/>
  <c r="AJ2559" i="3"/>
  <c r="AZ2559" i="3"/>
  <c r="X2559" i="3"/>
  <c r="AN2559" i="3"/>
  <c r="BD2559" i="3"/>
  <c r="AB2559" i="3"/>
  <c r="BH2559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BB2550" i="3"/>
  <c r="V2550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AE2567" i="3"/>
  <c r="W2567" i="3"/>
  <c r="O2567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AX2564" i="3"/>
  <c r="AH2564" i="3"/>
  <c r="R2564" i="3"/>
  <c r="L2562" i="3"/>
  <c r="K2562" i="3"/>
  <c r="M2559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AX2556" i="3"/>
  <c r="AH2556" i="3"/>
  <c r="R2556" i="3"/>
  <c r="L2554" i="3"/>
  <c r="K2554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M2552" i="3"/>
  <c r="Q2552" i="3"/>
  <c r="U2552" i="3"/>
  <c r="Y2552" i="3"/>
  <c r="AC2552" i="3"/>
  <c r="AG2552" i="3"/>
  <c r="AK2552" i="3"/>
  <c r="AO2552" i="3"/>
  <c r="AS2552" i="3"/>
  <c r="AW2552" i="3"/>
  <c r="BA2552" i="3"/>
  <c r="BE2552" i="3"/>
  <c r="BI2552" i="3"/>
  <c r="AT2550" i="3"/>
  <c r="N2550" i="3"/>
  <c r="T2546" i="3"/>
  <c r="AB2546" i="3"/>
  <c r="AJ2546" i="3"/>
  <c r="AR2546" i="3"/>
  <c r="AZ2546" i="3"/>
  <c r="BH2546" i="3"/>
  <c r="X2544" i="3"/>
  <c r="AN2544" i="3"/>
  <c r="BD2544" i="3"/>
  <c r="X2542" i="3"/>
  <c r="AN2542" i="3"/>
  <c r="BD2542" i="3"/>
  <c r="X2540" i="3"/>
  <c r="AN2540" i="3"/>
  <c r="BD2540" i="3"/>
  <c r="X2538" i="3"/>
  <c r="AN2538" i="3"/>
  <c r="BD2538" i="3"/>
  <c r="BD2565" i="3"/>
  <c r="AN2565" i="3"/>
  <c r="X2565" i="3"/>
  <c r="M2565" i="3"/>
  <c r="AT2564" i="3"/>
  <c r="AD2564" i="3"/>
  <c r="N2564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L2560" i="3"/>
  <c r="K2560" i="3"/>
  <c r="BD2557" i="3"/>
  <c r="AN2557" i="3"/>
  <c r="X2557" i="3"/>
  <c r="M2557" i="3"/>
  <c r="AT2556" i="3"/>
  <c r="AD2556" i="3"/>
  <c r="O2555" i="3"/>
  <c r="S2555" i="3"/>
  <c r="W2555" i="3"/>
  <c r="AA2555" i="3"/>
  <c r="AE2555" i="3"/>
  <c r="AI2555" i="3"/>
  <c r="AM2555" i="3"/>
  <c r="AQ2555" i="3"/>
  <c r="AU2555" i="3"/>
  <c r="AY2555" i="3"/>
  <c r="BC2555" i="3"/>
  <c r="BG2555" i="3"/>
  <c r="AV2553" i="3"/>
  <c r="AF2553" i="3"/>
  <c r="BB2552" i="3"/>
  <c r="AL2552" i="3"/>
  <c r="V2552" i="3"/>
  <c r="P2548" i="3"/>
  <c r="X2548" i="3"/>
  <c r="AF2548" i="3"/>
  <c r="AN2548" i="3"/>
  <c r="AV2548" i="3"/>
  <c r="BD2548" i="3"/>
  <c r="R2548" i="3"/>
  <c r="Z2548" i="3"/>
  <c r="AH2548" i="3"/>
  <c r="AP2548" i="3"/>
  <c r="AX2548" i="3"/>
  <c r="BF2548" i="3"/>
  <c r="T2548" i="3"/>
  <c r="AB2548" i="3"/>
  <c r="AJ2548" i="3"/>
  <c r="AR2548" i="3"/>
  <c r="AZ2548" i="3"/>
  <c r="BH2548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O2531" i="3"/>
  <c r="AE2531" i="3"/>
  <c r="AU2531" i="3"/>
  <c r="S2531" i="3"/>
  <c r="AI2531" i="3"/>
  <c r="AY2531" i="3"/>
  <c r="W2531" i="3"/>
  <c r="AM2531" i="3"/>
  <c r="BC2531" i="3"/>
  <c r="AA2531" i="3"/>
  <c r="AQ2531" i="3"/>
  <c r="BG2531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P2550" i="3"/>
  <c r="X2550" i="3"/>
  <c r="AF2550" i="3"/>
  <c r="AN2550" i="3"/>
  <c r="AV2550" i="3"/>
  <c r="BD2550" i="3"/>
  <c r="R2550" i="3"/>
  <c r="Z2550" i="3"/>
  <c r="AH2550" i="3"/>
  <c r="AP2550" i="3"/>
  <c r="AX2550" i="3"/>
  <c r="BF2550" i="3"/>
  <c r="T2550" i="3"/>
  <c r="AB2550" i="3"/>
  <c r="AJ2550" i="3"/>
  <c r="AR2550" i="3"/>
  <c r="AZ2550" i="3"/>
  <c r="BH2550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N2503" i="3"/>
  <c r="R2503" i="3"/>
  <c r="V2503" i="3"/>
  <c r="Z2503" i="3"/>
  <c r="AD2503" i="3"/>
  <c r="AH2503" i="3"/>
  <c r="AL2503" i="3"/>
  <c r="AP2503" i="3"/>
  <c r="AT2503" i="3"/>
  <c r="AX2503" i="3"/>
  <c r="BB2503" i="3"/>
  <c r="BF2503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AF2503" i="3"/>
  <c r="AV2503" i="3"/>
  <c r="T2503" i="3"/>
  <c r="AJ2503" i="3"/>
  <c r="AZ2503" i="3"/>
  <c r="X2503" i="3"/>
  <c r="AN2503" i="3"/>
  <c r="BD2503" i="3"/>
  <c r="AB2503" i="3"/>
  <c r="AR2503" i="3"/>
  <c r="BH2503" i="3"/>
  <c r="BI2569" i="3"/>
  <c r="BD2569" i="3"/>
  <c r="AY2569" i="3"/>
  <c r="AS2569" i="3"/>
  <c r="AN2569" i="3"/>
  <c r="AI2569" i="3"/>
  <c r="AC2569" i="3"/>
  <c r="X2569" i="3"/>
  <c r="S2569" i="3"/>
  <c r="M2569" i="3"/>
  <c r="L2568" i="3"/>
  <c r="T2568" i="3" s="1"/>
  <c r="BG2567" i="3"/>
  <c r="AY2567" i="3"/>
  <c r="AQ2567" i="3"/>
  <c r="AI2567" i="3"/>
  <c r="AA2567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L2566" i="3"/>
  <c r="K2566" i="3"/>
  <c r="AZ2565" i="3"/>
  <c r="AJ2565" i="3"/>
  <c r="T2565" i="3"/>
  <c r="BF2564" i="3"/>
  <c r="AP2564" i="3"/>
  <c r="Z2564" i="3"/>
  <c r="BD2563" i="3"/>
  <c r="AN2563" i="3"/>
  <c r="X2563" i="3"/>
  <c r="M2563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L2558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AZ2557" i="3"/>
  <c r="AJ2557" i="3"/>
  <c r="T2557" i="3"/>
  <c r="BF2556" i="3"/>
  <c r="AP2556" i="3"/>
  <c r="Z2556" i="3"/>
  <c r="BD2555" i="3"/>
  <c r="AN2555" i="3"/>
  <c r="X2555" i="3"/>
  <c r="M2555" i="3"/>
  <c r="O2553" i="3"/>
  <c r="S2553" i="3"/>
  <c r="W2553" i="3"/>
  <c r="AA2553" i="3"/>
  <c r="AE2553" i="3"/>
  <c r="AI2553" i="3"/>
  <c r="AM2553" i="3"/>
  <c r="AQ2553" i="3"/>
  <c r="AU2553" i="3"/>
  <c r="AY2553" i="3"/>
  <c r="BC2553" i="3"/>
  <c r="BG2553" i="3"/>
  <c r="AX2552" i="3"/>
  <c r="AH2552" i="3"/>
  <c r="R2552" i="3"/>
  <c r="L2551" i="3"/>
  <c r="AD2550" i="3"/>
  <c r="AT2548" i="3"/>
  <c r="N2548" i="3"/>
  <c r="AD2546" i="3"/>
  <c r="AR2544" i="3"/>
  <c r="AR2542" i="3"/>
  <c r="AR2540" i="3"/>
  <c r="AR2538" i="3"/>
  <c r="K2551" i="3"/>
  <c r="K2549" i="3"/>
  <c r="K2547" i="3"/>
  <c r="M2546" i="3"/>
  <c r="Q2546" i="3"/>
  <c r="U2546" i="3"/>
  <c r="Y2546" i="3"/>
  <c r="AC2546" i="3"/>
  <c r="AG2546" i="3"/>
  <c r="AK2546" i="3"/>
  <c r="AO2546" i="3"/>
  <c r="AS2546" i="3"/>
  <c r="AW2546" i="3"/>
  <c r="BA2546" i="3"/>
  <c r="BE2546" i="3"/>
  <c r="BI2546" i="3"/>
  <c r="N2546" i="3"/>
  <c r="O2546" i="3"/>
  <c r="S2546" i="3"/>
  <c r="W2546" i="3"/>
  <c r="AA2546" i="3"/>
  <c r="AE2546" i="3"/>
  <c r="AI2546" i="3"/>
  <c r="AM2546" i="3"/>
  <c r="AQ2546" i="3"/>
  <c r="AU2546" i="3"/>
  <c r="AY2546" i="3"/>
  <c r="BC2546" i="3"/>
  <c r="BG2546" i="3"/>
  <c r="M2544" i="3"/>
  <c r="Q2544" i="3"/>
  <c r="U2544" i="3"/>
  <c r="Y2544" i="3"/>
  <c r="AC2544" i="3"/>
  <c r="AG2544" i="3"/>
  <c r="AK2544" i="3"/>
  <c r="AO2544" i="3"/>
  <c r="AS2544" i="3"/>
  <c r="AW2544" i="3"/>
  <c r="BA2544" i="3"/>
  <c r="BE2544" i="3"/>
  <c r="BI2544" i="3"/>
  <c r="N2544" i="3"/>
  <c r="R2544" i="3"/>
  <c r="V2544" i="3"/>
  <c r="Z2544" i="3"/>
  <c r="AD2544" i="3"/>
  <c r="AH2544" i="3"/>
  <c r="AL2544" i="3"/>
  <c r="AP2544" i="3"/>
  <c r="AT2544" i="3"/>
  <c r="AX2544" i="3"/>
  <c r="BB2544" i="3"/>
  <c r="BF2544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M2542" i="3"/>
  <c r="Q2542" i="3"/>
  <c r="U2542" i="3"/>
  <c r="Y2542" i="3"/>
  <c r="AC2542" i="3"/>
  <c r="AG2542" i="3"/>
  <c r="AK2542" i="3"/>
  <c r="AO2542" i="3"/>
  <c r="AS2542" i="3"/>
  <c r="AW2542" i="3"/>
  <c r="BA2542" i="3"/>
  <c r="BE2542" i="3"/>
  <c r="BI2542" i="3"/>
  <c r="N2542" i="3"/>
  <c r="R2542" i="3"/>
  <c r="V2542" i="3"/>
  <c r="Z2542" i="3"/>
  <c r="AD2542" i="3"/>
  <c r="AH2542" i="3"/>
  <c r="AL2542" i="3"/>
  <c r="AP2542" i="3"/>
  <c r="AT2542" i="3"/>
  <c r="AX2542" i="3"/>
  <c r="BB2542" i="3"/>
  <c r="BF2542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M2540" i="3"/>
  <c r="Q2540" i="3"/>
  <c r="U2540" i="3"/>
  <c r="Y2540" i="3"/>
  <c r="AC2540" i="3"/>
  <c r="AG2540" i="3"/>
  <c r="AK2540" i="3"/>
  <c r="AO2540" i="3"/>
  <c r="AS2540" i="3"/>
  <c r="AW2540" i="3"/>
  <c r="BA2540" i="3"/>
  <c r="BE2540" i="3"/>
  <c r="BI2540" i="3"/>
  <c r="N2540" i="3"/>
  <c r="R2540" i="3"/>
  <c r="V2540" i="3"/>
  <c r="Z2540" i="3"/>
  <c r="AD2540" i="3"/>
  <c r="AH2540" i="3"/>
  <c r="AL2540" i="3"/>
  <c r="AP2540" i="3"/>
  <c r="AT2540" i="3"/>
  <c r="AX2540" i="3"/>
  <c r="BB2540" i="3"/>
  <c r="BF2540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M2538" i="3"/>
  <c r="Q2538" i="3"/>
  <c r="U2538" i="3"/>
  <c r="Y2538" i="3"/>
  <c r="AC2538" i="3"/>
  <c r="AG2538" i="3"/>
  <c r="AK2538" i="3"/>
  <c r="AO2538" i="3"/>
  <c r="AS2538" i="3"/>
  <c r="AW2538" i="3"/>
  <c r="BA2538" i="3"/>
  <c r="BE2538" i="3"/>
  <c r="BI2538" i="3"/>
  <c r="N2538" i="3"/>
  <c r="R2538" i="3"/>
  <c r="V2538" i="3"/>
  <c r="Z2538" i="3"/>
  <c r="AD2538" i="3"/>
  <c r="AH2538" i="3"/>
  <c r="AL2538" i="3"/>
  <c r="AP2538" i="3"/>
  <c r="AT2538" i="3"/>
  <c r="AX2538" i="3"/>
  <c r="BB2538" i="3"/>
  <c r="BF2538" i="3"/>
  <c r="O2538" i="3"/>
  <c r="S2538" i="3"/>
  <c r="W2538" i="3"/>
  <c r="AA2538" i="3"/>
  <c r="AE2538" i="3"/>
  <c r="AI2538" i="3"/>
  <c r="AM2538" i="3"/>
  <c r="AQ2538" i="3"/>
  <c r="AU2538" i="3"/>
  <c r="AY2538" i="3"/>
  <c r="BC2538" i="3"/>
  <c r="BG2538" i="3"/>
  <c r="AU2534" i="3"/>
  <c r="Z2534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O2533" i="3"/>
  <c r="AE2533" i="3"/>
  <c r="AU2533" i="3"/>
  <c r="S2533" i="3"/>
  <c r="AI2533" i="3"/>
  <c r="AY2533" i="3"/>
  <c r="W2533" i="3"/>
  <c r="AM2533" i="3"/>
  <c r="BC2533" i="3"/>
  <c r="AQ2529" i="3"/>
  <c r="BF2565" i="3"/>
  <c r="BB2565" i="3"/>
  <c r="AX2565" i="3"/>
  <c r="AT2565" i="3"/>
  <c r="AP2565" i="3"/>
  <c r="AL2565" i="3"/>
  <c r="AH2565" i="3"/>
  <c r="AD2565" i="3"/>
  <c r="Z2565" i="3"/>
  <c r="V2565" i="3"/>
  <c r="R2565" i="3"/>
  <c r="N2565" i="3"/>
  <c r="BF2563" i="3"/>
  <c r="BB2563" i="3"/>
  <c r="AX2563" i="3"/>
  <c r="AT2563" i="3"/>
  <c r="AP2563" i="3"/>
  <c r="AL2563" i="3"/>
  <c r="AH2563" i="3"/>
  <c r="AD2563" i="3"/>
  <c r="Z2563" i="3"/>
  <c r="V2563" i="3"/>
  <c r="R2563" i="3"/>
  <c r="N2563" i="3"/>
  <c r="BF2561" i="3"/>
  <c r="BB2561" i="3"/>
  <c r="AX2561" i="3"/>
  <c r="AT2561" i="3"/>
  <c r="AP2561" i="3"/>
  <c r="AL2561" i="3"/>
  <c r="AH2561" i="3"/>
  <c r="AD2561" i="3"/>
  <c r="Z2561" i="3"/>
  <c r="V2561" i="3"/>
  <c r="R2561" i="3"/>
  <c r="N2561" i="3"/>
  <c r="BF2559" i="3"/>
  <c r="BB2559" i="3"/>
  <c r="AX2559" i="3"/>
  <c r="AT2559" i="3"/>
  <c r="AP2559" i="3"/>
  <c r="AL2559" i="3"/>
  <c r="AH2559" i="3"/>
  <c r="AD2559" i="3"/>
  <c r="Z2559" i="3"/>
  <c r="V2559" i="3"/>
  <c r="R2559" i="3"/>
  <c r="N2559" i="3"/>
  <c r="BF2557" i="3"/>
  <c r="BB2557" i="3"/>
  <c r="AX2557" i="3"/>
  <c r="AT2557" i="3"/>
  <c r="AP2557" i="3"/>
  <c r="AL2557" i="3"/>
  <c r="AH2557" i="3"/>
  <c r="AD2557" i="3"/>
  <c r="Z2557" i="3"/>
  <c r="V2557" i="3"/>
  <c r="R2557" i="3"/>
  <c r="N2557" i="3"/>
  <c r="BF2555" i="3"/>
  <c r="BB2555" i="3"/>
  <c r="AX2555" i="3"/>
  <c r="AT2555" i="3"/>
  <c r="AP2555" i="3"/>
  <c r="AL2555" i="3"/>
  <c r="AH2555" i="3"/>
  <c r="AD2555" i="3"/>
  <c r="Z2555" i="3"/>
  <c r="V2555" i="3"/>
  <c r="R2555" i="3"/>
  <c r="N2555" i="3"/>
  <c r="BF2553" i="3"/>
  <c r="BB2553" i="3"/>
  <c r="AX2553" i="3"/>
  <c r="AT2553" i="3"/>
  <c r="AP2553" i="3"/>
  <c r="AL2553" i="3"/>
  <c r="AH2553" i="3"/>
  <c r="AD2553" i="3"/>
  <c r="Z2553" i="3"/>
  <c r="V2553" i="3"/>
  <c r="R2553" i="3"/>
  <c r="N2553" i="3"/>
  <c r="BN2553" i="3" s="1"/>
  <c r="M2550" i="3"/>
  <c r="Q2550" i="3"/>
  <c r="U2550" i="3"/>
  <c r="Y2550" i="3"/>
  <c r="AC2550" i="3"/>
  <c r="AG2550" i="3"/>
  <c r="AK2550" i="3"/>
  <c r="AO2550" i="3"/>
  <c r="AS2550" i="3"/>
  <c r="AW2550" i="3"/>
  <c r="BA2550" i="3"/>
  <c r="BE2550" i="3"/>
  <c r="BI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M2548" i="3"/>
  <c r="Q2548" i="3"/>
  <c r="U2548" i="3"/>
  <c r="Y2548" i="3"/>
  <c r="AC2548" i="3"/>
  <c r="AG2548" i="3"/>
  <c r="AK2548" i="3"/>
  <c r="AO2548" i="3"/>
  <c r="AS2548" i="3"/>
  <c r="AW2548" i="3"/>
  <c r="BA2548" i="3"/>
  <c r="BE2548" i="3"/>
  <c r="BI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BF2546" i="3"/>
  <c r="AX2546" i="3"/>
  <c r="AP2546" i="3"/>
  <c r="AH2546" i="3"/>
  <c r="Z2546" i="3"/>
  <c r="R2546" i="3"/>
  <c r="K2545" i="3"/>
  <c r="AZ2544" i="3"/>
  <c r="AJ2544" i="3"/>
  <c r="T2544" i="3"/>
  <c r="K2543" i="3"/>
  <c r="AZ2542" i="3"/>
  <c r="AJ2542" i="3"/>
  <c r="T2542" i="3"/>
  <c r="K2541" i="3"/>
  <c r="AZ2540" i="3"/>
  <c r="AJ2540" i="3"/>
  <c r="T2540" i="3"/>
  <c r="K2539" i="3"/>
  <c r="AZ2538" i="3"/>
  <c r="AJ2538" i="3"/>
  <c r="T2538" i="3"/>
  <c r="BB2537" i="3"/>
  <c r="AL2537" i="3"/>
  <c r="V2537" i="3"/>
  <c r="O2537" i="3"/>
  <c r="S2537" i="3"/>
  <c r="W2537" i="3"/>
  <c r="AA2537" i="3"/>
  <c r="AE2537" i="3"/>
  <c r="AI2537" i="3"/>
  <c r="AM2537" i="3"/>
  <c r="AQ2537" i="3"/>
  <c r="AU2537" i="3"/>
  <c r="AY2537" i="3"/>
  <c r="BC2537" i="3"/>
  <c r="BG2537" i="3"/>
  <c r="P2537" i="3"/>
  <c r="T2537" i="3"/>
  <c r="X2537" i="3"/>
  <c r="AB2537" i="3"/>
  <c r="AF2537" i="3"/>
  <c r="AJ2537" i="3"/>
  <c r="AN2537" i="3"/>
  <c r="AR2537" i="3"/>
  <c r="AV2537" i="3"/>
  <c r="AZ2537" i="3"/>
  <c r="BD2537" i="3"/>
  <c r="BH2537" i="3"/>
  <c r="M2537" i="3"/>
  <c r="Q2537" i="3"/>
  <c r="U2537" i="3"/>
  <c r="Y2537" i="3"/>
  <c r="AC2537" i="3"/>
  <c r="AG2537" i="3"/>
  <c r="AK2537" i="3"/>
  <c r="AO2537" i="3"/>
  <c r="AS2537" i="3"/>
  <c r="AW2537" i="3"/>
  <c r="BA2537" i="3"/>
  <c r="BE2537" i="3"/>
  <c r="BI2537" i="3"/>
  <c r="AP2534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M2527" i="3"/>
  <c r="Q2527" i="3"/>
  <c r="U2527" i="3"/>
  <c r="Y2527" i="3"/>
  <c r="AC2527" i="3"/>
  <c r="AG2527" i="3"/>
  <c r="AK2527" i="3"/>
  <c r="AO2527" i="3"/>
  <c r="AS2527" i="3"/>
  <c r="AW2527" i="3"/>
  <c r="BA2527" i="3"/>
  <c r="BE2527" i="3"/>
  <c r="BI2527" i="3"/>
  <c r="N2527" i="3"/>
  <c r="R2527" i="3"/>
  <c r="V2527" i="3"/>
  <c r="Z2527" i="3"/>
  <c r="AD2527" i="3"/>
  <c r="AH2527" i="3"/>
  <c r="AL2527" i="3"/>
  <c r="AP2527" i="3"/>
  <c r="AT2527" i="3"/>
  <c r="AX2527" i="3"/>
  <c r="BB2527" i="3"/>
  <c r="BF2527" i="3"/>
  <c r="O2527" i="3"/>
  <c r="AE2527" i="3"/>
  <c r="AU2527" i="3"/>
  <c r="S2527" i="3"/>
  <c r="AI2527" i="3"/>
  <c r="AY2527" i="3"/>
  <c r="W2527" i="3"/>
  <c r="AM2527" i="3"/>
  <c r="BC2527" i="3"/>
  <c r="BI2565" i="3"/>
  <c r="BE2565" i="3"/>
  <c r="BA2565" i="3"/>
  <c r="AW2565" i="3"/>
  <c r="AS2565" i="3"/>
  <c r="AO2565" i="3"/>
  <c r="AK2565" i="3"/>
  <c r="AG2565" i="3"/>
  <c r="AC2565" i="3"/>
  <c r="Y2565" i="3"/>
  <c r="U2565" i="3"/>
  <c r="Q2565" i="3"/>
  <c r="BI2563" i="3"/>
  <c r="BE2563" i="3"/>
  <c r="BA2563" i="3"/>
  <c r="AW2563" i="3"/>
  <c r="AS2563" i="3"/>
  <c r="AO2563" i="3"/>
  <c r="AK2563" i="3"/>
  <c r="AG2563" i="3"/>
  <c r="AC2563" i="3"/>
  <c r="Y2563" i="3"/>
  <c r="U2563" i="3"/>
  <c r="Q2563" i="3"/>
  <c r="BI2561" i="3"/>
  <c r="BE2561" i="3"/>
  <c r="BA2561" i="3"/>
  <c r="AW2561" i="3"/>
  <c r="AS2561" i="3"/>
  <c r="AO2561" i="3"/>
  <c r="AK2561" i="3"/>
  <c r="AG2561" i="3"/>
  <c r="AC2561" i="3"/>
  <c r="Y2561" i="3"/>
  <c r="U2561" i="3"/>
  <c r="Q2561" i="3"/>
  <c r="BI2559" i="3"/>
  <c r="BE2559" i="3"/>
  <c r="BA2559" i="3"/>
  <c r="AW2559" i="3"/>
  <c r="AS2559" i="3"/>
  <c r="AO2559" i="3"/>
  <c r="AK2559" i="3"/>
  <c r="AG2559" i="3"/>
  <c r="AC2559" i="3"/>
  <c r="Y2559" i="3"/>
  <c r="U2559" i="3"/>
  <c r="Q2559" i="3"/>
  <c r="BI2557" i="3"/>
  <c r="BE2557" i="3"/>
  <c r="BA2557" i="3"/>
  <c r="AW2557" i="3"/>
  <c r="AS2557" i="3"/>
  <c r="AO2557" i="3"/>
  <c r="AK2557" i="3"/>
  <c r="AG2557" i="3"/>
  <c r="AC2557" i="3"/>
  <c r="Y2557" i="3"/>
  <c r="U2557" i="3"/>
  <c r="Q2557" i="3"/>
  <c r="BI2555" i="3"/>
  <c r="BE2555" i="3"/>
  <c r="BA2555" i="3"/>
  <c r="AW2555" i="3"/>
  <c r="AS2555" i="3"/>
  <c r="AO2555" i="3"/>
  <c r="AK2555" i="3"/>
  <c r="AG2555" i="3"/>
  <c r="AC2555" i="3"/>
  <c r="Y2555" i="3"/>
  <c r="U2555" i="3"/>
  <c r="Q2555" i="3"/>
  <c r="BI2553" i="3"/>
  <c r="BE2553" i="3"/>
  <c r="BA2553" i="3"/>
  <c r="AW2553" i="3"/>
  <c r="AS2553" i="3"/>
  <c r="AO2553" i="3"/>
  <c r="AK2553" i="3"/>
  <c r="AG2553" i="3"/>
  <c r="AC2553" i="3"/>
  <c r="Y2553" i="3"/>
  <c r="U2553" i="3"/>
  <c r="Q2553" i="3"/>
  <c r="BD2546" i="3"/>
  <c r="AV2546" i="3"/>
  <c r="AN2546" i="3"/>
  <c r="AF2546" i="3"/>
  <c r="X2546" i="3"/>
  <c r="P2546" i="3"/>
  <c r="AV2544" i="3"/>
  <c r="AF2544" i="3"/>
  <c r="P2544" i="3"/>
  <c r="AV2542" i="3"/>
  <c r="AF2542" i="3"/>
  <c r="P2542" i="3"/>
  <c r="AV2540" i="3"/>
  <c r="AF2540" i="3"/>
  <c r="P2540" i="3"/>
  <c r="AV2538" i="3"/>
  <c r="AF2538" i="3"/>
  <c r="P2538" i="3"/>
  <c r="AX2537" i="3"/>
  <c r="AH2537" i="3"/>
  <c r="N2534" i="3"/>
  <c r="R2534" i="3"/>
  <c r="V2534" i="3"/>
  <c r="P2534" i="3"/>
  <c r="T2534" i="3"/>
  <c r="X2534" i="3"/>
  <c r="AB2534" i="3"/>
  <c r="AF2534" i="3"/>
  <c r="AJ2534" i="3"/>
  <c r="AN2534" i="3"/>
  <c r="AR2534" i="3"/>
  <c r="AV2534" i="3"/>
  <c r="AZ2534" i="3"/>
  <c r="BD2534" i="3"/>
  <c r="BH2534" i="3"/>
  <c r="M2534" i="3"/>
  <c r="U2534" i="3"/>
  <c r="AA2534" i="3"/>
  <c r="AG2534" i="3"/>
  <c r="AL2534" i="3"/>
  <c r="AQ2534" i="3"/>
  <c r="AW2534" i="3"/>
  <c r="BB2534" i="3"/>
  <c r="BG2534" i="3"/>
  <c r="O2534" i="3"/>
  <c r="W2534" i="3"/>
  <c r="AC2534" i="3"/>
  <c r="AH2534" i="3"/>
  <c r="AM2534" i="3"/>
  <c r="AS2534" i="3"/>
  <c r="AX2534" i="3"/>
  <c r="BC2534" i="3"/>
  <c r="BI2534" i="3"/>
  <c r="Q2534" i="3"/>
  <c r="Y2534" i="3"/>
  <c r="AD2534" i="3"/>
  <c r="AI2534" i="3"/>
  <c r="AO2534" i="3"/>
  <c r="AT2534" i="3"/>
  <c r="AY2534" i="3"/>
  <c r="BE2534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O2529" i="3"/>
  <c r="AE2529" i="3"/>
  <c r="AU2529" i="3"/>
  <c r="S2529" i="3"/>
  <c r="AI2529" i="3"/>
  <c r="AY2529" i="3"/>
  <c r="W2529" i="3"/>
  <c r="AM2529" i="3"/>
  <c r="BC2529" i="3"/>
  <c r="N2519" i="3"/>
  <c r="BJ2519" i="3" s="1"/>
  <c r="R2519" i="3"/>
  <c r="V2519" i="3"/>
  <c r="Z2519" i="3"/>
  <c r="AD2519" i="3"/>
  <c r="AH2519" i="3"/>
  <c r="AL2519" i="3"/>
  <c r="AP2519" i="3"/>
  <c r="AT2519" i="3"/>
  <c r="AX2519" i="3"/>
  <c r="BB2519" i="3"/>
  <c r="BF2519" i="3"/>
  <c r="O2519" i="3"/>
  <c r="BL2519" i="3" s="1"/>
  <c r="S2519" i="3"/>
  <c r="BM2519" i="3" s="1"/>
  <c r="W2519" i="3"/>
  <c r="AA2519" i="3"/>
  <c r="AE2519" i="3"/>
  <c r="AI2519" i="3"/>
  <c r="AM2519" i="3"/>
  <c r="AQ2519" i="3"/>
  <c r="AU2519" i="3"/>
  <c r="AY2519" i="3"/>
  <c r="BC2519" i="3"/>
  <c r="BG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Y2519" i="3"/>
  <c r="AO2519" i="3"/>
  <c r="BE2519" i="3"/>
  <c r="M2519" i="3"/>
  <c r="AC2519" i="3"/>
  <c r="AS2519" i="3"/>
  <c r="BI2519" i="3"/>
  <c r="Q2519" i="3"/>
  <c r="AG2519" i="3"/>
  <c r="AW2519" i="3"/>
  <c r="U2519" i="3"/>
  <c r="AK2519" i="3"/>
  <c r="L2536" i="3"/>
  <c r="P2536" i="3" s="1"/>
  <c r="BI2535" i="3"/>
  <c r="BD2535" i="3"/>
  <c r="AY2535" i="3"/>
  <c r="AS2535" i="3"/>
  <c r="AN2535" i="3"/>
  <c r="AI2535" i="3"/>
  <c r="AC2535" i="3"/>
  <c r="X2535" i="3"/>
  <c r="S2535" i="3"/>
  <c r="BE2532" i="3"/>
  <c r="AO2532" i="3"/>
  <c r="BE2530" i="3"/>
  <c r="AO2530" i="3"/>
  <c r="BE2528" i="3"/>
  <c r="AO2528" i="3"/>
  <c r="BE2526" i="3"/>
  <c r="AO2526" i="3"/>
  <c r="Y2516" i="3"/>
  <c r="AQ2516" i="3"/>
  <c r="BG2516" i="3"/>
  <c r="AD2516" i="3"/>
  <c r="AU2516" i="3"/>
  <c r="N2516" i="3"/>
  <c r="AI2516" i="3"/>
  <c r="AY2516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O2528" i="3"/>
  <c r="S2528" i="3"/>
  <c r="W2528" i="3"/>
  <c r="AA2528" i="3"/>
  <c r="AE2528" i="3"/>
  <c r="AI2528" i="3"/>
  <c r="AM2528" i="3"/>
  <c r="AQ2528" i="3"/>
  <c r="AU2528" i="3"/>
  <c r="AY2528" i="3"/>
  <c r="BC2528" i="3"/>
  <c r="BG2528" i="3"/>
  <c r="P2528" i="3"/>
  <c r="T2528" i="3"/>
  <c r="X2528" i="3"/>
  <c r="AB2528" i="3"/>
  <c r="AF2528" i="3"/>
  <c r="AJ2528" i="3"/>
  <c r="AN2528" i="3"/>
  <c r="AR2528" i="3"/>
  <c r="AV2528" i="3"/>
  <c r="AZ2528" i="3"/>
  <c r="BD2528" i="3"/>
  <c r="BH2528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O2526" i="3"/>
  <c r="S2526" i="3"/>
  <c r="W2526" i="3"/>
  <c r="AA2526" i="3"/>
  <c r="AE2526" i="3"/>
  <c r="AI2526" i="3"/>
  <c r="AM2526" i="3"/>
  <c r="AQ2526" i="3"/>
  <c r="AU2526" i="3"/>
  <c r="AY2526" i="3"/>
  <c r="BC2526" i="3"/>
  <c r="BG2526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BG2535" i="3"/>
  <c r="BA2535" i="3"/>
  <c r="AV2535" i="3"/>
  <c r="AQ2535" i="3"/>
  <c r="AK2535" i="3"/>
  <c r="AF2535" i="3"/>
  <c r="AA2535" i="3"/>
  <c r="U2535" i="3"/>
  <c r="N2535" i="3"/>
  <c r="BN2535" i="3" s="1"/>
  <c r="R2535" i="3"/>
  <c r="V2535" i="3"/>
  <c r="Z2535" i="3"/>
  <c r="AD2535" i="3"/>
  <c r="AH2535" i="3"/>
  <c r="AL2535" i="3"/>
  <c r="AP2535" i="3"/>
  <c r="AT2535" i="3"/>
  <c r="AX2535" i="3"/>
  <c r="BB2535" i="3"/>
  <c r="BF2535" i="3"/>
  <c r="AW2532" i="3"/>
  <c r="AG2532" i="3"/>
  <c r="Q2532" i="3"/>
  <c r="AW2530" i="3"/>
  <c r="AG2530" i="3"/>
  <c r="Q2530" i="3"/>
  <c r="AW2528" i="3"/>
  <c r="AG2528" i="3"/>
  <c r="Q2528" i="3"/>
  <c r="BC2524" i="3"/>
  <c r="AU2524" i="3"/>
  <c r="AM2524" i="3"/>
  <c r="AE2524" i="3"/>
  <c r="W2524" i="3"/>
  <c r="BC2522" i="3"/>
  <c r="AU2522" i="3"/>
  <c r="AM2522" i="3"/>
  <c r="AE2522" i="3"/>
  <c r="W2522" i="3"/>
  <c r="BI2521" i="3"/>
  <c r="BA2521" i="3"/>
  <c r="AS2521" i="3"/>
  <c r="AK2521" i="3"/>
  <c r="AC2521" i="3"/>
  <c r="U2521" i="3"/>
  <c r="BG2520" i="3"/>
  <c r="AQ2520" i="3"/>
  <c r="N2517" i="3"/>
  <c r="R2517" i="3"/>
  <c r="V2517" i="3"/>
  <c r="Z2517" i="3"/>
  <c r="AD2517" i="3"/>
  <c r="AH2517" i="3"/>
  <c r="AL2517" i="3"/>
  <c r="AP2517" i="3"/>
  <c r="AT2517" i="3"/>
  <c r="AX2517" i="3"/>
  <c r="BB2517" i="3"/>
  <c r="BF2517" i="3"/>
  <c r="O2517" i="3"/>
  <c r="S2517" i="3"/>
  <c r="W2517" i="3"/>
  <c r="AA2517" i="3"/>
  <c r="AE2517" i="3"/>
  <c r="AI2517" i="3"/>
  <c r="AM2517" i="3"/>
  <c r="AQ2517" i="3"/>
  <c r="AU2517" i="3"/>
  <c r="AY2517" i="3"/>
  <c r="BC2517" i="3"/>
  <c r="BG2517" i="3"/>
  <c r="P2517" i="3"/>
  <c r="T2517" i="3"/>
  <c r="X2517" i="3"/>
  <c r="AB2517" i="3"/>
  <c r="AF2517" i="3"/>
  <c r="AJ2517" i="3"/>
  <c r="AN2517" i="3"/>
  <c r="AR2517" i="3"/>
  <c r="AV2517" i="3"/>
  <c r="AZ2517" i="3"/>
  <c r="BD2517" i="3"/>
  <c r="BH2517" i="3"/>
  <c r="BD2515" i="3"/>
  <c r="AI2515" i="3"/>
  <c r="M2513" i="3"/>
  <c r="Q2513" i="3"/>
  <c r="U2513" i="3"/>
  <c r="Y2513" i="3"/>
  <c r="AC2513" i="3"/>
  <c r="R2513" i="3"/>
  <c r="W2513" i="3"/>
  <c r="AB2513" i="3"/>
  <c r="AG2513" i="3"/>
  <c r="AK2513" i="3"/>
  <c r="AO2513" i="3"/>
  <c r="AS2513" i="3"/>
  <c r="AW2513" i="3"/>
  <c r="BA2513" i="3"/>
  <c r="BE2513" i="3"/>
  <c r="BI2513" i="3"/>
  <c r="N2513" i="3"/>
  <c r="S2513" i="3"/>
  <c r="X2513" i="3"/>
  <c r="AD2513" i="3"/>
  <c r="AH2513" i="3"/>
  <c r="AL2513" i="3"/>
  <c r="AP2513" i="3"/>
  <c r="AT2513" i="3"/>
  <c r="AX2513" i="3"/>
  <c r="BB2513" i="3"/>
  <c r="BF2513" i="3"/>
  <c r="O2513" i="3"/>
  <c r="Z2513" i="3"/>
  <c r="AI2513" i="3"/>
  <c r="AQ2513" i="3"/>
  <c r="AY2513" i="3"/>
  <c r="BG2513" i="3"/>
  <c r="P2513" i="3"/>
  <c r="AA2513" i="3"/>
  <c r="AJ2513" i="3"/>
  <c r="AR2513" i="3"/>
  <c r="AZ2513" i="3"/>
  <c r="BH2513" i="3"/>
  <c r="T2513" i="3"/>
  <c r="AE2513" i="3"/>
  <c r="AM2513" i="3"/>
  <c r="AU2513" i="3"/>
  <c r="BC2513" i="3"/>
  <c r="P2520" i="3"/>
  <c r="T2520" i="3"/>
  <c r="X2520" i="3"/>
  <c r="AB2520" i="3"/>
  <c r="AF2520" i="3"/>
  <c r="AJ2520" i="3"/>
  <c r="AN2520" i="3"/>
  <c r="AR2520" i="3"/>
  <c r="AV2520" i="3"/>
  <c r="AZ2520" i="3"/>
  <c r="BD2520" i="3"/>
  <c r="BH2520" i="3"/>
  <c r="M2520" i="3"/>
  <c r="Q2520" i="3"/>
  <c r="U2520" i="3"/>
  <c r="Y2520" i="3"/>
  <c r="AC2520" i="3"/>
  <c r="AG2520" i="3"/>
  <c r="AK2520" i="3"/>
  <c r="AO2520" i="3"/>
  <c r="AS2520" i="3"/>
  <c r="AW2520" i="3"/>
  <c r="BA2520" i="3"/>
  <c r="BE2520" i="3"/>
  <c r="BI2520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5" i="3"/>
  <c r="T2515" i="3"/>
  <c r="Z2515" i="3"/>
  <c r="AE2515" i="3"/>
  <c r="AJ2515" i="3"/>
  <c r="AP2515" i="3"/>
  <c r="AU2515" i="3"/>
  <c r="AZ2515" i="3"/>
  <c r="BF2515" i="3"/>
  <c r="P2515" i="3"/>
  <c r="V2515" i="3"/>
  <c r="AA2515" i="3"/>
  <c r="AF2515" i="3"/>
  <c r="AL2515" i="3"/>
  <c r="AQ2515" i="3"/>
  <c r="AV2515" i="3"/>
  <c r="BB2515" i="3"/>
  <c r="BG2515" i="3"/>
  <c r="R2515" i="3"/>
  <c r="W2515" i="3"/>
  <c r="AB2515" i="3"/>
  <c r="AH2515" i="3"/>
  <c r="AM2515" i="3"/>
  <c r="AR2515" i="3"/>
  <c r="AX2515" i="3"/>
  <c r="BC2515" i="3"/>
  <c r="BH2515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R2511" i="3"/>
  <c r="W2511" i="3"/>
  <c r="AB2511" i="3"/>
  <c r="AH2511" i="3"/>
  <c r="AM2511" i="3"/>
  <c r="AR2511" i="3"/>
  <c r="AX2511" i="3"/>
  <c r="BC2511" i="3"/>
  <c r="BH2511" i="3"/>
  <c r="N2511" i="3"/>
  <c r="S2511" i="3"/>
  <c r="X2511" i="3"/>
  <c r="AD2511" i="3"/>
  <c r="AI2511" i="3"/>
  <c r="AN2511" i="3"/>
  <c r="AT2511" i="3"/>
  <c r="AY2511" i="3"/>
  <c r="BD2511" i="3"/>
  <c r="O2511" i="3"/>
  <c r="T2511" i="3"/>
  <c r="Z2511" i="3"/>
  <c r="AE2511" i="3"/>
  <c r="AJ2511" i="3"/>
  <c r="AP2511" i="3"/>
  <c r="AU2511" i="3"/>
  <c r="AZ2511" i="3"/>
  <c r="BF2511" i="3"/>
  <c r="P2511" i="3"/>
  <c r="AL2511" i="3"/>
  <c r="BG2511" i="3"/>
  <c r="V2511" i="3"/>
  <c r="AQ2511" i="3"/>
  <c r="AA2511" i="3"/>
  <c r="AV2511" i="3"/>
  <c r="L2525" i="3"/>
  <c r="P2525" i="3" s="1"/>
  <c r="BG2524" i="3"/>
  <c r="AY2524" i="3"/>
  <c r="AQ2524" i="3"/>
  <c r="AI2524" i="3"/>
  <c r="AA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L2523" i="3"/>
  <c r="K2523" i="3"/>
  <c r="BG2522" i="3"/>
  <c r="AY2522" i="3"/>
  <c r="AQ2522" i="3"/>
  <c r="AI2522" i="3"/>
  <c r="AA2522" i="3"/>
  <c r="M2522" i="3"/>
  <c r="Q2522" i="3"/>
  <c r="U2522" i="3"/>
  <c r="Y2522" i="3"/>
  <c r="AC2522" i="3"/>
  <c r="AG2522" i="3"/>
  <c r="AK2522" i="3"/>
  <c r="AO2522" i="3"/>
  <c r="AS2522" i="3"/>
  <c r="AW2522" i="3"/>
  <c r="BA2522" i="3"/>
  <c r="BE2522" i="3"/>
  <c r="BI2522" i="3"/>
  <c r="N2522" i="3"/>
  <c r="R2522" i="3"/>
  <c r="V2522" i="3"/>
  <c r="Z2522" i="3"/>
  <c r="AD2522" i="3"/>
  <c r="AH2522" i="3"/>
  <c r="AL2522" i="3"/>
  <c r="AP2522" i="3"/>
  <c r="AT2522" i="3"/>
  <c r="AX2522" i="3"/>
  <c r="BB2522" i="3"/>
  <c r="BF2522" i="3"/>
  <c r="O2521" i="3"/>
  <c r="BL2521" i="3" s="1"/>
  <c r="S2521" i="3"/>
  <c r="BM2521" i="3" s="1"/>
  <c r="W2521" i="3"/>
  <c r="AA2521" i="3"/>
  <c r="AE2521" i="3"/>
  <c r="AI2521" i="3"/>
  <c r="AM2521" i="3"/>
  <c r="AQ2521" i="3"/>
  <c r="AU2521" i="3"/>
  <c r="AY2521" i="3"/>
  <c r="BC2521" i="3"/>
  <c r="BG2521" i="3"/>
  <c r="P2521" i="3"/>
  <c r="T2521" i="3"/>
  <c r="X2521" i="3"/>
  <c r="AB2521" i="3"/>
  <c r="AF2521" i="3"/>
  <c r="AJ2521" i="3"/>
  <c r="AN2521" i="3"/>
  <c r="AR2521" i="3"/>
  <c r="AV2521" i="3"/>
  <c r="AZ2521" i="3"/>
  <c r="BD2521" i="3"/>
  <c r="BH2521" i="3"/>
  <c r="AY2520" i="3"/>
  <c r="AI2520" i="3"/>
  <c r="S2520" i="3"/>
  <c r="P2518" i="3"/>
  <c r="T2518" i="3"/>
  <c r="X2518" i="3"/>
  <c r="AB2518" i="3"/>
  <c r="AF2518" i="3"/>
  <c r="AJ2518" i="3"/>
  <c r="AN2518" i="3"/>
  <c r="AR2518" i="3"/>
  <c r="AV2518" i="3"/>
  <c r="AZ2518" i="3"/>
  <c r="BD2518" i="3"/>
  <c r="BH2518" i="3"/>
  <c r="M2518" i="3"/>
  <c r="Q2518" i="3"/>
  <c r="U2518" i="3"/>
  <c r="Y2518" i="3"/>
  <c r="AC2518" i="3"/>
  <c r="AG2518" i="3"/>
  <c r="AK2518" i="3"/>
  <c r="AO2518" i="3"/>
  <c r="AS2518" i="3"/>
  <c r="AW2518" i="3"/>
  <c r="BA2518" i="3"/>
  <c r="BE2518" i="3"/>
  <c r="BI2518" i="3"/>
  <c r="N2518" i="3"/>
  <c r="R2518" i="3"/>
  <c r="V2518" i="3"/>
  <c r="Z2518" i="3"/>
  <c r="AD2518" i="3"/>
  <c r="AH2518" i="3"/>
  <c r="AL2518" i="3"/>
  <c r="AP2518" i="3"/>
  <c r="AT2518" i="3"/>
  <c r="AX2518" i="3"/>
  <c r="BB2518" i="3"/>
  <c r="BF2518" i="3"/>
  <c r="BI2517" i="3"/>
  <c r="AS2517" i="3"/>
  <c r="AC2517" i="3"/>
  <c r="M2517" i="3"/>
  <c r="O2516" i="3"/>
  <c r="S2516" i="3"/>
  <c r="W2516" i="3"/>
  <c r="AA2516" i="3"/>
  <c r="AE2516" i="3"/>
  <c r="P2516" i="3"/>
  <c r="U2516" i="3"/>
  <c r="Z2516" i="3"/>
  <c r="AF2516" i="3"/>
  <c r="AJ2516" i="3"/>
  <c r="AN2516" i="3"/>
  <c r="AR2516" i="3"/>
  <c r="AV2516" i="3"/>
  <c r="AZ2516" i="3"/>
  <c r="BD2516" i="3"/>
  <c r="BH2516" i="3"/>
  <c r="Q2516" i="3"/>
  <c r="V2516" i="3"/>
  <c r="AB2516" i="3"/>
  <c r="AG2516" i="3"/>
  <c r="AK2516" i="3"/>
  <c r="AO2516" i="3"/>
  <c r="AS2516" i="3"/>
  <c r="AW2516" i="3"/>
  <c r="BA2516" i="3"/>
  <c r="BE2516" i="3"/>
  <c r="BI2516" i="3"/>
  <c r="M2516" i="3"/>
  <c r="R2516" i="3"/>
  <c r="X2516" i="3"/>
  <c r="AC2516" i="3"/>
  <c r="AH2516" i="3"/>
  <c r="AL2516" i="3"/>
  <c r="AP2516" i="3"/>
  <c r="AT2516" i="3"/>
  <c r="AX2516" i="3"/>
  <c r="BB2516" i="3"/>
  <c r="BF2516" i="3"/>
  <c r="AT2515" i="3"/>
  <c r="X2515" i="3"/>
  <c r="AF2513" i="3"/>
  <c r="BI2514" i="3"/>
  <c r="BA2514" i="3"/>
  <c r="AS2514" i="3"/>
  <c r="AK2514" i="3"/>
  <c r="AC2514" i="3"/>
  <c r="U2514" i="3"/>
  <c r="M2514" i="3"/>
  <c r="AV2510" i="3"/>
  <c r="P2510" i="3"/>
  <c r="BF2514" i="3"/>
  <c r="AX2514" i="3"/>
  <c r="AP2514" i="3"/>
  <c r="AH2514" i="3"/>
  <c r="Z2514" i="3"/>
  <c r="P2505" i="3"/>
  <c r="AF2505" i="3"/>
  <c r="AV2505" i="3"/>
  <c r="T2505" i="3"/>
  <c r="AJ2505" i="3"/>
  <c r="AZ2505" i="3"/>
  <c r="X2505" i="3"/>
  <c r="AN2505" i="3"/>
  <c r="BD2505" i="3"/>
  <c r="AB2505" i="3"/>
  <c r="AR2505" i="3"/>
  <c r="BH2505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P2514" i="3"/>
  <c r="T2514" i="3"/>
  <c r="X2514" i="3"/>
  <c r="AB2514" i="3"/>
  <c r="AF2514" i="3"/>
  <c r="AJ2514" i="3"/>
  <c r="AN2514" i="3"/>
  <c r="AR2514" i="3"/>
  <c r="AV2514" i="3"/>
  <c r="AZ2514" i="3"/>
  <c r="BD2514" i="3"/>
  <c r="BH2514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Q2510" i="3"/>
  <c r="Y2510" i="3"/>
  <c r="AG2510" i="3"/>
  <c r="AO2510" i="3"/>
  <c r="AW2510" i="3"/>
  <c r="BE2510" i="3"/>
  <c r="T2510" i="3"/>
  <c r="AB2510" i="3"/>
  <c r="AJ2510" i="3"/>
  <c r="AR2510" i="3"/>
  <c r="AZ2510" i="3"/>
  <c r="BH2510" i="3"/>
  <c r="M2510" i="3"/>
  <c r="U2510" i="3"/>
  <c r="AC2510" i="3"/>
  <c r="AK2510" i="3"/>
  <c r="AS2510" i="3"/>
  <c r="BA2510" i="3"/>
  <c r="BI2510" i="3"/>
  <c r="O2509" i="3"/>
  <c r="AB2509" i="3"/>
  <c r="AJ2509" i="3"/>
  <c r="AR2509" i="3"/>
  <c r="BH2509" i="3"/>
  <c r="U2509" i="3"/>
  <c r="AC2509" i="3"/>
  <c r="AS2509" i="3"/>
  <c r="BA2509" i="3"/>
  <c r="BI2509" i="3"/>
  <c r="AL2509" i="3"/>
  <c r="BB2509" i="3"/>
  <c r="W2509" i="3"/>
  <c r="AM2509" i="3"/>
  <c r="BC2509" i="3"/>
  <c r="R2509" i="3"/>
  <c r="AP2509" i="3"/>
  <c r="AX2509" i="3"/>
  <c r="BF2509" i="3"/>
  <c r="L2509" i="3"/>
  <c r="P2509" i="3" s="1"/>
  <c r="BH2508" i="3"/>
  <c r="P2507" i="3"/>
  <c r="AF2507" i="3"/>
  <c r="AV2507" i="3"/>
  <c r="T2507" i="3"/>
  <c r="AJ2507" i="3"/>
  <c r="AZ2507" i="3"/>
  <c r="X2507" i="3"/>
  <c r="AN2507" i="3"/>
  <c r="BD2507" i="3"/>
  <c r="K2512" i="3"/>
  <c r="R2508" i="3"/>
  <c r="Z2508" i="3"/>
  <c r="AH2508" i="3"/>
  <c r="AP2508" i="3"/>
  <c r="AX2508" i="3"/>
  <c r="BF2508" i="3"/>
  <c r="O2508" i="3"/>
  <c r="S2508" i="3"/>
  <c r="W2508" i="3"/>
  <c r="AA2508" i="3"/>
  <c r="AE2508" i="3"/>
  <c r="AI2508" i="3"/>
  <c r="AM2508" i="3"/>
  <c r="AQ2508" i="3"/>
  <c r="AU2508" i="3"/>
  <c r="AY2508" i="3"/>
  <c r="BC2508" i="3"/>
  <c r="BG2508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P2506" i="3"/>
  <c r="T2506" i="3"/>
  <c r="X2506" i="3"/>
  <c r="AB2506" i="3"/>
  <c r="AF2506" i="3"/>
  <c r="AJ2506" i="3"/>
  <c r="AN2506" i="3"/>
  <c r="AR2506" i="3"/>
  <c r="AV2506" i="3"/>
  <c r="AZ2506" i="3"/>
  <c r="BD2506" i="3"/>
  <c r="BH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BD2508" i="3"/>
  <c r="AV2508" i="3"/>
  <c r="AN2508" i="3"/>
  <c r="AF2508" i="3"/>
  <c r="X2508" i="3"/>
  <c r="P2508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N2507" i="3"/>
  <c r="R2507" i="3"/>
  <c r="V2507" i="3"/>
  <c r="Z2507" i="3"/>
  <c r="AD2507" i="3"/>
  <c r="AH2507" i="3"/>
  <c r="AL2507" i="3"/>
  <c r="AP2507" i="3"/>
  <c r="AT2507" i="3"/>
  <c r="AX2507" i="3"/>
  <c r="BB2507" i="3"/>
  <c r="BF2507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BB2506" i="3"/>
  <c r="AL2506" i="3"/>
  <c r="V2506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N2505" i="3"/>
  <c r="BJ2505" i="3" s="1"/>
  <c r="R2505" i="3"/>
  <c r="V2505" i="3"/>
  <c r="Z2505" i="3"/>
  <c r="AD2505" i="3"/>
  <c r="AH2505" i="3"/>
  <c r="AL2505" i="3"/>
  <c r="AP2505" i="3"/>
  <c r="AT2505" i="3"/>
  <c r="AX2505" i="3"/>
  <c r="BB2505" i="3"/>
  <c r="BF2505" i="3"/>
  <c r="O2505" i="3"/>
  <c r="BL2505" i="3" s="1"/>
  <c r="S2505" i="3"/>
  <c r="BM2505" i="3" s="1"/>
  <c r="W2505" i="3"/>
  <c r="AA2505" i="3"/>
  <c r="AE2505" i="3"/>
  <c r="AI2505" i="3"/>
  <c r="AM2505" i="3"/>
  <c r="AQ2505" i="3"/>
  <c r="AU2505" i="3"/>
  <c r="AY2505" i="3"/>
  <c r="BC2505" i="3"/>
  <c r="BG2505" i="3"/>
  <c r="L2504" i="3"/>
  <c r="W2504" i="3" s="1"/>
  <c r="BB2508" i="3"/>
  <c r="AT2508" i="3"/>
  <c r="AL2508" i="3"/>
  <c r="AD2508" i="3"/>
  <c r="V2508" i="3"/>
  <c r="N2508" i="3"/>
  <c r="AX2506" i="3"/>
  <c r="AH2506" i="3"/>
  <c r="R2506" i="3"/>
  <c r="R2504" i="3"/>
  <c r="E2467" i="3"/>
  <c r="K2467" i="3" s="1"/>
  <c r="F2467" i="3"/>
  <c r="G2467" i="3"/>
  <c r="H2467" i="3"/>
  <c r="I2467" i="3"/>
  <c r="J2467" i="3"/>
  <c r="L2467" i="3"/>
  <c r="E2468" i="3"/>
  <c r="F2468" i="3"/>
  <c r="K2468" i="3" s="1"/>
  <c r="G2468" i="3"/>
  <c r="H2468" i="3"/>
  <c r="I2468" i="3"/>
  <c r="J2468" i="3"/>
  <c r="E2469" i="3"/>
  <c r="F2469" i="3"/>
  <c r="K2469" i="3" s="1"/>
  <c r="G2469" i="3"/>
  <c r="H2469" i="3"/>
  <c r="I2469" i="3"/>
  <c r="J2469" i="3"/>
  <c r="L2469" i="3" s="1"/>
  <c r="P2469" i="3" s="1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L2471" i="3"/>
  <c r="E2472" i="3"/>
  <c r="F2472" i="3"/>
  <c r="G2472" i="3"/>
  <c r="H2472" i="3"/>
  <c r="I2472" i="3"/>
  <c r="J2472" i="3"/>
  <c r="L2472" i="3" s="1"/>
  <c r="E2473" i="3"/>
  <c r="F2473" i="3"/>
  <c r="G2473" i="3"/>
  <c r="H2473" i="3"/>
  <c r="I2473" i="3"/>
  <c r="J2473" i="3"/>
  <c r="E2474" i="3"/>
  <c r="F2474" i="3"/>
  <c r="G2474" i="3"/>
  <c r="H2474" i="3"/>
  <c r="I2474" i="3"/>
  <c r="L2474" i="3" s="1"/>
  <c r="J2474" i="3"/>
  <c r="E2475" i="3"/>
  <c r="F2475" i="3"/>
  <c r="G2475" i="3"/>
  <c r="H2475" i="3"/>
  <c r="I2475" i="3"/>
  <c r="J2475" i="3"/>
  <c r="K2475" i="3"/>
  <c r="E2476" i="3"/>
  <c r="K2476" i="3" s="1"/>
  <c r="AV2476" i="3" s="1"/>
  <c r="F2476" i="3"/>
  <c r="G2476" i="3"/>
  <c r="H2476" i="3"/>
  <c r="I2476" i="3"/>
  <c r="L2476" i="3" s="1"/>
  <c r="AF2476" i="3" s="1"/>
  <c r="J2476" i="3"/>
  <c r="AK2476" i="3"/>
  <c r="E2477" i="3"/>
  <c r="F2477" i="3"/>
  <c r="K2477" i="3" s="1"/>
  <c r="O2477" i="3" s="1"/>
  <c r="G2477" i="3"/>
  <c r="H2477" i="3"/>
  <c r="I2477" i="3"/>
  <c r="J2477" i="3"/>
  <c r="L2477" i="3" s="1"/>
  <c r="AI2477" i="3"/>
  <c r="BG2477" i="3"/>
  <c r="E2478" i="3"/>
  <c r="F2478" i="3"/>
  <c r="G2478" i="3"/>
  <c r="H2478" i="3"/>
  <c r="I2478" i="3"/>
  <c r="J2478" i="3"/>
  <c r="E2479" i="3"/>
  <c r="F2479" i="3"/>
  <c r="K2479" i="3" s="1"/>
  <c r="G2479" i="3"/>
  <c r="H2479" i="3"/>
  <c r="I2479" i="3"/>
  <c r="J2479" i="3"/>
  <c r="E2480" i="3"/>
  <c r="F2480" i="3"/>
  <c r="G2480" i="3"/>
  <c r="H2480" i="3"/>
  <c r="I2480" i="3"/>
  <c r="L2480" i="3" s="1"/>
  <c r="J2480" i="3"/>
  <c r="E2481" i="3"/>
  <c r="K2481" i="3" s="1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K2484" i="3" s="1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K2486" i="3" s="1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K2488" i="3" s="1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K2490" i="3" s="1"/>
  <c r="F2490" i="3"/>
  <c r="G2490" i="3"/>
  <c r="H2490" i="3"/>
  <c r="I2490" i="3"/>
  <c r="J2490" i="3"/>
  <c r="E2491" i="3"/>
  <c r="F2491" i="3"/>
  <c r="K2491" i="3" s="1"/>
  <c r="G2491" i="3"/>
  <c r="H2491" i="3"/>
  <c r="I2491" i="3"/>
  <c r="J2491" i="3"/>
  <c r="L2491" i="3" s="1"/>
  <c r="AJ2491" i="3" s="1"/>
  <c r="E2492" i="3"/>
  <c r="K2492" i="3" s="1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L2494" i="3" s="1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L2496" i="3"/>
  <c r="E2497" i="3"/>
  <c r="F2497" i="3"/>
  <c r="K2497" i="3" s="1"/>
  <c r="G2497" i="3"/>
  <c r="H2497" i="3"/>
  <c r="I2497" i="3"/>
  <c r="J2497" i="3"/>
  <c r="E2498" i="3"/>
  <c r="F2498" i="3"/>
  <c r="G2498" i="3"/>
  <c r="H2498" i="3"/>
  <c r="I2498" i="3"/>
  <c r="L2498" i="3" s="1"/>
  <c r="J2498" i="3"/>
  <c r="E2499" i="3"/>
  <c r="F2499" i="3"/>
  <c r="G2499" i="3"/>
  <c r="K2499" i="3" s="1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K2501" i="3" s="1"/>
  <c r="H2501" i="3"/>
  <c r="I2501" i="3"/>
  <c r="J2501" i="3"/>
  <c r="E2502" i="3"/>
  <c r="F2502" i="3"/>
  <c r="G2502" i="3"/>
  <c r="H2502" i="3"/>
  <c r="I2502" i="3"/>
  <c r="J2502" i="3"/>
  <c r="AR2491" i="3" l="1"/>
  <c r="X2469" i="3"/>
  <c r="AR2469" i="3"/>
  <c r="AB2469" i="3"/>
  <c r="AZ2469" i="3"/>
  <c r="AJ2469" i="3"/>
  <c r="BD2469" i="3"/>
  <c r="T2469" i="3"/>
  <c r="AN2469" i="3"/>
  <c r="BH2469" i="3"/>
  <c r="T2492" i="3"/>
  <c r="L2502" i="3"/>
  <c r="L2497" i="3"/>
  <c r="S2497" i="3" s="1"/>
  <c r="AO2492" i="3"/>
  <c r="L2492" i="3"/>
  <c r="Y2492" i="3" s="1"/>
  <c r="BH2491" i="3"/>
  <c r="AB2491" i="3"/>
  <c r="L2489" i="3"/>
  <c r="L2487" i="3"/>
  <c r="L2485" i="3"/>
  <c r="L2483" i="3"/>
  <c r="L2482" i="3"/>
  <c r="L2481" i="3"/>
  <c r="AQ2481" i="3" s="1"/>
  <c r="AY2477" i="3"/>
  <c r="AE2477" i="3"/>
  <c r="Z2476" i="3"/>
  <c r="BC2475" i="3"/>
  <c r="L2475" i="3"/>
  <c r="W2475" i="3" s="1"/>
  <c r="K2471" i="3"/>
  <c r="Z2509" i="3"/>
  <c r="AE2509" i="3"/>
  <c r="V2509" i="3"/>
  <c r="AK2509" i="3"/>
  <c r="AZ2509" i="3"/>
  <c r="T2509" i="3"/>
  <c r="BJ2515" i="3"/>
  <c r="BL2520" i="3"/>
  <c r="AY2525" i="3"/>
  <c r="BE2525" i="3"/>
  <c r="AI2525" i="3"/>
  <c r="AY2536" i="3"/>
  <c r="R2536" i="3"/>
  <c r="AN2536" i="3"/>
  <c r="BM2531" i="3"/>
  <c r="AL2568" i="3"/>
  <c r="O2568" i="3"/>
  <c r="AV2568" i="3"/>
  <c r="AN2510" i="3"/>
  <c r="BD2510" i="3"/>
  <c r="X2510" i="3"/>
  <c r="AF2510" i="3"/>
  <c r="Y2528" i="3"/>
  <c r="BH2538" i="3"/>
  <c r="AB2538" i="3"/>
  <c r="AD2552" i="3"/>
  <c r="AP2552" i="3"/>
  <c r="N2552" i="3"/>
  <c r="AT2552" i="3"/>
  <c r="Z2552" i="3"/>
  <c r="BF2552" i="3"/>
  <c r="AT2537" i="3"/>
  <c r="R2514" i="3"/>
  <c r="Y2514" i="3"/>
  <c r="AO2514" i="3"/>
  <c r="BE2514" i="3"/>
  <c r="N2514" i="3"/>
  <c r="AD2514" i="3"/>
  <c r="AT2514" i="3"/>
  <c r="Q2514" i="3"/>
  <c r="AG2514" i="3"/>
  <c r="AW2514" i="3"/>
  <c r="V2514" i="3"/>
  <c r="AL2514" i="3"/>
  <c r="BB2514" i="3"/>
  <c r="M2521" i="3"/>
  <c r="V2521" i="3"/>
  <c r="AG2521" i="3"/>
  <c r="AP2521" i="3"/>
  <c r="BB2521" i="3"/>
  <c r="N2521" i="3"/>
  <c r="BJ2521" i="3" s="1"/>
  <c r="Y2521" i="3"/>
  <c r="AH2521" i="3"/>
  <c r="AT2521" i="3"/>
  <c r="BE2521" i="3"/>
  <c r="Q2521" i="3"/>
  <c r="Z2521" i="3"/>
  <c r="AL2521" i="3"/>
  <c r="AW2521" i="3"/>
  <c r="BF2521" i="3"/>
  <c r="R2521" i="3"/>
  <c r="AD2521" i="3"/>
  <c r="AO2521" i="3"/>
  <c r="AX2521" i="3"/>
  <c r="AB2542" i="3"/>
  <c r="BH2542" i="3"/>
  <c r="AQ2533" i="3"/>
  <c r="AE2534" i="3"/>
  <c r="K2502" i="3"/>
  <c r="L2500" i="3"/>
  <c r="L2501" i="3"/>
  <c r="K2500" i="3"/>
  <c r="L2499" i="3"/>
  <c r="K2498" i="3"/>
  <c r="K2496" i="3"/>
  <c r="K2494" i="3"/>
  <c r="X2494" i="3" s="1"/>
  <c r="AZ2491" i="3"/>
  <c r="T2491" i="3"/>
  <c r="K2480" i="3"/>
  <c r="L2479" i="3"/>
  <c r="AA2479" i="3" s="1"/>
  <c r="AU2477" i="3"/>
  <c r="Z2477" i="3"/>
  <c r="BF2476" i="3"/>
  <c r="P2476" i="3"/>
  <c r="AM2475" i="3"/>
  <c r="K2474" i="3"/>
  <c r="L2473" i="3"/>
  <c r="S2473" i="3" s="1"/>
  <c r="K2473" i="3"/>
  <c r="AC2525" i="3"/>
  <c r="AO2525" i="3"/>
  <c r="N2525" i="3"/>
  <c r="AD2536" i="3"/>
  <c r="AW2536" i="3"/>
  <c r="X2536" i="3"/>
  <c r="BM2567" i="3"/>
  <c r="Q2568" i="3"/>
  <c r="BE2568" i="3"/>
  <c r="AF2568" i="3"/>
  <c r="U2528" i="3"/>
  <c r="BA2528" i="3"/>
  <c r="AC2528" i="3"/>
  <c r="BI2528" i="3"/>
  <c r="Z2506" i="3"/>
  <c r="BF2506" i="3"/>
  <c r="AD2506" i="3"/>
  <c r="AP2506" i="3"/>
  <c r="N2506" i="3"/>
  <c r="AT2506" i="3"/>
  <c r="Y2530" i="3"/>
  <c r="M2530" i="3"/>
  <c r="AS2530" i="3"/>
  <c r="U2530" i="3"/>
  <c r="BA2530" i="3"/>
  <c r="AC2530" i="3"/>
  <c r="BI2530" i="3"/>
  <c r="AK2530" i="3"/>
  <c r="AS2528" i="3"/>
  <c r="Z2537" i="3"/>
  <c r="AA2533" i="3"/>
  <c r="BF2534" i="3"/>
  <c r="S2534" i="3"/>
  <c r="BM2534" i="3" s="1"/>
  <c r="K2495" i="3"/>
  <c r="L2493" i="3"/>
  <c r="K2493" i="3"/>
  <c r="L2490" i="3"/>
  <c r="P2490" i="3" s="1"/>
  <c r="K2489" i="3"/>
  <c r="L2488" i="3"/>
  <c r="AL2488" i="3" s="1"/>
  <c r="K2487" i="3"/>
  <c r="L2486" i="3"/>
  <c r="V2486" i="3" s="1"/>
  <c r="K2485" i="3"/>
  <c r="L2484" i="3"/>
  <c r="AL2484" i="3" s="1"/>
  <c r="K2483" i="3"/>
  <c r="L2478" i="3"/>
  <c r="K2478" i="3"/>
  <c r="AQ2477" i="3"/>
  <c r="L2470" i="3"/>
  <c r="K2470" i="3"/>
  <c r="BL2518" i="3"/>
  <c r="BM2522" i="3"/>
  <c r="BM2524" i="3"/>
  <c r="BL2535" i="3"/>
  <c r="AT2525" i="3"/>
  <c r="U2525" i="3"/>
  <c r="X2525" i="3"/>
  <c r="BI2536" i="3"/>
  <c r="AA2536" i="3"/>
  <c r="BJ2556" i="3"/>
  <c r="BI2568" i="3"/>
  <c r="BF2568" i="3"/>
  <c r="AI2568" i="3"/>
  <c r="P2568" i="3"/>
  <c r="AL2546" i="3"/>
  <c r="AT2546" i="3"/>
  <c r="BB2546" i="3"/>
  <c r="V2546" i="3"/>
  <c r="Y2532" i="3"/>
  <c r="M2532" i="3"/>
  <c r="AS2532" i="3"/>
  <c r="U2532" i="3"/>
  <c r="BA2532" i="3"/>
  <c r="AC2532" i="3"/>
  <c r="BI2532" i="3"/>
  <c r="AK2532" i="3"/>
  <c r="AB2544" i="3"/>
  <c r="BH2544" i="3"/>
  <c r="T2516" i="3"/>
  <c r="AM2516" i="3"/>
  <c r="BC2516" i="3"/>
  <c r="AK2528" i="3"/>
  <c r="BA2534" i="3"/>
  <c r="P2496" i="3"/>
  <c r="AD2492" i="3"/>
  <c r="V2488" i="3"/>
  <c r="V2484" i="3"/>
  <c r="K2482" i="3"/>
  <c r="O2475" i="3"/>
  <c r="BJ2514" i="3"/>
  <c r="BJ2518" i="3"/>
  <c r="BM2518" i="3"/>
  <c r="BJ2522" i="3"/>
  <c r="BL2524" i="3"/>
  <c r="BM2515" i="3"/>
  <c r="BK2526" i="3"/>
  <c r="BN2526" i="3"/>
  <c r="BK2528" i="3"/>
  <c r="BN2528" i="3"/>
  <c r="BK2530" i="3"/>
  <c r="BN2530" i="3"/>
  <c r="BK2532" i="3"/>
  <c r="AU2536" i="3"/>
  <c r="AA2525" i="3"/>
  <c r="AZ2525" i="3"/>
  <c r="AM2536" i="3"/>
  <c r="BD2536" i="3"/>
  <c r="BM2544" i="3"/>
  <c r="BG2568" i="3"/>
  <c r="AK2568" i="3"/>
  <c r="N2568" i="3"/>
  <c r="AR2508" i="3"/>
  <c r="AZ2508" i="3"/>
  <c r="T2508" i="3"/>
  <c r="AJ2508" i="3"/>
  <c r="Y2517" i="3"/>
  <c r="AW2517" i="3"/>
  <c r="AG2517" i="3"/>
  <c r="BA2517" i="3"/>
  <c r="Q2517" i="3"/>
  <c r="AK2517" i="3"/>
  <c r="BE2517" i="3"/>
  <c r="U2517" i="3"/>
  <c r="AO2517" i="3"/>
  <c r="AB2507" i="3"/>
  <c r="AR2507" i="3"/>
  <c r="BH2507" i="3"/>
  <c r="R2537" i="3"/>
  <c r="AD2537" i="3"/>
  <c r="N2537" i="3"/>
  <c r="BJ2537" i="3" s="1"/>
  <c r="AL2548" i="3"/>
  <c r="BB2548" i="3"/>
  <c r="V2548" i="3"/>
  <c r="AL2550" i="3"/>
  <c r="AP2537" i="3"/>
  <c r="V2564" i="3"/>
  <c r="AL2564" i="3"/>
  <c r="BB2564" i="3"/>
  <c r="BJ2564" i="3" s="1"/>
  <c r="BJ2582" i="3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BN2507" i="3"/>
  <c r="BK2507" i="3"/>
  <c r="Y2504" i="3"/>
  <c r="BG2504" i="3"/>
  <c r="BL2506" i="3"/>
  <c r="BM2514" i="3"/>
  <c r="BL2516" i="3"/>
  <c r="BL2513" i="3"/>
  <c r="BL2528" i="3"/>
  <c r="BJ2532" i="3"/>
  <c r="BM2537" i="3"/>
  <c r="BN2540" i="3"/>
  <c r="BK2540" i="3"/>
  <c r="BJ2542" i="3"/>
  <c r="BK2546" i="3"/>
  <c r="BN2546" i="3"/>
  <c r="BN2567" i="3"/>
  <c r="BK2567" i="3"/>
  <c r="BM2556" i="3"/>
  <c r="BL2552" i="3"/>
  <c r="BJ2571" i="3"/>
  <c r="AH2504" i="3"/>
  <c r="V2504" i="3"/>
  <c r="BA2504" i="3"/>
  <c r="AK2504" i="3"/>
  <c r="U2504" i="3"/>
  <c r="BD2504" i="3"/>
  <c r="AN2504" i="3"/>
  <c r="X2504" i="3"/>
  <c r="BC2504" i="3"/>
  <c r="AM2504" i="3"/>
  <c r="BK2508" i="3"/>
  <c r="BN2508" i="3"/>
  <c r="BL2508" i="3"/>
  <c r="AT2509" i="3"/>
  <c r="M2509" i="3"/>
  <c r="AW2509" i="3"/>
  <c r="AG2509" i="3"/>
  <c r="Q2509" i="3"/>
  <c r="AV2509" i="3"/>
  <c r="AF2509" i="3"/>
  <c r="BN2510" i="3"/>
  <c r="BK2510" i="3"/>
  <c r="BL2510" i="3"/>
  <c r="BJ2510" i="3"/>
  <c r="BL2514" i="3"/>
  <c r="BK2514" i="3"/>
  <c r="BN2514" i="3"/>
  <c r="BN2516" i="3"/>
  <c r="BK2516" i="3"/>
  <c r="BN2517" i="3"/>
  <c r="BK2517" i="3"/>
  <c r="BN2518" i="3"/>
  <c r="BK2518" i="3"/>
  <c r="BN2522" i="3"/>
  <c r="BK2522" i="3"/>
  <c r="BN2524" i="3"/>
  <c r="BK2524" i="3"/>
  <c r="BL2515" i="3"/>
  <c r="BL2517" i="3"/>
  <c r="BJ2517" i="3"/>
  <c r="BL2529" i="3"/>
  <c r="BJ2529" i="3"/>
  <c r="BN2532" i="3"/>
  <c r="BK2537" i="3"/>
  <c r="BN2537" i="3"/>
  <c r="BL2537" i="3"/>
  <c r="BM2548" i="3"/>
  <c r="BJ2553" i="3"/>
  <c r="BJ2555" i="3"/>
  <c r="BJ2557" i="3"/>
  <c r="BJ2559" i="3"/>
  <c r="BJ2561" i="3"/>
  <c r="BJ2563" i="3"/>
  <c r="BJ2565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BM2538" i="3"/>
  <c r="BN2542" i="3"/>
  <c r="BK2542" i="3"/>
  <c r="BL2544" i="3"/>
  <c r="BJ2544" i="3"/>
  <c r="BM2546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BJ2548" i="3"/>
  <c r="BN2503" i="3"/>
  <c r="BK2503" i="3"/>
  <c r="BK2556" i="3"/>
  <c r="BN2556" i="3"/>
  <c r="BL2556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BL2557" i="3"/>
  <c r="BK2564" i="3"/>
  <c r="BN2564" i="3"/>
  <c r="BL2564" i="3"/>
  <c r="BM2559" i="3"/>
  <c r="BJ2572" i="3"/>
  <c r="BL2572" i="3"/>
  <c r="BM2573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N2505" i="3"/>
  <c r="BK2505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BL2526" i="3"/>
  <c r="BL2530" i="3"/>
  <c r="BL2532" i="3"/>
  <c r="BJ2516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BJ2541" i="3" s="1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BL2542" i="3"/>
  <c r="BN2555" i="3"/>
  <c r="BK2555" i="3"/>
  <c r="BN2563" i="3"/>
  <c r="BK2563" i="3"/>
  <c r="BM2569" i="3"/>
  <c r="BL2503" i="3"/>
  <c r="BJ2503" i="3"/>
  <c r="BM2564" i="3"/>
  <c r="BM2570" i="3"/>
  <c r="BN2571" i="3"/>
  <c r="BK2571" i="3"/>
  <c r="BN2573" i="3"/>
  <c r="BK2573" i="3"/>
  <c r="BJ2508" i="3"/>
  <c r="AW2504" i="3"/>
  <c r="Q2504" i="3"/>
  <c r="AJ2504" i="3"/>
  <c r="AY2504" i="3"/>
  <c r="S2504" i="3"/>
  <c r="BM2520" i="3"/>
  <c r="BN2511" i="3"/>
  <c r="BK2511" i="3"/>
  <c r="BK2515" i="3"/>
  <c r="BN2515" i="3"/>
  <c r="BJ2520" i="3"/>
  <c r="BM2513" i="3"/>
  <c r="BM2535" i="3"/>
  <c r="BK2535" i="3"/>
  <c r="BM2529" i="3"/>
  <c r="BN2529" i="3"/>
  <c r="BK2529" i="3"/>
  <c r="BL2527" i="3"/>
  <c r="BJ2527" i="3"/>
  <c r="BL2548" i="3"/>
  <c r="BM2550" i="3"/>
  <c r="AM2525" i="3"/>
  <c r="M2525" i="3"/>
  <c r="BB2525" i="3"/>
  <c r="AL2525" i="3"/>
  <c r="Q2525" i="3"/>
  <c r="AW2525" i="3"/>
  <c r="AE2525" i="3"/>
  <c r="BH2525" i="3"/>
  <c r="AR2525" i="3"/>
  <c r="Y2525" i="3"/>
  <c r="AF2525" i="3"/>
  <c r="BL2533" i="3"/>
  <c r="BJ2533" i="3"/>
  <c r="AO2536" i="3"/>
  <c r="S2536" i="3"/>
  <c r="AX2536" i="3"/>
  <c r="AC2536" i="3"/>
  <c r="BG2536" i="3"/>
  <c r="AL2536" i="3"/>
  <c r="Q2536" i="3"/>
  <c r="AV2536" i="3"/>
  <c r="AF2536" i="3"/>
  <c r="BL2538" i="3"/>
  <c r="BJ2538" i="3"/>
  <c r="BM2540" i="3"/>
  <c r="BN2544" i="3"/>
  <c r="BK2544" i="3"/>
  <c r="BL254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BM2553" i="3"/>
  <c r="BM2561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BK2561" i="3"/>
  <c r="BM2555" i="3"/>
  <c r="BN2557" i="3"/>
  <c r="BK2557" i="3"/>
  <c r="O2560" i="3"/>
  <c r="BL2560" i="3" s="1"/>
  <c r="S2560" i="3"/>
  <c r="BM2560" i="3" s="1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BJ2560" i="3" s="1"/>
  <c r="AT2560" i="3"/>
  <c r="V2560" i="3"/>
  <c r="AL2560" i="3"/>
  <c r="BB2560" i="3"/>
  <c r="Z2560" i="3"/>
  <c r="AP2560" i="3"/>
  <c r="BF2560" i="3"/>
  <c r="AD2560" i="3"/>
  <c r="BM2563" i="3"/>
  <c r="BJ2550" i="3"/>
  <c r="BN2559" i="3"/>
  <c r="BK2559" i="3"/>
  <c r="BM2565" i="3"/>
  <c r="BJ2569" i="3"/>
  <c r="BL2559" i="3"/>
  <c r="BJ2570" i="3"/>
  <c r="BM2572" i="3"/>
  <c r="BL2573" i="3"/>
  <c r="BJ2573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BK2506" i="3"/>
  <c r="BN2506" i="3"/>
  <c r="BM2508" i="3"/>
  <c r="BM2510" i="3"/>
  <c r="BJ2524" i="3"/>
  <c r="BJ2511" i="3"/>
  <c r="BM2517" i="3"/>
  <c r="BJ2526" i="3"/>
  <c r="BJ2528" i="3"/>
  <c r="BJ2530" i="3"/>
  <c r="BN2519" i="3"/>
  <c r="BK2519" i="3"/>
  <c r="BN2534" i="3"/>
  <c r="BK253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BK2550" i="3"/>
  <c r="BN2550" i="3"/>
  <c r="BN2531" i="3"/>
  <c r="BK2531" i="3"/>
  <c r="BK2552" i="3"/>
  <c r="BN2552" i="3"/>
  <c r="BM2557" i="3"/>
  <c r="BL2567" i="3"/>
  <c r="BL2571" i="3"/>
  <c r="AX2504" i="3"/>
  <c r="AL2504" i="3"/>
  <c r="BM2507" i="3"/>
  <c r="AG2504" i="3"/>
  <c r="AZ2504" i="3"/>
  <c r="T2504" i="3"/>
  <c r="AI2504" i="3"/>
  <c r="BB2504" i="3"/>
  <c r="BL2507" i="3"/>
  <c r="BJ2507" i="3"/>
  <c r="BI2504" i="3"/>
  <c r="AS2504" i="3"/>
  <c r="AC2504" i="3"/>
  <c r="M2504" i="3"/>
  <c r="AV2504" i="3"/>
  <c r="AF2504" i="3"/>
  <c r="P2504" i="3"/>
  <c r="AU2504" i="3"/>
  <c r="AE2504" i="3"/>
  <c r="O2504" i="3"/>
  <c r="BJ2506" i="3"/>
  <c r="BM2506" i="3"/>
  <c r="AI2509" i="3"/>
  <c r="AQ2509" i="3"/>
  <c r="S2509" i="3"/>
  <c r="AY2509" i="3"/>
  <c r="AA2509" i="3"/>
  <c r="BG2509" i="3"/>
  <c r="AH2509" i="3"/>
  <c r="AU2509" i="3"/>
  <c r="N2509" i="3"/>
  <c r="AD2509" i="3"/>
  <c r="BE2509" i="3"/>
  <c r="AO2509" i="3"/>
  <c r="Y2509" i="3"/>
  <c r="BD2509" i="3"/>
  <c r="AN2509" i="3"/>
  <c r="X2509" i="3"/>
  <c r="BM2516" i="3"/>
  <c r="BL2522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AQ2525" i="3"/>
  <c r="BG2525" i="3"/>
  <c r="BL2511" i="3"/>
  <c r="BM2511" i="3"/>
  <c r="BN2520" i="3"/>
  <c r="BK2520" i="3"/>
  <c r="BJ2513" i="3"/>
  <c r="BN2513" i="3"/>
  <c r="BK2513" i="3"/>
  <c r="BJ2535" i="3"/>
  <c r="BM2526" i="3"/>
  <c r="BM2528" i="3"/>
  <c r="BM2530" i="3"/>
  <c r="BM2532" i="3"/>
  <c r="U2536" i="3"/>
  <c r="AP2536" i="3"/>
  <c r="AE2536" i="3"/>
  <c r="BA2536" i="3"/>
  <c r="O2536" i="3"/>
  <c r="AK2536" i="3"/>
  <c r="BF2536" i="3"/>
  <c r="BL2534" i="3"/>
  <c r="BJ2534" i="3"/>
  <c r="BM2527" i="3"/>
  <c r="BN2527" i="3"/>
  <c r="BK2527" i="3"/>
  <c r="Z2536" i="3"/>
  <c r="BK2548" i="3"/>
  <c r="BN2548" i="3"/>
  <c r="BL2550" i="3"/>
  <c r="R2525" i="3"/>
  <c r="AU2525" i="3"/>
  <c r="AX2525" i="3"/>
  <c r="AG2525" i="3"/>
  <c r="BI2525" i="3"/>
  <c r="AS2525" i="3"/>
  <c r="Z2525" i="3"/>
  <c r="BD2525" i="3"/>
  <c r="AN2525" i="3"/>
  <c r="S2525" i="3"/>
  <c r="AB2525" i="3"/>
  <c r="BM2533" i="3"/>
  <c r="BN2533" i="3"/>
  <c r="BK2533" i="3"/>
  <c r="BE2536" i="3"/>
  <c r="AI2536" i="3"/>
  <c r="N2536" i="3"/>
  <c r="AS2536" i="3"/>
  <c r="W2536" i="3"/>
  <c r="BB2536" i="3"/>
  <c r="AG2536" i="3"/>
  <c r="BH2536" i="3"/>
  <c r="AR2536" i="3"/>
  <c r="AB2536" i="3"/>
  <c r="BN2538" i="3"/>
  <c r="BK2538" i="3"/>
  <c r="BL2540" i="3"/>
  <c r="BJ2540" i="3"/>
  <c r="BM2542" i="3"/>
  <c r="BJ254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BL2553" i="3"/>
  <c r="V2558" i="3"/>
  <c r="AL2558" i="3"/>
  <c r="BB2558" i="3"/>
  <c r="Z2558" i="3"/>
  <c r="AP2558" i="3"/>
  <c r="BF2558" i="3"/>
  <c r="AX2558" i="3"/>
  <c r="N2558" i="3"/>
  <c r="AD2558" i="3"/>
  <c r="AT2558" i="3"/>
  <c r="R2558" i="3"/>
  <c r="AH2558" i="3"/>
  <c r="BL2561" i="3"/>
  <c r="BJ2567" i="3"/>
  <c r="BN2569" i="3"/>
  <c r="BK2569" i="3"/>
  <c r="BM2503" i="3"/>
  <c r="BN2561" i="3"/>
  <c r="BL2531" i="3"/>
  <c r="BJ2531" i="3"/>
  <c r="BL2555" i="3"/>
  <c r="BL2563" i="3"/>
  <c r="BN2565" i="3"/>
  <c r="BK2565" i="3"/>
  <c r="BJ2552" i="3"/>
  <c r="BM2552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BL2565" i="3"/>
  <c r="BK2553" i="3"/>
  <c r="BL2570" i="3"/>
  <c r="BK2570" i="3"/>
  <c r="BN2570" i="3"/>
  <c r="BM2571" i="3"/>
  <c r="BN2572" i="3"/>
  <c r="BK2572" i="3"/>
  <c r="M2568" i="3"/>
  <c r="AQ2568" i="3"/>
  <c r="V2568" i="3"/>
  <c r="W2568" i="3"/>
  <c r="AP2568" i="3"/>
  <c r="U2568" i="3"/>
  <c r="R2568" i="3"/>
  <c r="AO2568" i="3"/>
  <c r="S2568" i="3"/>
  <c r="AZ2568" i="3"/>
  <c r="AJ2568" i="3"/>
  <c r="BL2569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BA2501" i="3"/>
  <c r="BE2501" i="3"/>
  <c r="AA2501" i="3"/>
  <c r="AI2501" i="3"/>
  <c r="AQ2501" i="3"/>
  <c r="AY2501" i="3"/>
  <c r="BG2501" i="3"/>
  <c r="AW2501" i="3"/>
  <c r="BI2501" i="3"/>
  <c r="O2501" i="3"/>
  <c r="S2501" i="3"/>
  <c r="W2501" i="3"/>
  <c r="AE2501" i="3"/>
  <c r="AM2501" i="3"/>
  <c r="AU2501" i="3"/>
  <c r="BC2501" i="3"/>
  <c r="N2501" i="3"/>
  <c r="R2501" i="3"/>
  <c r="V2501" i="3"/>
  <c r="Z2501" i="3"/>
  <c r="AD2501" i="3"/>
  <c r="AH2501" i="3"/>
  <c r="AL2501" i="3"/>
  <c r="AP2501" i="3"/>
  <c r="AT2501" i="3"/>
  <c r="AX2501" i="3"/>
  <c r="BB2501" i="3"/>
  <c r="BF2501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R2499" i="3"/>
  <c r="W2499" i="3"/>
  <c r="AC2499" i="3"/>
  <c r="AH2499" i="3"/>
  <c r="AM2499" i="3"/>
  <c r="AS2499" i="3"/>
  <c r="AX2499" i="3"/>
  <c r="BC2499" i="3"/>
  <c r="BI2499" i="3"/>
  <c r="Q2499" i="3"/>
  <c r="V2499" i="3"/>
  <c r="AA2499" i="3"/>
  <c r="AG2499" i="3"/>
  <c r="AL2499" i="3"/>
  <c r="AQ2499" i="3"/>
  <c r="AW2499" i="3"/>
  <c r="BB2499" i="3"/>
  <c r="BG2499" i="3"/>
  <c r="N2499" i="3"/>
  <c r="S2499" i="3"/>
  <c r="Y2499" i="3"/>
  <c r="AD2499" i="3"/>
  <c r="AI2499" i="3"/>
  <c r="AO2499" i="3"/>
  <c r="AT2499" i="3"/>
  <c r="AY2499" i="3"/>
  <c r="BE2499" i="3"/>
  <c r="O2499" i="3"/>
  <c r="U2499" i="3"/>
  <c r="Z2499" i="3"/>
  <c r="AE2499" i="3"/>
  <c r="AK2499" i="3"/>
  <c r="AP2499" i="3"/>
  <c r="AU2499" i="3"/>
  <c r="BA2499" i="3"/>
  <c r="BF2499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E2502" i="3"/>
  <c r="P2502" i="3"/>
  <c r="T2502" i="3"/>
  <c r="X2502" i="3"/>
  <c r="AB2502" i="3"/>
  <c r="AF2502" i="3"/>
  <c r="AJ2502" i="3"/>
  <c r="AN2502" i="3"/>
  <c r="AR2502" i="3"/>
  <c r="AV2502" i="3"/>
  <c r="AZ2502" i="3"/>
  <c r="BD2502" i="3"/>
  <c r="BH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I2502" i="3"/>
  <c r="N2498" i="3"/>
  <c r="R2498" i="3"/>
  <c r="V2498" i="3"/>
  <c r="Z2498" i="3"/>
  <c r="AD2498" i="3"/>
  <c r="AH2498" i="3"/>
  <c r="AL2498" i="3"/>
  <c r="AP2498" i="3"/>
  <c r="AT2498" i="3"/>
  <c r="AX2498" i="3"/>
  <c r="BB2498" i="3"/>
  <c r="BF2498" i="3"/>
  <c r="Q2498" i="3"/>
  <c r="W2498" i="3"/>
  <c r="AB2498" i="3"/>
  <c r="AG2498" i="3"/>
  <c r="AM2498" i="3"/>
  <c r="AR2498" i="3"/>
  <c r="AW2498" i="3"/>
  <c r="BC2498" i="3"/>
  <c r="BH2498" i="3"/>
  <c r="P2498" i="3"/>
  <c r="U2498" i="3"/>
  <c r="AA2498" i="3"/>
  <c r="AF2498" i="3"/>
  <c r="AK2498" i="3"/>
  <c r="AQ2498" i="3"/>
  <c r="AV2498" i="3"/>
  <c r="BA2498" i="3"/>
  <c r="BG2498" i="3"/>
  <c r="M2498" i="3"/>
  <c r="S2498" i="3"/>
  <c r="X2498" i="3"/>
  <c r="AC2498" i="3"/>
  <c r="AI2498" i="3"/>
  <c r="AN2498" i="3"/>
  <c r="AS2498" i="3"/>
  <c r="AY2498" i="3"/>
  <c r="BD2498" i="3"/>
  <c r="BI2498" i="3"/>
  <c r="O2498" i="3"/>
  <c r="T2498" i="3"/>
  <c r="Y2498" i="3"/>
  <c r="AE2498" i="3"/>
  <c r="AJ2498" i="3"/>
  <c r="AO2498" i="3"/>
  <c r="AU2498" i="3"/>
  <c r="AZ2498" i="3"/>
  <c r="BE2498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Q2500" i="3"/>
  <c r="W2500" i="3"/>
  <c r="AB2500" i="3"/>
  <c r="AG2500" i="3"/>
  <c r="AM2500" i="3"/>
  <c r="AR2500" i="3"/>
  <c r="AW2500" i="3"/>
  <c r="BC2500" i="3"/>
  <c r="BH2500" i="3"/>
  <c r="M2500" i="3"/>
  <c r="S2500" i="3"/>
  <c r="X2500" i="3"/>
  <c r="AC2500" i="3"/>
  <c r="AI2500" i="3"/>
  <c r="AN2500" i="3"/>
  <c r="AS2500" i="3"/>
  <c r="AY2500" i="3"/>
  <c r="BD2500" i="3"/>
  <c r="BI2500" i="3"/>
  <c r="U2500" i="3"/>
  <c r="AQ2500" i="3"/>
  <c r="BG2500" i="3"/>
  <c r="AF2500" i="3"/>
  <c r="AV2500" i="3"/>
  <c r="O2500" i="3"/>
  <c r="T2500" i="3"/>
  <c r="Y2500" i="3"/>
  <c r="AE2500" i="3"/>
  <c r="AJ2500" i="3"/>
  <c r="AO2500" i="3"/>
  <c r="AU2500" i="3"/>
  <c r="AZ2500" i="3"/>
  <c r="BE2500" i="3"/>
  <c r="P2500" i="3"/>
  <c r="AA2500" i="3"/>
  <c r="AK2500" i="3"/>
  <c r="BA2500" i="3"/>
  <c r="T2494" i="3"/>
  <c r="AJ2494" i="3"/>
  <c r="AZ2494" i="3"/>
  <c r="P2494" i="3"/>
  <c r="AF2494" i="3"/>
  <c r="AV2494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P2467" i="3"/>
  <c r="AF2467" i="3"/>
  <c r="AV2467" i="3"/>
  <c r="T2467" i="3"/>
  <c r="AJ2467" i="3"/>
  <c r="AZ2467" i="3"/>
  <c r="X2467" i="3"/>
  <c r="AN2467" i="3"/>
  <c r="BD2467" i="3"/>
  <c r="AB2467" i="3"/>
  <c r="AR2467" i="3"/>
  <c r="BH2467" i="3"/>
  <c r="BB2497" i="3"/>
  <c r="AT2497" i="3"/>
  <c r="AL2497" i="3"/>
  <c r="AD2497" i="3"/>
  <c r="V2497" i="3"/>
  <c r="BE2496" i="3"/>
  <c r="AW2496" i="3"/>
  <c r="AO2496" i="3"/>
  <c r="AG2496" i="3"/>
  <c r="Y2496" i="3"/>
  <c r="BH2494" i="3"/>
  <c r="AR2494" i="3"/>
  <c r="AB2494" i="3"/>
  <c r="BE2492" i="3"/>
  <c r="AJ2492" i="3"/>
  <c r="N2492" i="3"/>
  <c r="AF2490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R2490" i="3"/>
  <c r="Z2490" i="3"/>
  <c r="AH2490" i="3"/>
  <c r="AP2490" i="3"/>
  <c r="AX2490" i="3"/>
  <c r="BF2490" i="3"/>
  <c r="T2490" i="3"/>
  <c r="AB2490" i="3"/>
  <c r="AJ2490" i="3"/>
  <c r="AR2490" i="3"/>
  <c r="AZ2490" i="3"/>
  <c r="BH2490" i="3"/>
  <c r="N2490" i="3"/>
  <c r="V2490" i="3"/>
  <c r="AD2490" i="3"/>
  <c r="AL2490" i="3"/>
  <c r="AT2490" i="3"/>
  <c r="BB2490" i="3"/>
  <c r="AB2489" i="3"/>
  <c r="X2487" i="3"/>
  <c r="AN2487" i="3"/>
  <c r="BD2487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M2486" i="3"/>
  <c r="Q2486" i="3"/>
  <c r="U2486" i="3"/>
  <c r="Y2486" i="3"/>
  <c r="AC2486" i="3"/>
  <c r="AG2486" i="3"/>
  <c r="AK2486" i="3"/>
  <c r="AO2486" i="3"/>
  <c r="AS2486" i="3"/>
  <c r="AW2486" i="3"/>
  <c r="BA2486" i="3"/>
  <c r="BE2486" i="3"/>
  <c r="BI2486" i="3"/>
  <c r="Z2486" i="3"/>
  <c r="AP2486" i="3"/>
  <c r="BF2486" i="3"/>
  <c r="N2486" i="3"/>
  <c r="AD2486" i="3"/>
  <c r="AT2486" i="3"/>
  <c r="R2486" i="3"/>
  <c r="AH2486" i="3"/>
  <c r="AX2486" i="3"/>
  <c r="AB2485" i="3"/>
  <c r="X2483" i="3"/>
  <c r="AN2483" i="3"/>
  <c r="BD2483" i="3"/>
  <c r="P2483" i="3"/>
  <c r="AF2483" i="3"/>
  <c r="AV2483" i="3"/>
  <c r="BG2497" i="3"/>
  <c r="AY2497" i="3"/>
  <c r="AQ2497" i="3"/>
  <c r="AI2497" i="3"/>
  <c r="AA2497" i="3"/>
  <c r="P2497" i="3"/>
  <c r="T2497" i="3"/>
  <c r="X2497" i="3"/>
  <c r="AB2497" i="3"/>
  <c r="AF2497" i="3"/>
  <c r="AJ2497" i="3"/>
  <c r="AN2497" i="3"/>
  <c r="AR2497" i="3"/>
  <c r="AV2497" i="3"/>
  <c r="AZ2497" i="3"/>
  <c r="BD2497" i="3"/>
  <c r="BH2497" i="3"/>
  <c r="M2497" i="3"/>
  <c r="Q2497" i="3"/>
  <c r="U2497" i="3"/>
  <c r="Y2497" i="3"/>
  <c r="AC2497" i="3"/>
  <c r="AG2497" i="3"/>
  <c r="AK2497" i="3"/>
  <c r="AO2497" i="3"/>
  <c r="AS2497" i="3"/>
  <c r="AW2497" i="3"/>
  <c r="BA2497" i="3"/>
  <c r="BE2497" i="3"/>
  <c r="BI2497" i="3"/>
  <c r="BD2496" i="3"/>
  <c r="AV2496" i="3"/>
  <c r="AN2496" i="3"/>
  <c r="AF2496" i="3"/>
  <c r="X2496" i="3"/>
  <c r="N2496" i="3"/>
  <c r="R2496" i="3"/>
  <c r="V2496" i="3"/>
  <c r="Z2496" i="3"/>
  <c r="AD2496" i="3"/>
  <c r="AH2496" i="3"/>
  <c r="AL2496" i="3"/>
  <c r="AP2496" i="3"/>
  <c r="AT2496" i="3"/>
  <c r="AX2496" i="3"/>
  <c r="BB2496" i="3"/>
  <c r="BF2496" i="3"/>
  <c r="O2496" i="3"/>
  <c r="S2496" i="3"/>
  <c r="W2496" i="3"/>
  <c r="AA2496" i="3"/>
  <c r="AE2496" i="3"/>
  <c r="AI2496" i="3"/>
  <c r="AM2496" i="3"/>
  <c r="AQ2496" i="3"/>
  <c r="AU2496" i="3"/>
  <c r="AY2496" i="3"/>
  <c r="BC2496" i="3"/>
  <c r="BG2496" i="3"/>
  <c r="BD2494" i="3"/>
  <c r="AN2494" i="3"/>
  <c r="M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T2493" i="3"/>
  <c r="X2493" i="3"/>
  <c r="AB2493" i="3"/>
  <c r="AF2493" i="3"/>
  <c r="AJ2493" i="3"/>
  <c r="AN2493" i="3"/>
  <c r="AR2493" i="3"/>
  <c r="AV2493" i="3"/>
  <c r="AZ2493" i="3"/>
  <c r="BD2493" i="3"/>
  <c r="BH2493" i="3"/>
  <c r="Q2493" i="3"/>
  <c r="U2493" i="3"/>
  <c r="Y2493" i="3"/>
  <c r="AC2493" i="3"/>
  <c r="AG2493" i="3"/>
  <c r="AK2493" i="3"/>
  <c r="AO2493" i="3"/>
  <c r="AS2493" i="3"/>
  <c r="AW2493" i="3"/>
  <c r="BA2493" i="3"/>
  <c r="BE2493" i="3"/>
  <c r="BI2493" i="3"/>
  <c r="AZ2492" i="3"/>
  <c r="N2491" i="3"/>
  <c r="V2491" i="3"/>
  <c r="AD2491" i="3"/>
  <c r="AL2491" i="3"/>
  <c r="AT2491" i="3"/>
  <c r="BB2491" i="3"/>
  <c r="R2491" i="3"/>
  <c r="Z2491" i="3"/>
  <c r="AH2491" i="3"/>
  <c r="AP2491" i="3"/>
  <c r="AX2491" i="3"/>
  <c r="BF2491" i="3"/>
  <c r="BD2490" i="3"/>
  <c r="X2490" i="3"/>
  <c r="T2487" i="3"/>
  <c r="AL2486" i="3"/>
  <c r="T2483" i="3"/>
  <c r="BF2497" i="3"/>
  <c r="AX2497" i="3"/>
  <c r="AP2497" i="3"/>
  <c r="AH2497" i="3"/>
  <c r="Z2497" i="3"/>
  <c r="R2497" i="3"/>
  <c r="BI2496" i="3"/>
  <c r="BA2496" i="3"/>
  <c r="AS2496" i="3"/>
  <c r="AK2496" i="3"/>
  <c r="AC2496" i="3"/>
  <c r="U2496" i="3"/>
  <c r="M2496" i="3"/>
  <c r="L2495" i="3"/>
  <c r="T2495" i="3" s="1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N2494" i="3"/>
  <c r="R2494" i="3"/>
  <c r="V2494" i="3"/>
  <c r="Z2494" i="3"/>
  <c r="AD2494" i="3"/>
  <c r="AH2494" i="3"/>
  <c r="AL2494" i="3"/>
  <c r="AP2494" i="3"/>
  <c r="AT2494" i="3"/>
  <c r="AX2494" i="3"/>
  <c r="BB2494" i="3"/>
  <c r="BF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AT2492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U2492" i="3"/>
  <c r="Z2492" i="3"/>
  <c r="AF2492" i="3"/>
  <c r="AK2492" i="3"/>
  <c r="AP2492" i="3"/>
  <c r="AV2492" i="3"/>
  <c r="BA2492" i="3"/>
  <c r="BF2492" i="3"/>
  <c r="Q2492" i="3"/>
  <c r="V2492" i="3"/>
  <c r="AB2492" i="3"/>
  <c r="AG2492" i="3"/>
  <c r="AL2492" i="3"/>
  <c r="AR2492" i="3"/>
  <c r="AW2492" i="3"/>
  <c r="BB2492" i="3"/>
  <c r="BH2492" i="3"/>
  <c r="M2492" i="3"/>
  <c r="R2492" i="3"/>
  <c r="X2492" i="3"/>
  <c r="AC2492" i="3"/>
  <c r="AH2492" i="3"/>
  <c r="AN2492" i="3"/>
  <c r="AS2492" i="3"/>
  <c r="AX2492" i="3"/>
  <c r="BD2492" i="3"/>
  <c r="BI2492" i="3"/>
  <c r="AV2490" i="3"/>
  <c r="X2489" i="3"/>
  <c r="AN2489" i="3"/>
  <c r="BD2489" i="3"/>
  <c r="O2488" i="3"/>
  <c r="S2488" i="3"/>
  <c r="W2488" i="3"/>
  <c r="AA2488" i="3"/>
  <c r="AE2488" i="3"/>
  <c r="AI2488" i="3"/>
  <c r="AM2488" i="3"/>
  <c r="AQ2488" i="3"/>
  <c r="AU2488" i="3"/>
  <c r="AY2488" i="3"/>
  <c r="BC2488" i="3"/>
  <c r="BG2488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M2488" i="3"/>
  <c r="Q2488" i="3"/>
  <c r="U2488" i="3"/>
  <c r="Y2488" i="3"/>
  <c r="AC2488" i="3"/>
  <c r="AG2488" i="3"/>
  <c r="AK2488" i="3"/>
  <c r="AO2488" i="3"/>
  <c r="AS2488" i="3"/>
  <c r="AW2488" i="3"/>
  <c r="BA2488" i="3"/>
  <c r="BE2488" i="3"/>
  <c r="BI2488" i="3"/>
  <c r="Z2488" i="3"/>
  <c r="AP2488" i="3"/>
  <c r="BF2488" i="3"/>
  <c r="N2488" i="3"/>
  <c r="AD2488" i="3"/>
  <c r="AT2488" i="3"/>
  <c r="R2488" i="3"/>
  <c r="AH2488" i="3"/>
  <c r="AX2488" i="3"/>
  <c r="X2485" i="3"/>
  <c r="AN2485" i="3"/>
  <c r="BD2485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AB2484" i="3"/>
  <c r="AF2484" i="3"/>
  <c r="AJ2484" i="3"/>
  <c r="AN2484" i="3"/>
  <c r="AR2484" i="3"/>
  <c r="AV2484" i="3"/>
  <c r="AZ2484" i="3"/>
  <c r="BD2484" i="3"/>
  <c r="BH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Z2484" i="3"/>
  <c r="AP2484" i="3"/>
  <c r="BF2484" i="3"/>
  <c r="N2484" i="3"/>
  <c r="AD2484" i="3"/>
  <c r="AT2484" i="3"/>
  <c r="R2484" i="3"/>
  <c r="AH2484" i="3"/>
  <c r="AX2484" i="3"/>
  <c r="M2491" i="3"/>
  <c r="Q2491" i="3"/>
  <c r="U2491" i="3"/>
  <c r="Y2491" i="3"/>
  <c r="AC2491" i="3"/>
  <c r="AG2491" i="3"/>
  <c r="AK2491" i="3"/>
  <c r="AO2491" i="3"/>
  <c r="AS2491" i="3"/>
  <c r="AW2491" i="3"/>
  <c r="BA2491" i="3"/>
  <c r="BE2491" i="3"/>
  <c r="BI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F2489" i="3"/>
  <c r="P2489" i="3"/>
  <c r="AV2487" i="3"/>
  <c r="AF2487" i="3"/>
  <c r="P2487" i="3"/>
  <c r="AV2485" i="3"/>
  <c r="AF2485" i="3"/>
  <c r="P2485" i="3"/>
  <c r="N2480" i="3"/>
  <c r="R2480" i="3"/>
  <c r="V2480" i="3"/>
  <c r="Z2480" i="3"/>
  <c r="AD2480" i="3"/>
  <c r="AH2480" i="3"/>
  <c r="AL2480" i="3"/>
  <c r="AP2480" i="3"/>
  <c r="AT2480" i="3"/>
  <c r="AX2480" i="3"/>
  <c r="BB2480" i="3"/>
  <c r="BF2480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Y2480" i="3"/>
  <c r="AO2480" i="3"/>
  <c r="BE2480" i="3"/>
  <c r="M2480" i="3"/>
  <c r="AC2480" i="3"/>
  <c r="AS2480" i="3"/>
  <c r="BI2480" i="3"/>
  <c r="Q2480" i="3"/>
  <c r="AG2480" i="3"/>
  <c r="AW2480" i="3"/>
  <c r="BD2491" i="3"/>
  <c r="AV2491" i="3"/>
  <c r="AN2491" i="3"/>
  <c r="AF2491" i="3"/>
  <c r="X2491" i="3"/>
  <c r="P2491" i="3"/>
  <c r="BH2489" i="3"/>
  <c r="AR2489" i="3"/>
  <c r="BH2487" i="3"/>
  <c r="AR2487" i="3"/>
  <c r="BH2485" i="3"/>
  <c r="AR2485" i="3"/>
  <c r="BH2483" i="3"/>
  <c r="AR2483" i="3"/>
  <c r="N2482" i="3"/>
  <c r="T2482" i="3"/>
  <c r="Y2482" i="3"/>
  <c r="AD2482" i="3"/>
  <c r="AJ2482" i="3"/>
  <c r="AO2482" i="3"/>
  <c r="AT2482" i="3"/>
  <c r="AZ2482" i="3"/>
  <c r="BE2482" i="3"/>
  <c r="P2482" i="3"/>
  <c r="U2482" i="3"/>
  <c r="Z2482" i="3"/>
  <c r="AF2482" i="3"/>
  <c r="AK2482" i="3"/>
  <c r="AP2482" i="3"/>
  <c r="AV2482" i="3"/>
  <c r="BA2482" i="3"/>
  <c r="BF2482" i="3"/>
  <c r="Q2482" i="3"/>
  <c r="V2482" i="3"/>
  <c r="AB2482" i="3"/>
  <c r="AG2482" i="3"/>
  <c r="AL2482" i="3"/>
  <c r="AR2482" i="3"/>
  <c r="AW2482" i="3"/>
  <c r="BB2482" i="3"/>
  <c r="BH2482" i="3"/>
  <c r="AK2480" i="3"/>
  <c r="M2489" i="3"/>
  <c r="Q2489" i="3"/>
  <c r="U2489" i="3"/>
  <c r="Y2489" i="3"/>
  <c r="AC2489" i="3"/>
  <c r="AG2489" i="3"/>
  <c r="AK2489" i="3"/>
  <c r="AO2489" i="3"/>
  <c r="AS2489" i="3"/>
  <c r="AW2489" i="3"/>
  <c r="BA2489" i="3"/>
  <c r="BE2489" i="3"/>
  <c r="BI2489" i="3"/>
  <c r="N2489" i="3"/>
  <c r="R2489" i="3"/>
  <c r="V2489" i="3"/>
  <c r="Z2489" i="3"/>
  <c r="AD2489" i="3"/>
  <c r="AH2489" i="3"/>
  <c r="AL2489" i="3"/>
  <c r="AP2489" i="3"/>
  <c r="AT2489" i="3"/>
  <c r="AX2489" i="3"/>
  <c r="BB2489" i="3"/>
  <c r="BF2489" i="3"/>
  <c r="O2489" i="3"/>
  <c r="S2489" i="3"/>
  <c r="W2489" i="3"/>
  <c r="AA2489" i="3"/>
  <c r="AE2489" i="3"/>
  <c r="AI2489" i="3"/>
  <c r="AM2489" i="3"/>
  <c r="AQ2489" i="3"/>
  <c r="AU2489" i="3"/>
  <c r="AY2489" i="3"/>
  <c r="BC2489" i="3"/>
  <c r="BG2489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O2487" i="3"/>
  <c r="S2487" i="3"/>
  <c r="W2487" i="3"/>
  <c r="AA2487" i="3"/>
  <c r="AE2487" i="3"/>
  <c r="AI2487" i="3"/>
  <c r="AM2487" i="3"/>
  <c r="AQ2487" i="3"/>
  <c r="AU2487" i="3"/>
  <c r="AY2487" i="3"/>
  <c r="BC2487" i="3"/>
  <c r="BG2487" i="3"/>
  <c r="M2485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N2485" i="3"/>
  <c r="R2485" i="3"/>
  <c r="V2485" i="3"/>
  <c r="Z2485" i="3"/>
  <c r="AD2485" i="3"/>
  <c r="AH2485" i="3"/>
  <c r="AL2485" i="3"/>
  <c r="AP2485" i="3"/>
  <c r="AT2485" i="3"/>
  <c r="AX2485" i="3"/>
  <c r="BB2485" i="3"/>
  <c r="BF2485" i="3"/>
  <c r="O2485" i="3"/>
  <c r="S2485" i="3"/>
  <c r="W2485" i="3"/>
  <c r="AA2485" i="3"/>
  <c r="AE2485" i="3"/>
  <c r="AI2485" i="3"/>
  <c r="AM2485" i="3"/>
  <c r="AQ2485" i="3"/>
  <c r="AU2485" i="3"/>
  <c r="AY2485" i="3"/>
  <c r="BC2485" i="3"/>
  <c r="BG2485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T2478" i="3"/>
  <c r="X2478" i="3"/>
  <c r="AB2478" i="3"/>
  <c r="AF2478" i="3"/>
  <c r="AJ2478" i="3"/>
  <c r="AN2478" i="3"/>
  <c r="AR2478" i="3"/>
  <c r="AV2478" i="3"/>
  <c r="AZ2478" i="3"/>
  <c r="BD2478" i="3"/>
  <c r="BH2478" i="3"/>
  <c r="Y2478" i="3"/>
  <c r="AO2478" i="3"/>
  <c r="BE2478" i="3"/>
  <c r="M2478" i="3"/>
  <c r="AC2478" i="3"/>
  <c r="AS2478" i="3"/>
  <c r="BI2478" i="3"/>
  <c r="Q2478" i="3"/>
  <c r="AG2478" i="3"/>
  <c r="AW2478" i="3"/>
  <c r="BC2481" i="3"/>
  <c r="AU2481" i="3"/>
  <c r="AE2481" i="3"/>
  <c r="AU2479" i="3"/>
  <c r="AE2479" i="3"/>
  <c r="M2477" i="3"/>
  <c r="Q2477" i="3"/>
  <c r="U2477" i="3"/>
  <c r="Y2477" i="3"/>
  <c r="AC2477" i="3"/>
  <c r="P2477" i="3"/>
  <c r="V2477" i="3"/>
  <c r="AA2477" i="3"/>
  <c r="AF2477" i="3"/>
  <c r="AJ2477" i="3"/>
  <c r="AN2477" i="3"/>
  <c r="AR2477" i="3"/>
  <c r="AV2477" i="3"/>
  <c r="AZ2477" i="3"/>
  <c r="BD2477" i="3"/>
  <c r="BH2477" i="3"/>
  <c r="R2477" i="3"/>
  <c r="W2477" i="3"/>
  <c r="AB2477" i="3"/>
  <c r="AG2477" i="3"/>
  <c r="AK2477" i="3"/>
  <c r="AO2477" i="3"/>
  <c r="AS2477" i="3"/>
  <c r="AW2477" i="3"/>
  <c r="BA2477" i="3"/>
  <c r="BE2477" i="3"/>
  <c r="BI2477" i="3"/>
  <c r="N2477" i="3"/>
  <c r="S2477" i="3"/>
  <c r="X2477" i="3"/>
  <c r="AD2477" i="3"/>
  <c r="AH2477" i="3"/>
  <c r="AL2477" i="3"/>
  <c r="AP2477" i="3"/>
  <c r="AT2477" i="3"/>
  <c r="AX2477" i="3"/>
  <c r="BB2477" i="3"/>
  <c r="BF2477" i="3"/>
  <c r="BA2476" i="3"/>
  <c r="P2481" i="3"/>
  <c r="T2481" i="3"/>
  <c r="X2481" i="3"/>
  <c r="AB2481" i="3"/>
  <c r="AF2481" i="3"/>
  <c r="AJ2481" i="3"/>
  <c r="AN2481" i="3"/>
  <c r="AR2481" i="3"/>
  <c r="AV2481" i="3"/>
  <c r="AZ2481" i="3"/>
  <c r="BD2481" i="3"/>
  <c r="BH2481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P2479" i="3"/>
  <c r="T2479" i="3"/>
  <c r="X2479" i="3"/>
  <c r="AB2479" i="3"/>
  <c r="AF2479" i="3"/>
  <c r="AJ2479" i="3"/>
  <c r="AN2479" i="3"/>
  <c r="AR2479" i="3"/>
  <c r="AV2479" i="3"/>
  <c r="AZ2479" i="3"/>
  <c r="BD2479" i="3"/>
  <c r="BH247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N2476" i="3"/>
  <c r="T2476" i="3"/>
  <c r="Y2476" i="3"/>
  <c r="AD2476" i="3"/>
  <c r="AJ2476" i="3"/>
  <c r="AO2476" i="3"/>
  <c r="AT2476" i="3"/>
  <c r="AZ2476" i="3"/>
  <c r="BE2476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P2470" i="3"/>
  <c r="T2470" i="3"/>
  <c r="X2470" i="3"/>
  <c r="AB2470" i="3"/>
  <c r="AF2470" i="3"/>
  <c r="AJ2470" i="3"/>
  <c r="AN2470" i="3"/>
  <c r="AR2470" i="3"/>
  <c r="AV2470" i="3"/>
  <c r="AZ2470" i="3"/>
  <c r="BD2470" i="3"/>
  <c r="BH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N2470" i="3"/>
  <c r="AD2470" i="3"/>
  <c r="AT2470" i="3"/>
  <c r="R2470" i="3"/>
  <c r="AH2470" i="3"/>
  <c r="AX2470" i="3"/>
  <c r="V2470" i="3"/>
  <c r="AL2470" i="3"/>
  <c r="BB2470" i="3"/>
  <c r="Z2470" i="3"/>
  <c r="AP2470" i="3"/>
  <c r="BF2470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BG2481" i="3"/>
  <c r="AY2481" i="3"/>
  <c r="AM2481" i="3"/>
  <c r="W2481" i="3"/>
  <c r="BC2479" i="3"/>
  <c r="AM2479" i="3"/>
  <c r="W2479" i="3"/>
  <c r="BC2477" i="3"/>
  <c r="AM2477" i="3"/>
  <c r="T2477" i="3"/>
  <c r="AP2476" i="3"/>
  <c r="U2476" i="3"/>
  <c r="AA2475" i="3"/>
  <c r="AQ2475" i="3"/>
  <c r="BG2475" i="3"/>
  <c r="S2475" i="3"/>
  <c r="AI2475" i="3"/>
  <c r="AY2475" i="3"/>
  <c r="O2476" i="3"/>
  <c r="S2476" i="3"/>
  <c r="W2476" i="3"/>
  <c r="AA2476" i="3"/>
  <c r="AE2476" i="3"/>
  <c r="AI2476" i="3"/>
  <c r="AM2476" i="3"/>
  <c r="AQ2476" i="3"/>
  <c r="AU2476" i="3"/>
  <c r="AY2476" i="3"/>
  <c r="BC2476" i="3"/>
  <c r="BG2476" i="3"/>
  <c r="N2474" i="3"/>
  <c r="R2474" i="3"/>
  <c r="V2474" i="3"/>
  <c r="Z2474" i="3"/>
  <c r="AD2474" i="3"/>
  <c r="AH2474" i="3"/>
  <c r="AL2474" i="3"/>
  <c r="AP2474" i="3"/>
  <c r="AT2474" i="3"/>
  <c r="AX2474" i="3"/>
  <c r="BB2474" i="3"/>
  <c r="BF2474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P2474" i="3"/>
  <c r="T2474" i="3"/>
  <c r="X2474" i="3"/>
  <c r="AB2474" i="3"/>
  <c r="AF2474" i="3"/>
  <c r="AJ2474" i="3"/>
  <c r="AN2474" i="3"/>
  <c r="AR2474" i="3"/>
  <c r="AV2474" i="3"/>
  <c r="AZ2474" i="3"/>
  <c r="BD2474" i="3"/>
  <c r="BH2474" i="3"/>
  <c r="AI2473" i="3"/>
  <c r="BI2476" i="3"/>
  <c r="BD2476" i="3"/>
  <c r="AX2476" i="3"/>
  <c r="AS2476" i="3"/>
  <c r="AN2476" i="3"/>
  <c r="AH2476" i="3"/>
  <c r="AC2476" i="3"/>
  <c r="X2476" i="3"/>
  <c r="R2476" i="3"/>
  <c r="M2476" i="3"/>
  <c r="AU2475" i="3"/>
  <c r="AE2475" i="3"/>
  <c r="AW2474" i="3"/>
  <c r="AG2474" i="3"/>
  <c r="Q2474" i="3"/>
  <c r="AU2473" i="3"/>
  <c r="AE2473" i="3"/>
  <c r="BH2476" i="3"/>
  <c r="BB2476" i="3"/>
  <c r="AW2476" i="3"/>
  <c r="AR2476" i="3"/>
  <c r="AL2476" i="3"/>
  <c r="AG2476" i="3"/>
  <c r="AB2476" i="3"/>
  <c r="V2476" i="3"/>
  <c r="Q2476" i="3"/>
  <c r="P2475" i="3"/>
  <c r="T2475" i="3"/>
  <c r="X2475" i="3"/>
  <c r="AB2475" i="3"/>
  <c r="AF2475" i="3"/>
  <c r="AJ2475" i="3"/>
  <c r="AN2475" i="3"/>
  <c r="AR2475" i="3"/>
  <c r="AV2475" i="3"/>
  <c r="AZ2475" i="3"/>
  <c r="BD2475" i="3"/>
  <c r="BH2475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N2475" i="3"/>
  <c r="R2475" i="3"/>
  <c r="V2475" i="3"/>
  <c r="Z2475" i="3"/>
  <c r="AD2475" i="3"/>
  <c r="AH2475" i="3"/>
  <c r="AL2475" i="3"/>
  <c r="AP2475" i="3"/>
  <c r="AT2475" i="3"/>
  <c r="AX2475" i="3"/>
  <c r="BB2475" i="3"/>
  <c r="BF2475" i="3"/>
  <c r="BI2474" i="3"/>
  <c r="AS2474" i="3"/>
  <c r="AC2474" i="3"/>
  <c r="M2474" i="3"/>
  <c r="M2473" i="3"/>
  <c r="P2473" i="3"/>
  <c r="T2473" i="3"/>
  <c r="X2473" i="3"/>
  <c r="AB2473" i="3"/>
  <c r="AF2473" i="3"/>
  <c r="AJ2473" i="3"/>
  <c r="AN2473" i="3"/>
  <c r="AR2473" i="3"/>
  <c r="AV2473" i="3"/>
  <c r="AZ2473" i="3"/>
  <c r="BD2473" i="3"/>
  <c r="BH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N2473" i="3"/>
  <c r="R2473" i="3"/>
  <c r="V2473" i="3"/>
  <c r="Z2473" i="3"/>
  <c r="AD2473" i="3"/>
  <c r="AH2473" i="3"/>
  <c r="AL2473" i="3"/>
  <c r="AP2473" i="3"/>
  <c r="AT2473" i="3"/>
  <c r="AX2473" i="3"/>
  <c r="BB2473" i="3"/>
  <c r="BF2473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N2471" i="3"/>
  <c r="R2471" i="3"/>
  <c r="V2471" i="3"/>
  <c r="Z2471" i="3"/>
  <c r="AD2471" i="3"/>
  <c r="AH2471" i="3"/>
  <c r="AL2471" i="3"/>
  <c r="AP2471" i="3"/>
  <c r="AT2471" i="3"/>
  <c r="AX2471" i="3"/>
  <c r="BB2471" i="3"/>
  <c r="BF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AB2471" i="3"/>
  <c r="AR2471" i="3"/>
  <c r="BH2471" i="3"/>
  <c r="P2471" i="3"/>
  <c r="AF2471" i="3"/>
  <c r="AV2471" i="3"/>
  <c r="T2471" i="3"/>
  <c r="AJ2471" i="3"/>
  <c r="AZ2471" i="3"/>
  <c r="K2472" i="3"/>
  <c r="AV2469" i="3"/>
  <c r="AF2469" i="3"/>
  <c r="L2468" i="3"/>
  <c r="S2468" i="3" s="1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AL2469" i="3"/>
  <c r="AP2469" i="3"/>
  <c r="AT2469" i="3"/>
  <c r="AX2469" i="3"/>
  <c r="BB2469" i="3"/>
  <c r="BF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R2468" i="3"/>
  <c r="BL2477" i="3" l="1"/>
  <c r="Y2495" i="3"/>
  <c r="N2495" i="3"/>
  <c r="X2482" i="3"/>
  <c r="AS2482" i="3"/>
  <c r="AC2482" i="3"/>
  <c r="AX2482" i="3"/>
  <c r="M2482" i="3"/>
  <c r="AH2482" i="3"/>
  <c r="BD2482" i="3"/>
  <c r="R2482" i="3"/>
  <c r="BL2482" i="3" s="1"/>
  <c r="AN2482" i="3"/>
  <c r="BI2482" i="3"/>
  <c r="U2480" i="3"/>
  <c r="BA2480" i="3"/>
  <c r="Q2496" i="3"/>
  <c r="AR2496" i="3"/>
  <c r="T2496" i="3"/>
  <c r="AZ2496" i="3"/>
  <c r="AB2496" i="3"/>
  <c r="BH2496" i="3"/>
  <c r="AJ2496" i="3"/>
  <c r="BB2486" i="3"/>
  <c r="AU2497" i="3"/>
  <c r="AA2481" i="3"/>
  <c r="O2481" i="3"/>
  <c r="AQ2479" i="3"/>
  <c r="AY2479" i="3"/>
  <c r="BL2475" i="3"/>
  <c r="BH2495" i="3"/>
  <c r="U2478" i="3"/>
  <c r="BA2478" i="3"/>
  <c r="AK2478" i="3"/>
  <c r="T2485" i="3"/>
  <c r="AJ2485" i="3"/>
  <c r="BL2485" i="3" s="1"/>
  <c r="T2489" i="3"/>
  <c r="AJ2489" i="3"/>
  <c r="U2474" i="3"/>
  <c r="BA2474" i="3"/>
  <c r="Y2474" i="3"/>
  <c r="BE2474" i="3"/>
  <c r="AK2474" i="3"/>
  <c r="AO2474" i="3"/>
  <c r="BK2521" i="3"/>
  <c r="BN2521" i="3"/>
  <c r="X2471" i="3"/>
  <c r="AN2471" i="3"/>
  <c r="BD2471" i="3"/>
  <c r="AE2497" i="3"/>
  <c r="O2497" i="3"/>
  <c r="BF2481" i="3"/>
  <c r="AX2481" i="3"/>
  <c r="AI2479" i="3"/>
  <c r="S2479" i="3"/>
  <c r="BM2479" i="3" s="1"/>
  <c r="BE2495" i="3"/>
  <c r="AR2495" i="3"/>
  <c r="AD2495" i="3"/>
  <c r="BJ2568" i="3"/>
  <c r="BL2558" i="3"/>
  <c r="BL2509" i="3"/>
  <c r="BB2484" i="3"/>
  <c r="BB2488" i="3"/>
  <c r="BJ2488" i="3" s="1"/>
  <c r="BC2497" i="3"/>
  <c r="AM2497" i="3"/>
  <c r="AI2481" i="3"/>
  <c r="S2481" i="3"/>
  <c r="BM2481" i="3" s="1"/>
  <c r="BG2479" i="3"/>
  <c r="O2479" i="3"/>
  <c r="BL2479" i="3" s="1"/>
  <c r="BL2481" i="3"/>
  <c r="BN2482" i="3"/>
  <c r="BL2497" i="3"/>
  <c r="AO2495" i="3"/>
  <c r="AB2495" i="3"/>
  <c r="BJ2486" i="3"/>
  <c r="BL2568" i="3"/>
  <c r="BM2558" i="3"/>
  <c r="BJ2551" i="3"/>
  <c r="BM2525" i="3"/>
  <c r="BJ2525" i="3"/>
  <c r="AB2483" i="3"/>
  <c r="AJ2483" i="3"/>
  <c r="AZ2483" i="3"/>
  <c r="AB2487" i="3"/>
  <c r="BM2487" i="3" s="1"/>
  <c r="AJ2487" i="3"/>
  <c r="AZ2487" i="3"/>
  <c r="V2493" i="3"/>
  <c r="AL2493" i="3"/>
  <c r="BB2493" i="3"/>
  <c r="Z2493" i="3"/>
  <c r="AP2493" i="3"/>
  <c r="BF2493" i="3"/>
  <c r="N2493" i="3"/>
  <c r="AD2493" i="3"/>
  <c r="AT2493" i="3"/>
  <c r="R2493" i="3"/>
  <c r="AH2493" i="3"/>
  <c r="AX2493" i="3"/>
  <c r="O2473" i="3"/>
  <c r="BL2473" i="3" s="1"/>
  <c r="AA2473" i="3"/>
  <c r="BC2473" i="3"/>
  <c r="AM2473" i="3"/>
  <c r="BG2473" i="3"/>
  <c r="AQ2473" i="3"/>
  <c r="W2473" i="3"/>
  <c r="BM2473" i="3" s="1"/>
  <c r="AY2473" i="3"/>
  <c r="AZ2485" i="3"/>
  <c r="AZ2489" i="3"/>
  <c r="W2497" i="3"/>
  <c r="BM2497" i="3" s="1"/>
  <c r="N2497" i="3"/>
  <c r="BJ2497" i="3" s="1"/>
  <c r="BB2481" i="3"/>
  <c r="AN2490" i="3"/>
  <c r="BM2523" i="3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BK2476" i="3"/>
  <c r="BN2476" i="3"/>
  <c r="BJ2470" i="3"/>
  <c r="BN2479" i="3"/>
  <c r="BK2479" i="3"/>
  <c r="BL2488" i="3"/>
  <c r="BL2492" i="3"/>
  <c r="BJ2502" i="3"/>
  <c r="BM2501" i="3"/>
  <c r="AH2468" i="3"/>
  <c r="BM2469" i="3"/>
  <c r="V2468" i="3"/>
  <c r="AW2468" i="3"/>
  <c r="AG2468" i="3"/>
  <c r="Q2468" i="3"/>
  <c r="AZ2468" i="3"/>
  <c r="AJ2468" i="3"/>
  <c r="T2468" i="3"/>
  <c r="AY2468" i="3"/>
  <c r="AI2468" i="3"/>
  <c r="BN2471" i="3"/>
  <c r="BK2471" i="3"/>
  <c r="BJ2473" i="3"/>
  <c r="BM2474" i="3"/>
  <c r="BM2476" i="3"/>
  <c r="BM2475" i="3"/>
  <c r="BK2470" i="3"/>
  <c r="BN2470" i="3"/>
  <c r="BL2470" i="3"/>
  <c r="BJ2481" i="3"/>
  <c r="BM2477" i="3"/>
  <c r="BN2477" i="3"/>
  <c r="BK2477" i="3"/>
  <c r="BL2478" i="3"/>
  <c r="BJ2478" i="3"/>
  <c r="BN2485" i="3"/>
  <c r="BK2485" i="3"/>
  <c r="BL2487" i="3"/>
  <c r="BJ2487" i="3"/>
  <c r="BM2489" i="3"/>
  <c r="BM2480" i="3"/>
  <c r="BK2491" i="3"/>
  <c r="BN2491" i="3"/>
  <c r="BL2494" i="3"/>
  <c r="BJ2494" i="3"/>
  <c r="BA2495" i="3"/>
  <c r="AK2495" i="3"/>
  <c r="U2495" i="3"/>
  <c r="BD2495" i="3"/>
  <c r="AN2495" i="3"/>
  <c r="X2495" i="3"/>
  <c r="BN2497" i="3"/>
  <c r="BK2497" i="3"/>
  <c r="BJ2492" i="3"/>
  <c r="AL2495" i="3"/>
  <c r="BN2500" i="3"/>
  <c r="BK2500" i="3"/>
  <c r="BN2498" i="3"/>
  <c r="BK2498" i="3"/>
  <c r="BL2501" i="3"/>
  <c r="Z2468" i="3"/>
  <c r="AP2468" i="3"/>
  <c r="BF2468" i="3"/>
  <c r="N2468" i="3"/>
  <c r="AD2468" i="3"/>
  <c r="AT2468" i="3"/>
  <c r="AN2468" i="3"/>
  <c r="BL2471" i="3"/>
  <c r="BM2478" i="3"/>
  <c r="BL2491" i="3"/>
  <c r="BN2496" i="3"/>
  <c r="BK2496" i="3"/>
  <c r="BK2486" i="3"/>
  <c r="BN2486" i="3"/>
  <c r="BM2500" i="3"/>
  <c r="BM2498" i="3"/>
  <c r="BL2502" i="3"/>
  <c r="AX2468" i="3"/>
  <c r="BL2469" i="3"/>
  <c r="BJ2469" i="3"/>
  <c r="AL2468" i="3"/>
  <c r="BI2468" i="3"/>
  <c r="AS2468" i="3"/>
  <c r="AC2468" i="3"/>
  <c r="M2468" i="3"/>
  <c r="AV2468" i="3"/>
  <c r="AF2468" i="3"/>
  <c r="P2468" i="3"/>
  <c r="AU2468" i="3"/>
  <c r="AE2468" i="3"/>
  <c r="O2468" i="3"/>
  <c r="BN2473" i="3"/>
  <c r="BK2473" i="3"/>
  <c r="BJ2475" i="3"/>
  <c r="BL2474" i="3"/>
  <c r="BJ2474" i="3"/>
  <c r="BL2476" i="3"/>
  <c r="BK2481" i="3"/>
  <c r="BN2481" i="3"/>
  <c r="BJ2477" i="3"/>
  <c r="BN2478" i="3"/>
  <c r="BK2478" i="3"/>
  <c r="BM2483" i="3"/>
  <c r="BN2487" i="3"/>
  <c r="BK2487" i="3"/>
  <c r="BL2489" i="3"/>
  <c r="BJ2489" i="3"/>
  <c r="BJ2482" i="3"/>
  <c r="BL2480" i="3"/>
  <c r="BJ2480" i="3"/>
  <c r="BM2484" i="3"/>
  <c r="BK2492" i="3"/>
  <c r="BN2492" i="3"/>
  <c r="BN2494" i="3"/>
  <c r="BK2494" i="3"/>
  <c r="BJ2491" i="3"/>
  <c r="BM2493" i="3"/>
  <c r="AW2495" i="3"/>
  <c r="AG2495" i="3"/>
  <c r="Q2495" i="3"/>
  <c r="AZ2495" i="3"/>
  <c r="AJ2495" i="3"/>
  <c r="BM2496" i="3"/>
  <c r="BJ2490" i="3"/>
  <c r="BM2490" i="3"/>
  <c r="BM2467" i="3"/>
  <c r="BL2500" i="3"/>
  <c r="BJ2500" i="3"/>
  <c r="BL2499" i="3"/>
  <c r="BM2499" i="3"/>
  <c r="BN2499" i="3"/>
  <c r="BK2499" i="3"/>
  <c r="BJ2501" i="3"/>
  <c r="BA2468" i="3"/>
  <c r="U2468" i="3"/>
  <c r="BC2468" i="3"/>
  <c r="BJ2471" i="3"/>
  <c r="BM2470" i="3"/>
  <c r="BN2483" i="3"/>
  <c r="BK2483" i="3"/>
  <c r="BJ2485" i="3"/>
  <c r="BK2488" i="3"/>
  <c r="BN2488" i="3"/>
  <c r="BM2494" i="3"/>
  <c r="BK2493" i="3"/>
  <c r="BN2493" i="3"/>
  <c r="BL2486" i="3"/>
  <c r="BN2467" i="3"/>
  <c r="BK2467" i="3"/>
  <c r="BN2469" i="3"/>
  <c r="BK2469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M2471" i="3"/>
  <c r="BN2474" i="3"/>
  <c r="BK2474" i="3"/>
  <c r="BN2475" i="3"/>
  <c r="BK2475" i="3"/>
  <c r="BM2482" i="3"/>
  <c r="BJ2476" i="3"/>
  <c r="BJ2479" i="3"/>
  <c r="BK2482" i="3"/>
  <c r="BL2483" i="3"/>
  <c r="BJ2483" i="3"/>
  <c r="BM2485" i="3"/>
  <c r="BN2489" i="3"/>
  <c r="BK2489" i="3"/>
  <c r="BN2480" i="3"/>
  <c r="BK2480" i="3"/>
  <c r="BM2491" i="3"/>
  <c r="BJ2484" i="3"/>
  <c r="BK2484" i="3"/>
  <c r="BN2484" i="3"/>
  <c r="BL2484" i="3"/>
  <c r="BM2488" i="3"/>
  <c r="BM2492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J2493" i="3"/>
  <c r="BL2493" i="3"/>
  <c r="BI2495" i="3"/>
  <c r="AS2495" i="3"/>
  <c r="AC2495" i="3"/>
  <c r="M2495" i="3"/>
  <c r="AV2495" i="3"/>
  <c r="AF2495" i="3"/>
  <c r="P2495" i="3"/>
  <c r="BL2496" i="3"/>
  <c r="BJ2496" i="3"/>
  <c r="BM2486" i="3"/>
  <c r="BK2490" i="3"/>
  <c r="BN2490" i="3"/>
  <c r="BL2490" i="3"/>
  <c r="V2495" i="3"/>
  <c r="BL2467" i="3"/>
  <c r="BJ2467" i="3"/>
  <c r="BL2498" i="3"/>
  <c r="BJ2498" i="3"/>
  <c r="BN2502" i="3"/>
  <c r="BK2502" i="3"/>
  <c r="BM2502" i="3"/>
  <c r="BJ2499" i="3"/>
  <c r="BK2501" i="3"/>
  <c r="BN2501" i="3"/>
  <c r="BM2468" i="3" l="1"/>
  <c r="BJ2495" i="3"/>
  <c r="BL2495" i="3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9" i="3" l="1"/>
  <c r="K2458" i="3"/>
  <c r="L2461" i="3"/>
  <c r="AF2461" i="3" s="1"/>
  <c r="K2461" i="3"/>
  <c r="AL2461" i="3" s="1"/>
  <c r="L2458" i="3"/>
  <c r="M2461" i="3"/>
  <c r="P2461" i="3"/>
  <c r="AT2461" i="3"/>
  <c r="BB2461" i="3"/>
  <c r="AN2461" i="3"/>
  <c r="AV2461" i="3"/>
  <c r="AH2461" i="3"/>
  <c r="AP2461" i="3"/>
  <c r="AX2461" i="3"/>
  <c r="BF2461" i="3"/>
  <c r="AB2461" i="3"/>
  <c r="AJ2461" i="3"/>
  <c r="AR2461" i="3"/>
  <c r="AZ2461" i="3"/>
  <c r="BH2461" i="3"/>
  <c r="L2466" i="3"/>
  <c r="K2465" i="3"/>
  <c r="L2464" i="3"/>
  <c r="K2463" i="3"/>
  <c r="L2462" i="3"/>
  <c r="L2459" i="3"/>
  <c r="L2460" i="3"/>
  <c r="K2460" i="3"/>
  <c r="Y2460" i="3" s="1"/>
  <c r="K2466" i="3"/>
  <c r="P2466" i="3" s="1"/>
  <c r="L2465" i="3"/>
  <c r="N2465" i="3" s="1"/>
  <c r="K2464" i="3"/>
  <c r="Q2464" i="3" s="1"/>
  <c r="L2463" i="3"/>
  <c r="Z2465" i="3"/>
  <c r="O2465" i="3"/>
  <c r="AU2465" i="3"/>
  <c r="AF2465" i="3"/>
  <c r="M2465" i="3"/>
  <c r="AS2465" i="3"/>
  <c r="T2466" i="3"/>
  <c r="X2466" i="3"/>
  <c r="AJ2466" i="3"/>
  <c r="AN2466" i="3"/>
  <c r="AZ2466" i="3"/>
  <c r="BD2466" i="3"/>
  <c r="AH2466" i="3"/>
  <c r="AP2466" i="3"/>
  <c r="M2466" i="3"/>
  <c r="Q2466" i="3"/>
  <c r="AC2466" i="3"/>
  <c r="AG2466" i="3"/>
  <c r="AS2466" i="3"/>
  <c r="AW2466" i="3"/>
  <c r="BI2466" i="3"/>
  <c r="N2466" i="3"/>
  <c r="AD2466" i="3"/>
  <c r="AL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AD2463" i="3"/>
  <c r="R2463" i="3"/>
  <c r="AX2463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AX2464" i="3"/>
  <c r="BB2464" i="3"/>
  <c r="BF2464" i="3"/>
  <c r="BG2464" i="3"/>
  <c r="BC2464" i="3"/>
  <c r="AY2464" i="3"/>
  <c r="AU2464" i="3"/>
  <c r="AQ2464" i="3"/>
  <c r="AM2464" i="3"/>
  <c r="AI2464" i="3"/>
  <c r="AE2464" i="3"/>
  <c r="AA2464" i="3"/>
  <c r="W2464" i="3"/>
  <c r="S2464" i="3"/>
  <c r="N2464" i="3"/>
  <c r="AR2463" i="3"/>
  <c r="K2462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AD2459" i="3"/>
  <c r="AH2459" i="3"/>
  <c r="AL2459" i="3"/>
  <c r="AP2459" i="3"/>
  <c r="AT2459" i="3"/>
  <c r="AX2459" i="3"/>
  <c r="BB2459" i="3"/>
  <c r="BF2459" i="3"/>
  <c r="AA2463" i="3"/>
  <c r="AQ2463" i="3"/>
  <c r="BG2463" i="3"/>
  <c r="Y2463" i="3"/>
  <c r="AO2463" i="3"/>
  <c r="BE2463" i="3"/>
  <c r="U2460" i="3"/>
  <c r="AK2460" i="3"/>
  <c r="BA2460" i="3"/>
  <c r="R2460" i="3"/>
  <c r="AH2460" i="3"/>
  <c r="AX2460" i="3"/>
  <c r="S2460" i="3"/>
  <c r="AI2460" i="3"/>
  <c r="AY2460" i="3"/>
  <c r="T2460" i="3"/>
  <c r="AJ2460" i="3"/>
  <c r="AZ2460" i="3"/>
  <c r="AT2464" i="3"/>
  <c r="AP2464" i="3"/>
  <c r="AL2464" i="3"/>
  <c r="AH2464" i="3"/>
  <c r="AD2464" i="3"/>
  <c r="Z2464" i="3"/>
  <c r="V2464" i="3"/>
  <c r="R2464" i="3"/>
  <c r="M2464" i="3"/>
  <c r="BI2464" i="3"/>
  <c r="BE2464" i="3"/>
  <c r="BA2464" i="3"/>
  <c r="AW2464" i="3"/>
  <c r="AS2464" i="3"/>
  <c r="AO2464" i="3"/>
  <c r="AK2464" i="3"/>
  <c r="AG2464" i="3"/>
  <c r="AC2464" i="3"/>
  <c r="Y2464" i="3"/>
  <c r="U2464" i="3"/>
  <c r="AV2463" i="3"/>
  <c r="P2463" i="3"/>
  <c r="N2459" i="3"/>
  <c r="O2464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61" i="3"/>
  <c r="V2461" i="3"/>
  <c r="R2461" i="3"/>
  <c r="N2461" i="3"/>
  <c r="Z2459" i="3"/>
  <c r="V2459" i="3"/>
  <c r="R2459" i="3"/>
  <c r="BI2461" i="3"/>
  <c r="BE2461" i="3"/>
  <c r="BA2461" i="3"/>
  <c r="AW2461" i="3"/>
  <c r="AS2461" i="3"/>
  <c r="AO2461" i="3"/>
  <c r="AK2461" i="3"/>
  <c r="AG2461" i="3"/>
  <c r="AC2461" i="3"/>
  <c r="Y2461" i="3"/>
  <c r="U2461" i="3"/>
  <c r="Q2461" i="3"/>
  <c r="BG2461" i="3"/>
  <c r="BC2461" i="3"/>
  <c r="AY2461" i="3"/>
  <c r="AU2461" i="3"/>
  <c r="AQ2461" i="3"/>
  <c r="AM2461" i="3"/>
  <c r="AI2461" i="3"/>
  <c r="AE2461" i="3"/>
  <c r="AA2461" i="3"/>
  <c r="W2461" i="3"/>
  <c r="S2461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K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AT2466" i="3" l="1"/>
  <c r="R2466" i="3"/>
  <c r="BA2466" i="3"/>
  <c r="AK2466" i="3"/>
  <c r="U2466" i="3"/>
  <c r="AX2466" i="3"/>
  <c r="BH2466" i="3"/>
  <c r="AR2466" i="3"/>
  <c r="AB2466" i="3"/>
  <c r="AP2465" i="3"/>
  <c r="BD2461" i="3"/>
  <c r="T2461" i="3"/>
  <c r="AD2461" i="3"/>
  <c r="L2437" i="3"/>
  <c r="BB2466" i="3"/>
  <c r="Z2466" i="3"/>
  <c r="BE2466" i="3"/>
  <c r="AO2466" i="3"/>
  <c r="Y2466" i="3"/>
  <c r="BF2466" i="3"/>
  <c r="V2466" i="3"/>
  <c r="AV2466" i="3"/>
  <c r="AF2466" i="3"/>
  <c r="X2461" i="3"/>
  <c r="L2433" i="3"/>
  <c r="K2433" i="3"/>
  <c r="BJ2464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BM2464" i="3"/>
  <c r="AK2465" i="3"/>
  <c r="BD2465" i="3"/>
  <c r="X2465" i="3"/>
  <c r="AM2465" i="3"/>
  <c r="AX2465" i="3"/>
  <c r="R2465" i="3"/>
  <c r="L2443" i="3"/>
  <c r="BL2464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AU2460" i="3"/>
  <c r="AE2460" i="3"/>
  <c r="O2460" i="3"/>
  <c r="AT2460" i="3"/>
  <c r="AD2460" i="3"/>
  <c r="N2460" i="3"/>
  <c r="AW2460" i="3"/>
  <c r="AG2460" i="3"/>
  <c r="Q2460" i="3"/>
  <c r="BA2463" i="3"/>
  <c r="AK2463" i="3"/>
  <c r="U2463" i="3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Q2442" i="3" s="1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AC2433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M2463" i="3" s="1"/>
  <c r="BF2463" i="3"/>
  <c r="Z2463" i="3"/>
  <c r="O2461" i="3"/>
  <c r="T2434" i="3"/>
  <c r="AD2434" i="3"/>
  <c r="AN2434" i="3"/>
  <c r="AZ2434" i="3"/>
  <c r="V2434" i="3"/>
  <c r="AF2434" i="3"/>
  <c r="AR2434" i="3"/>
  <c r="BB2434" i="3"/>
  <c r="N2434" i="3"/>
  <c r="X2434" i="3"/>
  <c r="AJ2434" i="3"/>
  <c r="AT2434" i="3"/>
  <c r="BD2434" i="3"/>
  <c r="P2434" i="3"/>
  <c r="AB2434" i="3"/>
  <c r="AL2434" i="3"/>
  <c r="AV2434" i="3"/>
  <c r="BH2434" i="3"/>
  <c r="AA2428" i="3"/>
  <c r="AQ2428" i="3"/>
  <c r="BG2428" i="3"/>
  <c r="AE2428" i="3"/>
  <c r="AU2428" i="3"/>
  <c r="O2428" i="3"/>
  <c r="AI2428" i="3"/>
  <c r="AY2428" i="3"/>
  <c r="S2428" i="3"/>
  <c r="AM2428" i="3"/>
  <c r="BC2428" i="3"/>
  <c r="BE2465" i="3"/>
  <c r="AO2465" i="3"/>
  <c r="Y2465" i="3"/>
  <c r="BH2465" i="3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BN2465" i="3" s="1"/>
  <c r="AZ2465" i="3"/>
  <c r="AJ2465" i="3"/>
  <c r="T2465" i="3"/>
  <c r="AY2465" i="3"/>
  <c r="AI2465" i="3"/>
  <c r="S2465" i="3"/>
  <c r="AT2465" i="3"/>
  <c r="AD2465" i="3"/>
  <c r="K2456" i="3"/>
  <c r="L2455" i="3"/>
  <c r="K2454" i="3"/>
  <c r="K2452" i="3"/>
  <c r="W2452" i="3" s="1"/>
  <c r="K2450" i="3"/>
  <c r="L2447" i="3"/>
  <c r="K2443" i="3"/>
  <c r="BI2433" i="3"/>
  <c r="L2430" i="3"/>
  <c r="AA2430" i="3" s="1"/>
  <c r="K2446" i="3"/>
  <c r="L2444" i="3"/>
  <c r="L2440" i="3"/>
  <c r="AP2440" i="3" s="1"/>
  <c r="L2439" i="3"/>
  <c r="K2437" i="3"/>
  <c r="L2436" i="3"/>
  <c r="L2435" i="3"/>
  <c r="Z2435" i="3" s="1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L2431" i="3"/>
  <c r="Q2431" i="3" s="1"/>
  <c r="K2431" i="3"/>
  <c r="BL246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66" i="3"/>
  <c r="BJ2466" i="3"/>
  <c r="BM2461" i="3"/>
  <c r="BM2458" i="3"/>
  <c r="BK2461" i="3"/>
  <c r="BL2466" i="3"/>
  <c r="BN2466" i="3"/>
  <c r="BK2466" i="3"/>
  <c r="BL2458" i="3"/>
  <c r="BJ2458" i="3"/>
  <c r="BK2463" i="3"/>
  <c r="BM2459" i="3"/>
  <c r="BJ2461" i="3"/>
  <c r="BN2461" i="3"/>
  <c r="BN2458" i="3"/>
  <c r="BK2458" i="3"/>
  <c r="BN2464" i="3"/>
  <c r="BK2464" i="3"/>
  <c r="BK2459" i="3"/>
  <c r="BN2459" i="3"/>
  <c r="BL2459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N2456" i="3"/>
  <c r="R2456" i="3"/>
  <c r="V2456" i="3"/>
  <c r="Z2456" i="3"/>
  <c r="AD2456" i="3"/>
  <c r="AH2456" i="3"/>
  <c r="AL2456" i="3"/>
  <c r="T2452" i="3"/>
  <c r="AG2452" i="3"/>
  <c r="AT2452" i="3"/>
  <c r="BB2456" i="3"/>
  <c r="AT2456" i="3"/>
  <c r="AJ2456" i="3"/>
  <c r="T2456" i="3"/>
  <c r="K2457" i="3"/>
  <c r="BH2456" i="3"/>
  <c r="AZ2456" i="3"/>
  <c r="AR2456" i="3"/>
  <c r="AF2456" i="3"/>
  <c r="P2456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X2456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BE2453" i="3"/>
  <c r="W2453" i="3"/>
  <c r="AN2453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BB2447" i="3"/>
  <c r="AT2447" i="3"/>
  <c r="AL2447" i="3"/>
  <c r="AD2447" i="3"/>
  <c r="V2447" i="3"/>
  <c r="N2447" i="3"/>
  <c r="BF2446" i="3"/>
  <c r="AX2446" i="3"/>
  <c r="AP2446" i="3"/>
  <c r="AH2446" i="3"/>
  <c r="R2446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AC2442" i="3"/>
  <c r="AB2442" i="3"/>
  <c r="AT2442" i="3"/>
  <c r="AI2442" i="3"/>
  <c r="AY2442" i="3"/>
  <c r="T2442" i="3"/>
  <c r="BD2442" i="3"/>
  <c r="AA2442" i="3"/>
  <c r="AS2442" i="3"/>
  <c r="AN2440" i="3"/>
  <c r="K2439" i="3"/>
  <c r="L2438" i="3"/>
  <c r="R2435" i="3"/>
  <c r="K2441" i="3"/>
  <c r="M2440" i="3"/>
  <c r="AA2440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O2435" i="3"/>
  <c r="Y2433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S2432" i="3"/>
  <c r="AI2432" i="3"/>
  <c r="AY2432" i="3"/>
  <c r="W2432" i="3"/>
  <c r="AM2432" i="3"/>
  <c r="BC2432" i="3"/>
  <c r="O2432" i="3"/>
  <c r="AE2432" i="3"/>
  <c r="AU2432" i="3"/>
  <c r="K2438" i="3"/>
  <c r="BD2437" i="3"/>
  <c r="AV2437" i="3"/>
  <c r="AN2437" i="3"/>
  <c r="AF2437" i="3"/>
  <c r="X2437" i="3"/>
  <c r="P2437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G2432" i="3"/>
  <c r="BH2437" i="3"/>
  <c r="BB2437" i="3"/>
  <c r="AT2437" i="3"/>
  <c r="AL2437" i="3"/>
  <c r="AD2437" i="3"/>
  <c r="V2437" i="3"/>
  <c r="N2437" i="3"/>
  <c r="AT2435" i="3"/>
  <c r="N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AJ2435" i="3"/>
  <c r="AA2432" i="3"/>
  <c r="AW2433" i="3"/>
  <c r="AG2433" i="3"/>
  <c r="Q2433" i="3"/>
  <c r="AG2431" i="3"/>
  <c r="AU2430" i="3"/>
  <c r="AE2430" i="3"/>
  <c r="AW2429" i="3"/>
  <c r="AG2429" i="3"/>
  <c r="Q2429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AC2429" i="3"/>
  <c r="M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BE2433" i="3"/>
  <c r="AO2433" i="3"/>
  <c r="BC2430" i="3"/>
  <c r="AM2430" i="3"/>
  <c r="W2430" i="3"/>
  <c r="BE2429" i="3"/>
  <c r="AO2429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W2431" i="3"/>
  <c r="AM2431" i="3"/>
  <c r="BC2431" i="3"/>
  <c r="X2431" i="3"/>
  <c r="AN2431" i="3"/>
  <c r="BD2431" i="3"/>
  <c r="V2431" i="3"/>
  <c r="AL2431" i="3"/>
  <c r="BB2431" i="3"/>
  <c r="O2429" i="3"/>
  <c r="S2429" i="3"/>
  <c r="W2429" i="3"/>
  <c r="AA2429" i="3"/>
  <c r="AE2429" i="3"/>
  <c r="AI2429" i="3"/>
  <c r="AM2429" i="3"/>
  <c r="AQ2429" i="3"/>
  <c r="AU2429" i="3"/>
  <c r="AY2429" i="3"/>
  <c r="BC2429" i="3"/>
  <c r="BG2429" i="3"/>
  <c r="P2429" i="3"/>
  <c r="T2429" i="3"/>
  <c r="X2429" i="3"/>
  <c r="AB2429" i="3"/>
  <c r="AF2429" i="3"/>
  <c r="AJ2429" i="3"/>
  <c r="AN2429" i="3"/>
  <c r="AR2429" i="3"/>
  <c r="AV2429" i="3"/>
  <c r="AZ2429" i="3"/>
  <c r="BD2429" i="3"/>
  <c r="BH2429" i="3"/>
  <c r="N2429" i="3"/>
  <c r="R2429" i="3"/>
  <c r="V2429" i="3"/>
  <c r="Z2429" i="3"/>
  <c r="AD2429" i="3"/>
  <c r="AH2429" i="3"/>
  <c r="AL2429" i="3"/>
  <c r="AP2429" i="3"/>
  <c r="AT2429" i="3"/>
  <c r="AX2429" i="3"/>
  <c r="BB2429" i="3"/>
  <c r="BF2429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BL2465" i="3" l="1"/>
  <c r="BL2463" i="3"/>
  <c r="BL2460" i="3"/>
  <c r="BN2460" i="3"/>
  <c r="L2414" i="3"/>
  <c r="K2414" i="3"/>
  <c r="BM2465" i="3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X2418" i="3" s="1"/>
  <c r="L2416" i="3"/>
  <c r="L2415" i="3"/>
  <c r="BM2428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BM2452" i="3" s="1"/>
  <c r="AK2433" i="3"/>
  <c r="BL2433" i="3" s="1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BM2442" i="3" s="1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L2453" i="3" s="1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BJ2452" i="3" s="1"/>
  <c r="P2452" i="3"/>
  <c r="BK2452" i="3" s="1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M2440" i="3" s="1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BK2442" i="3" s="1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BJ2440" i="3" s="1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AL2446" i="3"/>
  <c r="AT2446" i="3"/>
  <c r="BB2446" i="3"/>
  <c r="Z2446" i="3"/>
  <c r="N2446" i="3"/>
  <c r="BN2446" i="3" s="1"/>
  <c r="S2430" i="3"/>
  <c r="K2427" i="3"/>
  <c r="Y2427" i="3" s="1"/>
  <c r="L2423" i="3"/>
  <c r="N2423" i="3" s="1"/>
  <c r="L2421" i="3"/>
  <c r="K2420" i="3"/>
  <c r="Q2420" i="3" s="1"/>
  <c r="L2419" i="3"/>
  <c r="K2419" i="3"/>
  <c r="K2418" i="3"/>
  <c r="L2417" i="3"/>
  <c r="K2417" i="3"/>
  <c r="N2415" i="3"/>
  <c r="BJ2434" i="3"/>
  <c r="BM2445" i="3"/>
  <c r="BJ2447" i="3"/>
  <c r="Y2431" i="3"/>
  <c r="AK2431" i="3"/>
  <c r="AS2431" i="3"/>
  <c r="U2431" i="3"/>
  <c r="BA2431" i="3"/>
  <c r="AC2431" i="3"/>
  <c r="BI2431" i="3"/>
  <c r="O2430" i="3"/>
  <c r="BN2430" i="3" s="1"/>
  <c r="AN2456" i="3"/>
  <c r="AV2456" i="3"/>
  <c r="BD2456" i="3"/>
  <c r="AY2430" i="3"/>
  <c r="BK2430" i="3" s="1"/>
  <c r="L2425" i="3"/>
  <c r="K2425" i="3"/>
  <c r="K2424" i="3"/>
  <c r="K2422" i="3"/>
  <c r="AG2422" i="3" s="1"/>
  <c r="K2416" i="3"/>
  <c r="BE2416" i="3" s="1"/>
  <c r="BL2428" i="3"/>
  <c r="Y2429" i="3"/>
  <c r="AK2429" i="3"/>
  <c r="BA2429" i="3"/>
  <c r="U2429" i="3"/>
  <c r="AI2430" i="3"/>
  <c r="BK2462" i="3"/>
  <c r="BN2462" i="3"/>
  <c r="BM2462" i="3"/>
  <c r="BJ2462" i="3"/>
  <c r="BL2462" i="3"/>
  <c r="BJ2430" i="3"/>
  <c r="BK2446" i="3"/>
  <c r="BL2443" i="3"/>
  <c r="BJ2443" i="3"/>
  <c r="BM2447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BM2437" i="3"/>
  <c r="BJ2431" i="3"/>
  <c r="BK2433" i="3"/>
  <c r="BN2433" i="3"/>
  <c r="BK2434" i="3"/>
  <c r="BN2434" i="3"/>
  <c r="BL2434" i="3"/>
  <c r="BL2432" i="3"/>
  <c r="BL2435" i="3"/>
  <c r="BL2437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L2445" i="3"/>
  <c r="BJ2445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M2431" i="3"/>
  <c r="BN2437" i="3"/>
  <c r="BK2437" i="3"/>
  <c r="BN2445" i="3"/>
  <c r="BK2445" i="3"/>
  <c r="BN2444" i="3"/>
  <c r="BK2444" i="3"/>
  <c r="BL2444" i="3"/>
  <c r="BJ2444" i="3"/>
  <c r="BK2447" i="3"/>
  <c r="BN2447" i="3"/>
  <c r="BL2451" i="3"/>
  <c r="BJ2451" i="3"/>
  <c r="BL2449" i="3"/>
  <c r="BJ2449" i="3"/>
  <c r="BN2428" i="3"/>
  <c r="BK2428" i="3"/>
  <c r="BM2434" i="3"/>
  <c r="BN2432" i="3"/>
  <c r="BK2432" i="3"/>
  <c r="BJ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J2428" i="3"/>
  <c r="BJ2437" i="3"/>
  <c r="BM2432" i="3"/>
  <c r="BJ2432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M2443" i="3"/>
  <c r="BN2451" i="3"/>
  <c r="BK2451" i="3"/>
  <c r="BM2455" i="3"/>
  <c r="BJ2450" i="3"/>
  <c r="BM2450" i="3"/>
  <c r="BN2449" i="3"/>
  <c r="BK2449" i="3"/>
  <c r="BN2452" i="3"/>
  <c r="BK2456" i="3"/>
  <c r="BN2456" i="3"/>
  <c r="BL2456" i="3"/>
  <c r="T2426" i="3"/>
  <c r="AN2426" i="3"/>
  <c r="BH2426" i="3"/>
  <c r="AG2426" i="3"/>
  <c r="BA2426" i="3"/>
  <c r="V2426" i="3"/>
  <c r="AT2426" i="3"/>
  <c r="AI2426" i="3"/>
  <c r="AQ2426" i="3"/>
  <c r="BI2427" i="3"/>
  <c r="BA2427" i="3"/>
  <c r="AG2427" i="3"/>
  <c r="Q2427" i="3"/>
  <c r="BI2425" i="3"/>
  <c r="BC2427" i="3"/>
  <c r="AU2427" i="3"/>
  <c r="AK2427" i="3"/>
  <c r="U2427" i="3"/>
  <c r="AS2427" i="3"/>
  <c r="AW2425" i="3"/>
  <c r="BG2427" i="3"/>
  <c r="AY2427" i="3"/>
  <c r="AQ2427" i="3"/>
  <c r="AC2427" i="3"/>
  <c r="M2427" i="3"/>
  <c r="BE2427" i="3"/>
  <c r="AW2427" i="3"/>
  <c r="AO2427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V2425" i="3"/>
  <c r="AT2425" i="3"/>
  <c r="S2425" i="3"/>
  <c r="AM2425" i="3"/>
  <c r="P2425" i="3"/>
  <c r="AJ2425" i="3"/>
  <c r="BD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AW2422" i="3"/>
  <c r="BB2421" i="3"/>
  <c r="AT2421" i="3"/>
  <c r="AG2420" i="3"/>
  <c r="Y2420" i="3"/>
  <c r="AZ2416" i="3"/>
  <c r="BH2414" i="3"/>
  <c r="BI2424" i="3"/>
  <c r="BE2424" i="3"/>
  <c r="AZ2424" i="3"/>
  <c r="AT2424" i="3"/>
  <c r="AO2424" i="3"/>
  <c r="AJ2424" i="3"/>
  <c r="AD2424" i="3"/>
  <c r="Y2424" i="3"/>
  <c r="T2424" i="3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AF2422" i="3"/>
  <c r="X2422" i="3"/>
  <c r="Z2422" i="3"/>
  <c r="AH2422" i="3"/>
  <c r="AX2422" i="3"/>
  <c r="BB2422" i="3"/>
  <c r="W2422" i="3"/>
  <c r="AA2422" i="3"/>
  <c r="AQ2422" i="3"/>
  <c r="AY2422" i="3"/>
  <c r="T2421" i="3"/>
  <c r="X2421" i="3"/>
  <c r="AN2421" i="3"/>
  <c r="AR2421" i="3"/>
  <c r="BH2421" i="3"/>
  <c r="Q2421" i="3"/>
  <c r="AG2421" i="3"/>
  <c r="AK2421" i="3"/>
  <c r="BA2421" i="3"/>
  <c r="BE2421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AS2422" i="3"/>
  <c r="AC2422" i="3"/>
  <c r="AX2421" i="3"/>
  <c r="AP2421" i="3"/>
  <c r="AR2416" i="3"/>
  <c r="AB2414" i="3"/>
  <c r="O2420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M2418" i="3"/>
  <c r="AK2418" i="3"/>
  <c r="BE2418" i="3"/>
  <c r="Z2418" i="3"/>
  <c r="AX2418" i="3"/>
  <c r="W2418" i="3"/>
  <c r="AQ2418" i="3"/>
  <c r="S2417" i="3"/>
  <c r="W2417" i="3"/>
  <c r="AA2417" i="3"/>
  <c r="AI2417" i="3"/>
  <c r="AM2417" i="3"/>
  <c r="AQ2417" i="3"/>
  <c r="AY2417" i="3"/>
  <c r="BC2417" i="3"/>
  <c r="BG2417" i="3"/>
  <c r="T2417" i="3"/>
  <c r="X2417" i="3"/>
  <c r="AB2417" i="3"/>
  <c r="AJ2417" i="3"/>
  <c r="AN2417" i="3"/>
  <c r="AR2417" i="3"/>
  <c r="AZ2417" i="3"/>
  <c r="BD2417" i="3"/>
  <c r="BH2417" i="3"/>
  <c r="Q2417" i="3"/>
  <c r="U2417" i="3"/>
  <c r="Y2417" i="3"/>
  <c r="AG2417" i="3"/>
  <c r="AK2417" i="3"/>
  <c r="AO2417" i="3"/>
  <c r="AW2417" i="3"/>
  <c r="BA2417" i="3"/>
  <c r="BE2417" i="3"/>
  <c r="S2415" i="3"/>
  <c r="AM2415" i="3"/>
  <c r="P2415" i="3"/>
  <c r="AJ2415" i="3"/>
  <c r="BD2415" i="3"/>
  <c r="U2415" i="3"/>
  <c r="AK2415" i="3"/>
  <c r="BA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BB2419" i="3"/>
  <c r="AL2419" i="3"/>
  <c r="V2419" i="3"/>
  <c r="T2418" i="3"/>
  <c r="BB2417" i="3"/>
  <c r="AL2417" i="3"/>
  <c r="V2417" i="3"/>
  <c r="M2416" i="3"/>
  <c r="AC2416" i="3"/>
  <c r="AS2416" i="3"/>
  <c r="BI2416" i="3"/>
  <c r="Z2416" i="3"/>
  <c r="AP2416" i="3"/>
  <c r="BF2416" i="3"/>
  <c r="AA2416" i="3"/>
  <c r="AQ2416" i="3"/>
  <c r="BG2416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X2419" i="3"/>
  <c r="AH2419" i="3"/>
  <c r="R2419" i="3"/>
  <c r="AF2418" i="3"/>
  <c r="AX2417" i="3"/>
  <c r="AH2417" i="3"/>
  <c r="R241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K2406" i="3" s="1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BK2453" i="3" l="1"/>
  <c r="BK2435" i="3"/>
  <c r="BN2435" i="3"/>
  <c r="BF2415" i="3"/>
  <c r="AA2415" i="3"/>
  <c r="AQ2415" i="3"/>
  <c r="BG2415" i="3"/>
  <c r="AB2415" i="3"/>
  <c r="AR2415" i="3"/>
  <c r="Z2415" i="3"/>
  <c r="AT2415" i="3"/>
  <c r="BN2442" i="3"/>
  <c r="M2425" i="3"/>
  <c r="BE2425" i="3"/>
  <c r="Z2425" i="3"/>
  <c r="AP2425" i="3"/>
  <c r="BF2425" i="3"/>
  <c r="AA2425" i="3"/>
  <c r="AQ2425" i="3"/>
  <c r="BG2425" i="3"/>
  <c r="AB2425" i="3"/>
  <c r="AR2425" i="3"/>
  <c r="BH2425" i="3"/>
  <c r="P2426" i="3"/>
  <c r="AF2426" i="3"/>
  <c r="AV2426" i="3"/>
  <c r="M2426" i="3"/>
  <c r="AC2426" i="3"/>
  <c r="AS2426" i="3"/>
  <c r="BI2426" i="3"/>
  <c r="Z2426" i="3"/>
  <c r="AP2426" i="3"/>
  <c r="BF2426" i="3"/>
  <c r="AM2426" i="3"/>
  <c r="BG2426" i="3"/>
  <c r="AU2426" i="3"/>
  <c r="BJ2453" i="3"/>
  <c r="BC2416" i="3"/>
  <c r="BB2416" i="3"/>
  <c r="R2425" i="3"/>
  <c r="AA2426" i="3"/>
  <c r="R2426" i="3"/>
  <c r="AW2426" i="3"/>
  <c r="BD2426" i="3"/>
  <c r="BM2429" i="3"/>
  <c r="P2416" i="3"/>
  <c r="AJ2416" i="3"/>
  <c r="BD2416" i="3"/>
  <c r="BJ2456" i="3"/>
  <c r="BM2456" i="3"/>
  <c r="BL2440" i="3"/>
  <c r="BN2440" i="3"/>
  <c r="BL2442" i="3"/>
  <c r="R2415" i="3"/>
  <c r="AV2418" i="3"/>
  <c r="V2415" i="3"/>
  <c r="AM2416" i="3"/>
  <c r="W2416" i="3"/>
  <c r="AL2416" i="3"/>
  <c r="V2416" i="3"/>
  <c r="AO2416" i="3"/>
  <c r="Y2416" i="3"/>
  <c r="AJ2418" i="3"/>
  <c r="AW2415" i="3"/>
  <c r="AG2415" i="3"/>
  <c r="Q2415" i="3"/>
  <c r="AZ2415" i="3"/>
  <c r="AF2415" i="3"/>
  <c r="BC2415" i="3"/>
  <c r="O2415" i="3"/>
  <c r="BG2418" i="3"/>
  <c r="AM2418" i="3"/>
  <c r="S2418" i="3"/>
  <c r="AP2418" i="3"/>
  <c r="V2418" i="3"/>
  <c r="BA2418" i="3"/>
  <c r="AC2418" i="3"/>
  <c r="T2416" i="3"/>
  <c r="AZ2425" i="3"/>
  <c r="BC2425" i="3"/>
  <c r="AL2425" i="3"/>
  <c r="AY2426" i="3"/>
  <c r="S2426" i="3"/>
  <c r="Y2426" i="3"/>
  <c r="BM2435" i="3"/>
  <c r="BJ2435" i="3"/>
  <c r="BL2452" i="3"/>
  <c r="BK2440" i="3"/>
  <c r="BK2431" i="3"/>
  <c r="BN2431" i="3"/>
  <c r="BL2431" i="3"/>
  <c r="AD2421" i="3"/>
  <c r="P2421" i="3"/>
  <c r="AF2421" i="3"/>
  <c r="AV2421" i="3"/>
  <c r="M2421" i="3"/>
  <c r="AC2421" i="3"/>
  <c r="AS2421" i="3"/>
  <c r="BI2421" i="3"/>
  <c r="BF2421" i="3"/>
  <c r="Z2421" i="3"/>
  <c r="AH2415" i="3"/>
  <c r="AL2415" i="3"/>
  <c r="AY2416" i="3"/>
  <c r="AI2416" i="3"/>
  <c r="S2416" i="3"/>
  <c r="AX2416" i="3"/>
  <c r="AH2416" i="3"/>
  <c r="R2416" i="3"/>
  <c r="BA2416" i="3"/>
  <c r="AK2416" i="3"/>
  <c r="U2416" i="3"/>
  <c r="AZ2418" i="3"/>
  <c r="BI2415" i="3"/>
  <c r="AS2415" i="3"/>
  <c r="AC2415" i="3"/>
  <c r="BK2415" i="3" s="1"/>
  <c r="M2415" i="3"/>
  <c r="AV2415" i="3"/>
  <c r="X2415" i="3"/>
  <c r="AY2415" i="3"/>
  <c r="AE2415" i="3"/>
  <c r="BC2418" i="3"/>
  <c r="AI2418" i="3"/>
  <c r="BF2418" i="3"/>
  <c r="AL2418" i="3"/>
  <c r="R2418" i="3"/>
  <c r="AS2418" i="3"/>
  <c r="Y2418" i="3"/>
  <c r="R2421" i="3"/>
  <c r="M2422" i="3"/>
  <c r="BA2422" i="3"/>
  <c r="AN2418" i="3"/>
  <c r="AW2421" i="3"/>
  <c r="Y2421" i="3"/>
  <c r="BD2421" i="3"/>
  <c r="AJ2421" i="3"/>
  <c r="BG2422" i="3"/>
  <c r="AM2422" i="3"/>
  <c r="S2422" i="3"/>
  <c r="AP2422" i="3"/>
  <c r="V2422" i="3"/>
  <c r="AN2422" i="3"/>
  <c r="AN2416" i="3"/>
  <c r="AV2416" i="3"/>
  <c r="V2421" i="3"/>
  <c r="AV2425" i="3"/>
  <c r="X2425" i="3"/>
  <c r="AY2425" i="3"/>
  <c r="AE2425" i="3"/>
  <c r="BB2425" i="3"/>
  <c r="AH2425" i="3"/>
  <c r="N2425" i="3"/>
  <c r="AO2425" i="3"/>
  <c r="AC2425" i="3"/>
  <c r="AE2426" i="3"/>
  <c r="BC2426" i="3"/>
  <c r="BB2426" i="3"/>
  <c r="AH2426" i="3"/>
  <c r="N2426" i="3"/>
  <c r="AO2426" i="3"/>
  <c r="U2426" i="3"/>
  <c r="AZ2426" i="3"/>
  <c r="AB2426" i="3"/>
  <c r="BM2453" i="3"/>
  <c r="BN2453" i="3"/>
  <c r="O2417" i="3"/>
  <c r="AE2417" i="3"/>
  <c r="AU2417" i="3"/>
  <c r="BL2417" i="3" s="1"/>
  <c r="P2417" i="3"/>
  <c r="AF2417" i="3"/>
  <c r="AV2417" i="3"/>
  <c r="M2417" i="3"/>
  <c r="AC2417" i="3"/>
  <c r="AS2417" i="3"/>
  <c r="BI2417" i="3"/>
  <c r="AI2415" i="3"/>
  <c r="BH2418" i="3"/>
  <c r="BD2418" i="3"/>
  <c r="AF2425" i="3"/>
  <c r="AI2425" i="3"/>
  <c r="BL2425" i="3" s="1"/>
  <c r="O2425" i="3"/>
  <c r="AL2426" i="3"/>
  <c r="AJ2426" i="3"/>
  <c r="BJ2442" i="3"/>
  <c r="BE2422" i="3"/>
  <c r="Y2422" i="3"/>
  <c r="AV2422" i="3"/>
  <c r="N2422" i="3"/>
  <c r="BJ2422" i="3" s="1"/>
  <c r="AD2422" i="3"/>
  <c r="AT2422" i="3"/>
  <c r="O2422" i="3"/>
  <c r="AE2422" i="3"/>
  <c r="BM2422" i="3" s="1"/>
  <c r="AU2422" i="3"/>
  <c r="AK2422" i="3"/>
  <c r="AX2415" i="3"/>
  <c r="P2418" i="3"/>
  <c r="BK2418" i="3" s="1"/>
  <c r="BB2415" i="3"/>
  <c r="AU2416" i="3"/>
  <c r="AE2416" i="3"/>
  <c r="O2416" i="3"/>
  <c r="BL2416" i="3" s="1"/>
  <c r="AT2416" i="3"/>
  <c r="AD2416" i="3"/>
  <c r="N2416" i="3"/>
  <c r="AW2416" i="3"/>
  <c r="AG2416" i="3"/>
  <c r="Q2416" i="3"/>
  <c r="BE2415" i="3"/>
  <c r="AO2415" i="3"/>
  <c r="Y2415" i="3"/>
  <c r="BH2415" i="3"/>
  <c r="AN2415" i="3"/>
  <c r="T2415" i="3"/>
  <c r="BM2415" i="3" s="1"/>
  <c r="AU2415" i="3"/>
  <c r="W2415" i="3"/>
  <c r="AY2418" i="3"/>
  <c r="AA2418" i="3"/>
  <c r="BM2418" i="3" s="1"/>
  <c r="BB2418" i="3"/>
  <c r="AH2418" i="3"/>
  <c r="BI2418" i="3"/>
  <c r="AO2418" i="3"/>
  <c r="BJ2418" i="3" s="1"/>
  <c r="U2418" i="3"/>
  <c r="AH2421" i="3"/>
  <c r="U2422" i="3"/>
  <c r="BI2422" i="3"/>
  <c r="AO2421" i="3"/>
  <c r="U2421" i="3"/>
  <c r="AZ2421" i="3"/>
  <c r="AB2421" i="3"/>
  <c r="BC2422" i="3"/>
  <c r="AI2422" i="3"/>
  <c r="BF2422" i="3"/>
  <c r="AL2422" i="3"/>
  <c r="BK2422" i="3" s="1"/>
  <c r="R2422" i="3"/>
  <c r="BD2422" i="3"/>
  <c r="X2416" i="3"/>
  <c r="AF2416" i="3"/>
  <c r="AL2421" i="3"/>
  <c r="AO2422" i="3"/>
  <c r="AN2425" i="3"/>
  <c r="T2425" i="3"/>
  <c r="BM2425" i="3" s="1"/>
  <c r="AU2425" i="3"/>
  <c r="W2425" i="3"/>
  <c r="AX2425" i="3"/>
  <c r="AD2425" i="3"/>
  <c r="AG2425" i="3"/>
  <c r="AS2425" i="3"/>
  <c r="O2426" i="3"/>
  <c r="W2426" i="3"/>
  <c r="AX2426" i="3"/>
  <c r="AD2426" i="3"/>
  <c r="BE2426" i="3"/>
  <c r="AK2426" i="3"/>
  <c r="BL2426" i="3" s="1"/>
  <c r="Q2426" i="3"/>
  <c r="AR2426" i="3"/>
  <c r="X2426" i="3"/>
  <c r="BM2433" i="3"/>
  <c r="AR2418" i="3"/>
  <c r="Q2418" i="3"/>
  <c r="AG2418" i="3"/>
  <c r="AW2418" i="3"/>
  <c r="N2418" i="3"/>
  <c r="AD2418" i="3"/>
  <c r="AT2418" i="3"/>
  <c r="O2418" i="3"/>
  <c r="BN2418" i="3" s="1"/>
  <c r="AE2418" i="3"/>
  <c r="AU2418" i="3"/>
  <c r="AU2421" i="3"/>
  <c r="BM2430" i="3"/>
  <c r="BJ2429" i="3"/>
  <c r="K2400" i="3"/>
  <c r="L2400" i="3"/>
  <c r="AQ2423" i="3"/>
  <c r="AU2423" i="3"/>
  <c r="L2404" i="3"/>
  <c r="L2402" i="3"/>
  <c r="AD2415" i="3"/>
  <c r="AP2415" i="3"/>
  <c r="K2404" i="3"/>
  <c r="Q2425" i="3"/>
  <c r="BM2448" i="3"/>
  <c r="BL2430" i="3"/>
  <c r="BM2446" i="3"/>
  <c r="L2411" i="3"/>
  <c r="K2411" i="3"/>
  <c r="K2410" i="3"/>
  <c r="L2409" i="3"/>
  <c r="K2409" i="3"/>
  <c r="L2407" i="3"/>
  <c r="K2407" i="3"/>
  <c r="K2402" i="3"/>
  <c r="BJ2448" i="3"/>
  <c r="BL2448" i="3"/>
  <c r="BL2429" i="3"/>
  <c r="S2423" i="3"/>
  <c r="BK2423" i="3" s="1"/>
  <c r="AA2404" i="3"/>
  <c r="AQ2404" i="3"/>
  <c r="AC2404" i="3"/>
  <c r="AS2404" i="3"/>
  <c r="BI2404" i="3"/>
  <c r="AM2404" i="3"/>
  <c r="BC2404" i="3"/>
  <c r="Y2404" i="3"/>
  <c r="BE2404" i="3"/>
  <c r="AF2402" i="3"/>
  <c r="T2402" i="3"/>
  <c r="AN2402" i="3"/>
  <c r="AB2402" i="3"/>
  <c r="BH2402" i="3"/>
  <c r="AQ2407" i="3"/>
  <c r="AA2407" i="3"/>
  <c r="P2424" i="3"/>
  <c r="V2424" i="3"/>
  <c r="BK2424" i="3" s="1"/>
  <c r="AR2424" i="3"/>
  <c r="AB2424" i="3"/>
  <c r="AW2424" i="3"/>
  <c r="AG2424" i="3"/>
  <c r="BB2424" i="3"/>
  <c r="Q2424" i="3"/>
  <c r="BN2424" i="3" s="1"/>
  <c r="AL2424" i="3"/>
  <c r="BG2424" i="3"/>
  <c r="N2424" i="3"/>
  <c r="AA2421" i="3"/>
  <c r="AY2421" i="3"/>
  <c r="AE2421" i="3"/>
  <c r="K2413" i="3"/>
  <c r="K2412" i="3"/>
  <c r="AO2411" i="3"/>
  <c r="L2405" i="3"/>
  <c r="V2405" i="3" s="1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L2410" i="3"/>
  <c r="L2408" i="3"/>
  <c r="X2408" i="3" s="1"/>
  <c r="K2408" i="3"/>
  <c r="L2406" i="3"/>
  <c r="K2403" i="3"/>
  <c r="K2401" i="3"/>
  <c r="K2398" i="3"/>
  <c r="BJ2419" i="3"/>
  <c r="BJ2436" i="3"/>
  <c r="BH2416" i="3"/>
  <c r="AB2416" i="3"/>
  <c r="Z2417" i="3"/>
  <c r="BM2417" i="3" s="1"/>
  <c r="BF2417" i="3"/>
  <c r="AD2417" i="3"/>
  <c r="AP2417" i="3"/>
  <c r="N2417" i="3"/>
  <c r="BN2417" i="3" s="1"/>
  <c r="AT2417" i="3"/>
  <c r="AB2418" i="3"/>
  <c r="BG2421" i="3"/>
  <c r="AM2421" i="3"/>
  <c r="S2421" i="3"/>
  <c r="N2421" i="3"/>
  <c r="AY2423" i="3"/>
  <c r="AM2423" i="3"/>
  <c r="O2423" i="3"/>
  <c r="L2412" i="3"/>
  <c r="AG2406" i="3"/>
  <c r="L2401" i="3"/>
  <c r="Z2401" i="3" s="1"/>
  <c r="K2399" i="3"/>
  <c r="L2398" i="3"/>
  <c r="P2398" i="3" s="1"/>
  <c r="BJ2424" i="3"/>
  <c r="Q2422" i="3"/>
  <c r="AB2422" i="3"/>
  <c r="BH2422" i="3"/>
  <c r="AJ2422" i="3"/>
  <c r="BL2422" i="3" s="1"/>
  <c r="AR2422" i="3"/>
  <c r="T2422" i="3"/>
  <c r="AZ2422" i="3"/>
  <c r="P2420" i="3"/>
  <c r="BN2420" i="3" s="1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BJ2420" i="3" s="1"/>
  <c r="AJ2420" i="3"/>
  <c r="AR2420" i="3"/>
  <c r="AZ2420" i="3"/>
  <c r="BH2420" i="3"/>
  <c r="BL2420" i="3" s="1"/>
  <c r="P2422" i="3"/>
  <c r="AQ2421" i="3"/>
  <c r="W2421" i="3"/>
  <c r="BG2423" i="3"/>
  <c r="AI2423" i="3"/>
  <c r="W2423" i="3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L2424" i="3"/>
  <c r="BM2414" i="3"/>
  <c r="BN2427" i="3"/>
  <c r="BK2427" i="3"/>
  <c r="BM2416" i="3"/>
  <c r="BN2415" i="3"/>
  <c r="BL2415" i="3"/>
  <c r="BJ2417" i="3"/>
  <c r="BN2423" i="3"/>
  <c r="BL2414" i="3"/>
  <c r="BJ2414" i="3"/>
  <c r="BM2427" i="3"/>
  <c r="BM2420" i="3"/>
  <c r="BK2417" i="3"/>
  <c r="BN2421" i="3"/>
  <c r="BK2421" i="3"/>
  <c r="BN2414" i="3"/>
  <c r="BK2414" i="3"/>
  <c r="BL2427" i="3"/>
  <c r="BJ2427" i="3"/>
  <c r="BJ2426" i="3"/>
  <c r="BK2419" i="3"/>
  <c r="BN2419" i="3"/>
  <c r="BL2419" i="3"/>
  <c r="BN2416" i="3"/>
  <c r="BK2416" i="3"/>
  <c r="BM2419" i="3"/>
  <c r="BN2422" i="3"/>
  <c r="BM2424" i="3"/>
  <c r="BJ2425" i="3"/>
  <c r="BN2425" i="3"/>
  <c r="BK2425" i="3"/>
  <c r="BN2426" i="3"/>
  <c r="BK2426" i="3"/>
  <c r="AB2412" i="3"/>
  <c r="AF2412" i="3"/>
  <c r="AV2412" i="3"/>
  <c r="AZ2412" i="3"/>
  <c r="AK2412" i="3"/>
  <c r="BA2412" i="3"/>
  <c r="Y2412" i="3"/>
  <c r="AC2412" i="3"/>
  <c r="BE2412" i="3"/>
  <c r="N2412" i="3"/>
  <c r="AD2412" i="3"/>
  <c r="AL2412" i="3"/>
  <c r="BB2412" i="3"/>
  <c r="BF2412" i="3"/>
  <c r="W2412" i="3"/>
  <c r="AM2412" i="3"/>
  <c r="BG2412" i="3"/>
  <c r="AU2412" i="3"/>
  <c r="Z2411" i="3"/>
  <c r="AT2411" i="3"/>
  <c r="W2411" i="3"/>
  <c r="AQ2411" i="3"/>
  <c r="P2411" i="3"/>
  <c r="AN2411" i="3"/>
  <c r="BH2411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N2409" i="3"/>
  <c r="R2409" i="3"/>
  <c r="Z2409" i="3"/>
  <c r="AD2409" i="3"/>
  <c r="AH2409" i="3"/>
  <c r="AP2409" i="3"/>
  <c r="AT2409" i="3"/>
  <c r="AX2409" i="3"/>
  <c r="BF2409" i="3"/>
  <c r="O2409" i="3"/>
  <c r="S2409" i="3"/>
  <c r="AA2409" i="3"/>
  <c r="AE2409" i="3"/>
  <c r="AI2409" i="3"/>
  <c r="AQ2409" i="3"/>
  <c r="AU2409" i="3"/>
  <c r="AY2409" i="3"/>
  <c r="BG2409" i="3"/>
  <c r="P2409" i="3"/>
  <c r="T2409" i="3"/>
  <c r="AB2409" i="3"/>
  <c r="AF2409" i="3"/>
  <c r="AJ2409" i="3"/>
  <c r="AR2409" i="3"/>
  <c r="AV2409" i="3"/>
  <c r="AZ2409" i="3"/>
  <c r="BH2409" i="3"/>
  <c r="M2409" i="3"/>
  <c r="Q2409" i="3"/>
  <c r="Y2409" i="3"/>
  <c r="AC2409" i="3"/>
  <c r="AG2409" i="3"/>
  <c r="AO2409" i="3"/>
  <c r="AS2409" i="3"/>
  <c r="AW2409" i="3"/>
  <c r="BE2409" i="3"/>
  <c r="BI2409" i="3"/>
  <c r="Q2413" i="3"/>
  <c r="L2413" i="3"/>
  <c r="Y2413" i="3" s="1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P2400" i="3"/>
  <c r="AF2400" i="3"/>
  <c r="AV2400" i="3"/>
  <c r="T2400" i="3"/>
  <c r="AJ2400" i="3"/>
  <c r="AZ2400" i="3"/>
  <c r="X2400" i="3"/>
  <c r="AN2400" i="3"/>
  <c r="BD2400" i="3"/>
  <c r="AB2400" i="3"/>
  <c r="AR2400" i="3"/>
  <c r="BH2400" i="3"/>
  <c r="BI2413" i="3"/>
  <c r="AS2413" i="3"/>
  <c r="AC2413" i="3"/>
  <c r="M2413" i="3"/>
  <c r="BE2413" i="3"/>
  <c r="AO2413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AJ2408" i="3"/>
  <c r="AA2408" i="3"/>
  <c r="AZ2408" i="3"/>
  <c r="R2408" i="3"/>
  <c r="AS2408" i="3"/>
  <c r="O2408" i="3"/>
  <c r="BG2408" i="3"/>
  <c r="AI2408" i="3"/>
  <c r="BF2408" i="3"/>
  <c r="AF2398" i="3"/>
  <c r="Z2407" i="3"/>
  <c r="AT2407" i="3"/>
  <c r="T2407" i="3"/>
  <c r="AR2407" i="3"/>
  <c r="N2405" i="3"/>
  <c r="R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T2398" i="3"/>
  <c r="AJ2398" i="3"/>
  <c r="AZ2398" i="3"/>
  <c r="X2398" i="3"/>
  <c r="AN2398" i="3"/>
  <c r="BD2398" i="3"/>
  <c r="AB2398" i="3"/>
  <c r="AR2398" i="3"/>
  <c r="BH2398" i="3"/>
  <c r="BC2407" i="3"/>
  <c r="W2407" i="3"/>
  <c r="AY2406" i="3"/>
  <c r="AQ2406" i="3"/>
  <c r="P2406" i="3"/>
  <c r="T2406" i="3"/>
  <c r="AF2406" i="3"/>
  <c r="AJ2406" i="3"/>
  <c r="AV2406" i="3"/>
  <c r="AZ2406" i="3"/>
  <c r="N2406" i="3"/>
  <c r="R2406" i="3"/>
  <c r="AD2406" i="3"/>
  <c r="AH2406" i="3"/>
  <c r="AT2406" i="3"/>
  <c r="AX2406" i="3"/>
  <c r="BI2405" i="3"/>
  <c r="AS2405" i="3"/>
  <c r="AC2405" i="3"/>
  <c r="M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M2404" i="3"/>
  <c r="L2403" i="3"/>
  <c r="AP2403" i="3" s="1"/>
  <c r="S2401" i="3"/>
  <c r="AI2401" i="3"/>
  <c r="AY2401" i="3"/>
  <c r="T2401" i="3"/>
  <c r="AJ2401" i="3"/>
  <c r="AZ2401" i="3"/>
  <c r="Q2401" i="3"/>
  <c r="AG2401" i="3"/>
  <c r="AW2401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N2404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L2399" i="3"/>
  <c r="S2399" i="3" s="1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K2386" i="3" s="1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K2390" i="3" s="1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L2392" i="3" s="1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AO2407" i="3" l="1"/>
  <c r="AG2407" i="3"/>
  <c r="Y2407" i="3"/>
  <c r="Q2407" i="3"/>
  <c r="BG2407" i="3"/>
  <c r="S2407" i="3"/>
  <c r="BI2407" i="3"/>
  <c r="BA2407" i="3"/>
  <c r="AS2407" i="3"/>
  <c r="AK2407" i="3"/>
  <c r="V2407" i="3"/>
  <c r="AL2407" i="3"/>
  <c r="BK2407" i="3" s="1"/>
  <c r="BB2407" i="3"/>
  <c r="X2407" i="3"/>
  <c r="AN2407" i="3"/>
  <c r="BD2407" i="3"/>
  <c r="BE2411" i="3"/>
  <c r="AK2411" i="3"/>
  <c r="AS2411" i="3"/>
  <c r="Y2411" i="3"/>
  <c r="AW2411" i="3"/>
  <c r="R2411" i="3"/>
  <c r="AH2411" i="3"/>
  <c r="AX2411" i="3"/>
  <c r="S2411" i="3"/>
  <c r="AI2411" i="3"/>
  <c r="AY2411" i="3"/>
  <c r="T2411" i="3"/>
  <c r="BJ2411" i="3" s="1"/>
  <c r="AJ2411" i="3"/>
  <c r="AZ2411" i="3"/>
  <c r="Q2411" i="3"/>
  <c r="BM2426" i="3"/>
  <c r="R2401" i="3"/>
  <c r="BI2401" i="3"/>
  <c r="AC2401" i="3"/>
  <c r="AV2401" i="3"/>
  <c r="P2401" i="3"/>
  <c r="AE2401" i="3"/>
  <c r="AE2407" i="3"/>
  <c r="BH2407" i="3"/>
  <c r="P2407" i="3"/>
  <c r="AP2407" i="3"/>
  <c r="BB2408" i="3"/>
  <c r="AD2408" i="3"/>
  <c r="AP2408" i="3"/>
  <c r="AM2408" i="3"/>
  <c r="BC2408" i="3"/>
  <c r="AV2408" i="3"/>
  <c r="V2408" i="3"/>
  <c r="AB2408" i="3"/>
  <c r="AW2406" i="3"/>
  <c r="AS2406" i="3"/>
  <c r="O2406" i="3"/>
  <c r="W2406" i="3"/>
  <c r="X2412" i="3"/>
  <c r="AN2412" i="3"/>
  <c r="BD2412" i="3"/>
  <c r="AS2412" i="3"/>
  <c r="Q2412" i="3"/>
  <c r="AO2412" i="3"/>
  <c r="R2412" i="3"/>
  <c r="AH2412" i="3"/>
  <c r="AX2412" i="3"/>
  <c r="AI2412" i="3"/>
  <c r="BL2412" i="3" s="1"/>
  <c r="BC2412" i="3"/>
  <c r="O2412" i="3"/>
  <c r="BE2407" i="3"/>
  <c r="AH2401" i="3"/>
  <c r="BM2401" i="3" s="1"/>
  <c r="BE2401" i="3"/>
  <c r="AO2401" i="3"/>
  <c r="Y2401" i="3"/>
  <c r="BH2401" i="3"/>
  <c r="AR2401" i="3"/>
  <c r="AB2401" i="3"/>
  <c r="BG2401" i="3"/>
  <c r="AQ2401" i="3"/>
  <c r="AA2401" i="3"/>
  <c r="AP2401" i="3"/>
  <c r="BF2406" i="3"/>
  <c r="AP2406" i="3"/>
  <c r="Z2406" i="3"/>
  <c r="BH2406" i="3"/>
  <c r="AR2406" i="3"/>
  <c r="AB2406" i="3"/>
  <c r="AA2406" i="3"/>
  <c r="BG2406" i="3"/>
  <c r="AM2407" i="3"/>
  <c r="AZ2407" i="3"/>
  <c r="AF2407" i="3"/>
  <c r="BF2407" i="3"/>
  <c r="AH2407" i="3"/>
  <c r="N2407" i="3"/>
  <c r="BN2407" i="3" s="1"/>
  <c r="AX2408" i="3"/>
  <c r="S2408" i="3"/>
  <c r="AE2408" i="3"/>
  <c r="BE2408" i="3"/>
  <c r="AC2408" i="3"/>
  <c r="AK2408" i="3"/>
  <c r="AQ2408" i="3"/>
  <c r="AR2408" i="3"/>
  <c r="AV2411" i="3"/>
  <c r="AB2411" i="3"/>
  <c r="BC2411" i="3"/>
  <c r="AE2411" i="3"/>
  <c r="BF2411" i="3"/>
  <c r="AL2411" i="3"/>
  <c r="N2411" i="3"/>
  <c r="AQ2412" i="3"/>
  <c r="AY2412" i="3"/>
  <c r="AT2412" i="3"/>
  <c r="Z2412" i="3"/>
  <c r="AW2412" i="3"/>
  <c r="M2412" i="3"/>
  <c r="U2412" i="3"/>
  <c r="AR2412" i="3"/>
  <c r="T2412" i="3"/>
  <c r="BM2412" i="3" s="1"/>
  <c r="BK2420" i="3"/>
  <c r="BL2418" i="3"/>
  <c r="BC2406" i="3"/>
  <c r="Y2406" i="3"/>
  <c r="U2411" i="3"/>
  <c r="BI2411" i="3"/>
  <c r="AI2407" i="3"/>
  <c r="AY2407" i="3"/>
  <c r="AV2402" i="3"/>
  <c r="X2402" i="3"/>
  <c r="AR2402" i="3"/>
  <c r="P2402" i="3"/>
  <c r="BN2402" i="3" s="1"/>
  <c r="AJ2402" i="3"/>
  <c r="BD2402" i="3"/>
  <c r="V2409" i="3"/>
  <c r="AL2409" i="3"/>
  <c r="BB2409" i="3"/>
  <c r="W2409" i="3"/>
  <c r="AM2409" i="3"/>
  <c r="BC2409" i="3"/>
  <c r="BJ2409" i="3" s="1"/>
  <c r="X2409" i="3"/>
  <c r="AN2409" i="3"/>
  <c r="BD2409" i="3"/>
  <c r="U2409" i="3"/>
  <c r="BL2409" i="3" s="1"/>
  <c r="AK2409" i="3"/>
  <c r="BA2409" i="3"/>
  <c r="P2404" i="3"/>
  <c r="AI2404" i="3"/>
  <c r="BM2404" i="3" s="1"/>
  <c r="U2404" i="3"/>
  <c r="BA2404" i="3"/>
  <c r="AE2404" i="3"/>
  <c r="Q2404" i="3"/>
  <c r="BN2404" i="3" s="1"/>
  <c r="AW2404" i="3"/>
  <c r="S2404" i="3"/>
  <c r="AY2404" i="3"/>
  <c r="AK2404" i="3"/>
  <c r="O2404" i="3"/>
  <c r="AU2404" i="3"/>
  <c r="AG2404" i="3"/>
  <c r="BJ2416" i="3"/>
  <c r="BJ2415" i="3"/>
  <c r="P2408" i="3"/>
  <c r="AF2408" i="3"/>
  <c r="Q2408" i="3"/>
  <c r="BN2408" i="3" s="1"/>
  <c r="AL2408" i="3"/>
  <c r="BD2408" i="3"/>
  <c r="M2408" i="3"/>
  <c r="AH2408" i="3"/>
  <c r="BA2408" i="3"/>
  <c r="U2408" i="3"/>
  <c r="AY2408" i="3"/>
  <c r="Y2408" i="3"/>
  <c r="AT2408" i="3"/>
  <c r="AU2408" i="3"/>
  <c r="AS2401" i="3"/>
  <c r="M2401" i="3"/>
  <c r="BN2401" i="3" s="1"/>
  <c r="AF2401" i="3"/>
  <c r="AU2401" i="3"/>
  <c r="O2401" i="3"/>
  <c r="AJ2407" i="3"/>
  <c r="BL2407" i="3" s="1"/>
  <c r="R2407" i="3"/>
  <c r="BI2408" i="3"/>
  <c r="BD2411" i="3"/>
  <c r="AF2411" i="3"/>
  <c r="BG2411" i="3"/>
  <c r="AM2411" i="3"/>
  <c r="O2411" i="3"/>
  <c r="AP2411" i="3"/>
  <c r="V2411" i="3"/>
  <c r="AC2411" i="3"/>
  <c r="U2407" i="3"/>
  <c r="AX2401" i="3"/>
  <c r="BA2401" i="3"/>
  <c r="AK2401" i="3"/>
  <c r="U2401" i="3"/>
  <c r="BD2401" i="3"/>
  <c r="AN2401" i="3"/>
  <c r="X2401" i="3"/>
  <c r="BC2401" i="3"/>
  <c r="AM2401" i="3"/>
  <c r="W2401" i="3"/>
  <c r="BF2401" i="3"/>
  <c r="BB2406" i="3"/>
  <c r="AL2406" i="3"/>
  <c r="V2406" i="3"/>
  <c r="BD2406" i="3"/>
  <c r="AN2406" i="3"/>
  <c r="X2406" i="3"/>
  <c r="AI2406" i="3"/>
  <c r="O2407" i="3"/>
  <c r="AU2407" i="3"/>
  <c r="AV2407" i="3"/>
  <c r="AB2407" i="3"/>
  <c r="AX2407" i="3"/>
  <c r="AD2407" i="3"/>
  <c r="AO2408" i="3"/>
  <c r="N2408" i="3"/>
  <c r="Z2408" i="3"/>
  <c r="AW2408" i="3"/>
  <c r="W2408" i="3"/>
  <c r="BH2408" i="3"/>
  <c r="AG2408" i="3"/>
  <c r="AN2408" i="3"/>
  <c r="T2408" i="3"/>
  <c r="BM2408" i="3" s="1"/>
  <c r="M2411" i="3"/>
  <c r="AR2411" i="3"/>
  <c r="X2411" i="3"/>
  <c r="AU2411" i="3"/>
  <c r="BL2411" i="3" s="1"/>
  <c r="AA2411" i="3"/>
  <c r="BB2411" i="3"/>
  <c r="AD2411" i="3"/>
  <c r="AE2412" i="3"/>
  <c r="AA2412" i="3"/>
  <c r="S2412" i="3"/>
  <c r="AP2412" i="3"/>
  <c r="V2412" i="3"/>
  <c r="BK2412" i="3" s="1"/>
  <c r="AG2412" i="3"/>
  <c r="BI2412" i="3"/>
  <c r="BH2412" i="3"/>
  <c r="AJ2412" i="3"/>
  <c r="P2412" i="3"/>
  <c r="BJ2423" i="3"/>
  <c r="BA2411" i="3"/>
  <c r="AW2407" i="3"/>
  <c r="M2407" i="3"/>
  <c r="AC2407" i="3"/>
  <c r="AZ2402" i="3"/>
  <c r="BM2402" i="3" s="1"/>
  <c r="AO2404" i="3"/>
  <c r="W2404" i="3"/>
  <c r="BG2404" i="3"/>
  <c r="AG2411" i="3"/>
  <c r="K2391" i="3"/>
  <c r="BC2391" i="3" s="1"/>
  <c r="L2386" i="3"/>
  <c r="L2384" i="3"/>
  <c r="BM2423" i="3"/>
  <c r="BL2423" i="3"/>
  <c r="BE2406" i="3"/>
  <c r="AG2413" i="3"/>
  <c r="BJ2413" i="3" s="1"/>
  <c r="L2391" i="3"/>
  <c r="U2413" i="3"/>
  <c r="BJ2421" i="3"/>
  <c r="BL2421" i="3"/>
  <c r="AZ2386" i="3"/>
  <c r="BM2421" i="3"/>
  <c r="AK2406" i="3"/>
  <c r="BL2398" i="3"/>
  <c r="BA2399" i="3"/>
  <c r="AN2399" i="3"/>
  <c r="W2399" i="3"/>
  <c r="BA2413" i="3"/>
  <c r="AC2406" i="3"/>
  <c r="M2406" i="3"/>
  <c r="L2396" i="3"/>
  <c r="AD2396" i="3" s="1"/>
  <c r="L2394" i="3"/>
  <c r="AK2399" i="3"/>
  <c r="X2399" i="3"/>
  <c r="AT2399" i="3"/>
  <c r="AD2401" i="3"/>
  <c r="AL2401" i="3"/>
  <c r="N2401" i="3"/>
  <c r="AT2401" i="3"/>
  <c r="V2401" i="3"/>
  <c r="BB2401" i="3"/>
  <c r="Q2405" i="3"/>
  <c r="BJ2405" i="3" s="1"/>
  <c r="AK2405" i="3"/>
  <c r="BE2405" i="3"/>
  <c r="U2405" i="3"/>
  <c r="AO2405" i="3"/>
  <c r="Y2405" i="3"/>
  <c r="AW2405" i="3"/>
  <c r="AG2405" i="3"/>
  <c r="BA2405" i="3"/>
  <c r="AM2406" i="3"/>
  <c r="K2388" i="3"/>
  <c r="BL2402" i="3"/>
  <c r="U2399" i="3"/>
  <c r="BC2399" i="3"/>
  <c r="L2390" i="3"/>
  <c r="AL2399" i="3"/>
  <c r="BD2399" i="3"/>
  <c r="AM2399" i="3"/>
  <c r="S2406" i="3"/>
  <c r="U2406" i="3"/>
  <c r="AE2406" i="3"/>
  <c r="AO2406" i="3"/>
  <c r="BA2406" i="3"/>
  <c r="AU2406" i="3"/>
  <c r="Q2406" i="3"/>
  <c r="BI2406" i="3"/>
  <c r="N2403" i="3"/>
  <c r="Q2403" i="3"/>
  <c r="AJ2403" i="3"/>
  <c r="AY2403" i="3"/>
  <c r="BN2411" i="3"/>
  <c r="BK2411" i="3"/>
  <c r="BN2398" i="3"/>
  <c r="BK2398" i="3"/>
  <c r="BB2399" i="3"/>
  <c r="AW2399" i="3"/>
  <c r="AG2399" i="3"/>
  <c r="Q2399" i="3"/>
  <c r="AZ2399" i="3"/>
  <c r="AJ2399" i="3"/>
  <c r="T2399" i="3"/>
  <c r="AY2399" i="3"/>
  <c r="AI2399" i="3"/>
  <c r="BL2401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J2408" i="3"/>
  <c r="BL2400" i="3"/>
  <c r="BJ2400" i="3"/>
  <c r="BN2409" i="3"/>
  <c r="BK2409" i="3"/>
  <c r="BJ2410" i="3"/>
  <c r="BM2410" i="3"/>
  <c r="AW2413" i="3"/>
  <c r="BN2412" i="3"/>
  <c r="BB2403" i="3"/>
  <c r="AG2403" i="3"/>
  <c r="BL2408" i="3"/>
  <c r="BM2400" i="3"/>
  <c r="Z2399" i="3"/>
  <c r="AP2399" i="3"/>
  <c r="BF2399" i="3"/>
  <c r="R2399" i="3"/>
  <c r="AH2399" i="3"/>
  <c r="AX2399" i="3"/>
  <c r="BJ2404" i="3"/>
  <c r="BI2399" i="3"/>
  <c r="AS2399" i="3"/>
  <c r="AC2399" i="3"/>
  <c r="M2399" i="3"/>
  <c r="AV2399" i="3"/>
  <c r="AF2399" i="3"/>
  <c r="P2399" i="3"/>
  <c r="AU2399" i="3"/>
  <c r="AE2399" i="3"/>
  <c r="O2399" i="3"/>
  <c r="BF2403" i="3"/>
  <c r="BK2406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BM2405" i="3"/>
  <c r="N2399" i="3"/>
  <c r="BN2413" i="3"/>
  <c r="BK2413" i="3"/>
  <c r="BN2400" i="3"/>
  <c r="BK2400" i="3"/>
  <c r="BK2410" i="3"/>
  <c r="BN2410" i="3"/>
  <c r="BL2410" i="3"/>
  <c r="BJ2398" i="3"/>
  <c r="AH2403" i="3"/>
  <c r="AW2403" i="3"/>
  <c r="AZ2403" i="3"/>
  <c r="T2403" i="3"/>
  <c r="AI2403" i="3"/>
  <c r="S2403" i="3"/>
  <c r="BM2409" i="3"/>
  <c r="BM2398" i="3"/>
  <c r="V2399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K2408" i="3"/>
  <c r="AK2413" i="3"/>
  <c r="BL2413" i="3" s="1"/>
  <c r="K2394" i="3"/>
  <c r="AA2394" i="3" s="1"/>
  <c r="T2386" i="3"/>
  <c r="K2395" i="3"/>
  <c r="K2392" i="3"/>
  <c r="AZ2392" i="3" s="1"/>
  <c r="AJ2390" i="3"/>
  <c r="L2393" i="3"/>
  <c r="K2393" i="3"/>
  <c r="AA2393" i="3" s="1"/>
  <c r="L2388" i="3"/>
  <c r="AB2388" i="3" s="1"/>
  <c r="K2384" i="3"/>
  <c r="AA2384" i="3" s="1"/>
  <c r="P2394" i="3"/>
  <c r="AR2388" i="3"/>
  <c r="AZ2388" i="3"/>
  <c r="BH2388" i="3"/>
  <c r="L2395" i="3"/>
  <c r="AE2395" i="3" s="1"/>
  <c r="AR2390" i="3"/>
  <c r="AR2386" i="3"/>
  <c r="L2397" i="3"/>
  <c r="K2397" i="3"/>
  <c r="T2397" i="3" s="1"/>
  <c r="K2396" i="3"/>
  <c r="S2384" i="3"/>
  <c r="AB2384" i="3"/>
  <c r="N2397" i="3"/>
  <c r="Q2397" i="3"/>
  <c r="BG2397" i="3"/>
  <c r="V2396" i="3"/>
  <c r="AT2396" i="3"/>
  <c r="P2396" i="3"/>
  <c r="AF2396" i="3"/>
  <c r="AV2396" i="3"/>
  <c r="O2396" i="3"/>
  <c r="AU2396" i="3"/>
  <c r="AC2396" i="3"/>
  <c r="Y2396" i="3"/>
  <c r="BE2396" i="3"/>
  <c r="AQ2396" i="3"/>
  <c r="BI2396" i="3"/>
  <c r="AI2391" i="3"/>
  <c r="N2391" i="3"/>
  <c r="AT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R2395" i="3"/>
  <c r="BE2395" i="3"/>
  <c r="BG2394" i="3"/>
  <c r="Y2393" i="3"/>
  <c r="O2391" i="3"/>
  <c r="BH2390" i="3"/>
  <c r="AB2390" i="3"/>
  <c r="N2394" i="3"/>
  <c r="AD2394" i="3"/>
  <c r="AT2394" i="3"/>
  <c r="Q2394" i="3"/>
  <c r="AM2394" i="3"/>
  <c r="BH2394" i="3"/>
  <c r="AC2394" i="3"/>
  <c r="AY2394" i="3"/>
  <c r="T2394" i="3"/>
  <c r="AO2394" i="3"/>
  <c r="AB2392" i="3"/>
  <c r="AZ2390" i="3"/>
  <c r="T2390" i="3"/>
  <c r="AG2392" i="3"/>
  <c r="S2386" i="3"/>
  <c r="AA2386" i="3"/>
  <c r="AI2386" i="3"/>
  <c r="AQ2386" i="3"/>
  <c r="AY2386" i="3"/>
  <c r="BG2386" i="3"/>
  <c r="AV2393" i="3"/>
  <c r="V2392" i="3"/>
  <c r="W2392" i="3"/>
  <c r="AM2392" i="3"/>
  <c r="X2391" i="3"/>
  <c r="AN2391" i="3"/>
  <c r="BD2391" i="3"/>
  <c r="U2391" i="3"/>
  <c r="AK2391" i="3"/>
  <c r="BA2391" i="3"/>
  <c r="S2388" i="3"/>
  <c r="AA2388" i="3"/>
  <c r="AY2388" i="3"/>
  <c r="BG2388" i="3"/>
  <c r="AJ2386" i="3"/>
  <c r="AX2393" i="3"/>
  <c r="BA2392" i="3"/>
  <c r="U2392" i="3"/>
  <c r="AH2391" i="3"/>
  <c r="AJ2388" i="3"/>
  <c r="BH2386" i="3"/>
  <c r="AB2386" i="3"/>
  <c r="L2389" i="3"/>
  <c r="K2389" i="3"/>
  <c r="M2388" i="3"/>
  <c r="Y2388" i="3"/>
  <c r="AC2388" i="3"/>
  <c r="AO2388" i="3"/>
  <c r="AS2388" i="3"/>
  <c r="BE2388" i="3"/>
  <c r="BI2388" i="3"/>
  <c r="V2388" i="3"/>
  <c r="Z2388" i="3"/>
  <c r="AL2388" i="3"/>
  <c r="AP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U2384" i="3"/>
  <c r="AK2384" i="3"/>
  <c r="BA2384" i="3"/>
  <c r="R2384" i="3"/>
  <c r="AH2384" i="3"/>
  <c r="AX2384" i="3"/>
  <c r="BD2388" i="3"/>
  <c r="AV2388" i="3"/>
  <c r="X2388" i="3"/>
  <c r="P2388" i="3"/>
  <c r="BD2386" i="3"/>
  <c r="AV2386" i="3"/>
  <c r="AN2386" i="3"/>
  <c r="AF2386" i="3"/>
  <c r="X2386" i="3"/>
  <c r="P2386" i="3"/>
  <c r="AV2384" i="3"/>
  <c r="P2384" i="3"/>
  <c r="AM2388" i="3"/>
  <c r="AE2388" i="3"/>
  <c r="BC2386" i="3"/>
  <c r="AU2386" i="3"/>
  <c r="AM2386" i="3"/>
  <c r="AE2386" i="3"/>
  <c r="W2386" i="3"/>
  <c r="O2386" i="3"/>
  <c r="AE2384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AM2384" i="3" l="1"/>
  <c r="X2384" i="3"/>
  <c r="BD2384" i="3"/>
  <c r="AT2384" i="3"/>
  <c r="AD2384" i="3"/>
  <c r="N2384" i="3"/>
  <c r="AW2384" i="3"/>
  <c r="AG2384" i="3"/>
  <c r="Q2384" i="3"/>
  <c r="AP2391" i="3"/>
  <c r="AW2391" i="3"/>
  <c r="AG2391" i="3"/>
  <c r="Q2391" i="3"/>
  <c r="AZ2391" i="3"/>
  <c r="AJ2391" i="3"/>
  <c r="T2391" i="3"/>
  <c r="BM2391" i="3" s="1"/>
  <c r="BE2394" i="3"/>
  <c r="AJ2394" i="3"/>
  <c r="O2394" i="3"/>
  <c r="AS2394" i="3"/>
  <c r="X2394" i="3"/>
  <c r="BC2394" i="3"/>
  <c r="AG2394" i="3"/>
  <c r="BF2394" i="3"/>
  <c r="AP2394" i="3"/>
  <c r="Z2394" i="3"/>
  <c r="BA2394" i="3"/>
  <c r="AU2391" i="3"/>
  <c r="BL2391" i="3" s="1"/>
  <c r="BB2395" i="3"/>
  <c r="AO2395" i="3"/>
  <c r="AB2395" i="3"/>
  <c r="AL2391" i="3"/>
  <c r="BG2391" i="3"/>
  <c r="AA2391" i="3"/>
  <c r="BA2396" i="3"/>
  <c r="AI2396" i="3"/>
  <c r="AW2396" i="3"/>
  <c r="Q2396" i="3"/>
  <c r="U2396" i="3"/>
  <c r="AM2396" i="3"/>
  <c r="BH2396" i="3"/>
  <c r="AR2396" i="3"/>
  <c r="AB2396" i="3"/>
  <c r="BF2396" i="3"/>
  <c r="AL2396" i="3"/>
  <c r="R2396" i="3"/>
  <c r="AE2397" i="3"/>
  <c r="AI2397" i="3"/>
  <c r="AV2397" i="3"/>
  <c r="AZ2384" i="3"/>
  <c r="AF2394" i="3"/>
  <c r="W2391" i="3"/>
  <c r="BM2411" i="3"/>
  <c r="BJ2412" i="3"/>
  <c r="BJ2407" i="3"/>
  <c r="O2384" i="3"/>
  <c r="AU2384" i="3"/>
  <c r="O2388" i="3"/>
  <c r="AU2388" i="3"/>
  <c r="AF2384" i="3"/>
  <c r="AF2388" i="3"/>
  <c r="BF2384" i="3"/>
  <c r="AP2384" i="3"/>
  <c r="Z2384" i="3"/>
  <c r="BI2384" i="3"/>
  <c r="AS2384" i="3"/>
  <c r="AC2384" i="3"/>
  <c r="M2384" i="3"/>
  <c r="BN2384" i="3" s="1"/>
  <c r="AX2388" i="3"/>
  <c r="AH2388" i="3"/>
  <c r="R2388" i="3"/>
  <c r="BA2388" i="3"/>
  <c r="AK2388" i="3"/>
  <c r="U2388" i="3"/>
  <c r="R2391" i="3"/>
  <c r="AX2391" i="3"/>
  <c r="AQ2388" i="3"/>
  <c r="BI2391" i="3"/>
  <c r="AS2391" i="3"/>
  <c r="AC2391" i="3"/>
  <c r="M2391" i="3"/>
  <c r="AV2391" i="3"/>
  <c r="AF2391" i="3"/>
  <c r="P2391" i="3"/>
  <c r="BN2391" i="3" s="1"/>
  <c r="BB2392" i="3"/>
  <c r="AZ2394" i="3"/>
  <c r="AE2394" i="3"/>
  <c r="BI2394" i="3"/>
  <c r="AN2394" i="3"/>
  <c r="S2394" i="3"/>
  <c r="AW2394" i="3"/>
  <c r="AB2394" i="3"/>
  <c r="BB2394" i="3"/>
  <c r="AL2394" i="3"/>
  <c r="V2394" i="3"/>
  <c r="AL2395" i="3"/>
  <c r="Y2395" i="3"/>
  <c r="AA2395" i="3"/>
  <c r="AD2391" i="3"/>
  <c r="AY2391" i="3"/>
  <c r="S2391" i="3"/>
  <c r="BG2396" i="3"/>
  <c r="AA2396" i="3"/>
  <c r="AO2396" i="3"/>
  <c r="AS2396" i="3"/>
  <c r="M2396" i="3"/>
  <c r="AE2396" i="3"/>
  <c r="BD2396" i="3"/>
  <c r="AN2396" i="3"/>
  <c r="X2396" i="3"/>
  <c r="BB2396" i="3"/>
  <c r="AH2396" i="3"/>
  <c r="BL2396" i="3" s="1"/>
  <c r="N2396" i="3"/>
  <c r="BA2397" i="3"/>
  <c r="AT2397" i="3"/>
  <c r="P2397" i="3"/>
  <c r="BN2397" i="3" s="1"/>
  <c r="AY2384" i="3"/>
  <c r="AR2392" i="3"/>
  <c r="T2388" i="3"/>
  <c r="U2394" i="3"/>
  <c r="BL2394" i="3" s="1"/>
  <c r="AE2391" i="3"/>
  <c r="BM2407" i="3"/>
  <c r="BJ2402" i="3"/>
  <c r="BK2402" i="3"/>
  <c r="BJ2406" i="3"/>
  <c r="BL2405" i="3"/>
  <c r="BJ2401" i="3"/>
  <c r="W2384" i="3"/>
  <c r="BJ2384" i="3" s="1"/>
  <c r="BC2384" i="3"/>
  <c r="W2388" i="3"/>
  <c r="BC2388" i="3"/>
  <c r="AN2384" i="3"/>
  <c r="AN2388" i="3"/>
  <c r="BB2384" i="3"/>
  <c r="AL2384" i="3"/>
  <c r="V2384" i="3"/>
  <c r="BM2384" i="3" s="1"/>
  <c r="BE2384" i="3"/>
  <c r="AO2384" i="3"/>
  <c r="Y2384" i="3"/>
  <c r="AT2388" i="3"/>
  <c r="AD2388" i="3"/>
  <c r="N2388" i="3"/>
  <c r="AW2388" i="3"/>
  <c r="AG2388" i="3"/>
  <c r="BJ2388" i="3" s="1"/>
  <c r="Q2388" i="3"/>
  <c r="Z2391" i="3"/>
  <c r="BF2391" i="3"/>
  <c r="AI2388" i="3"/>
  <c r="BL2388" i="3" s="1"/>
  <c r="BE2391" i="3"/>
  <c r="AO2391" i="3"/>
  <c r="Y2391" i="3"/>
  <c r="BH2391" i="3"/>
  <c r="AR2391" i="3"/>
  <c r="AB2391" i="3"/>
  <c r="BC2392" i="3"/>
  <c r="AL2392" i="3"/>
  <c r="AM2391" i="3"/>
  <c r="AU2394" i="3"/>
  <c r="Y2394" i="3"/>
  <c r="BD2394" i="3"/>
  <c r="AI2394" i="3"/>
  <c r="M2394" i="3"/>
  <c r="AR2394" i="3"/>
  <c r="W2394" i="3"/>
  <c r="BJ2394" i="3" s="1"/>
  <c r="AX2394" i="3"/>
  <c r="AH2394" i="3"/>
  <c r="R2394" i="3"/>
  <c r="AK2394" i="3"/>
  <c r="V2395" i="3"/>
  <c r="BH2395" i="3"/>
  <c r="BB2391" i="3"/>
  <c r="V2391" i="3"/>
  <c r="AQ2391" i="3"/>
  <c r="AF2392" i="3"/>
  <c r="AY2396" i="3"/>
  <c r="S2396" i="3"/>
  <c r="BM2396" i="3" s="1"/>
  <c r="AG2396" i="3"/>
  <c r="AK2396" i="3"/>
  <c r="BC2396" i="3"/>
  <c r="W2396" i="3"/>
  <c r="AZ2396" i="3"/>
  <c r="AJ2396" i="3"/>
  <c r="T2396" i="3"/>
  <c r="AX2396" i="3"/>
  <c r="BI2397" i="3"/>
  <c r="U2397" i="3"/>
  <c r="AD2397" i="3"/>
  <c r="AR2384" i="3"/>
  <c r="AQ2384" i="3"/>
  <c r="Z2396" i="3"/>
  <c r="AQ2394" i="3"/>
  <c r="BL2404" i="3"/>
  <c r="L2368" i="3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R2363" i="3" s="1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BJ2397" i="3" s="1"/>
  <c r="AS2397" i="3"/>
  <c r="M2397" i="3"/>
  <c r="BE2397" i="3"/>
  <c r="AA2397" i="3"/>
  <c r="BL2397" i="3" s="1"/>
  <c r="AP2397" i="3"/>
  <c r="Z2397" i="3"/>
  <c r="BH2397" i="3"/>
  <c r="AR2397" i="3"/>
  <c r="AB2397" i="3"/>
  <c r="K2377" i="3"/>
  <c r="K2375" i="3"/>
  <c r="K2373" i="3"/>
  <c r="O2373" i="3" s="1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O2367" i="3" s="1"/>
  <c r="L2365" i="3"/>
  <c r="AC2393" i="3"/>
  <c r="M2393" i="3"/>
  <c r="AP2393" i="3"/>
  <c r="AT2393" i="3"/>
  <c r="BF2395" i="3"/>
  <c r="AP2395" i="3"/>
  <c r="Z2395" i="3"/>
  <c r="BI2395" i="3"/>
  <c r="AS2395" i="3"/>
  <c r="AC2395" i="3"/>
  <c r="M2395" i="3"/>
  <c r="BN2395" i="3" s="1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L2377" i="3"/>
  <c r="W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BN2393" i="3" s="1"/>
  <c r="L2369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R2382" i="3" s="1"/>
  <c r="L2381" i="3"/>
  <c r="K2381" i="3"/>
  <c r="L2379" i="3"/>
  <c r="L2360" i="3"/>
  <c r="AZ2360" i="3" s="1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BN2392" i="3" s="1"/>
  <c r="AY2393" i="3"/>
  <c r="AD2393" i="3"/>
  <c r="AN2392" i="3"/>
  <c r="AQ2393" i="3"/>
  <c r="R2379" i="3"/>
  <c r="T2379" i="3"/>
  <c r="AE2379" i="3"/>
  <c r="AP2379" i="3"/>
  <c r="AZ2379" i="3"/>
  <c r="V2379" i="3"/>
  <c r="AF2379" i="3"/>
  <c r="AQ2379" i="3"/>
  <c r="BB2379" i="3"/>
  <c r="P2379" i="3"/>
  <c r="AA2379" i="3"/>
  <c r="AL2379" i="3"/>
  <c r="AV2379" i="3"/>
  <c r="BG2379" i="3"/>
  <c r="O2379" i="3"/>
  <c r="Z2379" i="3"/>
  <c r="AJ2379" i="3"/>
  <c r="AU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A2373" i="3"/>
  <c r="L2358" i="3"/>
  <c r="BL2384" i="3"/>
  <c r="L2374" i="3"/>
  <c r="K2374" i="3"/>
  <c r="AT2374" i="3" s="1"/>
  <c r="K2366" i="3"/>
  <c r="AH2366" i="3" s="1"/>
  <c r="K2363" i="3"/>
  <c r="Z2359" i="3"/>
  <c r="AY2395" i="3"/>
  <c r="BK2395" i="3" s="1"/>
  <c r="L2378" i="3"/>
  <c r="K2383" i="3"/>
  <c r="X2383" i="3" s="1"/>
  <c r="K2382" i="3"/>
  <c r="L2380" i="3"/>
  <c r="L2376" i="3"/>
  <c r="R2376" i="3" s="1"/>
  <c r="K2376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K2391" i="3"/>
  <c r="BM2386" i="3"/>
  <c r="BL2395" i="3"/>
  <c r="BN2390" i="3"/>
  <c r="BK2390" i="3"/>
  <c r="BM2395" i="3"/>
  <c r="BJ2395" i="3"/>
  <c r="BL2386" i="3"/>
  <c r="BJ2386" i="3"/>
  <c r="BN2388" i="3"/>
  <c r="BK2388" i="3"/>
  <c r="BJ2396" i="3"/>
  <c r="BL2390" i="3"/>
  <c r="BN2396" i="3"/>
  <c r="BK2397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M2390" i="3"/>
  <c r="BJ2391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BC2383" i="3"/>
  <c r="V2383" i="3"/>
  <c r="N2382" i="3"/>
  <c r="AD2382" i="3"/>
  <c r="AT2382" i="3"/>
  <c r="M2382" i="3"/>
  <c r="AS2382" i="3"/>
  <c r="S2382" i="3"/>
  <c r="AI2382" i="3"/>
  <c r="AY2382" i="3"/>
  <c r="T2382" i="3"/>
  <c r="AJ2382" i="3"/>
  <c r="AZ2382" i="3"/>
  <c r="U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S2377" i="3"/>
  <c r="O2376" i="3"/>
  <c r="AF2376" i="3"/>
  <c r="T2373" i="3"/>
  <c r="AJ2373" i="3"/>
  <c r="AZ2373" i="3"/>
  <c r="Q2373" i="3"/>
  <c r="AG2373" i="3"/>
  <c r="AW2373" i="3"/>
  <c r="N2373" i="3"/>
  <c r="AD2373" i="3"/>
  <c r="AT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D2374" i="3"/>
  <c r="S2373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T2377" i="3"/>
  <c r="AJ2377" i="3"/>
  <c r="AZ2377" i="3"/>
  <c r="Q2377" i="3"/>
  <c r="AG2377" i="3"/>
  <c r="AW2377" i="3"/>
  <c r="N2377" i="3"/>
  <c r="AD2377" i="3"/>
  <c r="AT2377" i="3"/>
  <c r="N2372" i="3"/>
  <c r="AE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M2366" i="3"/>
  <c r="AT2366" i="3"/>
  <c r="K2371" i="3"/>
  <c r="BH2370" i="3"/>
  <c r="AB2370" i="3"/>
  <c r="K2369" i="3"/>
  <c r="AZ2368" i="3"/>
  <c r="AJ2368" i="3"/>
  <c r="T2368" i="3"/>
  <c r="BB2367" i="3"/>
  <c r="U2370" i="3"/>
  <c r="AK2370" i="3"/>
  <c r="BA2370" i="3"/>
  <c r="S2370" i="3"/>
  <c r="AI2370" i="3"/>
  <c r="AY2370" i="3"/>
  <c r="Y2367" i="3"/>
  <c r="AO2367" i="3"/>
  <c r="AF2367" i="3"/>
  <c r="AY2367" i="3"/>
  <c r="W2367" i="3"/>
  <c r="AR2367" i="3"/>
  <c r="BH2367" i="3"/>
  <c r="AD2367" i="3"/>
  <c r="AW2367" i="3"/>
  <c r="W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AP2363" i="3"/>
  <c r="V2363" i="3"/>
  <c r="BB2363" i="3"/>
  <c r="AP2360" i="3"/>
  <c r="AB2366" i="3"/>
  <c r="BC2365" i="3"/>
  <c r="AU2365" i="3"/>
  <c r="AM2365" i="3"/>
  <c r="AE2365" i="3"/>
  <c r="W2365" i="3"/>
  <c r="O2365" i="3"/>
  <c r="T2363" i="3"/>
  <c r="BF2361" i="3"/>
  <c r="M2360" i="3"/>
  <c r="AC2360" i="3"/>
  <c r="AS2360" i="3"/>
  <c r="BI2360" i="3"/>
  <c r="AA2360" i="3"/>
  <c r="AQ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AZ2363" i="3"/>
  <c r="K2362" i="3"/>
  <c r="AF2360" i="3"/>
  <c r="BB2359" i="3"/>
  <c r="O2363" i="3"/>
  <c r="AE2363" i="3"/>
  <c r="AU2363" i="3"/>
  <c r="M2363" i="3"/>
  <c r="AC2363" i="3"/>
  <c r="AS2363" i="3"/>
  <c r="BI2363" i="3"/>
  <c r="AA2361" i="3"/>
  <c r="AO2361" i="3"/>
  <c r="AT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V2360" i="3" l="1"/>
  <c r="BB2360" i="3"/>
  <c r="BE2363" i="3"/>
  <c r="AO2363" i="3"/>
  <c r="Y2363" i="3"/>
  <c r="BG2363" i="3"/>
  <c r="AQ2363" i="3"/>
  <c r="AA2363" i="3"/>
  <c r="AN2360" i="3"/>
  <c r="AB2363" i="3"/>
  <c r="BH2363" i="3"/>
  <c r="BC2360" i="3"/>
  <c r="AM2360" i="3"/>
  <c r="W2360" i="3"/>
  <c r="BE2360" i="3"/>
  <c r="AO2360" i="3"/>
  <c r="BJ2360" i="3" s="1"/>
  <c r="Y2360" i="3"/>
  <c r="AB2360" i="3"/>
  <c r="AN2363" i="3"/>
  <c r="AW2366" i="3"/>
  <c r="AH2360" i="3"/>
  <c r="AT2363" i="3"/>
  <c r="N2363" i="3"/>
  <c r="AH2363" i="3"/>
  <c r="BI2367" i="3"/>
  <c r="AS2367" i="3"/>
  <c r="X2367" i="3"/>
  <c r="BD2367" i="3"/>
  <c r="AM2367" i="3"/>
  <c r="R2367" i="3"/>
  <c r="AU2367" i="3"/>
  <c r="AA2367" i="3"/>
  <c r="BL2367" i="3" s="1"/>
  <c r="AK2367" i="3"/>
  <c r="U2367" i="3"/>
  <c r="Y2366" i="3"/>
  <c r="T2367" i="3"/>
  <c r="BJ2367" i="3" s="1"/>
  <c r="AF2372" i="3"/>
  <c r="O2372" i="3"/>
  <c r="BF2377" i="3"/>
  <c r="AP2377" i="3"/>
  <c r="BJ2377" i="3" s="1"/>
  <c r="Z2377" i="3"/>
  <c r="BI2377" i="3"/>
  <c r="AS2377" i="3"/>
  <c r="AC2377" i="3"/>
  <c r="M2377" i="3"/>
  <c r="AV2377" i="3"/>
  <c r="AF2377" i="3"/>
  <c r="P2377" i="3"/>
  <c r="BK2377" i="3" s="1"/>
  <c r="AI2373" i="3"/>
  <c r="AE2377" i="3"/>
  <c r="BF2373" i="3"/>
  <c r="AP2373" i="3"/>
  <c r="BJ2373" i="3" s="1"/>
  <c r="Z2373" i="3"/>
  <c r="BI2373" i="3"/>
  <c r="AS2373" i="3"/>
  <c r="AC2373" i="3"/>
  <c r="BM2373" i="3" s="1"/>
  <c r="M2373" i="3"/>
  <c r="AV2373" i="3"/>
  <c r="AF2373" i="3"/>
  <c r="P2373" i="3"/>
  <c r="BN2373" i="3" s="1"/>
  <c r="P2376" i="3"/>
  <c r="AT2376" i="3"/>
  <c r="AI2377" i="3"/>
  <c r="AW2382" i="3"/>
  <c r="AK2382" i="3"/>
  <c r="AV2382" i="3"/>
  <c r="AF2382" i="3"/>
  <c r="P2382" i="3"/>
  <c r="BN2382" i="3" s="1"/>
  <c r="AU2382" i="3"/>
  <c r="AE2382" i="3"/>
  <c r="O2382" i="3"/>
  <c r="AG2382" i="3"/>
  <c r="BF2382" i="3"/>
  <c r="AP2382" i="3"/>
  <c r="Z2382" i="3"/>
  <c r="AE2383" i="3"/>
  <c r="BE2383" i="3"/>
  <c r="AA2383" i="3"/>
  <c r="BM2388" i="3"/>
  <c r="BM2397" i="3"/>
  <c r="AM2373" i="3"/>
  <c r="AM2377" i="3"/>
  <c r="BC2377" i="3"/>
  <c r="AT2367" i="3"/>
  <c r="AU2373" i="3"/>
  <c r="AE2373" i="3"/>
  <c r="AD2360" i="3"/>
  <c r="BA2363" i="3"/>
  <c r="AK2363" i="3"/>
  <c r="U2363" i="3"/>
  <c r="BC2363" i="3"/>
  <c r="AM2363" i="3"/>
  <c r="W2363" i="3"/>
  <c r="P2360" i="3"/>
  <c r="AV2360" i="3"/>
  <c r="AJ2363" i="3"/>
  <c r="AY2360" i="3"/>
  <c r="AI2360" i="3"/>
  <c r="S2360" i="3"/>
  <c r="BA2360" i="3"/>
  <c r="AK2360" i="3"/>
  <c r="U2360" i="3"/>
  <c r="BH2360" i="3"/>
  <c r="BF2360" i="3"/>
  <c r="Z2360" i="3"/>
  <c r="AL2363" i="3"/>
  <c r="BF2363" i="3"/>
  <c r="Z2363" i="3"/>
  <c r="BC2366" i="3"/>
  <c r="BE2367" i="3"/>
  <c r="AN2367" i="3"/>
  <c r="S2367" i="3"/>
  <c r="BK2367" i="3" s="1"/>
  <c r="AZ2367" i="3"/>
  <c r="AH2367" i="3"/>
  <c r="BG2367" i="3"/>
  <c r="AQ2367" i="3"/>
  <c r="V2367" i="3"/>
  <c r="AG2367" i="3"/>
  <c r="Q2367" i="3"/>
  <c r="AK2366" i="3"/>
  <c r="BD2366" i="3"/>
  <c r="AP2367" i="3"/>
  <c r="P2372" i="3"/>
  <c r="AT2372" i="3"/>
  <c r="BB2377" i="3"/>
  <c r="AL2377" i="3"/>
  <c r="V2377" i="3"/>
  <c r="BE2377" i="3"/>
  <c r="AO2377" i="3"/>
  <c r="Y2377" i="3"/>
  <c r="BH2377" i="3"/>
  <c r="AR2377" i="3"/>
  <c r="AB2377" i="3"/>
  <c r="AQ2377" i="3"/>
  <c r="AY2373" i="3"/>
  <c r="AU2377" i="3"/>
  <c r="BB2373" i="3"/>
  <c r="AL2373" i="3"/>
  <c r="V2373" i="3"/>
  <c r="BE2373" i="3"/>
  <c r="AO2373" i="3"/>
  <c r="Y2373" i="3"/>
  <c r="BH2373" i="3"/>
  <c r="AR2373" i="3"/>
  <c r="AB2373" i="3"/>
  <c r="BE2374" i="3"/>
  <c r="AU2376" i="3"/>
  <c r="AD2376" i="3"/>
  <c r="AY2377" i="3"/>
  <c r="AO2382" i="3"/>
  <c r="BH2382" i="3"/>
  <c r="AR2382" i="3"/>
  <c r="AB2382" i="3"/>
  <c r="BG2382" i="3"/>
  <c r="AQ2382" i="3"/>
  <c r="AA2382" i="3"/>
  <c r="BL2382" i="3" s="1"/>
  <c r="BI2382" i="3"/>
  <c r="Y2382" i="3"/>
  <c r="BB2382" i="3"/>
  <c r="AL2382" i="3"/>
  <c r="V2382" i="3"/>
  <c r="AX2383" i="3"/>
  <c r="AO2383" i="3"/>
  <c r="AZ2383" i="3"/>
  <c r="BM2394" i="3"/>
  <c r="BK2396" i="3"/>
  <c r="BK2384" i="3"/>
  <c r="BG2373" i="3"/>
  <c r="T2360" i="3"/>
  <c r="W2373" i="3"/>
  <c r="AA2377" i="3"/>
  <c r="AJ2360" i="3"/>
  <c r="AX2367" i="3"/>
  <c r="BC2373" i="3"/>
  <c r="AL2360" i="3"/>
  <c r="AW2363" i="3"/>
  <c r="AG2363" i="3"/>
  <c r="Q2363" i="3"/>
  <c r="AY2363" i="3"/>
  <c r="AI2363" i="3"/>
  <c r="S2363" i="3"/>
  <c r="X2360" i="3"/>
  <c r="BD2360" i="3"/>
  <c r="AR2363" i="3"/>
  <c r="AU2360" i="3"/>
  <c r="AE2360" i="3"/>
  <c r="O2360" i="3"/>
  <c r="AW2360" i="3"/>
  <c r="AG2360" i="3"/>
  <c r="Q2360" i="3"/>
  <c r="AX2360" i="3"/>
  <c r="R2360" i="3"/>
  <c r="AD2363" i="3"/>
  <c r="AX2363" i="3"/>
  <c r="AM2366" i="3"/>
  <c r="BA2367" i="3"/>
  <c r="AI2367" i="3"/>
  <c r="N2367" i="3"/>
  <c r="AV2367" i="3"/>
  <c r="AB2367" i="3"/>
  <c r="BC2367" i="3"/>
  <c r="AL2367" i="3"/>
  <c r="P2367" i="3"/>
  <c r="AC2367" i="3"/>
  <c r="M2367" i="3"/>
  <c r="AJ2367" i="3"/>
  <c r="BF2367" i="3"/>
  <c r="AU2372" i="3"/>
  <c r="AD2372" i="3"/>
  <c r="AX2377" i="3"/>
  <c r="AH2377" i="3"/>
  <c r="R2377" i="3"/>
  <c r="BA2377" i="3"/>
  <c r="AK2377" i="3"/>
  <c r="U2377" i="3"/>
  <c r="BD2377" i="3"/>
  <c r="AN2377" i="3"/>
  <c r="X2377" i="3"/>
  <c r="BG2377" i="3"/>
  <c r="AO2372" i="3"/>
  <c r="AU2374" i="3"/>
  <c r="AX2373" i="3"/>
  <c r="AH2373" i="3"/>
  <c r="R2373" i="3"/>
  <c r="BA2373" i="3"/>
  <c r="AK2373" i="3"/>
  <c r="U2373" i="3"/>
  <c r="BD2373" i="3"/>
  <c r="AN2373" i="3"/>
  <c r="X2373" i="3"/>
  <c r="AV2376" i="3"/>
  <c r="AE2376" i="3"/>
  <c r="N2376" i="3"/>
  <c r="AC2382" i="3"/>
  <c r="BD2382" i="3"/>
  <c r="AN2382" i="3"/>
  <c r="X2382" i="3"/>
  <c r="BC2382" i="3"/>
  <c r="AM2382" i="3"/>
  <c r="W2382" i="3"/>
  <c r="BJ2382" i="3" s="1"/>
  <c r="BA2382" i="3"/>
  <c r="Q2382" i="3"/>
  <c r="AX2382" i="3"/>
  <c r="AH2382" i="3"/>
  <c r="AT2383" i="3"/>
  <c r="Y2383" i="3"/>
  <c r="AJ2383" i="3"/>
  <c r="AR2360" i="3"/>
  <c r="AQ2373" i="3"/>
  <c r="Z2367" i="3"/>
  <c r="L2356" i="3"/>
  <c r="BK2392" i="3"/>
  <c r="AD2359" i="3"/>
  <c r="BJ2393" i="3"/>
  <c r="U2381" i="3"/>
  <c r="R2366" i="3"/>
  <c r="L2346" i="3"/>
  <c r="L2344" i="3"/>
  <c r="L2342" i="3"/>
  <c r="O2377" i="3"/>
  <c r="BL2377" i="3" s="1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AT2370" i="3"/>
  <c r="AV2374" i="3"/>
  <c r="AE2374" i="3"/>
  <c r="N2374" i="3"/>
  <c r="AP2370" i="3"/>
  <c r="AV2370" i="3"/>
  <c r="BL2373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N2381" i="3" s="1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AC2370" i="3"/>
  <c r="M2370" i="3"/>
  <c r="BK2370" i="3" s="1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AI2341" i="3" s="1"/>
  <c r="L2338" i="3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K2363" i="3" s="1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BJ2378" i="3" s="1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BN2372" i="3" s="1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N2367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M2368" i="3"/>
  <c r="BK2373" i="3"/>
  <c r="BL2375" i="3"/>
  <c r="BN2375" i="3"/>
  <c r="BK2375" i="3"/>
  <c r="BN2358" i="3"/>
  <c r="BK2358" i="3"/>
  <c r="BK2379" i="3"/>
  <c r="BN2379" i="3"/>
  <c r="BM2379" i="3"/>
  <c r="BJ2375" i="3"/>
  <c r="BL2358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M2360" i="3"/>
  <c r="BK2365" i="3"/>
  <c r="BN2365" i="3"/>
  <c r="BN2368" i="3"/>
  <c r="BK2368" i="3"/>
  <c r="BJ2379" i="3"/>
  <c r="BM2375" i="3"/>
  <c r="BK2382" i="3"/>
  <c r="BM2358" i="3"/>
  <c r="K2357" i="3"/>
  <c r="K2346" i="3"/>
  <c r="AE2346" i="3" s="1"/>
  <c r="K2342" i="3"/>
  <c r="R2342" i="3" s="1"/>
  <c r="K2354" i="3"/>
  <c r="L2355" i="3"/>
  <c r="K2355" i="3"/>
  <c r="AT2355" i="3" s="1"/>
  <c r="L2353" i="3"/>
  <c r="L2351" i="3"/>
  <c r="L2336" i="3"/>
  <c r="AG2336" i="3" s="1"/>
  <c r="K2351" i="3"/>
  <c r="BC2351" i="3" s="1"/>
  <c r="K2340" i="3"/>
  <c r="AV2340" i="3" s="1"/>
  <c r="K2336" i="3"/>
  <c r="AU2344" i="3"/>
  <c r="AA2344" i="3"/>
  <c r="L2357" i="3"/>
  <c r="K2356" i="3"/>
  <c r="P2356" i="3" s="1"/>
  <c r="K2352" i="3"/>
  <c r="K2350" i="3"/>
  <c r="K2348" i="3"/>
  <c r="AN2348" i="3" s="1"/>
  <c r="L2345" i="3"/>
  <c r="K2345" i="3"/>
  <c r="AQ2344" i="3"/>
  <c r="S2344" i="3"/>
  <c r="BM2344" i="3" s="1"/>
  <c r="L2343" i="3"/>
  <c r="K2343" i="3"/>
  <c r="AY2344" i="3"/>
  <c r="AE2344" i="3"/>
  <c r="K2353" i="3"/>
  <c r="L2350" i="3"/>
  <c r="K2349" i="3"/>
  <c r="L2348" i="3"/>
  <c r="AF2348" i="3" s="1"/>
  <c r="K2347" i="3"/>
  <c r="BG2344" i="3"/>
  <c r="AI2344" i="3"/>
  <c r="K2337" i="3"/>
  <c r="L2354" i="3"/>
  <c r="Q2354" i="3" s="1"/>
  <c r="L2352" i="3"/>
  <c r="P2348" i="3"/>
  <c r="AF2356" i="3"/>
  <c r="U2356" i="3"/>
  <c r="AQ2346" i="3"/>
  <c r="S2354" i="3"/>
  <c r="AJ2354" i="3"/>
  <c r="AW2354" i="3"/>
  <c r="AZ2348" i="3"/>
  <c r="AK2357" i="3"/>
  <c r="Z2354" i="3"/>
  <c r="AV2348" i="3"/>
  <c r="S2341" i="3"/>
  <c r="AW2351" i="3"/>
  <c r="L2349" i="3"/>
  <c r="Q2348" i="3"/>
  <c r="U2348" i="3"/>
  <c r="AC2348" i="3"/>
  <c r="AG2348" i="3"/>
  <c r="AK2348" i="3"/>
  <c r="AS2348" i="3"/>
  <c r="AW2348" i="3"/>
  <c r="BA2348" i="3"/>
  <c r="BI2348" i="3"/>
  <c r="N2348" i="3"/>
  <c r="R2348" i="3"/>
  <c r="Z2348" i="3"/>
  <c r="AD2348" i="3"/>
  <c r="AH2348" i="3"/>
  <c r="AP2348" i="3"/>
  <c r="AT2348" i="3"/>
  <c r="AX2348" i="3"/>
  <c r="BF2348" i="3"/>
  <c r="O2348" i="3"/>
  <c r="S2348" i="3"/>
  <c r="AA2348" i="3"/>
  <c r="AE2348" i="3"/>
  <c r="AI2348" i="3"/>
  <c r="AQ2348" i="3"/>
  <c r="AU2348" i="3"/>
  <c r="AY2348" i="3"/>
  <c r="BG2348" i="3"/>
  <c r="L2347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C2344" i="3"/>
  <c r="AM2344" i="3"/>
  <c r="W2344" i="3"/>
  <c r="L2339" i="3"/>
  <c r="AC2340" i="3"/>
  <c r="AS2340" i="3"/>
  <c r="BB2340" i="3"/>
  <c r="W2340" i="3"/>
  <c r="AM2340" i="3"/>
  <c r="L2337" i="3"/>
  <c r="AC2338" i="3"/>
  <c r="Z2340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W2339" i="3" l="1"/>
  <c r="AX2346" i="3"/>
  <c r="BH2349" i="3"/>
  <c r="U2351" i="3"/>
  <c r="AE2351" i="3"/>
  <c r="S2357" i="3"/>
  <c r="BM2367" i="3"/>
  <c r="L2280" i="3"/>
  <c r="P2280" i="3" s="1"/>
  <c r="L2276" i="3"/>
  <c r="K2276" i="3"/>
  <c r="BC2340" i="3"/>
  <c r="BI2340" i="3"/>
  <c r="BC2348" i="3"/>
  <c r="AM2348" i="3"/>
  <c r="W2348" i="3"/>
  <c r="BB2348" i="3"/>
  <c r="AL2348" i="3"/>
  <c r="V2348" i="3"/>
  <c r="BE2348" i="3"/>
  <c r="AO2348" i="3"/>
  <c r="Y2348" i="3"/>
  <c r="O2351" i="3"/>
  <c r="AW2341" i="3"/>
  <c r="P2336" i="3"/>
  <c r="AY2354" i="3"/>
  <c r="AR2357" i="3"/>
  <c r="AG2353" i="3"/>
  <c r="BM2382" i="3"/>
  <c r="BN2377" i="3"/>
  <c r="BC2346" i="3"/>
  <c r="AG2351" i="3"/>
  <c r="AJ2341" i="3"/>
  <c r="BK2372" i="3"/>
  <c r="AJ2338" i="3"/>
  <c r="BN2366" i="3"/>
  <c r="BN2370" i="3"/>
  <c r="BJ2359" i="3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BN2348" i="3" s="1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BH2333" i="3" s="1"/>
  <c r="K2332" i="3"/>
  <c r="L2331" i="3"/>
  <c r="K2330" i="3"/>
  <c r="L2329" i="3"/>
  <c r="AU2329" i="3" s="1"/>
  <c r="K2328" i="3"/>
  <c r="L2327" i="3"/>
  <c r="K2326" i="3"/>
  <c r="L2325" i="3"/>
  <c r="AG2325" i="3" s="1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P2306" i="3" s="1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BL2348" i="3" s="1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AG2335" i="3" s="1"/>
  <c r="K2333" i="3"/>
  <c r="K2329" i="3"/>
  <c r="K2327" i="3"/>
  <c r="Q2327" i="3" s="1"/>
  <c r="K2325" i="3"/>
  <c r="L2321" i="3"/>
  <c r="L2319" i="3"/>
  <c r="L2317" i="3"/>
  <c r="AJ2317" i="3" s="1"/>
  <c r="K2317" i="3"/>
  <c r="K2296" i="3"/>
  <c r="K2294" i="3"/>
  <c r="L2293" i="3"/>
  <c r="AM2293" i="3" s="1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AZ2316" i="3" s="1"/>
  <c r="K2316" i="3"/>
  <c r="K2285" i="3"/>
  <c r="L2281" i="3"/>
  <c r="L2278" i="3"/>
  <c r="AH2278" i="3" s="1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AH2299" i="3" s="1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L2312" i="3"/>
  <c r="K2312" i="3"/>
  <c r="AL2312" i="3" s="1"/>
  <c r="L2311" i="3"/>
  <c r="O2311" i="3" s="1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AF2330" i="3" s="1"/>
  <c r="L2328" i="3"/>
  <c r="N2328" i="3" s="1"/>
  <c r="L2326" i="3"/>
  <c r="L2324" i="3"/>
  <c r="K2323" i="3"/>
  <c r="P2323" i="3" s="1"/>
  <c r="L2322" i="3"/>
  <c r="K2322" i="3"/>
  <c r="K2321" i="3"/>
  <c r="L2320" i="3"/>
  <c r="V2320" i="3" s="1"/>
  <c r="K2320" i="3"/>
  <c r="K2319" i="3"/>
  <c r="L2318" i="3"/>
  <c r="K2318" i="3"/>
  <c r="Z2318" i="3" s="1"/>
  <c r="L2314" i="3"/>
  <c r="K2314" i="3"/>
  <c r="L2313" i="3"/>
  <c r="K2310" i="3"/>
  <c r="AX2310" i="3" s="1"/>
  <c r="L2309" i="3"/>
  <c r="K2308" i="3"/>
  <c r="K2304" i="3"/>
  <c r="AB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AG2298" i="3" s="1"/>
  <c r="L2296" i="3"/>
  <c r="L2292" i="3"/>
  <c r="L2291" i="3"/>
  <c r="K2290" i="3"/>
  <c r="BA2290" i="3" s="1"/>
  <c r="L2288" i="3"/>
  <c r="K2287" i="3"/>
  <c r="K2286" i="3"/>
  <c r="K2281" i="3"/>
  <c r="AD2281" i="3" s="1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L2290" i="3"/>
  <c r="K2289" i="3"/>
  <c r="K2284" i="3"/>
  <c r="Y2284" i="3" s="1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K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M2334" i="3"/>
  <c r="AC2334" i="3"/>
  <c r="AQ2334" i="3"/>
  <c r="R2334" i="3"/>
  <c r="AE2334" i="3"/>
  <c r="BH2330" i="3"/>
  <c r="AE2330" i="3"/>
  <c r="O2329" i="3"/>
  <c r="AS2329" i="3"/>
  <c r="AJ2328" i="3"/>
  <c r="AB2326" i="3"/>
  <c r="AR2326" i="3"/>
  <c r="M2326" i="3"/>
  <c r="AC2326" i="3"/>
  <c r="Z2326" i="3"/>
  <c r="AP2326" i="3"/>
  <c r="AR2323" i="3"/>
  <c r="S2323" i="3"/>
  <c r="Z2322" i="3"/>
  <c r="AA2322" i="3"/>
  <c r="BG2322" i="3"/>
  <c r="AZ2321" i="3"/>
  <c r="R2321" i="3"/>
  <c r="U2321" i="3"/>
  <c r="BA2321" i="3"/>
  <c r="AI2321" i="3"/>
  <c r="AG2321" i="3"/>
  <c r="BD2320" i="3"/>
  <c r="BI2320" i="3"/>
  <c r="P2319" i="3"/>
  <c r="N2319" i="3"/>
  <c r="AD2319" i="3"/>
  <c r="AS2319" i="3"/>
  <c r="W2319" i="3"/>
  <c r="Y2319" i="3"/>
  <c r="BE2319" i="3"/>
  <c r="AK2318" i="3"/>
  <c r="O2335" i="3"/>
  <c r="AS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AY2315" i="3"/>
  <c r="AI2315" i="3"/>
  <c r="N2314" i="3"/>
  <c r="AT2314" i="3"/>
  <c r="O2314" i="3"/>
  <c r="AU2314" i="3"/>
  <c r="AY2314" i="3"/>
  <c r="AJ2314" i="3"/>
  <c r="AV2314" i="3"/>
  <c r="Z2312" i="3"/>
  <c r="BF2312" i="3"/>
  <c r="AQ2312" i="3"/>
  <c r="AB2312" i="3"/>
  <c r="BH2312" i="3"/>
  <c r="AY2311" i="3"/>
  <c r="AI2311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T2304" i="3"/>
  <c r="AF2294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AC2314" i="3"/>
  <c r="X2313" i="3"/>
  <c r="AV2313" i="3"/>
  <c r="Q2313" i="3"/>
  <c r="AK2313" i="3"/>
  <c r="BI2313" i="3"/>
  <c r="Z2313" i="3"/>
  <c r="AP2313" i="3"/>
  <c r="BF2313" i="3"/>
  <c r="BI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AD2304" i="3"/>
  <c r="BF2310" i="3"/>
  <c r="K2309" i="3"/>
  <c r="K2307" i="3"/>
  <c r="K2305" i="3"/>
  <c r="BH2304" i="3"/>
  <c r="AZ2304" i="3"/>
  <c r="AR2304" i="3"/>
  <c r="AJ2304" i="3"/>
  <c r="AB2304" i="3"/>
  <c r="K2303" i="3"/>
  <c r="X2296" i="3"/>
  <c r="AN2296" i="3"/>
  <c r="BD2296" i="3"/>
  <c r="BA2310" i="3"/>
  <c r="O2308" i="3"/>
  <c r="S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U2302" i="3"/>
  <c r="L2301" i="3"/>
  <c r="P2296" i="3"/>
  <c r="T2292" i="3"/>
  <c r="AJ2292" i="3"/>
  <c r="AZ2292" i="3"/>
  <c r="X2292" i="3"/>
  <c r="AN2292" i="3"/>
  <c r="BD2292" i="3"/>
  <c r="AB2292" i="3"/>
  <c r="AR2292" i="3"/>
  <c r="BH2292" i="3"/>
  <c r="AN2308" i="3"/>
  <c r="BD2306" i="3"/>
  <c r="BD2304" i="3"/>
  <c r="AV2304" i="3"/>
  <c r="AN2304" i="3"/>
  <c r="AF2304" i="3"/>
  <c r="X2304" i="3"/>
  <c r="P2304" i="3"/>
  <c r="BD2302" i="3"/>
  <c r="AB2296" i="3"/>
  <c r="P2292" i="3"/>
  <c r="AT2299" i="3"/>
  <c r="AD2299" i="3"/>
  <c r="AT2297" i="3"/>
  <c r="AD2297" i="3"/>
  <c r="BH2296" i="3"/>
  <c r="AR2296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BE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BD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P2300" i="3"/>
  <c r="BB2299" i="3"/>
  <c r="AL2299" i="3"/>
  <c r="V2299" i="3"/>
  <c r="AZ2298" i="3"/>
  <c r="BB2297" i="3"/>
  <c r="AL2297" i="3"/>
  <c r="V2297" i="3"/>
  <c r="AZ2296" i="3"/>
  <c r="AJ2296" i="3"/>
  <c r="T2296" i="3"/>
  <c r="AZ2294" i="3"/>
  <c r="AJ2294" i="3"/>
  <c r="T2294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AR2288" i="3"/>
  <c r="AV2288" i="3"/>
  <c r="AH2290" i="3"/>
  <c r="AY2290" i="3"/>
  <c r="L2289" i="3"/>
  <c r="S2289" i="3" s="1"/>
  <c r="M2288" i="3"/>
  <c r="AC2288" i="3"/>
  <c r="AS2288" i="3"/>
  <c r="BI2288" i="3"/>
  <c r="Z2288" i="3"/>
  <c r="AP2288" i="3"/>
  <c r="BF2288" i="3"/>
  <c r="AA2288" i="3"/>
  <c r="AQ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U2284" i="3"/>
  <c r="AP2284" i="3"/>
  <c r="AH2284" i="3"/>
  <c r="L2285" i="3"/>
  <c r="BC2285" i="3" s="1"/>
  <c r="P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M2280" i="3"/>
  <c r="AC2280" i="3"/>
  <c r="AS2280" i="3"/>
  <c r="BI2280" i="3"/>
  <c r="Z2280" i="3"/>
  <c r="AP2280" i="3"/>
  <c r="BF2280" i="3"/>
  <c r="AA2280" i="3"/>
  <c r="AQ2280" i="3"/>
  <c r="BG2280" i="3"/>
  <c r="L2277" i="3"/>
  <c r="S2277" i="3" s="1"/>
  <c r="X2282" i="3"/>
  <c r="R2282" i="3"/>
  <c r="M2282" i="3"/>
  <c r="T2281" i="3"/>
  <c r="AK2281" i="3"/>
  <c r="N2278" i="3"/>
  <c r="AY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E2278" i="3" l="1"/>
  <c r="AO2278" i="3"/>
  <c r="U2281" i="3"/>
  <c r="AY2281" i="3"/>
  <c r="BC2280" i="3"/>
  <c r="AM2280" i="3"/>
  <c r="W2280" i="3"/>
  <c r="BB2280" i="3"/>
  <c r="AL2280" i="3"/>
  <c r="V2280" i="3"/>
  <c r="BE2280" i="3"/>
  <c r="AO2280" i="3"/>
  <c r="BJ2280" i="3" s="1"/>
  <c r="Y2280" i="3"/>
  <c r="AT2281" i="3"/>
  <c r="AT2283" i="3"/>
  <c r="BG2284" i="3"/>
  <c r="T2284" i="3"/>
  <c r="AI2290" i="3"/>
  <c r="R2290" i="3"/>
  <c r="O2293" i="3"/>
  <c r="BC2298" i="3"/>
  <c r="Y2298" i="3"/>
  <c r="BA2306" i="3"/>
  <c r="U2310" i="3"/>
  <c r="BH2302" i="3"/>
  <c r="AB2306" i="3"/>
  <c r="AT2310" i="3"/>
  <c r="BD2312" i="3"/>
  <c r="X2312" i="3"/>
  <c r="AM2312" i="3"/>
  <c r="BB2312" i="3"/>
  <c r="V2312" i="3"/>
  <c r="AE2333" i="3"/>
  <c r="BG2318" i="3"/>
  <c r="AY2320" i="3"/>
  <c r="X2320" i="3"/>
  <c r="BA2323" i="3"/>
  <c r="N2323" i="3"/>
  <c r="AF2323" i="3"/>
  <c r="P2327" i="3"/>
  <c r="M2329" i="3"/>
  <c r="AD2329" i="3"/>
  <c r="W2330" i="3"/>
  <c r="AV2330" i="3"/>
  <c r="AJ2280" i="3"/>
  <c r="AN2280" i="3"/>
  <c r="BB2278" i="3"/>
  <c r="U2278" i="3"/>
  <c r="AZ2281" i="3"/>
  <c r="AI2281" i="3"/>
  <c r="AY2280" i="3"/>
  <c r="AI2280" i="3"/>
  <c r="S2280" i="3"/>
  <c r="AX2280" i="3"/>
  <c r="AH2280" i="3"/>
  <c r="R2280" i="3"/>
  <c r="BA2280" i="3"/>
  <c r="AK2280" i="3"/>
  <c r="U2280" i="3"/>
  <c r="AL2284" i="3"/>
  <c r="BA2284" i="3"/>
  <c r="S2290" i="3"/>
  <c r="AC2290" i="3"/>
  <c r="BB2293" i="3"/>
  <c r="W2298" i="3"/>
  <c r="AB2310" i="3"/>
  <c r="AY2306" i="3"/>
  <c r="AG2306" i="3"/>
  <c r="BG2310" i="3"/>
  <c r="AR2312" i="3"/>
  <c r="BG2312" i="3"/>
  <c r="AA2312" i="3"/>
  <c r="AP2312" i="3"/>
  <c r="N2333" i="3"/>
  <c r="AR2318" i="3"/>
  <c r="AA2320" i="3"/>
  <c r="BB2320" i="3"/>
  <c r="BB2323" i="3"/>
  <c r="AX2323" i="3"/>
  <c r="N2325" i="3"/>
  <c r="AH2327" i="3"/>
  <c r="AF2329" i="3"/>
  <c r="AP2330" i="3"/>
  <c r="AK2330" i="3"/>
  <c r="P2330" i="3"/>
  <c r="AF2280" i="3"/>
  <c r="BA2281" i="3"/>
  <c r="AJ2281" i="3"/>
  <c r="S2281" i="3"/>
  <c r="AU2280" i="3"/>
  <c r="AE2280" i="3"/>
  <c r="O2280" i="3"/>
  <c r="BN2280" i="3" s="1"/>
  <c r="AT2280" i="3"/>
  <c r="AD2280" i="3"/>
  <c r="N2280" i="3"/>
  <c r="AW2280" i="3"/>
  <c r="AG2280" i="3"/>
  <c r="Q2280" i="3"/>
  <c r="BC2284" i="3"/>
  <c r="P2284" i="3"/>
  <c r="AK2284" i="3"/>
  <c r="AX2290" i="3"/>
  <c r="M2290" i="3"/>
  <c r="AL2298" i="3"/>
  <c r="BH2290" i="3"/>
  <c r="X2306" i="3"/>
  <c r="AI2302" i="3"/>
  <c r="AI2306" i="3"/>
  <c r="AN2312" i="3"/>
  <c r="BC2312" i="3"/>
  <c r="W2312" i="3"/>
  <c r="V2316" i="3"/>
  <c r="BF2318" i="3"/>
  <c r="AM2320" i="3"/>
  <c r="BH2320" i="3"/>
  <c r="V2323" i="3"/>
  <c r="AC2323" i="3"/>
  <c r="AD2330" i="3"/>
  <c r="U2330" i="3"/>
  <c r="V2329" i="3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BK2290" i="3" s="1"/>
  <c r="AF2306" i="3"/>
  <c r="AH2310" i="3"/>
  <c r="BC2310" i="3"/>
  <c r="X2298" i="3"/>
  <c r="S2302" i="3"/>
  <c r="AU2306" i="3"/>
  <c r="AE2306" i="3"/>
  <c r="O2306" i="3"/>
  <c r="AW2306" i="3"/>
  <c r="Y2306" i="3"/>
  <c r="S2310" i="3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BK2329" i="3" s="1"/>
  <c r="AE2329" i="3"/>
  <c r="AT2329" i="3"/>
  <c r="N2329" i="3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E2310" i="3"/>
  <c r="Y2310" i="3"/>
  <c r="AZ2310" i="3"/>
  <c r="AT2306" i="3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AC2302" i="3"/>
  <c r="AS2302" i="3"/>
  <c r="BI2302" i="3"/>
  <c r="AA2302" i="3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M2325" i="3"/>
  <c r="BN2325" i="3" s="1"/>
  <c r="W2325" i="3"/>
  <c r="BC2325" i="3"/>
  <c r="P2325" i="3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BK2316" i="3" s="1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BN2288" i="3" s="1"/>
  <c r="AT2288" i="3"/>
  <c r="AD2288" i="3"/>
  <c r="N2288" i="3"/>
  <c r="AW2288" i="3"/>
  <c r="AG2288" i="3"/>
  <c r="BJ2288" i="3" s="1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BN2319" i="3" s="1"/>
  <c r="AQ2319" i="3"/>
  <c r="AP2322" i="3"/>
  <c r="BH2322" i="3"/>
  <c r="AK2322" i="3"/>
  <c r="BF2322" i="3"/>
  <c r="AO2322" i="3"/>
  <c r="O2322" i="3"/>
  <c r="BH2326" i="3"/>
  <c r="AS2326" i="3"/>
  <c r="BF2326" i="3"/>
  <c r="AI2326" i="3"/>
  <c r="BI2326" i="3"/>
  <c r="AY2326" i="3"/>
  <c r="AJ2334" i="3"/>
  <c r="AS2334" i="3"/>
  <c r="AH2334" i="3"/>
  <c r="AZ2334" i="3"/>
  <c r="S2334" i="3"/>
  <c r="AX2334" i="3"/>
  <c r="BN2343" i="3"/>
  <c r="Z2299" i="3"/>
  <c r="BK2357" i="3"/>
  <c r="U2316" i="3"/>
  <c r="V2318" i="3"/>
  <c r="BK2318" i="3" s="1"/>
  <c r="Z2320" i="3"/>
  <c r="AR2324" i="3"/>
  <c r="AJ2332" i="3"/>
  <c r="BK2355" i="3"/>
  <c r="BK2353" i="3"/>
  <c r="AX2299" i="3"/>
  <c r="BF2299" i="3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BN2300" i="3" s="1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BK2291" i="3" s="1"/>
  <c r="AV2280" i="3"/>
  <c r="AR2280" i="3"/>
  <c r="AM2313" i="3"/>
  <c r="AQ2313" i="3"/>
  <c r="BM2357" i="3"/>
  <c r="BK2342" i="3"/>
  <c r="BG2313" i="3"/>
  <c r="AA2311" i="3"/>
  <c r="K2250" i="3"/>
  <c r="AC2250" i="3" s="1"/>
  <c r="L2228" i="3"/>
  <c r="K2222" i="3"/>
  <c r="K2220" i="3"/>
  <c r="K2218" i="3"/>
  <c r="X2218" i="3" s="1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AU2203" i="3" s="1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AS2232" i="3" s="1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N2312" i="3" s="1"/>
  <c r="BC2313" i="3"/>
  <c r="BG2311" i="3"/>
  <c r="S2311" i="3"/>
  <c r="BK2311" i="3" s="1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BL2311" i="3" s="1"/>
  <c r="AM2311" i="3"/>
  <c r="R2299" i="3"/>
  <c r="BK2352" i="3"/>
  <c r="AQ2311" i="3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W2259" i="3" s="1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BM2304" i="3" s="1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L2326" i="3" s="1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N2334" i="3" s="1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52" i="3"/>
  <c r="BL2352" i="3"/>
  <c r="AF2292" i="3"/>
  <c r="BJ2292" i="3" s="1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BL2291" i="3" s="1"/>
  <c r="Q2291" i="3"/>
  <c r="AD2302" i="3"/>
  <c r="M2314" i="3"/>
  <c r="BN2314" i="3" s="1"/>
  <c r="AA2313" i="3"/>
  <c r="W2311" i="3"/>
  <c r="AG2291" i="3"/>
  <c r="N2295" i="3"/>
  <c r="AP2295" i="3"/>
  <c r="R2295" i="3"/>
  <c r="AX2295" i="3"/>
  <c r="Z2295" i="3"/>
  <c r="BF2295" i="3"/>
  <c r="AH2295" i="3"/>
  <c r="N2281" i="3"/>
  <c r="V2281" i="3"/>
  <c r="BK2281" i="3" s="1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L2286" i="3" s="1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BJ2312" i="3" s="1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J2282" i="3" s="1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AX2279" i="3"/>
  <c r="AK2279" i="3"/>
  <c r="BD2279" i="3"/>
  <c r="BC2279" i="3"/>
  <c r="BL2294" i="3"/>
  <c r="BJ2294" i="3"/>
  <c r="BK2297" i="3"/>
  <c r="AN2301" i="3"/>
  <c r="BH2301" i="3"/>
  <c r="BA2301" i="3"/>
  <c r="N2301" i="3"/>
  <c r="AU2301" i="3"/>
  <c r="AI2301" i="3"/>
  <c r="S2301" i="3"/>
  <c r="R2277" i="3"/>
  <c r="BN2282" i="3"/>
  <c r="V2277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F2287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N2294" i="3"/>
  <c r="BK2294" i="3"/>
  <c r="BM2296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BJ2276" i="3"/>
  <c r="AH2277" i="3"/>
  <c r="AL2277" i="3"/>
  <c r="BK2280" i="3"/>
  <c r="BN2276" i="3"/>
  <c r="BK2276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N2286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6" i="3"/>
  <c r="BJ2296" i="3"/>
  <c r="BK2299" i="3"/>
  <c r="BN2299" i="3"/>
  <c r="BN2304" i="3"/>
  <c r="BN2311" i="3"/>
  <c r="BN2315" i="3"/>
  <c r="BK2315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82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Z2287" i="3"/>
  <c r="AP2287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M2294" i="3"/>
  <c r="BN2296" i="3"/>
  <c r="BK2296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B2289" i="3"/>
  <c r="AH2289" i="3"/>
  <c r="N2289" i="3"/>
  <c r="AW2289" i="3"/>
  <c r="AG2289" i="3"/>
  <c r="Q2289" i="3"/>
  <c r="AZ2289" i="3"/>
  <c r="AJ2289" i="3"/>
  <c r="T2289" i="3"/>
  <c r="AY2289" i="3"/>
  <c r="AI2289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L2263" i="3"/>
  <c r="AO2263" i="3" s="1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L2229" i="3"/>
  <c r="K2229" i="3"/>
  <c r="L2227" i="3"/>
  <c r="K2227" i="3"/>
  <c r="AA2227" i="3" s="1"/>
  <c r="L2225" i="3"/>
  <c r="L2220" i="3"/>
  <c r="K2219" i="3"/>
  <c r="L2215" i="3"/>
  <c r="AL2214" i="3"/>
  <c r="L2211" i="3"/>
  <c r="K2211" i="3"/>
  <c r="L2210" i="3"/>
  <c r="AT2210" i="3" s="1"/>
  <c r="L2208" i="3"/>
  <c r="AG2208" i="3" s="1"/>
  <c r="K2208" i="3"/>
  <c r="L2206" i="3"/>
  <c r="L2204" i="3"/>
  <c r="K2204" i="3"/>
  <c r="K2271" i="3"/>
  <c r="K2269" i="3"/>
  <c r="K2267" i="3"/>
  <c r="AV2267" i="3" s="1"/>
  <c r="K2265" i="3"/>
  <c r="K2259" i="3"/>
  <c r="K2257" i="3"/>
  <c r="K2245" i="3"/>
  <c r="K2243" i="3"/>
  <c r="AA2243" i="3" s="1"/>
  <c r="L2235" i="3"/>
  <c r="AZ2235" i="3" s="1"/>
  <c r="L2233" i="3"/>
  <c r="L2231" i="3"/>
  <c r="K2230" i="3"/>
  <c r="AJ2230" i="3" s="1"/>
  <c r="K2228" i="3"/>
  <c r="L2275" i="3"/>
  <c r="K2274" i="3"/>
  <c r="K2272" i="3"/>
  <c r="L2271" i="3"/>
  <c r="K2270" i="3"/>
  <c r="L2269" i="3"/>
  <c r="K2268" i="3"/>
  <c r="L2267" i="3"/>
  <c r="L2265" i="3"/>
  <c r="K2262" i="3"/>
  <c r="L2260" i="3"/>
  <c r="K2260" i="3"/>
  <c r="L2254" i="3"/>
  <c r="K2242" i="3"/>
  <c r="K2241" i="3"/>
  <c r="L2216" i="3"/>
  <c r="L2209" i="3"/>
  <c r="K2207" i="3"/>
  <c r="L2205" i="3"/>
  <c r="K2202" i="3"/>
  <c r="K2275" i="3"/>
  <c r="K2273" i="3"/>
  <c r="L2273" i="3"/>
  <c r="K2266" i="3"/>
  <c r="L2258" i="3"/>
  <c r="L2257" i="3"/>
  <c r="M2257" i="3" s="1"/>
  <c r="AC2253" i="3"/>
  <c r="AC2208" i="3"/>
  <c r="Y2208" i="3"/>
  <c r="U2208" i="3"/>
  <c r="L2272" i="3"/>
  <c r="BG2272" i="3" s="1"/>
  <c r="L2270" i="3"/>
  <c r="L2268" i="3"/>
  <c r="P2268" i="3" s="1"/>
  <c r="L2266" i="3"/>
  <c r="Y2251" i="3"/>
  <c r="P2243" i="3"/>
  <c r="AF2243" i="3"/>
  <c r="BG2243" i="3"/>
  <c r="AK2243" i="3"/>
  <c r="AR2235" i="3"/>
  <c r="L2274" i="3"/>
  <c r="L2262" i="3"/>
  <c r="AQ2262" i="3" s="1"/>
  <c r="L2261" i="3"/>
  <c r="Y2261" i="3" s="1"/>
  <c r="BE2253" i="3"/>
  <c r="BA2243" i="3"/>
  <c r="L2249" i="3"/>
  <c r="K2249" i="3"/>
  <c r="L2248" i="3"/>
  <c r="L2244" i="3"/>
  <c r="K2239" i="3"/>
  <c r="L2237" i="3"/>
  <c r="K2236" i="3"/>
  <c r="T2235" i="3"/>
  <c r="K2225" i="3"/>
  <c r="K2224" i="3"/>
  <c r="L2218" i="3"/>
  <c r="K2217" i="3"/>
  <c r="BB2214" i="3"/>
  <c r="Y2212" i="3"/>
  <c r="L2202" i="3"/>
  <c r="K2238" i="3"/>
  <c r="K2233" i="3"/>
  <c r="K2226" i="3"/>
  <c r="L2224" i="3"/>
  <c r="K2223" i="3"/>
  <c r="AT2214" i="3"/>
  <c r="BH2212" i="3"/>
  <c r="K2206" i="3"/>
  <c r="K2205" i="3"/>
  <c r="K2231" i="3"/>
  <c r="L2226" i="3"/>
  <c r="L2222" i="3"/>
  <c r="K2221" i="3"/>
  <c r="K2215" i="3"/>
  <c r="L2247" i="3"/>
  <c r="K2247" i="3"/>
  <c r="L2246" i="3"/>
  <c r="K2237" i="3"/>
  <c r="K2232" i="3"/>
  <c r="AD2212" i="3"/>
  <c r="BD2274" i="3"/>
  <c r="AA2272" i="3"/>
  <c r="Z2272" i="3"/>
  <c r="BF2272" i="3"/>
  <c r="AC2272" i="3"/>
  <c r="AA2268" i="3"/>
  <c r="AQ2268" i="3"/>
  <c r="AH2268" i="3"/>
  <c r="AF2268" i="3"/>
  <c r="R2268" i="3"/>
  <c r="BB2268" i="3"/>
  <c r="BE2268" i="3"/>
  <c r="Y2202" i="3"/>
  <c r="AL2202" i="3"/>
  <c r="BC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O2270" i="3"/>
  <c r="AE2270" i="3"/>
  <c r="AU2270" i="3"/>
  <c r="R2270" i="3"/>
  <c r="BB2270" i="3"/>
  <c r="AB2270" i="3"/>
  <c r="AR2270" i="3"/>
  <c r="BH2270" i="3"/>
  <c r="U2270" i="3"/>
  <c r="AK2270" i="3"/>
  <c r="BA2270" i="3"/>
  <c r="V2270" i="3"/>
  <c r="BF2270" i="3"/>
  <c r="X2275" i="3"/>
  <c r="AC2273" i="3"/>
  <c r="BI2273" i="3"/>
  <c r="AP2273" i="3"/>
  <c r="AJ2273" i="3"/>
  <c r="AE2273" i="3"/>
  <c r="X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AG2269" i="3"/>
  <c r="AF2269" i="3"/>
  <c r="AH2269" i="3"/>
  <c r="AN2269" i="3"/>
  <c r="AM2269" i="3"/>
  <c r="AB2269" i="3"/>
  <c r="U2265" i="3"/>
  <c r="AK2265" i="3"/>
  <c r="BA2265" i="3"/>
  <c r="T2265" i="3"/>
  <c r="AV2265" i="3"/>
  <c r="V2265" i="3"/>
  <c r="AL2265" i="3"/>
  <c r="BB2265" i="3"/>
  <c r="AR2265" i="3"/>
  <c r="S2265" i="3"/>
  <c r="AI2265" i="3"/>
  <c r="AY2265" i="3"/>
  <c r="AB2262" i="3"/>
  <c r="AR2262" i="3"/>
  <c r="BH2262" i="3"/>
  <c r="AO2262" i="3"/>
  <c r="BE2262" i="3"/>
  <c r="V2262" i="3"/>
  <c r="BB2262" i="3"/>
  <c r="BI2261" i="3"/>
  <c r="AS2261" i="3"/>
  <c r="AC2261" i="3"/>
  <c r="M2261" i="3"/>
  <c r="AQ2260" i="3"/>
  <c r="AB2260" i="3"/>
  <c r="AR2260" i="3"/>
  <c r="BH2260" i="3"/>
  <c r="Y2260" i="3"/>
  <c r="AO2260" i="3"/>
  <c r="BE2260" i="3"/>
  <c r="V2260" i="3"/>
  <c r="AL2260" i="3"/>
  <c r="BB2260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AV2256" i="3"/>
  <c r="X2254" i="3"/>
  <c r="AN2254" i="3"/>
  <c r="BD2254" i="3"/>
  <c r="U2254" i="3"/>
  <c r="AK2254" i="3"/>
  <c r="BA2254" i="3"/>
  <c r="R2254" i="3"/>
  <c r="AH2254" i="3"/>
  <c r="AX2254" i="3"/>
  <c r="AJ2248" i="3"/>
  <c r="X2246" i="3"/>
  <c r="BD2246" i="3"/>
  <c r="BH2246" i="3"/>
  <c r="AK2246" i="3"/>
  <c r="AO2246" i="3"/>
  <c r="R2246" i="3"/>
  <c r="V2246" i="3"/>
  <c r="AX2246" i="3"/>
  <c r="BB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AF2239" i="3"/>
  <c r="AV2239" i="3"/>
  <c r="AZ2239" i="3"/>
  <c r="AW2234" i="3"/>
  <c r="R2234" i="3"/>
  <c r="AT2234" i="3"/>
  <c r="BC2262" i="3"/>
  <c r="AM2262" i="3"/>
  <c r="W2262" i="3"/>
  <c r="BE2261" i="3"/>
  <c r="AO2261" i="3"/>
  <c r="BC2260" i="3"/>
  <c r="AM2260" i="3"/>
  <c r="BC2258" i="3"/>
  <c r="AM2258" i="3"/>
  <c r="W2258" i="3"/>
  <c r="BE2257" i="3"/>
  <c r="AL2263" i="3"/>
  <c r="BC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V2259" i="3"/>
  <c r="AM2259" i="3"/>
  <c r="BD2259" i="3"/>
  <c r="N2257" i="3"/>
  <c r="Z2257" i="3"/>
  <c r="AD2257" i="3"/>
  <c r="AP2257" i="3"/>
  <c r="AT2257" i="3"/>
  <c r="BF2257" i="3"/>
  <c r="O2257" i="3"/>
  <c r="AA2257" i="3"/>
  <c r="AE2257" i="3"/>
  <c r="AQ2257" i="3"/>
  <c r="AU2257" i="3"/>
  <c r="BG2257" i="3"/>
  <c r="P2257" i="3"/>
  <c r="AB2257" i="3"/>
  <c r="AF2257" i="3"/>
  <c r="AR2257" i="3"/>
  <c r="AV2257" i="3"/>
  <c r="BH2257" i="3"/>
  <c r="R2255" i="3"/>
  <c r="AZ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N2245" i="3"/>
  <c r="AE2245" i="3"/>
  <c r="AV2245" i="3"/>
  <c r="AQ2243" i="3"/>
  <c r="U2243" i="3"/>
  <c r="P2241" i="3"/>
  <c r="AV2241" i="3"/>
  <c r="T2241" i="3"/>
  <c r="AJ2241" i="3"/>
  <c r="P2237" i="3"/>
  <c r="AF2237" i="3"/>
  <c r="AV2237" i="3"/>
  <c r="T2237" i="3"/>
  <c r="AJ2237" i="3"/>
  <c r="AZ2237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BI2232" i="3"/>
  <c r="AP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29" i="3"/>
  <c r="AH2229" i="3"/>
  <c r="AV2226" i="3"/>
  <c r="AB2224" i="3"/>
  <c r="AB2222" i="3"/>
  <c r="AB2220" i="3"/>
  <c r="BH2235" i="3"/>
  <c r="BC2235" i="3"/>
  <c r="AV2235" i="3"/>
  <c r="AN2235" i="3"/>
  <c r="AF2235" i="3"/>
  <c r="X2235" i="3"/>
  <c r="P2235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S2231" i="3"/>
  <c r="AJ2231" i="3"/>
  <c r="AW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BG2227" i="3"/>
  <c r="Y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V2218" i="3"/>
  <c r="AM2218" i="3"/>
  <c r="L2217" i="3"/>
  <c r="AT2217" i="3" s="1"/>
  <c r="AI2215" i="3"/>
  <c r="BA2215" i="3"/>
  <c r="P2215" i="3"/>
  <c r="BC2210" i="3"/>
  <c r="AR2210" i="3"/>
  <c r="N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AM2213" i="3"/>
  <c r="BD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AL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Q2204" i="3"/>
  <c r="AD2204" i="3"/>
  <c r="AU2204" i="3"/>
  <c r="P2203" i="3"/>
  <c r="AC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O2208" i="3"/>
  <c r="S2208" i="3"/>
  <c r="AV2206" i="3"/>
  <c r="AF2206" i="3"/>
  <c r="P2206" i="3"/>
  <c r="AH2205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AT2231" i="3" l="1"/>
  <c r="W2231" i="3"/>
  <c r="AM2231" i="3"/>
  <c r="BC2231" i="3"/>
  <c r="X2231" i="3"/>
  <c r="AN2231" i="3"/>
  <c r="BD2231" i="3"/>
  <c r="U2231" i="3"/>
  <c r="AK2231" i="3"/>
  <c r="BA2231" i="3"/>
  <c r="AD2231" i="3"/>
  <c r="AA2231" i="3"/>
  <c r="AQ2231" i="3"/>
  <c r="BG2231" i="3"/>
  <c r="AB2231" i="3"/>
  <c r="AR2231" i="3"/>
  <c r="BH2231" i="3"/>
  <c r="Y2231" i="3"/>
  <c r="AO2231" i="3"/>
  <c r="BE2231" i="3"/>
  <c r="AX2231" i="3"/>
  <c r="O2231" i="3"/>
  <c r="AE2231" i="3"/>
  <c r="AU2231" i="3"/>
  <c r="P2231" i="3"/>
  <c r="AF2231" i="3"/>
  <c r="AV2231" i="3"/>
  <c r="M2231" i="3"/>
  <c r="BK2231" i="3" s="1"/>
  <c r="AC2231" i="3"/>
  <c r="AS2231" i="3"/>
  <c r="BI2231" i="3"/>
  <c r="BI2245" i="3"/>
  <c r="AW2245" i="3"/>
  <c r="R2245" i="3"/>
  <c r="AH2245" i="3"/>
  <c r="AX2245" i="3"/>
  <c r="S2245" i="3"/>
  <c r="AI2245" i="3"/>
  <c r="AY2245" i="3"/>
  <c r="T2245" i="3"/>
  <c r="BJ2245" i="3" s="1"/>
  <c r="AJ2245" i="3"/>
  <c r="AZ2245" i="3"/>
  <c r="V2245" i="3"/>
  <c r="AL2245" i="3"/>
  <c r="BB2245" i="3"/>
  <c r="W2245" i="3"/>
  <c r="AM2245" i="3"/>
  <c r="BC2245" i="3"/>
  <c r="X2245" i="3"/>
  <c r="AN2245" i="3"/>
  <c r="BD2245" i="3"/>
  <c r="Z2245" i="3"/>
  <c r="AP2245" i="3"/>
  <c r="BF2245" i="3"/>
  <c r="AA2245" i="3"/>
  <c r="AQ2245" i="3"/>
  <c r="BG2245" i="3"/>
  <c r="AB2245" i="3"/>
  <c r="AR2245" i="3"/>
  <c r="BH2245" i="3"/>
  <c r="BL2245" i="3" s="1"/>
  <c r="U2204" i="3"/>
  <c r="AK2204" i="3"/>
  <c r="BA2204" i="3"/>
  <c r="R2204" i="3"/>
  <c r="AH2204" i="3"/>
  <c r="AX2204" i="3"/>
  <c r="S2204" i="3"/>
  <c r="AI2204" i="3"/>
  <c r="AY2204" i="3"/>
  <c r="AJ2204" i="3"/>
  <c r="AF2204" i="3"/>
  <c r="X2204" i="3"/>
  <c r="BJ2204" i="3" s="1"/>
  <c r="Y2204" i="3"/>
  <c r="AO2204" i="3"/>
  <c r="BE2204" i="3"/>
  <c r="V2204" i="3"/>
  <c r="BK2204" i="3" s="1"/>
  <c r="AL2204" i="3"/>
  <c r="BB2204" i="3"/>
  <c r="W2204" i="3"/>
  <c r="AM2204" i="3"/>
  <c r="BC2204" i="3"/>
  <c r="T2204" i="3"/>
  <c r="P2204" i="3"/>
  <c r="AN2204" i="3"/>
  <c r="M2204" i="3"/>
  <c r="AC2204" i="3"/>
  <c r="AS2204" i="3"/>
  <c r="BI2204" i="3"/>
  <c r="Z2204" i="3"/>
  <c r="AP2204" i="3"/>
  <c r="BF2204" i="3"/>
  <c r="AA2204" i="3"/>
  <c r="AQ2204" i="3"/>
  <c r="BG2204" i="3"/>
  <c r="AX2215" i="3"/>
  <c r="W2215" i="3"/>
  <c r="AM2215" i="3"/>
  <c r="BC2215" i="3"/>
  <c r="Y2215" i="3"/>
  <c r="AO2215" i="3"/>
  <c r="BE2215" i="3"/>
  <c r="AJ2215" i="3"/>
  <c r="N2215" i="3"/>
  <c r="AT2215" i="3"/>
  <c r="X2215" i="3"/>
  <c r="BD2215" i="3"/>
  <c r="BF2215" i="3"/>
  <c r="AA2215" i="3"/>
  <c r="BL2215" i="3" s="1"/>
  <c r="AQ2215" i="3"/>
  <c r="M2215" i="3"/>
  <c r="AC2215" i="3"/>
  <c r="AS2215" i="3"/>
  <c r="BI2215" i="3"/>
  <c r="AR2215" i="3"/>
  <c r="V2215" i="3"/>
  <c r="BB2215" i="3"/>
  <c r="AF2215" i="3"/>
  <c r="Z2215" i="3"/>
  <c r="O2215" i="3"/>
  <c r="AE2215" i="3"/>
  <c r="AU2215" i="3"/>
  <c r="Q2215" i="3"/>
  <c r="AG2215" i="3"/>
  <c r="AW2215" i="3"/>
  <c r="T2215" i="3"/>
  <c r="AZ2215" i="3"/>
  <c r="AD2215" i="3"/>
  <c r="BH2215" i="3"/>
  <c r="AN2215" i="3"/>
  <c r="Q2234" i="3"/>
  <c r="U2234" i="3"/>
  <c r="AK2234" i="3"/>
  <c r="BL2234" i="3" s="1"/>
  <c r="BA2234" i="3"/>
  <c r="S2234" i="3"/>
  <c r="AI2234" i="3"/>
  <c r="AY2234" i="3"/>
  <c r="Z2234" i="3"/>
  <c r="BF2234" i="3"/>
  <c r="AR2234" i="3"/>
  <c r="V2234" i="3"/>
  <c r="BM2234" i="3" s="1"/>
  <c r="BB2234" i="3"/>
  <c r="X2234" i="3"/>
  <c r="Y2234" i="3"/>
  <c r="AO2234" i="3"/>
  <c r="BE2234" i="3"/>
  <c r="W2234" i="3"/>
  <c r="AM2234" i="3"/>
  <c r="BC2234" i="3"/>
  <c r="AH2234" i="3"/>
  <c r="T2234" i="3"/>
  <c r="AZ2234" i="3"/>
  <c r="AD2234" i="3"/>
  <c r="BJ2234" i="3" s="1"/>
  <c r="AN2234" i="3"/>
  <c r="BD2234" i="3"/>
  <c r="AC2234" i="3"/>
  <c r="AS2234" i="3"/>
  <c r="BI2234" i="3"/>
  <c r="AA2234" i="3"/>
  <c r="AQ2234" i="3"/>
  <c r="BG2234" i="3"/>
  <c r="AP2234" i="3"/>
  <c r="AB2234" i="3"/>
  <c r="BH2234" i="3"/>
  <c r="AL2234" i="3"/>
  <c r="P2234" i="3"/>
  <c r="AC2255" i="3"/>
  <c r="AD2255" i="3"/>
  <c r="O2255" i="3"/>
  <c r="BL2255" i="3" s="1"/>
  <c r="AU2255" i="3"/>
  <c r="AF2255" i="3"/>
  <c r="AH2255" i="3"/>
  <c r="S2255" i="3"/>
  <c r="BM2255" i="3" s="1"/>
  <c r="AY2255" i="3"/>
  <c r="AJ2255" i="3"/>
  <c r="N2255" i="3"/>
  <c r="AT2255" i="3"/>
  <c r="AE2255" i="3"/>
  <c r="P2255" i="3"/>
  <c r="AV2255" i="3"/>
  <c r="T2244" i="3"/>
  <c r="Y2244" i="3"/>
  <c r="AP2244" i="3"/>
  <c r="AE2256" i="3"/>
  <c r="AU2256" i="3"/>
  <c r="T2256" i="3"/>
  <c r="AJ2256" i="3"/>
  <c r="AZ2256" i="3"/>
  <c r="Q2256" i="3"/>
  <c r="BJ2256" i="3" s="1"/>
  <c r="AG2256" i="3"/>
  <c r="AW2256" i="3"/>
  <c r="N2256" i="3"/>
  <c r="AD2256" i="3"/>
  <c r="AT2256" i="3"/>
  <c r="BC2256" i="3"/>
  <c r="X2256" i="3"/>
  <c r="AN2256" i="3"/>
  <c r="BD2256" i="3"/>
  <c r="U2256" i="3"/>
  <c r="AK2256" i="3"/>
  <c r="BA2256" i="3"/>
  <c r="R2256" i="3"/>
  <c r="AH2256" i="3"/>
  <c r="AX2256" i="3"/>
  <c r="BG2256" i="3"/>
  <c r="AB2256" i="3"/>
  <c r="AR2256" i="3"/>
  <c r="BH2256" i="3"/>
  <c r="Y2256" i="3"/>
  <c r="AO2256" i="3"/>
  <c r="BE2256" i="3"/>
  <c r="V2256" i="3"/>
  <c r="AL2256" i="3"/>
  <c r="BB2256" i="3"/>
  <c r="M2256" i="3"/>
  <c r="Z2256" i="3"/>
  <c r="AI2256" i="3"/>
  <c r="P2256" i="3"/>
  <c r="AC2256" i="3"/>
  <c r="AP2256" i="3"/>
  <c r="S2256" i="3"/>
  <c r="BM2256" i="3" s="1"/>
  <c r="W2256" i="3"/>
  <c r="AF2256" i="3"/>
  <c r="AS2256" i="3"/>
  <c r="BF2256" i="3"/>
  <c r="X2248" i="3"/>
  <c r="AN2248" i="3"/>
  <c r="BD2248" i="3"/>
  <c r="U2248" i="3"/>
  <c r="AK2248" i="3"/>
  <c r="BA2248" i="3"/>
  <c r="R2248" i="3"/>
  <c r="AH2248" i="3"/>
  <c r="AX2248" i="3"/>
  <c r="AB2248" i="3"/>
  <c r="AR2248" i="3"/>
  <c r="BH2248" i="3"/>
  <c r="Y2248" i="3"/>
  <c r="AO2248" i="3"/>
  <c r="BE2248" i="3"/>
  <c r="V2248" i="3"/>
  <c r="BK2248" i="3" s="1"/>
  <c r="AL2248" i="3"/>
  <c r="BB2248" i="3"/>
  <c r="P2248" i="3"/>
  <c r="AF2248" i="3"/>
  <c r="AV2248" i="3"/>
  <c r="M2248" i="3"/>
  <c r="AC2248" i="3"/>
  <c r="AS2248" i="3"/>
  <c r="BI2248" i="3"/>
  <c r="Z2248" i="3"/>
  <c r="AP2248" i="3"/>
  <c r="BF2248" i="3"/>
  <c r="AZ2248" i="3"/>
  <c r="N2248" i="3"/>
  <c r="S2248" i="3"/>
  <c r="Q2248" i="3"/>
  <c r="BN2248" i="3" s="1"/>
  <c r="AD2248" i="3"/>
  <c r="T2248" i="3"/>
  <c r="AG2248" i="3"/>
  <c r="AT2248" i="3"/>
  <c r="AY2248" i="3"/>
  <c r="BL2319" i="3"/>
  <c r="BL2314" i="3"/>
  <c r="AP2213" i="3"/>
  <c r="AX2213" i="3"/>
  <c r="AT2213" i="3"/>
  <c r="R2213" i="3"/>
  <c r="BF2213" i="3"/>
  <c r="AA2213" i="3"/>
  <c r="AQ2213" i="3"/>
  <c r="BG2213" i="3"/>
  <c r="AB2213" i="3"/>
  <c r="AR2213" i="3"/>
  <c r="BH2213" i="3"/>
  <c r="Y2213" i="3"/>
  <c r="AO2213" i="3"/>
  <c r="BE2213" i="3"/>
  <c r="V2213" i="3"/>
  <c r="Z2213" i="3"/>
  <c r="O2213" i="3"/>
  <c r="BN2213" i="3" s="1"/>
  <c r="AE2213" i="3"/>
  <c r="AU2213" i="3"/>
  <c r="P2213" i="3"/>
  <c r="AF2213" i="3"/>
  <c r="AV2213" i="3"/>
  <c r="M2213" i="3"/>
  <c r="AC2213" i="3"/>
  <c r="AS2213" i="3"/>
  <c r="BI2213" i="3"/>
  <c r="S2213" i="3"/>
  <c r="AI2213" i="3"/>
  <c r="AY2213" i="3"/>
  <c r="BK2213" i="3" s="1"/>
  <c r="T2213" i="3"/>
  <c r="AJ2213" i="3"/>
  <c r="AZ2213" i="3"/>
  <c r="Q2213" i="3"/>
  <c r="BJ2213" i="3" s="1"/>
  <c r="AG2213" i="3"/>
  <c r="AW2213" i="3"/>
  <c r="BB2213" i="3"/>
  <c r="Y2210" i="3"/>
  <c r="AA2210" i="3"/>
  <c r="AQ2210" i="3"/>
  <c r="BG2210" i="3"/>
  <c r="AF2210" i="3"/>
  <c r="BA2210" i="3"/>
  <c r="AB2210" i="3"/>
  <c r="AW2210" i="3"/>
  <c r="R2210" i="3"/>
  <c r="AN2210" i="3"/>
  <c r="BI2210" i="3"/>
  <c r="AJ2210" i="3"/>
  <c r="O2210" i="3"/>
  <c r="BL2210" i="3" s="1"/>
  <c r="AE2210" i="3"/>
  <c r="AU2210" i="3"/>
  <c r="P2210" i="3"/>
  <c r="AK2210" i="3"/>
  <c r="BF2210" i="3"/>
  <c r="AG2210" i="3"/>
  <c r="BB2210" i="3"/>
  <c r="X2210" i="3"/>
  <c r="AS2210" i="3"/>
  <c r="AD2210" i="3"/>
  <c r="BE2210" i="3"/>
  <c r="S2210" i="3"/>
  <c r="BK2210" i="3" s="1"/>
  <c r="AI2210" i="3"/>
  <c r="AY2210" i="3"/>
  <c r="U2210" i="3"/>
  <c r="AP2210" i="3"/>
  <c r="Q2210" i="3"/>
  <c r="AL2210" i="3"/>
  <c r="BH2210" i="3"/>
  <c r="AC2210" i="3"/>
  <c r="AX2210" i="3"/>
  <c r="AZ2210" i="3"/>
  <c r="T2210" i="3"/>
  <c r="BK2328" i="3"/>
  <c r="BL2325" i="3"/>
  <c r="BM2288" i="3"/>
  <c r="AH2203" i="3"/>
  <c r="AL2203" i="3"/>
  <c r="BK2203" i="3" s="1"/>
  <c r="M2203" i="3"/>
  <c r="AE2204" i="3"/>
  <c r="N2204" i="3"/>
  <c r="BA2213" i="3"/>
  <c r="AN2213" i="3"/>
  <c r="W2213" i="3"/>
  <c r="BD2210" i="3"/>
  <c r="V2210" i="3"/>
  <c r="AM2210" i="3"/>
  <c r="AL2215" i="3"/>
  <c r="AK2215" i="3"/>
  <c r="S2215" i="3"/>
  <c r="BM2215" i="3" s="1"/>
  <c r="W2218" i="3"/>
  <c r="BE2218" i="3"/>
  <c r="BH2227" i="3"/>
  <c r="AQ2227" i="3"/>
  <c r="AG2231" i="3"/>
  <c r="T2231" i="3"/>
  <c r="AL2232" i="3"/>
  <c r="BG2232" i="3"/>
  <c r="AF2245" i="3"/>
  <c r="O2245" i="3"/>
  <c r="T2255" i="3"/>
  <c r="AY2256" i="3"/>
  <c r="AN2259" i="3"/>
  <c r="BD2263" i="3"/>
  <c r="AM2263" i="3"/>
  <c r="V2263" i="3"/>
  <c r="N2234" i="3"/>
  <c r="AU2234" i="3"/>
  <c r="AG2234" i="3"/>
  <c r="M2275" i="3"/>
  <c r="BN2275" i="3" s="1"/>
  <c r="AC2275" i="3"/>
  <c r="AS2275" i="3"/>
  <c r="BI2275" i="3"/>
  <c r="N2275" i="3"/>
  <c r="AD2275" i="3"/>
  <c r="AT2275" i="3"/>
  <c r="AA2275" i="3"/>
  <c r="BG2275" i="3"/>
  <c r="AF2275" i="3"/>
  <c r="O2275" i="3"/>
  <c r="AM2275" i="3"/>
  <c r="AZ2275" i="3"/>
  <c r="Q2275" i="3"/>
  <c r="AG2275" i="3"/>
  <c r="AW2275" i="3"/>
  <c r="AB2275" i="3"/>
  <c r="BM2275" i="3" s="1"/>
  <c r="R2275" i="3"/>
  <c r="AH2275" i="3"/>
  <c r="AX2275" i="3"/>
  <c r="AI2275" i="3"/>
  <c r="P2275" i="3"/>
  <c r="AJ2275" i="3"/>
  <c r="S2275" i="3"/>
  <c r="AU2275" i="3"/>
  <c r="U2275" i="3"/>
  <c r="AK2275" i="3"/>
  <c r="BA2275" i="3"/>
  <c r="AR2275" i="3"/>
  <c r="V2275" i="3"/>
  <c r="AL2275" i="3"/>
  <c r="BB2275" i="3"/>
  <c r="AQ2275" i="3"/>
  <c r="T2275" i="3"/>
  <c r="AV2275" i="3"/>
  <c r="W2275" i="3"/>
  <c r="BC2275" i="3"/>
  <c r="AO2275" i="3"/>
  <c r="AP2275" i="3"/>
  <c r="BH2275" i="3"/>
  <c r="BE2275" i="3"/>
  <c r="BF2275" i="3"/>
  <c r="AE2275" i="3"/>
  <c r="BD2275" i="3"/>
  <c r="AY2275" i="3"/>
  <c r="AN2275" i="3"/>
  <c r="AC2267" i="3"/>
  <c r="AS2267" i="3"/>
  <c r="BI2267" i="3"/>
  <c r="AZ2267" i="3"/>
  <c r="V2267" i="3"/>
  <c r="AL2267" i="3"/>
  <c r="BB2267" i="3"/>
  <c r="W2267" i="3"/>
  <c r="AM2267" i="3"/>
  <c r="BC2267" i="3"/>
  <c r="AB2267" i="3"/>
  <c r="BL2267" i="3" s="1"/>
  <c r="BD2267" i="3"/>
  <c r="M2267" i="3"/>
  <c r="AG2267" i="3"/>
  <c r="AW2267" i="3"/>
  <c r="X2267" i="3"/>
  <c r="BH2267" i="3"/>
  <c r="Z2267" i="3"/>
  <c r="AP2267" i="3"/>
  <c r="BF2267" i="3"/>
  <c r="AA2267" i="3"/>
  <c r="AQ2267" i="3"/>
  <c r="BG2267" i="3"/>
  <c r="AF2267" i="3"/>
  <c r="U2267" i="3"/>
  <c r="AK2267" i="3"/>
  <c r="BA2267" i="3"/>
  <c r="AJ2267" i="3"/>
  <c r="N2267" i="3"/>
  <c r="AD2267" i="3"/>
  <c r="AT2267" i="3"/>
  <c r="O2267" i="3"/>
  <c r="AE2267" i="3"/>
  <c r="AU2267" i="3"/>
  <c r="P2267" i="3"/>
  <c r="BN2267" i="3" s="1"/>
  <c r="AN2267" i="3"/>
  <c r="Y2267" i="3"/>
  <c r="R2267" i="3"/>
  <c r="AI2267" i="3"/>
  <c r="AO2267" i="3"/>
  <c r="AH2267" i="3"/>
  <c r="AY2267" i="3"/>
  <c r="BE2267" i="3"/>
  <c r="AX2267" i="3"/>
  <c r="T2267" i="3"/>
  <c r="BD2252" i="3"/>
  <c r="R2252" i="3"/>
  <c r="BL2252" i="3" s="1"/>
  <c r="AQ2252" i="3"/>
  <c r="U2252" i="3"/>
  <c r="AH2252" i="3"/>
  <c r="X2252" i="3"/>
  <c r="BJ2252" i="3" s="1"/>
  <c r="AK2252" i="3"/>
  <c r="AX2252" i="3"/>
  <c r="AN2252" i="3"/>
  <c r="S2252" i="3"/>
  <c r="BM2252" i="3" s="1"/>
  <c r="BA2252" i="3"/>
  <c r="BL2322" i="3"/>
  <c r="AS2259" i="3"/>
  <c r="BA2259" i="3"/>
  <c r="AK2259" i="3"/>
  <c r="AC2259" i="3"/>
  <c r="Q2259" i="3"/>
  <c r="M2259" i="3"/>
  <c r="BK2259" i="3" s="1"/>
  <c r="AO2259" i="3"/>
  <c r="Z2259" i="3"/>
  <c r="AP2259" i="3"/>
  <c r="BF2259" i="3"/>
  <c r="AA2259" i="3"/>
  <c r="AQ2259" i="3"/>
  <c r="BG2259" i="3"/>
  <c r="AB2259" i="3"/>
  <c r="AR2259" i="3"/>
  <c r="BH2259" i="3"/>
  <c r="BI2259" i="3"/>
  <c r="N2259" i="3"/>
  <c r="BJ2259" i="3" s="1"/>
  <c r="AD2259" i="3"/>
  <c r="AT2259" i="3"/>
  <c r="O2259" i="3"/>
  <c r="AE2259" i="3"/>
  <c r="AU2259" i="3"/>
  <c r="P2259" i="3"/>
  <c r="AF2259" i="3"/>
  <c r="AV2259" i="3"/>
  <c r="R2259" i="3"/>
  <c r="AH2259" i="3"/>
  <c r="AX2259" i="3"/>
  <c r="S2259" i="3"/>
  <c r="AI2259" i="3"/>
  <c r="AY2259" i="3"/>
  <c r="T2259" i="3"/>
  <c r="AJ2259" i="3"/>
  <c r="AZ2259" i="3"/>
  <c r="Q2232" i="3"/>
  <c r="AG2232" i="3"/>
  <c r="AW2232" i="3"/>
  <c r="O2232" i="3"/>
  <c r="AE2232" i="3"/>
  <c r="AU2232" i="3"/>
  <c r="R2232" i="3"/>
  <c r="BL2232" i="3" s="1"/>
  <c r="AX2232" i="3"/>
  <c r="AJ2232" i="3"/>
  <c r="N2232" i="3"/>
  <c r="AT2232" i="3"/>
  <c r="BD2232" i="3"/>
  <c r="U2232" i="3"/>
  <c r="AK2232" i="3"/>
  <c r="BA2232" i="3"/>
  <c r="S2232" i="3"/>
  <c r="AI2232" i="3"/>
  <c r="AY2232" i="3"/>
  <c r="Z2232" i="3"/>
  <c r="BF2232" i="3"/>
  <c r="AR2232" i="3"/>
  <c r="V2232" i="3"/>
  <c r="BB2232" i="3"/>
  <c r="X2232" i="3"/>
  <c r="Y2232" i="3"/>
  <c r="AO2232" i="3"/>
  <c r="BE2232" i="3"/>
  <c r="W2232" i="3"/>
  <c r="AM2232" i="3"/>
  <c r="BC2232" i="3"/>
  <c r="AH2232" i="3"/>
  <c r="T2232" i="3"/>
  <c r="AZ2232" i="3"/>
  <c r="AD2232" i="3"/>
  <c r="Z2203" i="3"/>
  <c r="AT2203" i="3"/>
  <c r="AD2203" i="3"/>
  <c r="N2203" i="3"/>
  <c r="AP2203" i="3"/>
  <c r="S2203" i="3"/>
  <c r="AI2203" i="3"/>
  <c r="AY2203" i="3"/>
  <c r="T2203" i="3"/>
  <c r="BJ2203" i="3" s="1"/>
  <c r="AJ2203" i="3"/>
  <c r="AZ2203" i="3"/>
  <c r="Q2203" i="3"/>
  <c r="AG2203" i="3"/>
  <c r="AW2203" i="3"/>
  <c r="V2203" i="3"/>
  <c r="R2203" i="3"/>
  <c r="BF2203" i="3"/>
  <c r="W2203" i="3"/>
  <c r="AM2203" i="3"/>
  <c r="BC2203" i="3"/>
  <c r="X2203" i="3"/>
  <c r="AN2203" i="3"/>
  <c r="BD2203" i="3"/>
  <c r="U2203" i="3"/>
  <c r="AK2203" i="3"/>
  <c r="BL2203" i="3" s="1"/>
  <c r="BA2203" i="3"/>
  <c r="AA2203" i="3"/>
  <c r="AQ2203" i="3"/>
  <c r="BG2203" i="3"/>
  <c r="AB2203" i="3"/>
  <c r="AR2203" i="3"/>
  <c r="BH2203" i="3"/>
  <c r="Y2203" i="3"/>
  <c r="AO2203" i="3"/>
  <c r="BE2203" i="3"/>
  <c r="BB2203" i="3"/>
  <c r="AX2203" i="3"/>
  <c r="AB2218" i="3"/>
  <c r="T2218" i="3"/>
  <c r="AN2218" i="3"/>
  <c r="AR2218" i="3"/>
  <c r="M2218" i="3"/>
  <c r="AC2218" i="3"/>
  <c r="AS2218" i="3"/>
  <c r="BI2218" i="3"/>
  <c r="Z2218" i="3"/>
  <c r="AP2218" i="3"/>
  <c r="BF2218" i="3"/>
  <c r="AA2218" i="3"/>
  <c r="AQ2218" i="3"/>
  <c r="BG2218" i="3"/>
  <c r="AJ2218" i="3"/>
  <c r="BD2218" i="3"/>
  <c r="P2218" i="3"/>
  <c r="Q2218" i="3"/>
  <c r="AG2218" i="3"/>
  <c r="AW2218" i="3"/>
  <c r="N2218" i="3"/>
  <c r="AD2218" i="3"/>
  <c r="AT2218" i="3"/>
  <c r="O2218" i="3"/>
  <c r="BN2218" i="3" s="1"/>
  <c r="AE2218" i="3"/>
  <c r="AU2218" i="3"/>
  <c r="AZ2218" i="3"/>
  <c r="U2218" i="3"/>
  <c r="AK2218" i="3"/>
  <c r="BA2218" i="3"/>
  <c r="R2218" i="3"/>
  <c r="AH2218" i="3"/>
  <c r="AX2218" i="3"/>
  <c r="S2218" i="3"/>
  <c r="AI2218" i="3"/>
  <c r="AY2218" i="3"/>
  <c r="BN2317" i="3"/>
  <c r="AV2204" i="3"/>
  <c r="AZ2204" i="3"/>
  <c r="BI2203" i="3"/>
  <c r="AV2203" i="3"/>
  <c r="AE2203" i="3"/>
  <c r="O2204" i="3"/>
  <c r="AW2204" i="3"/>
  <c r="AK2213" i="3"/>
  <c r="X2213" i="3"/>
  <c r="AH2210" i="3"/>
  <c r="AV2210" i="3"/>
  <c r="W2210" i="3"/>
  <c r="BG2215" i="3"/>
  <c r="U2215" i="3"/>
  <c r="BB2218" i="3"/>
  <c r="AO2218" i="3"/>
  <c r="BE2227" i="3"/>
  <c r="AR2227" i="3"/>
  <c r="Q2231" i="3"/>
  <c r="AY2231" i="3"/>
  <c r="AH2231" i="3"/>
  <c r="BH2232" i="3"/>
  <c r="AQ2232" i="3"/>
  <c r="AC2232" i="3"/>
  <c r="P2245" i="3"/>
  <c r="AT2245" i="3"/>
  <c r="AI2255" i="3"/>
  <c r="X2259" i="3"/>
  <c r="BB2259" i="3"/>
  <c r="AN2263" i="3"/>
  <c r="W2263" i="3"/>
  <c r="BE2259" i="3"/>
  <c r="AJ2234" i="3"/>
  <c r="AE2234" i="3"/>
  <c r="M2234" i="3"/>
  <c r="BK2234" i="3" s="1"/>
  <c r="S2267" i="3"/>
  <c r="Z2275" i="3"/>
  <c r="AL2227" i="3"/>
  <c r="O2227" i="3"/>
  <c r="BL2227" i="3" s="1"/>
  <c r="AE2227" i="3"/>
  <c r="AU2227" i="3"/>
  <c r="P2227" i="3"/>
  <c r="AF2227" i="3"/>
  <c r="AV2227" i="3"/>
  <c r="M2227" i="3"/>
  <c r="AC2227" i="3"/>
  <c r="AS2227" i="3"/>
  <c r="BI2227" i="3"/>
  <c r="S2227" i="3"/>
  <c r="AI2227" i="3"/>
  <c r="AY2227" i="3"/>
  <c r="BK2227" i="3" s="1"/>
  <c r="T2227" i="3"/>
  <c r="AJ2227" i="3"/>
  <c r="AZ2227" i="3"/>
  <c r="Q2227" i="3"/>
  <c r="AG2227" i="3"/>
  <c r="AW2227" i="3"/>
  <c r="AX2227" i="3"/>
  <c r="W2227" i="3"/>
  <c r="AM2227" i="3"/>
  <c r="BC2227" i="3"/>
  <c r="X2227" i="3"/>
  <c r="AN2227" i="3"/>
  <c r="BD2227" i="3"/>
  <c r="U2227" i="3"/>
  <c r="AK2227" i="3"/>
  <c r="BA2227" i="3"/>
  <c r="BA2263" i="3"/>
  <c r="AC2263" i="3"/>
  <c r="M2263" i="3"/>
  <c r="BI2263" i="3"/>
  <c r="AS2263" i="3"/>
  <c r="Z2263" i="3"/>
  <c r="AP2263" i="3"/>
  <c r="BF2263" i="3"/>
  <c r="AA2263" i="3"/>
  <c r="AQ2263" i="3"/>
  <c r="BG2263" i="3"/>
  <c r="AB2263" i="3"/>
  <c r="BL2263" i="3" s="1"/>
  <c r="AR2263" i="3"/>
  <c r="BH2263" i="3"/>
  <c r="N2263" i="3"/>
  <c r="AD2263" i="3"/>
  <c r="AT2263" i="3"/>
  <c r="O2263" i="3"/>
  <c r="AE2263" i="3"/>
  <c r="AU2263" i="3"/>
  <c r="P2263" i="3"/>
  <c r="AF2263" i="3"/>
  <c r="AV2263" i="3"/>
  <c r="BE2263" i="3"/>
  <c r="R2263" i="3"/>
  <c r="AH2263" i="3"/>
  <c r="AX2263" i="3"/>
  <c r="S2263" i="3"/>
  <c r="BK2263" i="3" s="1"/>
  <c r="AI2263" i="3"/>
  <c r="AY2263" i="3"/>
  <c r="T2263" i="3"/>
  <c r="AJ2263" i="3"/>
  <c r="AZ2263" i="3"/>
  <c r="BN2297" i="3"/>
  <c r="BL2297" i="3"/>
  <c r="BM2319" i="3"/>
  <c r="AJ2250" i="3"/>
  <c r="AG2250" i="3"/>
  <c r="N2250" i="3"/>
  <c r="AT2250" i="3"/>
  <c r="AZ2250" i="3"/>
  <c r="AS2250" i="3"/>
  <c r="Z2250" i="3"/>
  <c r="BF2250" i="3"/>
  <c r="Q2250" i="3"/>
  <c r="AW2250" i="3"/>
  <c r="AD2250" i="3"/>
  <c r="BI2250" i="3"/>
  <c r="AP2250" i="3"/>
  <c r="S2250" i="3"/>
  <c r="T2250" i="3"/>
  <c r="BL2328" i="3"/>
  <c r="AS2203" i="3"/>
  <c r="AF2203" i="3"/>
  <c r="O2203" i="3"/>
  <c r="AT2204" i="3"/>
  <c r="AG2204" i="3"/>
  <c r="BD2204" i="3"/>
  <c r="U2213" i="3"/>
  <c r="BC2213" i="3"/>
  <c r="AO2210" i="3"/>
  <c r="M2210" i="3"/>
  <c r="Z2210" i="3"/>
  <c r="AV2215" i="3"/>
  <c r="AB2215" i="3"/>
  <c r="AY2215" i="3"/>
  <c r="BC2218" i="3"/>
  <c r="AL2218" i="3"/>
  <c r="BK2218" i="3" s="1"/>
  <c r="Y2218" i="3"/>
  <c r="AO2227" i="3"/>
  <c r="AB2227" i="3"/>
  <c r="AZ2231" i="3"/>
  <c r="AI2231" i="3"/>
  <c r="AH2227" i="3"/>
  <c r="AB2232" i="3"/>
  <c r="AA2232" i="3"/>
  <c r="M2232" i="3"/>
  <c r="AF2234" i="3"/>
  <c r="AU2245" i="3"/>
  <c r="AD2245" i="3"/>
  <c r="AI2248" i="3"/>
  <c r="AX2255" i="3"/>
  <c r="BC2259" i="3"/>
  <c r="AL2259" i="3"/>
  <c r="X2263" i="3"/>
  <c r="BB2263" i="3"/>
  <c r="AV2234" i="3"/>
  <c r="AX2234" i="3"/>
  <c r="O2234" i="3"/>
  <c r="AW2248" i="3"/>
  <c r="BI2256" i="3"/>
  <c r="AR2267" i="3"/>
  <c r="Y2275" i="3"/>
  <c r="AH2213" i="3"/>
  <c r="BJ2306" i="3"/>
  <c r="BL2312" i="3"/>
  <c r="AB2246" i="3"/>
  <c r="AN2246" i="3"/>
  <c r="U2246" i="3"/>
  <c r="BA2246" i="3"/>
  <c r="AH2246" i="3"/>
  <c r="AR2246" i="3"/>
  <c r="Y2246" i="3"/>
  <c r="BE2246" i="3"/>
  <c r="AL2246" i="3"/>
  <c r="AV2218" i="3"/>
  <c r="W2254" i="3"/>
  <c r="AB2254" i="3"/>
  <c r="BL2254" i="3" s="1"/>
  <c r="AR2254" i="3"/>
  <c r="BH2254" i="3"/>
  <c r="Y2254" i="3"/>
  <c r="AO2254" i="3"/>
  <c r="BE2254" i="3"/>
  <c r="V2254" i="3"/>
  <c r="AL2254" i="3"/>
  <c r="BB2254" i="3"/>
  <c r="AM2254" i="3"/>
  <c r="P2254" i="3"/>
  <c r="AF2254" i="3"/>
  <c r="AV2254" i="3"/>
  <c r="M2254" i="3"/>
  <c r="AC2254" i="3"/>
  <c r="AS2254" i="3"/>
  <c r="BI2254" i="3"/>
  <c r="Z2254" i="3"/>
  <c r="AP2254" i="3"/>
  <c r="BF2254" i="3"/>
  <c r="BC2254" i="3"/>
  <c r="T2254" i="3"/>
  <c r="AJ2254" i="3"/>
  <c r="AZ2254" i="3"/>
  <c r="Q2254" i="3"/>
  <c r="AG2254" i="3"/>
  <c r="AW2254" i="3"/>
  <c r="N2254" i="3"/>
  <c r="AD2254" i="3"/>
  <c r="AT2254" i="3"/>
  <c r="Y2265" i="3"/>
  <c r="AO2265" i="3"/>
  <c r="BE2265" i="3"/>
  <c r="AB2265" i="3"/>
  <c r="BD2265" i="3"/>
  <c r="Z2265" i="3"/>
  <c r="AP2265" i="3"/>
  <c r="BF2265" i="3"/>
  <c r="AZ2265" i="3"/>
  <c r="W2265" i="3"/>
  <c r="AM2265" i="3"/>
  <c r="BC2265" i="3"/>
  <c r="M2265" i="3"/>
  <c r="AC2265" i="3"/>
  <c r="AS2265" i="3"/>
  <c r="BI2265" i="3"/>
  <c r="AF2265" i="3"/>
  <c r="N2265" i="3"/>
  <c r="AD2265" i="3"/>
  <c r="BJ2265" i="3" s="1"/>
  <c r="AT2265" i="3"/>
  <c r="X2265" i="3"/>
  <c r="BH2265" i="3"/>
  <c r="AA2265" i="3"/>
  <c r="BM2265" i="3" s="1"/>
  <c r="AQ2265" i="3"/>
  <c r="BG2265" i="3"/>
  <c r="Q2265" i="3"/>
  <c r="AG2265" i="3"/>
  <c r="AW2265" i="3"/>
  <c r="P2265" i="3"/>
  <c r="AN2265" i="3"/>
  <c r="R2265" i="3"/>
  <c r="AH2265" i="3"/>
  <c r="AX2265" i="3"/>
  <c r="AJ2265" i="3"/>
  <c r="O2265" i="3"/>
  <c r="BL2265" i="3" s="1"/>
  <c r="AE2265" i="3"/>
  <c r="AU2265" i="3"/>
  <c r="S2270" i="3"/>
  <c r="AI2270" i="3"/>
  <c r="BL2270" i="3" s="1"/>
  <c r="AY2270" i="3"/>
  <c r="Z2270" i="3"/>
  <c r="P2270" i="3"/>
  <c r="AF2270" i="3"/>
  <c r="AV2270" i="3"/>
  <c r="AX2270" i="3"/>
  <c r="Y2270" i="3"/>
  <c r="AO2270" i="3"/>
  <c r="BE2270" i="3"/>
  <c r="AD2270" i="3"/>
  <c r="W2270" i="3"/>
  <c r="AM2270" i="3"/>
  <c r="BC2270" i="3"/>
  <c r="AH2270" i="3"/>
  <c r="T2270" i="3"/>
  <c r="AJ2270" i="3"/>
  <c r="AZ2270" i="3"/>
  <c r="M2270" i="3"/>
  <c r="AC2270" i="3"/>
  <c r="AS2270" i="3"/>
  <c r="BI2270" i="3"/>
  <c r="AL2270" i="3"/>
  <c r="AA2270" i="3"/>
  <c r="AQ2270" i="3"/>
  <c r="BG2270" i="3"/>
  <c r="AP2270" i="3"/>
  <c r="X2270" i="3"/>
  <c r="AN2270" i="3"/>
  <c r="BD2270" i="3"/>
  <c r="Q2270" i="3"/>
  <c r="AG2270" i="3"/>
  <c r="AW2270" i="3"/>
  <c r="N2270" i="3"/>
  <c r="AT2270" i="3"/>
  <c r="AL2262" i="3"/>
  <c r="Y2262" i="3"/>
  <c r="AO2273" i="3"/>
  <c r="V2273" i="3"/>
  <c r="BB2273" i="3"/>
  <c r="BH2273" i="3"/>
  <c r="AQ2273" i="3"/>
  <c r="AV2273" i="3"/>
  <c r="M2273" i="3"/>
  <c r="AS2273" i="3"/>
  <c r="Z2273" i="3"/>
  <c r="BF2273" i="3"/>
  <c r="O2273" i="3"/>
  <c r="AU2273" i="3"/>
  <c r="BD2273" i="3"/>
  <c r="Y2273" i="3"/>
  <c r="BE2273" i="3"/>
  <c r="AL2273" i="3"/>
  <c r="AB2273" i="3"/>
  <c r="AA2273" i="3"/>
  <c r="BG2273" i="3"/>
  <c r="AO2202" i="3"/>
  <c r="BB2202" i="3"/>
  <c r="AV2202" i="3"/>
  <c r="BE2202" i="3"/>
  <c r="W2202" i="3"/>
  <c r="X2202" i="3"/>
  <c r="V2202" i="3"/>
  <c r="AM2202" i="3"/>
  <c r="AR2202" i="3"/>
  <c r="BJ2290" i="3"/>
  <c r="BN2290" i="3"/>
  <c r="P2262" i="3"/>
  <c r="AF2262" i="3"/>
  <c r="AV2262" i="3"/>
  <c r="M2262" i="3"/>
  <c r="AC2262" i="3"/>
  <c r="AS2262" i="3"/>
  <c r="BI2262" i="3"/>
  <c r="Z2262" i="3"/>
  <c r="AP2262" i="3"/>
  <c r="BF2262" i="3"/>
  <c r="T2262" i="3"/>
  <c r="AJ2262" i="3"/>
  <c r="AZ2262" i="3"/>
  <c r="Q2262" i="3"/>
  <c r="BJ2262" i="3" s="1"/>
  <c r="AG2262" i="3"/>
  <c r="AW2262" i="3"/>
  <c r="N2262" i="3"/>
  <c r="AD2262" i="3"/>
  <c r="AT2262" i="3"/>
  <c r="BG2262" i="3"/>
  <c r="X2262" i="3"/>
  <c r="AN2262" i="3"/>
  <c r="BD2262" i="3"/>
  <c r="U2262" i="3"/>
  <c r="AK2262" i="3"/>
  <c r="BA2262" i="3"/>
  <c r="R2262" i="3"/>
  <c r="AH2262" i="3"/>
  <c r="AX2262" i="3"/>
  <c r="AB2204" i="3"/>
  <c r="BC2248" i="3"/>
  <c r="AP2227" i="3"/>
  <c r="BJ2311" i="3"/>
  <c r="BN2295" i="3"/>
  <c r="BN2278" i="3"/>
  <c r="BM2283" i="3"/>
  <c r="BL2295" i="3"/>
  <c r="BK2327" i="3"/>
  <c r="BJ2321" i="3"/>
  <c r="BJ2318" i="3"/>
  <c r="X2209" i="3"/>
  <c r="BK2306" i="3"/>
  <c r="BM2330" i="3"/>
  <c r="BL2330" i="3"/>
  <c r="BJ2323" i="3"/>
  <c r="BL2323" i="3"/>
  <c r="BM2320" i="3"/>
  <c r="BL2318" i="3"/>
  <c r="BN2320" i="3"/>
  <c r="BL2300" i="3"/>
  <c r="BK2300" i="3"/>
  <c r="BL2299" i="3"/>
  <c r="BM2334" i="3"/>
  <c r="BN2322" i="3"/>
  <c r="BK2288" i="3"/>
  <c r="BJ2328" i="3"/>
  <c r="BN2328" i="3"/>
  <c r="BL2335" i="3"/>
  <c r="BK2325" i="3"/>
  <c r="BJ2325" i="3"/>
  <c r="BK2317" i="3"/>
  <c r="BL2302" i="3"/>
  <c r="BN2302" i="3"/>
  <c r="BJ2302" i="3"/>
  <c r="BL2308" i="3"/>
  <c r="BM2322" i="3"/>
  <c r="BM2329" i="3"/>
  <c r="BL2306" i="3"/>
  <c r="BN2306" i="3"/>
  <c r="BJ2329" i="3"/>
  <c r="BK2284" i="3"/>
  <c r="BL2329" i="3"/>
  <c r="BK2310" i="3"/>
  <c r="BN2281" i="3"/>
  <c r="Y2268" i="3"/>
  <c r="BI2272" i="3"/>
  <c r="AF2232" i="3"/>
  <c r="N2231" i="3"/>
  <c r="AV2243" i="3"/>
  <c r="BG2268" i="3"/>
  <c r="AR2272" i="3"/>
  <c r="AG2259" i="3"/>
  <c r="BK2326" i="3"/>
  <c r="BK2322" i="3"/>
  <c r="BK2319" i="3"/>
  <c r="BJ2314" i="3"/>
  <c r="BJ2304" i="3"/>
  <c r="AD2213" i="3"/>
  <c r="BK2320" i="3"/>
  <c r="BJ2299" i="3"/>
  <c r="Q2273" i="3"/>
  <c r="BK2286" i="3"/>
  <c r="BM2313" i="3"/>
  <c r="BK2302" i="3"/>
  <c r="BN2284" i="3"/>
  <c r="BJ2300" i="3"/>
  <c r="BK2304" i="3"/>
  <c r="BL2304" i="3"/>
  <c r="BG2266" i="3"/>
  <c r="Y2266" i="3"/>
  <c r="AL2266" i="3"/>
  <c r="AB2266" i="3"/>
  <c r="AO2266" i="3"/>
  <c r="BB2266" i="3"/>
  <c r="AA2266" i="3"/>
  <c r="AR2266" i="3"/>
  <c r="BE2266" i="3"/>
  <c r="BL2292" i="3"/>
  <c r="BM2292" i="3"/>
  <c r="P2246" i="3"/>
  <c r="BK2246" i="3" s="1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239" i="3" s="1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BL2257" i="3" s="1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BM2211" i="3" s="1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BM2250" i="3" s="1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BN2252" i="3" s="1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BJ2241" i="3" s="1"/>
  <c r="P2260" i="3"/>
  <c r="AF2260" i="3"/>
  <c r="AV2260" i="3"/>
  <c r="M2260" i="3"/>
  <c r="BN2260" i="3" s="1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BJ2268" i="3" s="1"/>
  <c r="AJ2268" i="3"/>
  <c r="AZ2268" i="3"/>
  <c r="AD2268" i="3"/>
  <c r="M2268" i="3"/>
  <c r="BN2268" i="3" s="1"/>
  <c r="AC2268" i="3"/>
  <c r="AS2268" i="3"/>
  <c r="BI2268" i="3"/>
  <c r="S2268" i="3"/>
  <c r="BM2268" i="3" s="1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BL2268" i="3" s="1"/>
  <c r="U2268" i="3"/>
  <c r="AK2268" i="3"/>
  <c r="BA2268" i="3"/>
  <c r="O2272" i="3"/>
  <c r="BN2272" i="3" s="1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J2272" i="3" s="1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BJ2212" i="3" s="1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BL2273" i="3" s="1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BL2256" i="3" s="1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BM2209" i="3" s="1"/>
  <c r="AX2208" i="3"/>
  <c r="AV2220" i="3"/>
  <c r="BL2298" i="3"/>
  <c r="BK2314" i="3"/>
  <c r="W2205" i="3"/>
  <c r="AA2258" i="3"/>
  <c r="N2213" i="3"/>
  <c r="BL2209" i="3"/>
  <c r="AA2260" i="3"/>
  <c r="O2250" i="3"/>
  <c r="AY2260" i="3"/>
  <c r="AT2211" i="3"/>
  <c r="BL2211" i="3" s="1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BL2260" i="3" s="1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N2255" i="3" s="1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BL2244" i="3" s="1"/>
  <c r="Q2244" i="3"/>
  <c r="AM2244" i="3"/>
  <c r="AA2244" i="3"/>
  <c r="M2244" i="3"/>
  <c r="BK2244" i="3" s="1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BK2205" i="3" s="1"/>
  <c r="AU2205" i="3"/>
  <c r="AE2205" i="3"/>
  <c r="O2205" i="3"/>
  <c r="AU2244" i="3"/>
  <c r="Z2244" i="3"/>
  <c r="BD2244" i="3"/>
  <c r="M2208" i="3"/>
  <c r="P2208" i="3"/>
  <c r="BK2208" i="3" s="1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BN2208" i="3" s="1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BK2251" i="3" s="1"/>
  <c r="AW2251" i="3"/>
  <c r="Q2251" i="3"/>
  <c r="AS2253" i="3"/>
  <c r="AK2253" i="3"/>
  <c r="BA2253" i="3"/>
  <c r="BI2253" i="3"/>
  <c r="Q2253" i="3"/>
  <c r="M2253" i="3"/>
  <c r="BK2253" i="3" s="1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BM2266" i="3" s="1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AL2205" i="3"/>
  <c r="BE2205" i="3"/>
  <c r="Y2205" i="3"/>
  <c r="AR2205" i="3"/>
  <c r="BG2205" i="3"/>
  <c r="R2205" i="3"/>
  <c r="BB2205" i="3"/>
  <c r="BA2205" i="3"/>
  <c r="AK2205" i="3"/>
  <c r="BL2205" i="3" s="1"/>
  <c r="U2205" i="3"/>
  <c r="BD2205" i="3"/>
  <c r="AN2205" i="3"/>
  <c r="X2205" i="3"/>
  <c r="BM2205" i="3" s="1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BL2202" i="3" s="1"/>
  <c r="AK2202" i="3"/>
  <c r="BA2202" i="3"/>
  <c r="R2202" i="3"/>
  <c r="AH2202" i="3"/>
  <c r="AX2202" i="3"/>
  <c r="S2202" i="3"/>
  <c r="AI2202" i="3"/>
  <c r="AY2202" i="3"/>
  <c r="BK2202" i="3" s="1"/>
  <c r="AF2202" i="3"/>
  <c r="AZ2202" i="3"/>
  <c r="AB2202" i="3"/>
  <c r="M2269" i="3"/>
  <c r="BN2269" i="3" s="1"/>
  <c r="AC2269" i="3"/>
  <c r="AS2269" i="3"/>
  <c r="BI2269" i="3"/>
  <c r="N2269" i="3"/>
  <c r="AD2269" i="3"/>
  <c r="AT2269" i="3"/>
  <c r="X2269" i="3"/>
  <c r="S2269" i="3"/>
  <c r="BM2269" i="3" s="1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H2204" i="3"/>
  <c r="N2227" i="3"/>
  <c r="BN2227" i="3" s="1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M2228" i="3" s="1"/>
  <c r="BD2241" i="3"/>
  <c r="N2229" i="3"/>
  <c r="BN2229" i="3" s="1"/>
  <c r="BB2229" i="3"/>
  <c r="AD2229" i="3"/>
  <c r="AC2251" i="3"/>
  <c r="U2251" i="3"/>
  <c r="AS2251" i="3"/>
  <c r="AG2253" i="3"/>
  <c r="U2253" i="3"/>
  <c r="Y2253" i="3"/>
  <c r="AO2253" i="3"/>
  <c r="AW2253" i="3"/>
  <c r="L2201" i="3"/>
  <c r="BB2207" i="3"/>
  <c r="BA2207" i="3"/>
  <c r="U2207" i="3"/>
  <c r="AN2207" i="3"/>
  <c r="BC2207" i="3"/>
  <c r="W2207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AS2236" i="3"/>
  <c r="AF2236" i="3"/>
  <c r="O2236" i="3"/>
  <c r="AO2240" i="3"/>
  <c r="AB2240" i="3"/>
  <c r="AD2242" i="3"/>
  <c r="BI2242" i="3"/>
  <c r="BD2242" i="3"/>
  <c r="BF2238" i="3"/>
  <c r="BB2238" i="3"/>
  <c r="AG2238" i="3"/>
  <c r="T2238" i="3"/>
  <c r="BJ2270" i="3"/>
  <c r="Z2240" i="3"/>
  <c r="Z2236" i="3"/>
  <c r="AV2232" i="3"/>
  <c r="P2232" i="3"/>
  <c r="BN2232" i="3" s="1"/>
  <c r="AN2232" i="3"/>
  <c r="R2215" i="3"/>
  <c r="AH2215" i="3"/>
  <c r="AP2215" i="3"/>
  <c r="R2231" i="3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BJ2246" i="3" s="1"/>
  <c r="AA2248" i="3"/>
  <c r="AF2218" i="3"/>
  <c r="BJ2218" i="3" s="1"/>
  <c r="AE2246" i="3"/>
  <c r="AE2262" i="3"/>
  <c r="O2248" i="3"/>
  <c r="S2258" i="3"/>
  <c r="BK2258" i="3" s="1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AH2238" i="3"/>
  <c r="Q2238" i="3"/>
  <c r="AY2238" i="3"/>
  <c r="BD2237" i="3"/>
  <c r="BL2237" i="3" s="1"/>
  <c r="X2237" i="3"/>
  <c r="AN2237" i="3"/>
  <c r="Z2205" i="3"/>
  <c r="BF2205" i="3"/>
  <c r="AD2205" i="3"/>
  <c r="AP2205" i="3"/>
  <c r="N2205" i="3"/>
  <c r="AT2205" i="3"/>
  <c r="AM2248" i="3"/>
  <c r="AG2261" i="3"/>
  <c r="BJ2261" i="3" s="1"/>
  <c r="AK2261" i="3"/>
  <c r="Q2261" i="3"/>
  <c r="AW2261" i="3"/>
  <c r="U2261" i="3"/>
  <c r="BM2261" i="3" s="1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N2251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BL2222" i="3" s="1"/>
  <c r="AF2222" i="3"/>
  <c r="O2246" i="3"/>
  <c r="BN2246" i="3" s="1"/>
  <c r="W2248" i="3"/>
  <c r="AB2206" i="3"/>
  <c r="BL2206" i="3" s="1"/>
  <c r="BG2248" i="3"/>
  <c r="AO2257" i="3"/>
  <c r="AG2257" i="3"/>
  <c r="AK2257" i="3"/>
  <c r="O2262" i="3"/>
  <c r="S2262" i="3"/>
  <c r="BK2262" i="3" s="1"/>
  <c r="AE2258" i="3"/>
  <c r="O2258" i="3"/>
  <c r="BI2207" i="3"/>
  <c r="AC2207" i="3"/>
  <c r="BK2207" i="3" s="1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L2247" i="3" s="1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BJ2224" i="3" s="1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L2220" i="3"/>
  <c r="BJ2226" i="3"/>
  <c r="BM2235" i="3"/>
  <c r="BJ2235" i="3"/>
  <c r="BN2239" i="3"/>
  <c r="BK2239" i="3"/>
  <c r="BM2264" i="3"/>
  <c r="BN2274" i="3"/>
  <c r="BJ2206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09" i="3"/>
  <c r="BJ2210" i="3"/>
  <c r="Z2219" i="3"/>
  <c r="AP2219" i="3"/>
  <c r="BF2219" i="3"/>
  <c r="AX2219" i="3"/>
  <c r="R2219" i="3"/>
  <c r="AH2219" i="3"/>
  <c r="BN2220" i="3"/>
  <c r="BK2220" i="3"/>
  <c r="BB2221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J2229" i="3"/>
  <c r="N2217" i="3"/>
  <c r="BL2235" i="3"/>
  <c r="BL2228" i="3"/>
  <c r="BJ2228" i="3"/>
  <c r="BL2241" i="3"/>
  <c r="BM2230" i="3"/>
  <c r="BF2236" i="3"/>
  <c r="BF2240" i="3"/>
  <c r="AW2242" i="3"/>
  <c r="BM224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43" i="3"/>
  <c r="BJ2254" i="3"/>
  <c r="BN2261" i="3"/>
  <c r="BK2261" i="3"/>
  <c r="BN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K2267" i="3"/>
  <c r="BL2271" i="3"/>
  <c r="BJ2271" i="3"/>
  <c r="BJ2275" i="3"/>
  <c r="BK2270" i="3"/>
  <c r="BN2270" i="3"/>
  <c r="BL2264" i="3"/>
  <c r="BJ2264" i="3"/>
  <c r="BK2268" i="3"/>
  <c r="BM2272" i="3"/>
  <c r="BJ2220" i="3"/>
  <c r="BK2232" i="3"/>
  <c r="BL2243" i="3"/>
  <c r="BN2250" i="3"/>
  <c r="BK2250" i="3"/>
  <c r="BN2263" i="3"/>
  <c r="BN2265" i="3"/>
  <c r="BK2265" i="3"/>
  <c r="BM2271" i="3"/>
  <c r="BN2206" i="3"/>
  <c r="BK2206" i="3"/>
  <c r="BL2214" i="3"/>
  <c r="BM2213" i="3"/>
  <c r="BM2218" i="3"/>
  <c r="Z2221" i="3"/>
  <c r="AP2221" i="3"/>
  <c r="BF2221" i="3"/>
  <c r="AX2221" i="3"/>
  <c r="R2221" i="3"/>
  <c r="AH2221" i="3"/>
  <c r="BN2222" i="3"/>
  <c r="BK2222" i="3"/>
  <c r="BL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59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N2243" i="3"/>
  <c r="BK2243" i="3"/>
  <c r="BN2254" i="3"/>
  <c r="BK2254" i="3"/>
  <c r="BN2259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7" i="3"/>
  <c r="BM2270" i="3"/>
  <c r="BK2272" i="3"/>
  <c r="BN2204" i="3"/>
  <c r="BM2206" i="3"/>
  <c r="BK2211" i="3"/>
  <c r="BN2211" i="3"/>
  <c r="BL2212" i="3"/>
  <c r="BK2214" i="3"/>
  <c r="BN2214" i="3"/>
  <c r="BJ2215" i="3"/>
  <c r="BM2222" i="3"/>
  <c r="BJ2251" i="3"/>
  <c r="BN2273" i="3"/>
  <c r="BK2273" i="3"/>
  <c r="Z2207" i="3"/>
  <c r="BF2207" i="3"/>
  <c r="AD2207" i="3"/>
  <c r="AP2207" i="3"/>
  <c r="N2207" i="3"/>
  <c r="AT2207" i="3"/>
  <c r="BN2203" i="3"/>
  <c r="BL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L2213" i="3"/>
  <c r="BN2215" i="3"/>
  <c r="V2217" i="3"/>
  <c r="AL2217" i="3"/>
  <c r="BB2217" i="3"/>
  <c r="Z2217" i="3"/>
  <c r="AP2217" i="3"/>
  <c r="BF2217" i="3"/>
  <c r="AX2217" i="3"/>
  <c r="R2217" i="3"/>
  <c r="BN2217" i="3" s="1"/>
  <c r="AH2217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N2221" i="3"/>
  <c r="BN2235" i="3"/>
  <c r="BK2235" i="3"/>
  <c r="BN2230" i="3"/>
  <c r="BK2230" i="3"/>
  <c r="BL2253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N2234" i="3"/>
  <c r="BG2242" i="3"/>
  <c r="BJ2243" i="3"/>
  <c r="BN2249" i="3"/>
  <c r="BJ2250" i="3"/>
  <c r="BK2257" i="3"/>
  <c r="BN2258" i="3"/>
  <c r="AX2238" i="3"/>
  <c r="AD2238" i="3"/>
  <c r="BA2238" i="3"/>
  <c r="AK2238" i="3"/>
  <c r="U2238" i="3"/>
  <c r="BD2238" i="3"/>
  <c r="AN2238" i="3"/>
  <c r="X2238" i="3"/>
  <c r="BC2238" i="3"/>
  <c r="AM2238" i="3"/>
  <c r="BJ2267" i="3"/>
  <c r="BN2271" i="3"/>
  <c r="BK2271" i="3"/>
  <c r="BJ2273" i="3"/>
  <c r="BK2264" i="3"/>
  <c r="BN2264" i="3"/>
  <c r="BG2193" i="3"/>
  <c r="L2200" i="3"/>
  <c r="L2198" i="3"/>
  <c r="K2191" i="3"/>
  <c r="L2199" i="3"/>
  <c r="L2195" i="3"/>
  <c r="L2190" i="3"/>
  <c r="K2190" i="3"/>
  <c r="AG2190" i="3" s="1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L2194" i="3"/>
  <c r="K2194" i="3"/>
  <c r="K2201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AT2190" i="3" l="1"/>
  <c r="AK2198" i="3"/>
  <c r="BM2273" i="3"/>
  <c r="BN2257" i="3"/>
  <c r="BK2215" i="3"/>
  <c r="BN2207" i="3"/>
  <c r="BM2241" i="3"/>
  <c r="BL2272" i="3"/>
  <c r="BK2266" i="3"/>
  <c r="BK2260" i="3"/>
  <c r="BK2256" i="3"/>
  <c r="BM2204" i="3"/>
  <c r="BL2275" i="3"/>
  <c r="BK2255" i="3"/>
  <c r="BN2253" i="3"/>
  <c r="BK2252" i="3"/>
  <c r="BL2261" i="3"/>
  <c r="BM2203" i="3"/>
  <c r="BN2256" i="3"/>
  <c r="BM2210" i="3"/>
  <c r="BK2275" i="3"/>
  <c r="BN2210" i="3"/>
  <c r="BJ2211" i="3"/>
  <c r="BM2253" i="3"/>
  <c r="BL2251" i="3"/>
  <c r="BJ2260" i="3"/>
  <c r="BL2250" i="3"/>
  <c r="BL2218" i="3"/>
  <c r="BJ2248" i="3"/>
  <c r="BM2254" i="3"/>
  <c r="BN2231" i="3"/>
  <c r="AP2198" i="3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AH2162" i="3" s="1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BB2148" i="3" s="1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O2154" i="3" s="1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X2110" i="3" s="1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D2185" i="3" s="1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AU2170" i="3" s="1"/>
  <c r="L2162" i="3"/>
  <c r="L2158" i="3"/>
  <c r="K2144" i="3"/>
  <c r="K2124" i="3"/>
  <c r="Y2124" i="3" s="1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AV2184" i="3" s="1"/>
  <c r="K2180" i="3"/>
  <c r="L2144" i="3"/>
  <c r="L2140" i="3"/>
  <c r="L2138" i="3"/>
  <c r="K2117" i="3"/>
  <c r="L2113" i="3"/>
  <c r="AB2113" i="3" s="1"/>
  <c r="L2111" i="3"/>
  <c r="L2103" i="3"/>
  <c r="AF2103" i="3" s="1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L2164" i="3"/>
  <c r="L2160" i="3"/>
  <c r="AN2160" i="3" s="1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Q2174" i="3" s="1"/>
  <c r="K2174" i="3"/>
  <c r="L2172" i="3"/>
  <c r="L2156" i="3"/>
  <c r="X2156" i="3" s="1"/>
  <c r="L2152" i="3"/>
  <c r="W2152" i="3" s="1"/>
  <c r="K2139" i="3"/>
  <c r="K2131" i="3"/>
  <c r="L2129" i="3"/>
  <c r="K2129" i="3"/>
  <c r="AJ2129" i="3" s="1"/>
  <c r="K2127" i="3"/>
  <c r="L2121" i="3"/>
  <c r="K2113" i="3"/>
  <c r="K2111" i="3"/>
  <c r="BC2111" i="3" s="1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L2150" i="3"/>
  <c r="AM2150" i="3" s="1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AH2172" i="3" s="1"/>
  <c r="K2138" i="3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K2183" i="3"/>
  <c r="BG2166" i="3"/>
  <c r="K2164" i="3"/>
  <c r="L2161" i="3"/>
  <c r="K2161" i="3"/>
  <c r="L2159" i="3"/>
  <c r="AC2159" i="3" s="1"/>
  <c r="K2159" i="3"/>
  <c r="K2158" i="3"/>
  <c r="L2155" i="3"/>
  <c r="K2155" i="3"/>
  <c r="AP2155" i="3" s="1"/>
  <c r="K2153" i="3"/>
  <c r="K2150" i="3"/>
  <c r="L2147" i="3"/>
  <c r="K2147" i="3"/>
  <c r="AM2147" i="3" s="1"/>
  <c r="K2146" i="3"/>
  <c r="K2140" i="3"/>
  <c r="L2136" i="3"/>
  <c r="AR2136" i="3" s="1"/>
  <c r="L2126" i="3"/>
  <c r="BC2126" i="3" s="1"/>
  <c r="L2114" i="3"/>
  <c r="L2109" i="3"/>
  <c r="L2102" i="3"/>
  <c r="K2102" i="3"/>
  <c r="P2102" i="3" s="1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K2148" i="3"/>
  <c r="K2136" i="3"/>
  <c r="K2132" i="3"/>
  <c r="K2128" i="3"/>
  <c r="K2121" i="3"/>
  <c r="L2112" i="3"/>
  <c r="K2108" i="3"/>
  <c r="K2107" i="3"/>
  <c r="K2104" i="3"/>
  <c r="AY2104" i="3" s="1"/>
  <c r="K2103" i="3"/>
  <c r="L2100" i="3"/>
  <c r="K2100" i="3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AB2181" i="3" s="1"/>
  <c r="K2179" i="3"/>
  <c r="L2175" i="3"/>
  <c r="BF2175" i="3" s="1"/>
  <c r="L2163" i="3"/>
  <c r="K2163" i="3"/>
  <c r="L2157" i="3"/>
  <c r="K2157" i="3"/>
  <c r="AX2157" i="3" s="1"/>
  <c r="L2145" i="3"/>
  <c r="K2145" i="3"/>
  <c r="L2142" i="3"/>
  <c r="K2142" i="3"/>
  <c r="L2139" i="3"/>
  <c r="L2133" i="3"/>
  <c r="L2124" i="3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A2170" i="3"/>
  <c r="AA2166" i="3"/>
  <c r="AQ2166" i="3"/>
  <c r="L2165" i="3"/>
  <c r="K2165" i="3"/>
  <c r="BC2165" i="3" s="1"/>
  <c r="AQ2160" i="3"/>
  <c r="AV2152" i="3"/>
  <c r="BD2152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AF2189" i="3" s="1"/>
  <c r="L2187" i="3"/>
  <c r="K2186" i="3"/>
  <c r="L2185" i="3"/>
  <c r="L2182" i="3"/>
  <c r="BI2182" i="3" s="1"/>
  <c r="K2182" i="3"/>
  <c r="L2177" i="3"/>
  <c r="O2177" i="3" s="1"/>
  <c r="L2176" i="3"/>
  <c r="K2176" i="3"/>
  <c r="AE2176" i="3" s="1"/>
  <c r="AA2154" i="3"/>
  <c r="T2154" i="3"/>
  <c r="AI2152" i="3"/>
  <c r="AA2158" i="3"/>
  <c r="AM2158" i="3"/>
  <c r="L2169" i="3"/>
  <c r="K2169" i="3"/>
  <c r="L2141" i="3"/>
  <c r="K2141" i="3"/>
  <c r="P2136" i="3"/>
  <c r="L2171" i="3"/>
  <c r="K2171" i="3"/>
  <c r="L2167" i="3"/>
  <c r="K2167" i="3"/>
  <c r="S2122" i="3"/>
  <c r="L2149" i="3"/>
  <c r="K2149" i="3"/>
  <c r="K2133" i="3"/>
  <c r="L2132" i="3"/>
  <c r="K2126" i="3"/>
  <c r="K2112" i="3"/>
  <c r="AC2108" i="3"/>
  <c r="BH2108" i="3"/>
  <c r="AN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BF2130" i="3" s="1"/>
  <c r="K2130" i="3"/>
  <c r="L2127" i="3"/>
  <c r="K2123" i="3"/>
  <c r="K2114" i="3"/>
  <c r="K2109" i="3"/>
  <c r="L2106" i="3"/>
  <c r="K2106" i="3"/>
  <c r="L2105" i="3"/>
  <c r="K2105" i="3"/>
  <c r="K2099" i="3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BE2188" i="3"/>
  <c r="BF2180" i="3"/>
  <c r="AM2174" i="3"/>
  <c r="BE2165" i="3"/>
  <c r="AH2182" i="3"/>
  <c r="AU2177" i="3"/>
  <c r="AS2157" i="3"/>
  <c r="AR2183" i="3"/>
  <c r="BH2183" i="3"/>
  <c r="BE2183" i="3"/>
  <c r="V2183" i="3"/>
  <c r="BB2181" i="3"/>
  <c r="X2179" i="3"/>
  <c r="Q2179" i="3"/>
  <c r="BI2179" i="3"/>
  <c r="AX2179" i="3"/>
  <c r="T2177" i="3"/>
  <c r="AB2177" i="3"/>
  <c r="AJ2177" i="3"/>
  <c r="AZ2177" i="3"/>
  <c r="BH2177" i="3"/>
  <c r="Q2177" i="3"/>
  <c r="AG2177" i="3"/>
  <c r="AO2177" i="3"/>
  <c r="AW2177" i="3"/>
  <c r="N2177" i="3"/>
  <c r="V2177" i="3"/>
  <c r="AD2177" i="3"/>
  <c r="AT2177" i="3"/>
  <c r="BB2177" i="3"/>
  <c r="AF2175" i="3"/>
  <c r="BF2171" i="3"/>
  <c r="AP2171" i="3"/>
  <c r="Z2171" i="3"/>
  <c r="BF2169" i="3"/>
  <c r="AB2168" i="3"/>
  <c r="BH2168" i="3"/>
  <c r="Y2168" i="3"/>
  <c r="AG2168" i="3"/>
  <c r="BE2168" i="3"/>
  <c r="N2168" i="3"/>
  <c r="Z2168" i="3"/>
  <c r="AP2168" i="3"/>
  <c r="AX2168" i="3"/>
  <c r="BF2168" i="3"/>
  <c r="BB2163" i="3"/>
  <c r="S2163" i="3"/>
  <c r="AY2163" i="3"/>
  <c r="BG2163" i="3"/>
  <c r="AJ2163" i="3"/>
  <c r="AR2163" i="3"/>
  <c r="X2160" i="3"/>
  <c r="BD2160" i="3"/>
  <c r="AK2160" i="3"/>
  <c r="R2160" i="3"/>
  <c r="AX2160" i="3"/>
  <c r="AQ2158" i="3"/>
  <c r="Z2155" i="3"/>
  <c r="BF2155" i="3"/>
  <c r="AQ2155" i="3"/>
  <c r="AB2155" i="3"/>
  <c r="BH2155" i="3"/>
  <c r="AA2137" i="3"/>
  <c r="BG2137" i="3"/>
  <c r="Y2137" i="3"/>
  <c r="BE2137" i="3"/>
  <c r="R2137" i="3"/>
  <c r="S2171" i="3"/>
  <c r="AA2171" i="3"/>
  <c r="AI2171" i="3"/>
  <c r="AQ2171" i="3"/>
  <c r="AY2171" i="3"/>
  <c r="BG2171" i="3"/>
  <c r="T2171" i="3"/>
  <c r="AB2171" i="3"/>
  <c r="AJ2171" i="3"/>
  <c r="AR2171" i="3"/>
  <c r="AZ2171" i="3"/>
  <c r="BH2171" i="3"/>
  <c r="Y2170" i="3"/>
  <c r="BE2170" i="3"/>
  <c r="AL2170" i="3"/>
  <c r="BG2169" i="3"/>
  <c r="AY2168" i="3"/>
  <c r="T2166" i="3"/>
  <c r="AB2166" i="3"/>
  <c r="AJ2166" i="3"/>
  <c r="AR2166" i="3"/>
  <c r="AZ2166" i="3"/>
  <c r="BH2166" i="3"/>
  <c r="Q2166" i="3"/>
  <c r="Y2166" i="3"/>
  <c r="AG2166" i="3"/>
  <c r="AO2166" i="3"/>
  <c r="AW2166" i="3"/>
  <c r="BE2166" i="3"/>
  <c r="N2166" i="3"/>
  <c r="V2166" i="3"/>
  <c r="AD2166" i="3"/>
  <c r="AL2166" i="3"/>
  <c r="AT2166" i="3"/>
  <c r="BB2166" i="3"/>
  <c r="AW2163" i="3"/>
  <c r="BB2161" i="3"/>
  <c r="AM2161" i="3"/>
  <c r="X2161" i="3"/>
  <c r="P2158" i="3"/>
  <c r="X2158" i="3"/>
  <c r="AN2158" i="3"/>
  <c r="AV2158" i="3"/>
  <c r="BD2158" i="3"/>
  <c r="U2158" i="3"/>
  <c r="AC2158" i="3"/>
  <c r="AK2158" i="3"/>
  <c r="AS2158" i="3"/>
  <c r="BA2158" i="3"/>
  <c r="BI2158" i="3"/>
  <c r="R2158" i="3"/>
  <c r="Z2158" i="3"/>
  <c r="AH2158" i="3"/>
  <c r="AP2158" i="3"/>
  <c r="AX2158" i="3"/>
  <c r="BF2158" i="3"/>
  <c r="M2133" i="3"/>
  <c r="AQ2133" i="3"/>
  <c r="O2172" i="3"/>
  <c r="AT2171" i="3"/>
  <c r="AD2171" i="3"/>
  <c r="N2171" i="3"/>
  <c r="AV2170" i="3"/>
  <c r="V2169" i="3"/>
  <c r="AE2168" i="3"/>
  <c r="AR2167" i="3"/>
  <c r="AI2166" i="3"/>
  <c r="BD2164" i="3"/>
  <c r="AL2164" i="3"/>
  <c r="BI2163" i="3"/>
  <c r="AC2163" i="3"/>
  <c r="AW2161" i="3"/>
  <c r="Q2161" i="3"/>
  <c r="N2159" i="3"/>
  <c r="AT2159" i="3"/>
  <c r="AE2159" i="3"/>
  <c r="P2159" i="3"/>
  <c r="AV2159" i="3"/>
  <c r="AY2158" i="3"/>
  <c r="S2158" i="3"/>
  <c r="AN2156" i="3"/>
  <c r="BA2156" i="3"/>
  <c r="O2145" i="3"/>
  <c r="AM2145" i="3"/>
  <c r="AU2145" i="3"/>
  <c r="X2145" i="3"/>
  <c r="AF2145" i="3"/>
  <c r="BD2145" i="3"/>
  <c r="M2145" i="3"/>
  <c r="AK2145" i="3"/>
  <c r="AS2145" i="3"/>
  <c r="AP2145" i="3"/>
  <c r="N2145" i="3"/>
  <c r="AM2140" i="3"/>
  <c r="BF2154" i="3"/>
  <c r="S2154" i="3"/>
  <c r="L2153" i="3"/>
  <c r="L2151" i="3"/>
  <c r="K2151" i="3"/>
  <c r="M2148" i="3"/>
  <c r="W2146" i="3"/>
  <c r="AM2146" i="3"/>
  <c r="BC2146" i="3"/>
  <c r="L2143" i="3"/>
  <c r="K2143" i="3"/>
  <c r="T2142" i="3"/>
  <c r="AD2139" i="3"/>
  <c r="AQ2138" i="3"/>
  <c r="AV2136" i="3"/>
  <c r="AF2136" i="3"/>
  <c r="L2135" i="3"/>
  <c r="K2135" i="3"/>
  <c r="BA2154" i="3"/>
  <c r="Q2152" i="3"/>
  <c r="AW2152" i="3"/>
  <c r="AD2152" i="3"/>
  <c r="AV2150" i="3"/>
  <c r="O2149" i="3"/>
  <c r="AU2149" i="3"/>
  <c r="AF2149" i="3"/>
  <c r="M2149" i="3"/>
  <c r="AS2149" i="3"/>
  <c r="AF2142" i="3"/>
  <c r="S2141" i="3"/>
  <c r="AY2141" i="3"/>
  <c r="AJ2141" i="3"/>
  <c r="Q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Q2132" i="3"/>
  <c r="AH2154" i="3"/>
  <c r="AE2150" i="3"/>
  <c r="O2147" i="3"/>
  <c r="AU2147" i="3"/>
  <c r="AF2147" i="3"/>
  <c r="M2147" i="3"/>
  <c r="AS2147" i="3"/>
  <c r="AQ2142" i="3"/>
  <c r="S2139" i="3"/>
  <c r="AI2139" i="3"/>
  <c r="AY2139" i="3"/>
  <c r="T2139" i="3"/>
  <c r="AJ2139" i="3"/>
  <c r="AZ2139" i="3"/>
  <c r="Q2139" i="3"/>
  <c r="AG2139" i="3"/>
  <c r="AW2139" i="3"/>
  <c r="X2132" i="3"/>
  <c r="AN2132" i="3"/>
  <c r="BD2132" i="3"/>
  <c r="AB2132" i="3"/>
  <c r="AR2132" i="3"/>
  <c r="BH2132" i="3"/>
  <c r="BI2126" i="3"/>
  <c r="AQ2126" i="3"/>
  <c r="BB2123" i="3"/>
  <c r="BH2123" i="3"/>
  <c r="AR2123" i="3"/>
  <c r="K2134" i="3"/>
  <c r="AB2130" i="3"/>
  <c r="R2128" i="3"/>
  <c r="AH2128" i="3"/>
  <c r="AX2128" i="3"/>
  <c r="S2128" i="3"/>
  <c r="AI2128" i="3"/>
  <c r="AY2128" i="3"/>
  <c r="T2128" i="3"/>
  <c r="AJ2128" i="3"/>
  <c r="AZ2128" i="3"/>
  <c r="N2121" i="3"/>
  <c r="V2121" i="3"/>
  <c r="AT2121" i="3"/>
  <c r="BB2121" i="3"/>
  <c r="AE2121" i="3"/>
  <c r="AM2121" i="3"/>
  <c r="Q2121" i="3"/>
  <c r="AG2121" i="3"/>
  <c r="AJ2121" i="3"/>
  <c r="AZ2121" i="3"/>
  <c r="AS2121" i="3"/>
  <c r="BI2121" i="3"/>
  <c r="AD2150" i="3"/>
  <c r="AT2148" i="3"/>
  <c r="N2148" i="3"/>
  <c r="BF2146" i="3"/>
  <c r="AX2146" i="3"/>
  <c r="AP2146" i="3"/>
  <c r="AH2146" i="3"/>
  <c r="Z2146" i="3"/>
  <c r="R2146" i="3"/>
  <c r="BB2142" i="3"/>
  <c r="V2142" i="3"/>
  <c r="AD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G2132" i="3"/>
  <c r="Y2132" i="3"/>
  <c r="BB2131" i="3"/>
  <c r="AL2131" i="3"/>
  <c r="AD2131" i="3"/>
  <c r="V2131" i="3"/>
  <c r="AW2128" i="3"/>
  <c r="Q2128" i="3"/>
  <c r="AC2124" i="3"/>
  <c r="AW2124" i="3"/>
  <c r="AB2124" i="3"/>
  <c r="BC2124" i="3"/>
  <c r="AD2124" i="3"/>
  <c r="O2124" i="3"/>
  <c r="AP2124" i="3"/>
  <c r="P2122" i="3"/>
  <c r="T2122" i="3"/>
  <c r="AB2122" i="3"/>
  <c r="AF2122" i="3"/>
  <c r="AJ2122" i="3"/>
  <c r="AR2122" i="3"/>
  <c r="AV2122" i="3"/>
  <c r="AZ2122" i="3"/>
  <c r="BH2122" i="3"/>
  <c r="M2122" i="3"/>
  <c r="Q2122" i="3"/>
  <c r="Y2122" i="3"/>
  <c r="AC2122" i="3"/>
  <c r="AG2122" i="3"/>
  <c r="AO2122" i="3"/>
  <c r="AS2122" i="3"/>
  <c r="AW2122" i="3"/>
  <c r="BE2122" i="3"/>
  <c r="BI2122" i="3"/>
  <c r="N2122" i="3"/>
  <c r="AD2122" i="3"/>
  <c r="AL2122" i="3"/>
  <c r="AT2122" i="3"/>
  <c r="O2122" i="3"/>
  <c r="W2122" i="3"/>
  <c r="AE2122" i="3"/>
  <c r="AU2122" i="3"/>
  <c r="BC2122" i="3"/>
  <c r="R2122" i="3"/>
  <c r="AH2122" i="3"/>
  <c r="AP2122" i="3"/>
  <c r="AX2122" i="3"/>
  <c r="BD2121" i="3"/>
  <c r="X2121" i="3"/>
  <c r="AJ2114" i="3"/>
  <c r="AR2114" i="3"/>
  <c r="AW2150" i="3"/>
  <c r="AC2150" i="3"/>
  <c r="BA2148" i="3"/>
  <c r="AG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AO2142" i="3"/>
  <c r="Y2142" i="3"/>
  <c r="U2140" i="3"/>
  <c r="BE2138" i="3"/>
  <c r="AK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R2132" i="3"/>
  <c r="V2132" i="3"/>
  <c r="Z2132" i="3"/>
  <c r="AH2132" i="3"/>
  <c r="AL2132" i="3"/>
  <c r="AP2132" i="3"/>
  <c r="AX2132" i="3"/>
  <c r="BB2132" i="3"/>
  <c r="BF2132" i="3"/>
  <c r="S2132" i="3"/>
  <c r="W2132" i="3"/>
  <c r="AA2132" i="3"/>
  <c r="AI2132" i="3"/>
  <c r="AM2132" i="3"/>
  <c r="AQ2132" i="3"/>
  <c r="AY2132" i="3"/>
  <c r="BC2132" i="3"/>
  <c r="BG2132" i="3"/>
  <c r="AY2131" i="3"/>
  <c r="AQ2131" i="3"/>
  <c r="AI2131" i="3"/>
  <c r="P2131" i="3"/>
  <c r="T2131" i="3"/>
  <c r="X2131" i="3"/>
  <c r="AF2131" i="3"/>
  <c r="AJ2131" i="3"/>
  <c r="AN2131" i="3"/>
  <c r="AV2131" i="3"/>
  <c r="AZ2131" i="3"/>
  <c r="BD2131" i="3"/>
  <c r="M2131" i="3"/>
  <c r="Q2131" i="3"/>
  <c r="U2131" i="3"/>
  <c r="AC2131" i="3"/>
  <c r="AG2131" i="3"/>
  <c r="AK2131" i="3"/>
  <c r="AS2131" i="3"/>
  <c r="AW2131" i="3"/>
  <c r="BA2131" i="3"/>
  <c r="BI2131" i="3"/>
  <c r="AW2129" i="3"/>
  <c r="BI2128" i="3"/>
  <c r="AC2128" i="3"/>
  <c r="AQ2127" i="3"/>
  <c r="P2127" i="3"/>
  <c r="AF2127" i="3"/>
  <c r="AR2127" i="3"/>
  <c r="AV2127" i="3"/>
  <c r="M2127" i="3"/>
  <c r="Y2127" i="3"/>
  <c r="AC2127" i="3"/>
  <c r="AS2127" i="3"/>
  <c r="BE2127" i="3"/>
  <c r="BI2127" i="3"/>
  <c r="Z2127" i="3"/>
  <c r="AL2127" i="3"/>
  <c r="AP2127" i="3"/>
  <c r="BF2127" i="3"/>
  <c r="AA2124" i="3"/>
  <c r="R2123" i="3"/>
  <c r="V2123" i="3"/>
  <c r="Z2123" i="3"/>
  <c r="AH2123" i="3"/>
  <c r="O2123" i="3"/>
  <c r="S2123" i="3"/>
  <c r="AA2123" i="3"/>
  <c r="AE2123" i="3"/>
  <c r="AI2123" i="3"/>
  <c r="AQ2123" i="3"/>
  <c r="AU2123" i="3"/>
  <c r="AY2123" i="3"/>
  <c r="BG2123" i="3"/>
  <c r="Q2123" i="3"/>
  <c r="Y2123" i="3"/>
  <c r="AN2123" i="3"/>
  <c r="AS2123" i="3"/>
  <c r="AX2123" i="3"/>
  <c r="BI2123" i="3"/>
  <c r="T2123" i="3"/>
  <c r="AB2123" i="3"/>
  <c r="AO2123" i="3"/>
  <c r="AT2123" i="3"/>
  <c r="AZ2123" i="3"/>
  <c r="M2123" i="3"/>
  <c r="U2123" i="3"/>
  <c r="AC2123" i="3"/>
  <c r="AP2123" i="3"/>
  <c r="AV2123" i="3"/>
  <c r="BA2123" i="3"/>
  <c r="AI2122" i="3"/>
  <c r="AV2121" i="3"/>
  <c r="AO2119" i="3"/>
  <c r="AN2117" i="3"/>
  <c r="T2117" i="3"/>
  <c r="AR2112" i="3"/>
  <c r="K2125" i="3"/>
  <c r="N2119" i="3"/>
  <c r="R2119" i="3"/>
  <c r="Z2119" i="3"/>
  <c r="AD2119" i="3"/>
  <c r="AH2119" i="3"/>
  <c r="AP2119" i="3"/>
  <c r="AT2119" i="3"/>
  <c r="AX2119" i="3"/>
  <c r="BF2119" i="3"/>
  <c r="O2119" i="3"/>
  <c r="S2119" i="3"/>
  <c r="AA2119" i="3"/>
  <c r="AE2119" i="3"/>
  <c r="AI2119" i="3"/>
  <c r="AQ2119" i="3"/>
  <c r="AU2119" i="3"/>
  <c r="AY2119" i="3"/>
  <c r="BG2119" i="3"/>
  <c r="P2119" i="3"/>
  <c r="T2119" i="3"/>
  <c r="AB2119" i="3"/>
  <c r="AF2119" i="3"/>
  <c r="AJ2119" i="3"/>
  <c r="AR2119" i="3"/>
  <c r="AV2119" i="3"/>
  <c r="AZ2119" i="3"/>
  <c r="BH2119" i="3"/>
  <c r="AV2110" i="3"/>
  <c r="T2110" i="3"/>
  <c r="AN2110" i="3"/>
  <c r="AW2119" i="3"/>
  <c r="AG2119" i="3"/>
  <c r="R2117" i="3"/>
  <c r="Z2117" i="3"/>
  <c r="AH2117" i="3"/>
  <c r="AX2117" i="3"/>
  <c r="BF2117" i="3"/>
  <c r="N2117" i="3"/>
  <c r="AD2117" i="3"/>
  <c r="AL2117" i="3"/>
  <c r="AT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AA2115" i="3"/>
  <c r="AE2115" i="3"/>
  <c r="AI2115" i="3"/>
  <c r="AQ2115" i="3"/>
  <c r="AU2115" i="3"/>
  <c r="AY2115" i="3"/>
  <c r="BG2115" i="3"/>
  <c r="P2115" i="3"/>
  <c r="T2115" i="3"/>
  <c r="AB2115" i="3"/>
  <c r="AF2115" i="3"/>
  <c r="AJ2115" i="3"/>
  <c r="AR2115" i="3"/>
  <c r="AV2115" i="3"/>
  <c r="AZ2115" i="3"/>
  <c r="BH2115" i="3"/>
  <c r="M2115" i="3"/>
  <c r="Q2115" i="3"/>
  <c r="Y2115" i="3"/>
  <c r="AC2115" i="3"/>
  <c r="AG2115" i="3"/>
  <c r="AO2115" i="3"/>
  <c r="AS2115" i="3"/>
  <c r="AW2115" i="3"/>
  <c r="BE2115" i="3"/>
  <c r="BI2115" i="3"/>
  <c r="AQ2113" i="3"/>
  <c r="BH2113" i="3"/>
  <c r="AO2113" i="3"/>
  <c r="W2111" i="3"/>
  <c r="S2109" i="3"/>
  <c r="W2109" i="3"/>
  <c r="AA2109" i="3"/>
  <c r="AI2109" i="3"/>
  <c r="AM2109" i="3"/>
  <c r="AQ2109" i="3"/>
  <c r="AY2109" i="3"/>
  <c r="BC2109" i="3"/>
  <c r="BG2109" i="3"/>
  <c r="T2109" i="3"/>
  <c r="X2109" i="3"/>
  <c r="AB2109" i="3"/>
  <c r="AJ2109" i="3"/>
  <c r="AN2109" i="3"/>
  <c r="AR2109" i="3"/>
  <c r="AZ2109" i="3"/>
  <c r="BD2109" i="3"/>
  <c r="BH2109" i="3"/>
  <c r="Q2109" i="3"/>
  <c r="U2109" i="3"/>
  <c r="Y2109" i="3"/>
  <c r="AG2109" i="3"/>
  <c r="AK2109" i="3"/>
  <c r="AO2109" i="3"/>
  <c r="AW2109" i="3"/>
  <c r="BA2109" i="3"/>
  <c r="BE2109" i="3"/>
  <c r="N2106" i="3"/>
  <c r="R2106" i="3"/>
  <c r="AX2106" i="3"/>
  <c r="P2106" i="3"/>
  <c r="AV2106" i="3"/>
  <c r="O2106" i="3"/>
  <c r="AG2106" i="3"/>
  <c r="AO2106" i="3"/>
  <c r="BG2106" i="3"/>
  <c r="O2105" i="3"/>
  <c r="W2105" i="3"/>
  <c r="AA2105" i="3"/>
  <c r="AE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AC2114" i="3"/>
  <c r="AS2114" i="3"/>
  <c r="BI2114" i="3"/>
  <c r="Z2114" i="3"/>
  <c r="AP2114" i="3"/>
  <c r="BF2114" i="3"/>
  <c r="AA2114" i="3"/>
  <c r="AQ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X2103" i="3"/>
  <c r="BD2103" i="3"/>
  <c r="AJ2101" i="3"/>
  <c r="BH2104" i="3"/>
  <c r="BC2104" i="3"/>
  <c r="AX2104" i="3"/>
  <c r="AR2104" i="3"/>
  <c r="AM2104" i="3"/>
  <c r="AH2104" i="3"/>
  <c r="AB2104" i="3"/>
  <c r="W2104" i="3"/>
  <c r="AO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Z2103" i="3"/>
  <c r="AP2103" i="3"/>
  <c r="BF2103" i="3"/>
  <c r="AA2103" i="3"/>
  <c r="AQ2103" i="3"/>
  <c r="BG2103" i="3"/>
  <c r="AB2102" i="3"/>
  <c r="AR2102" i="3"/>
  <c r="BH2102" i="3"/>
  <c r="Y2102" i="3"/>
  <c r="AO2102" i="3"/>
  <c r="BE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AK2103" i="3"/>
  <c r="BF2102" i="3"/>
  <c r="Z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F2114" i="3" l="1"/>
  <c r="AZ2114" i="3"/>
  <c r="AB2114" i="3"/>
  <c r="BD2138" i="3"/>
  <c r="O2138" i="3"/>
  <c r="AE2138" i="3"/>
  <c r="AU2138" i="3"/>
  <c r="AX2138" i="3"/>
  <c r="AH2138" i="3"/>
  <c r="R2138" i="3"/>
  <c r="BI2138" i="3"/>
  <c r="AS2138" i="3"/>
  <c r="AC2138" i="3"/>
  <c r="AZ2138" i="3"/>
  <c r="X2138" i="3"/>
  <c r="W2138" i="3"/>
  <c r="AM2138" i="3"/>
  <c r="BC2138" i="3"/>
  <c r="BF2138" i="3"/>
  <c r="AP2138" i="3"/>
  <c r="Z2138" i="3"/>
  <c r="P2152" i="3"/>
  <c r="BG2152" i="3"/>
  <c r="O2152" i="3"/>
  <c r="S2152" i="3"/>
  <c r="BH2152" i="3"/>
  <c r="AB2152" i="3"/>
  <c r="U2152" i="3"/>
  <c r="AK2152" i="3"/>
  <c r="BA2152" i="3"/>
  <c r="R2152" i="3"/>
  <c r="AH2152" i="3"/>
  <c r="AX2152" i="3"/>
  <c r="AM2152" i="3"/>
  <c r="AN2152" i="3"/>
  <c r="AQ2152" i="3"/>
  <c r="AU2152" i="3"/>
  <c r="AR2152" i="3"/>
  <c r="M2152" i="3"/>
  <c r="AC2152" i="3"/>
  <c r="AS2152" i="3"/>
  <c r="BI2152" i="3"/>
  <c r="Z2152" i="3"/>
  <c r="AP2152" i="3"/>
  <c r="BF2152" i="3"/>
  <c r="AH2102" i="3"/>
  <c r="M2103" i="3"/>
  <c r="AS2103" i="3"/>
  <c r="AK2102" i="3"/>
  <c r="BC2103" i="3"/>
  <c r="AV2103" i="3"/>
  <c r="BH2103" i="3"/>
  <c r="AM2114" i="3"/>
  <c r="BB2114" i="3"/>
  <c r="V2114" i="3"/>
  <c r="AO2114" i="3"/>
  <c r="BA2111" i="3"/>
  <c r="AV2124" i="3"/>
  <c r="Q2129" i="3"/>
  <c r="U2138" i="3"/>
  <c r="AO2138" i="3"/>
  <c r="Q2148" i="3"/>
  <c r="AK2148" i="3"/>
  <c r="BI2148" i="3"/>
  <c r="AG2150" i="3"/>
  <c r="BA2150" i="3"/>
  <c r="BD2114" i="3"/>
  <c r="T2114" i="3"/>
  <c r="AJ2124" i="3"/>
  <c r="AY2124" i="3"/>
  <c r="X2124" i="3"/>
  <c r="AX2124" i="3"/>
  <c r="R2124" i="3"/>
  <c r="AS2124" i="3"/>
  <c r="AL2138" i="3"/>
  <c r="V2148" i="3"/>
  <c r="AL2150" i="3"/>
  <c r="AQ2130" i="3"/>
  <c r="AP2126" i="3"/>
  <c r="AC2126" i="3"/>
  <c r="AK2147" i="3"/>
  <c r="BD2147" i="3"/>
  <c r="X2147" i="3"/>
  <c r="BC2150" i="3"/>
  <c r="W2150" i="3"/>
  <c r="Z2154" i="3"/>
  <c r="BB2152" i="3"/>
  <c r="V2152" i="3"/>
  <c r="AO2152" i="3"/>
  <c r="W2154" i="3"/>
  <c r="BI2154" i="3"/>
  <c r="AI2138" i="3"/>
  <c r="T2150" i="3"/>
  <c r="AJ2152" i="3"/>
  <c r="AC2154" i="3"/>
  <c r="M2155" i="3"/>
  <c r="AN2159" i="3"/>
  <c r="BC2159" i="3"/>
  <c r="W2159" i="3"/>
  <c r="AL2159" i="3"/>
  <c r="AE2160" i="3"/>
  <c r="AD2170" i="3"/>
  <c r="AW2170" i="3"/>
  <c r="Q2170" i="3"/>
  <c r="AZ2155" i="3"/>
  <c r="T2155" i="3"/>
  <c r="AI2155" i="3"/>
  <c r="AX2155" i="3"/>
  <c r="R2155" i="3"/>
  <c r="AP2160" i="3"/>
  <c r="BI2160" i="3"/>
  <c r="AC2160" i="3"/>
  <c r="AV2160" i="3"/>
  <c r="P2160" i="3"/>
  <c r="AC2182" i="3"/>
  <c r="AH2106" i="3"/>
  <c r="T2106" i="3"/>
  <c r="AZ2106" i="3"/>
  <c r="BC2106" i="3"/>
  <c r="AA2106" i="3"/>
  <c r="AS2133" i="3"/>
  <c r="AB2133" i="3"/>
  <c r="BB2133" i="3"/>
  <c r="AN2138" i="3"/>
  <c r="BB2167" i="3"/>
  <c r="X2167" i="3"/>
  <c r="BH2138" i="3"/>
  <c r="AB2169" i="3"/>
  <c r="AD2169" i="3"/>
  <c r="AY2154" i="3"/>
  <c r="AQ2154" i="3"/>
  <c r="Q2154" i="3"/>
  <c r="AB2138" i="3"/>
  <c r="AE2152" i="3"/>
  <c r="AA2152" i="3"/>
  <c r="R2120" i="3"/>
  <c r="AJ2120" i="3"/>
  <c r="AA2145" i="3"/>
  <c r="AQ2145" i="3"/>
  <c r="BG2145" i="3"/>
  <c r="AB2145" i="3"/>
  <c r="AR2145" i="3"/>
  <c r="BH2145" i="3"/>
  <c r="Y2145" i="3"/>
  <c r="AO2145" i="3"/>
  <c r="BE2145" i="3"/>
  <c r="BF2145" i="3"/>
  <c r="R2145" i="3"/>
  <c r="S2145" i="3"/>
  <c r="AI2145" i="3"/>
  <c r="AY2145" i="3"/>
  <c r="T2145" i="3"/>
  <c r="AJ2145" i="3"/>
  <c r="AZ2145" i="3"/>
  <c r="Q2145" i="3"/>
  <c r="AG2145" i="3"/>
  <c r="AW2145" i="3"/>
  <c r="Z2145" i="3"/>
  <c r="AD2145" i="3"/>
  <c r="AX2145" i="3"/>
  <c r="BA2163" i="3"/>
  <c r="AH2163" i="3"/>
  <c r="BF2163" i="3"/>
  <c r="AI2163" i="3"/>
  <c r="BC2163" i="3"/>
  <c r="X2163" i="3"/>
  <c r="AN2163" i="3"/>
  <c r="BD2163" i="3"/>
  <c r="M2163" i="3"/>
  <c r="R2163" i="3"/>
  <c r="AX2163" i="3"/>
  <c r="W2163" i="3"/>
  <c r="AQ2163" i="3"/>
  <c r="P2163" i="3"/>
  <c r="AF2163" i="3"/>
  <c r="AV2163" i="3"/>
  <c r="AG2163" i="3"/>
  <c r="AS2163" i="3"/>
  <c r="Z2121" i="3"/>
  <c r="AP2121" i="3"/>
  <c r="BF2121" i="3"/>
  <c r="AA2121" i="3"/>
  <c r="AQ2121" i="3"/>
  <c r="BG2121" i="3"/>
  <c r="AO2121" i="3"/>
  <c r="AB2121" i="3"/>
  <c r="BH2121" i="3"/>
  <c r="AK2121" i="3"/>
  <c r="R2121" i="3"/>
  <c r="AH2121" i="3"/>
  <c r="AX2121" i="3"/>
  <c r="S2121" i="3"/>
  <c r="AI2121" i="3"/>
  <c r="AY2121" i="3"/>
  <c r="Y2121" i="3"/>
  <c r="BE2121" i="3"/>
  <c r="AR2121" i="3"/>
  <c r="U2121" i="3"/>
  <c r="BA2121" i="3"/>
  <c r="BG2148" i="3"/>
  <c r="AR2148" i="3"/>
  <c r="BF2148" i="3"/>
  <c r="AP2148" i="3"/>
  <c r="Z2148" i="3"/>
  <c r="BE2148" i="3"/>
  <c r="AO2148" i="3"/>
  <c r="Y2148" i="3"/>
  <c r="AA2148" i="3"/>
  <c r="AN2148" i="3"/>
  <c r="AX2148" i="3"/>
  <c r="AH2148" i="3"/>
  <c r="R2148" i="3"/>
  <c r="T2183" i="3"/>
  <c r="AZ2183" i="3"/>
  <c r="AG2183" i="3"/>
  <c r="N2183" i="3"/>
  <c r="AT2183" i="3"/>
  <c r="AJ2183" i="3"/>
  <c r="Q2183" i="3"/>
  <c r="AW2183" i="3"/>
  <c r="AD2183" i="3"/>
  <c r="Y2154" i="3"/>
  <c r="AT2147" i="3"/>
  <c r="AP2147" i="3"/>
  <c r="S2147" i="3"/>
  <c r="AI2147" i="3"/>
  <c r="AY2147" i="3"/>
  <c r="T2147" i="3"/>
  <c r="AJ2147" i="3"/>
  <c r="AZ2147" i="3"/>
  <c r="Q2147" i="3"/>
  <c r="AG2147" i="3"/>
  <c r="AW2147" i="3"/>
  <c r="N2147" i="3"/>
  <c r="AA2147" i="3"/>
  <c r="AQ2147" i="3"/>
  <c r="BG2147" i="3"/>
  <c r="AB2147" i="3"/>
  <c r="AR2147" i="3"/>
  <c r="BH2147" i="3"/>
  <c r="Y2147" i="3"/>
  <c r="AO2147" i="3"/>
  <c r="BE2147" i="3"/>
  <c r="Y2159" i="3"/>
  <c r="R2159" i="3"/>
  <c r="AH2159" i="3"/>
  <c r="AX2159" i="3"/>
  <c r="S2159" i="3"/>
  <c r="AI2159" i="3"/>
  <c r="AY2159" i="3"/>
  <c r="T2159" i="3"/>
  <c r="AJ2159" i="3"/>
  <c r="AZ2159" i="3"/>
  <c r="AG2159" i="3"/>
  <c r="Z2159" i="3"/>
  <c r="AP2159" i="3"/>
  <c r="BF2159" i="3"/>
  <c r="AA2159" i="3"/>
  <c r="AQ2159" i="3"/>
  <c r="BG2159" i="3"/>
  <c r="AB2159" i="3"/>
  <c r="AR2159" i="3"/>
  <c r="BH2159" i="3"/>
  <c r="AJ2172" i="3"/>
  <c r="BB2172" i="3"/>
  <c r="T2172" i="3"/>
  <c r="AL2172" i="3"/>
  <c r="U2124" i="3"/>
  <c r="AK2124" i="3"/>
  <c r="BA2124" i="3"/>
  <c r="W2124" i="3"/>
  <c r="AR2124" i="3"/>
  <c r="N2124" i="3"/>
  <c r="AI2124" i="3"/>
  <c r="BD2124" i="3"/>
  <c r="AE2124" i="3"/>
  <c r="AZ2124" i="3"/>
  <c r="U2102" i="3"/>
  <c r="AN2102" i="3"/>
  <c r="AM2103" i="3"/>
  <c r="P2103" i="3"/>
  <c r="V2111" i="3"/>
  <c r="BC2114" i="3"/>
  <c r="W2114" i="3"/>
  <c r="AL2114" i="3"/>
  <c r="BE2114" i="3"/>
  <c r="Y2114" i="3"/>
  <c r="AP2102" i="3"/>
  <c r="U2103" i="3"/>
  <c r="BA2103" i="3"/>
  <c r="AW2102" i="3"/>
  <c r="AG2102" i="3"/>
  <c r="Q2102" i="3"/>
  <c r="AZ2102" i="3"/>
  <c r="AJ2102" i="3"/>
  <c r="T2102" i="3"/>
  <c r="AY2103" i="3"/>
  <c r="AI2103" i="3"/>
  <c r="S2103" i="3"/>
  <c r="AX2103" i="3"/>
  <c r="AH2103" i="3"/>
  <c r="R2103" i="3"/>
  <c r="Y2103" i="3"/>
  <c r="BE2103" i="3"/>
  <c r="AN2103" i="3"/>
  <c r="AY2114" i="3"/>
  <c r="AI2114" i="3"/>
  <c r="S2114" i="3"/>
  <c r="AX2114" i="3"/>
  <c r="AH2114" i="3"/>
  <c r="R2114" i="3"/>
  <c r="BA2114" i="3"/>
  <c r="AK2114" i="3"/>
  <c r="U2114" i="3"/>
  <c r="AY2106" i="3"/>
  <c r="AU2106" i="3"/>
  <c r="AJ2106" i="3"/>
  <c r="AT2106" i="3"/>
  <c r="U2111" i="3"/>
  <c r="M2130" i="3"/>
  <c r="Y2138" i="3"/>
  <c r="AW2138" i="3"/>
  <c r="U2148" i="3"/>
  <c r="AS2148" i="3"/>
  <c r="Q2150" i="3"/>
  <c r="AK2150" i="3"/>
  <c r="BI2150" i="3"/>
  <c r="AN2114" i="3"/>
  <c r="AV2114" i="3"/>
  <c r="BF2124" i="3"/>
  <c r="Z2124" i="3"/>
  <c r="AT2124" i="3"/>
  <c r="S2124" i="3"/>
  <c r="AM2124" i="3"/>
  <c r="BI2124" i="3"/>
  <c r="AO2124" i="3"/>
  <c r="Q2124" i="3"/>
  <c r="N2138" i="3"/>
  <c r="AT2138" i="3"/>
  <c r="AD2148" i="3"/>
  <c r="N2150" i="3"/>
  <c r="AT2150" i="3"/>
  <c r="AC2121" i="3"/>
  <c r="T2121" i="3"/>
  <c r="BC2121" i="3"/>
  <c r="W2121" i="3"/>
  <c r="AL2121" i="3"/>
  <c r="AT2126" i="3"/>
  <c r="BI2147" i="3"/>
  <c r="AC2147" i="3"/>
  <c r="AV2147" i="3"/>
  <c r="P2147" i="3"/>
  <c r="AE2147" i="3"/>
  <c r="AU2150" i="3"/>
  <c r="O2150" i="3"/>
  <c r="R2154" i="3"/>
  <c r="BF2147" i="3"/>
  <c r="AT2152" i="3"/>
  <c r="N2152" i="3"/>
  <c r="AG2152" i="3"/>
  <c r="AG2154" i="3"/>
  <c r="BG2138" i="3"/>
  <c r="AA2138" i="3"/>
  <c r="AZ2150" i="3"/>
  <c r="AZ2152" i="3"/>
  <c r="AN2154" i="3"/>
  <c r="AH2145" i="3"/>
  <c r="BI2145" i="3"/>
  <c r="AC2145" i="3"/>
  <c r="AV2145" i="3"/>
  <c r="P2145" i="3"/>
  <c r="AE2145" i="3"/>
  <c r="AS2155" i="3"/>
  <c r="AF2159" i="3"/>
  <c r="AU2159" i="3"/>
  <c r="O2159" i="3"/>
  <c r="AD2159" i="3"/>
  <c r="BG2167" i="3"/>
  <c r="P2170" i="3"/>
  <c r="AX2172" i="3"/>
  <c r="AG2155" i="3"/>
  <c r="AI2160" i="3"/>
  <c r="BB2170" i="3"/>
  <c r="V2170" i="3"/>
  <c r="AO2170" i="3"/>
  <c r="Z2172" i="3"/>
  <c r="T2148" i="3"/>
  <c r="AR2155" i="3"/>
  <c r="BG2155" i="3"/>
  <c r="AA2155" i="3"/>
  <c r="AH2160" i="3"/>
  <c r="BA2160" i="3"/>
  <c r="U2160" i="3"/>
  <c r="BH2163" i="3"/>
  <c r="AB2163" i="3"/>
  <c r="AM2163" i="3"/>
  <c r="AP2163" i="3"/>
  <c r="AJ2170" i="3"/>
  <c r="BB2183" i="3"/>
  <c r="AO2183" i="3"/>
  <c r="AB2183" i="3"/>
  <c r="AL2165" i="3"/>
  <c r="AB2127" i="3"/>
  <c r="BH2127" i="3"/>
  <c r="AO2127" i="3"/>
  <c r="V2127" i="3"/>
  <c r="BB2127" i="3"/>
  <c r="AQ2137" i="3"/>
  <c r="BH2137" i="3"/>
  <c r="BF2137" i="3"/>
  <c r="V2137" i="3"/>
  <c r="AB2137" i="3"/>
  <c r="AO2137" i="3"/>
  <c r="AF2138" i="3"/>
  <c r="AM2170" i="3"/>
  <c r="U2154" i="3"/>
  <c r="BC2162" i="3"/>
  <c r="T2138" i="3"/>
  <c r="BC2152" i="3"/>
  <c r="T2152" i="3"/>
  <c r="T2168" i="3"/>
  <c r="AZ2168" i="3"/>
  <c r="AC2168" i="3"/>
  <c r="AW2168" i="3"/>
  <c r="V2168" i="3"/>
  <c r="AL2168" i="3"/>
  <c r="BB2168" i="3"/>
  <c r="AU2168" i="3"/>
  <c r="AJ2168" i="3"/>
  <c r="Q2168" i="3"/>
  <c r="AO2168" i="3"/>
  <c r="BI2168" i="3"/>
  <c r="AD2168" i="3"/>
  <c r="AT2168" i="3"/>
  <c r="AI2168" i="3"/>
  <c r="O2168" i="3"/>
  <c r="AJ2150" i="3"/>
  <c r="AF2150" i="3"/>
  <c r="S2150" i="3"/>
  <c r="AI2150" i="3"/>
  <c r="AY2150" i="3"/>
  <c r="BF2150" i="3"/>
  <c r="AP2150" i="3"/>
  <c r="Z2150" i="3"/>
  <c r="BE2150" i="3"/>
  <c r="AO2150" i="3"/>
  <c r="Y2150" i="3"/>
  <c r="AA2150" i="3"/>
  <c r="AQ2150" i="3"/>
  <c r="BG2150" i="3"/>
  <c r="AX2150" i="3"/>
  <c r="AH2150" i="3"/>
  <c r="R2150" i="3"/>
  <c r="O2158" i="3"/>
  <c r="W2158" i="3"/>
  <c r="AU2158" i="3"/>
  <c r="BG2158" i="3"/>
  <c r="T2158" i="3"/>
  <c r="AJ2158" i="3"/>
  <c r="AZ2158" i="3"/>
  <c r="Q2158" i="3"/>
  <c r="AG2158" i="3"/>
  <c r="AW2158" i="3"/>
  <c r="N2158" i="3"/>
  <c r="AD2158" i="3"/>
  <c r="AT2158" i="3"/>
  <c r="AI2158" i="3"/>
  <c r="AE2158" i="3"/>
  <c r="AB2158" i="3"/>
  <c r="AR2158" i="3"/>
  <c r="BH2158" i="3"/>
  <c r="Y2158" i="3"/>
  <c r="AO2158" i="3"/>
  <c r="BE2158" i="3"/>
  <c r="V2158" i="3"/>
  <c r="AL2158" i="3"/>
  <c r="BB2158" i="3"/>
  <c r="AL2161" i="3"/>
  <c r="BC2161" i="3"/>
  <c r="BE2161" i="3"/>
  <c r="W2161" i="3"/>
  <c r="AN2161" i="3"/>
  <c r="AG2161" i="3"/>
  <c r="AP2117" i="3"/>
  <c r="V2117" i="3"/>
  <c r="BB2117" i="3"/>
  <c r="AT2131" i="3"/>
  <c r="BG2131" i="3"/>
  <c r="AA2131" i="3"/>
  <c r="AB2131" i="3"/>
  <c r="AR2131" i="3"/>
  <c r="BH2131" i="3"/>
  <c r="Y2131" i="3"/>
  <c r="AO2131" i="3"/>
  <c r="BE2131" i="3"/>
  <c r="AE2166" i="3"/>
  <c r="O2166" i="3"/>
  <c r="P2166" i="3"/>
  <c r="AF2166" i="3"/>
  <c r="AV2166" i="3"/>
  <c r="M2166" i="3"/>
  <c r="AC2166" i="3"/>
  <c r="AS2166" i="3"/>
  <c r="BI2166" i="3"/>
  <c r="Z2166" i="3"/>
  <c r="AP2166" i="3"/>
  <c r="BF2166" i="3"/>
  <c r="AY2166" i="3"/>
  <c r="BC2166" i="3"/>
  <c r="W2166" i="3"/>
  <c r="AM2166" i="3"/>
  <c r="X2166" i="3"/>
  <c r="AN2166" i="3"/>
  <c r="BD2166" i="3"/>
  <c r="U2166" i="3"/>
  <c r="AK2166" i="3"/>
  <c r="BA2166" i="3"/>
  <c r="R2166" i="3"/>
  <c r="AH2166" i="3"/>
  <c r="AX2166" i="3"/>
  <c r="S2166" i="3"/>
  <c r="AF2144" i="3"/>
  <c r="AP2144" i="3"/>
  <c r="AW2180" i="3"/>
  <c r="AB2180" i="3"/>
  <c r="BA2180" i="3"/>
  <c r="P2177" i="3"/>
  <c r="AF2177" i="3"/>
  <c r="AV2177" i="3"/>
  <c r="M2177" i="3"/>
  <c r="AC2177" i="3"/>
  <c r="AS2177" i="3"/>
  <c r="BI2177" i="3"/>
  <c r="Z2177" i="3"/>
  <c r="AP2177" i="3"/>
  <c r="BF2177" i="3"/>
  <c r="AE2177" i="3"/>
  <c r="BG2177" i="3"/>
  <c r="X2177" i="3"/>
  <c r="AN2177" i="3"/>
  <c r="BD2177" i="3"/>
  <c r="U2177" i="3"/>
  <c r="AK2177" i="3"/>
  <c r="BA2177" i="3"/>
  <c r="R2177" i="3"/>
  <c r="AH2177" i="3"/>
  <c r="AX2177" i="3"/>
  <c r="AP2130" i="3"/>
  <c r="BG2130" i="3"/>
  <c r="AA2130" i="3"/>
  <c r="AR2130" i="3"/>
  <c r="V2155" i="3"/>
  <c r="AL2155" i="3"/>
  <c r="BB2155" i="3"/>
  <c r="W2155" i="3"/>
  <c r="AM2155" i="3"/>
  <c r="BC2155" i="3"/>
  <c r="X2155" i="3"/>
  <c r="AN2155" i="3"/>
  <c r="BD2155" i="3"/>
  <c r="AW2155" i="3"/>
  <c r="BI2155" i="3"/>
  <c r="N2155" i="3"/>
  <c r="AD2155" i="3"/>
  <c r="AT2155" i="3"/>
  <c r="O2155" i="3"/>
  <c r="AE2155" i="3"/>
  <c r="AU2155" i="3"/>
  <c r="P2155" i="3"/>
  <c r="AF2155" i="3"/>
  <c r="AV2155" i="3"/>
  <c r="AC2155" i="3"/>
  <c r="BE2174" i="3"/>
  <c r="V2174" i="3"/>
  <c r="BD2174" i="3"/>
  <c r="AA2160" i="3"/>
  <c r="W2160" i="3"/>
  <c r="T2160" i="3"/>
  <c r="AJ2160" i="3"/>
  <c r="AZ2160" i="3"/>
  <c r="Q2160" i="3"/>
  <c r="AG2160" i="3"/>
  <c r="AW2160" i="3"/>
  <c r="N2160" i="3"/>
  <c r="AD2160" i="3"/>
  <c r="AT2160" i="3"/>
  <c r="AY2160" i="3"/>
  <c r="AU2160" i="3"/>
  <c r="BG2160" i="3"/>
  <c r="AM2160" i="3"/>
  <c r="AB2160" i="3"/>
  <c r="AR2160" i="3"/>
  <c r="BH2160" i="3"/>
  <c r="Y2160" i="3"/>
  <c r="AO2160" i="3"/>
  <c r="BE2160" i="3"/>
  <c r="V2160" i="3"/>
  <c r="AL2160" i="3"/>
  <c r="BB2160" i="3"/>
  <c r="S2160" i="3"/>
  <c r="O2160" i="3"/>
  <c r="AH2184" i="3"/>
  <c r="AS2184" i="3"/>
  <c r="AY2170" i="3"/>
  <c r="AE2170" i="3"/>
  <c r="AQ2170" i="3"/>
  <c r="AR2170" i="3"/>
  <c r="U2170" i="3"/>
  <c r="AK2170" i="3"/>
  <c r="BA2170" i="3"/>
  <c r="R2170" i="3"/>
  <c r="AH2170" i="3"/>
  <c r="AX2170" i="3"/>
  <c r="BD2170" i="3"/>
  <c r="X2170" i="3"/>
  <c r="S2170" i="3"/>
  <c r="BC2170" i="3"/>
  <c r="T2170" i="3"/>
  <c r="BG2170" i="3"/>
  <c r="BH2170" i="3"/>
  <c r="AB2170" i="3"/>
  <c r="M2170" i="3"/>
  <c r="AC2170" i="3"/>
  <c r="AS2170" i="3"/>
  <c r="BI2170" i="3"/>
  <c r="Z2170" i="3"/>
  <c r="AP2170" i="3"/>
  <c r="BF2170" i="3"/>
  <c r="AN2170" i="3"/>
  <c r="AO2154" i="3"/>
  <c r="AK2154" i="3"/>
  <c r="AE2154" i="3"/>
  <c r="AF2154" i="3"/>
  <c r="AJ2154" i="3"/>
  <c r="AS2154" i="3"/>
  <c r="X2154" i="3"/>
  <c r="AW2154" i="3"/>
  <c r="AB2154" i="3"/>
  <c r="V2154" i="3"/>
  <c r="AL2154" i="3"/>
  <c r="AZ2154" i="3"/>
  <c r="P2154" i="3"/>
  <c r="BD2154" i="3"/>
  <c r="BC2154" i="3"/>
  <c r="BG2154" i="3"/>
  <c r="BH2154" i="3"/>
  <c r="BB2154" i="3"/>
  <c r="AI2154" i="3"/>
  <c r="M2154" i="3"/>
  <c r="BE2154" i="3"/>
  <c r="AM2154" i="3"/>
  <c r="N2154" i="3"/>
  <c r="AD2154" i="3"/>
  <c r="AT2154" i="3"/>
  <c r="BA2102" i="3"/>
  <c r="BD2102" i="3"/>
  <c r="X2102" i="3"/>
  <c r="W2103" i="3"/>
  <c r="BB2103" i="3"/>
  <c r="AL2103" i="3"/>
  <c r="V2103" i="3"/>
  <c r="AW2103" i="3"/>
  <c r="R2102" i="3"/>
  <c r="AX2102" i="3"/>
  <c r="AC2103" i="3"/>
  <c r="BI2103" i="3"/>
  <c r="BI2102" i="3"/>
  <c r="AS2102" i="3"/>
  <c r="AC2102" i="3"/>
  <c r="M2102" i="3"/>
  <c r="AV2102" i="3"/>
  <c r="AF2102" i="3"/>
  <c r="AU2103" i="3"/>
  <c r="AE2103" i="3"/>
  <c r="O2103" i="3"/>
  <c r="AT2103" i="3"/>
  <c r="AD2103" i="3"/>
  <c r="N2103" i="3"/>
  <c r="AG2103" i="3"/>
  <c r="U2106" i="3"/>
  <c r="AU2114" i="3"/>
  <c r="AE2114" i="3"/>
  <c r="O2114" i="3"/>
  <c r="AT2114" i="3"/>
  <c r="AD2114" i="3"/>
  <c r="N2114" i="3"/>
  <c r="AW2114" i="3"/>
  <c r="AG2114" i="3"/>
  <c r="Q2114" i="3"/>
  <c r="S2106" i="3"/>
  <c r="W2106" i="3"/>
  <c r="AF2106" i="3"/>
  <c r="AD2106" i="3"/>
  <c r="AN2111" i="3"/>
  <c r="P2121" i="3"/>
  <c r="AD2129" i="3"/>
  <c r="BI2130" i="3"/>
  <c r="AG2138" i="3"/>
  <c r="BA2138" i="3"/>
  <c r="AC2148" i="3"/>
  <c r="AW2148" i="3"/>
  <c r="U2150" i="3"/>
  <c r="AS2150" i="3"/>
  <c r="BH2114" i="3"/>
  <c r="X2114" i="3"/>
  <c r="P2114" i="3"/>
  <c r="AU2124" i="3"/>
  <c r="T2124" i="3"/>
  <c r="AN2124" i="3"/>
  <c r="BH2124" i="3"/>
  <c r="AH2124" i="3"/>
  <c r="BE2124" i="3"/>
  <c r="AG2124" i="3"/>
  <c r="M2124" i="3"/>
  <c r="V2138" i="3"/>
  <c r="BB2138" i="3"/>
  <c r="AL2148" i="3"/>
  <c r="V2150" i="3"/>
  <c r="BB2150" i="3"/>
  <c r="M2121" i="3"/>
  <c r="AW2121" i="3"/>
  <c r="AU2121" i="3"/>
  <c r="O2121" i="3"/>
  <c r="AD2121" i="3"/>
  <c r="BH2130" i="3"/>
  <c r="Z2130" i="3"/>
  <c r="BA2147" i="3"/>
  <c r="U2147" i="3"/>
  <c r="AN2147" i="3"/>
  <c r="BC2147" i="3"/>
  <c r="W2147" i="3"/>
  <c r="AP2154" i="3"/>
  <c r="AL2152" i="3"/>
  <c r="BE2152" i="3"/>
  <c r="Y2152" i="3"/>
  <c r="AR2154" i="3"/>
  <c r="AY2138" i="3"/>
  <c r="S2138" i="3"/>
  <c r="AD2147" i="3"/>
  <c r="AX2154" i="3"/>
  <c r="AT2145" i="3"/>
  <c r="BA2145" i="3"/>
  <c r="U2145" i="3"/>
  <c r="AN2145" i="3"/>
  <c r="BC2145" i="3"/>
  <c r="W2145" i="3"/>
  <c r="BD2159" i="3"/>
  <c r="X2159" i="3"/>
  <c r="AM2159" i="3"/>
  <c r="BB2159" i="3"/>
  <c r="V2159" i="3"/>
  <c r="AP2167" i="3"/>
  <c r="AF2170" i="3"/>
  <c r="R2133" i="3"/>
  <c r="M2158" i="3"/>
  <c r="AF2158" i="3"/>
  <c r="BD2161" i="3"/>
  <c r="V2161" i="3"/>
  <c r="S2168" i="3"/>
  <c r="AT2170" i="3"/>
  <c r="N2170" i="3"/>
  <c r="AG2170" i="3"/>
  <c r="AW2120" i="3"/>
  <c r="AR2137" i="3"/>
  <c r="AQ2148" i="3"/>
  <c r="AJ2155" i="3"/>
  <c r="AY2155" i="3"/>
  <c r="S2155" i="3"/>
  <c r="AH2155" i="3"/>
  <c r="BF2160" i="3"/>
  <c r="Z2160" i="3"/>
  <c r="AS2160" i="3"/>
  <c r="M2160" i="3"/>
  <c r="AF2160" i="3"/>
  <c r="AZ2163" i="3"/>
  <c r="T2163" i="3"/>
  <c r="AA2163" i="3"/>
  <c r="Z2163" i="3"/>
  <c r="AH2168" i="3"/>
  <c r="AS2168" i="3"/>
  <c r="AR2168" i="3"/>
  <c r="AZ2170" i="3"/>
  <c r="AZ2172" i="3"/>
  <c r="AL2177" i="3"/>
  <c r="BE2177" i="3"/>
  <c r="Y2177" i="3"/>
  <c r="AR2177" i="3"/>
  <c r="AQ2177" i="3"/>
  <c r="AL2183" i="3"/>
  <c r="Y2183" i="3"/>
  <c r="AQ2183" i="3"/>
  <c r="AE2183" i="3"/>
  <c r="U2162" i="3"/>
  <c r="AF2123" i="3"/>
  <c r="P2123" i="3"/>
  <c r="N2123" i="3"/>
  <c r="AD2123" i="3"/>
  <c r="W2123" i="3"/>
  <c r="AM2123" i="3"/>
  <c r="BC2123" i="3"/>
  <c r="AG2123" i="3"/>
  <c r="BD2123" i="3"/>
  <c r="AJ2123" i="3"/>
  <c r="BE2123" i="3"/>
  <c r="AK2123" i="3"/>
  <c r="BF2123" i="3"/>
  <c r="AL2123" i="3"/>
  <c r="BE2119" i="3"/>
  <c r="V2119" i="3"/>
  <c r="AL2119" i="3"/>
  <c r="BB2119" i="3"/>
  <c r="W2119" i="3"/>
  <c r="AM2119" i="3"/>
  <c r="BC2119" i="3"/>
  <c r="X2119" i="3"/>
  <c r="AN2119" i="3"/>
  <c r="BD2119" i="3"/>
  <c r="Q2119" i="3"/>
  <c r="S2105" i="3"/>
  <c r="AI2105" i="3"/>
  <c r="O2109" i="3"/>
  <c r="AE2109" i="3"/>
  <c r="AU2109" i="3"/>
  <c r="P2109" i="3"/>
  <c r="AF2109" i="3"/>
  <c r="AV2109" i="3"/>
  <c r="M2109" i="3"/>
  <c r="AC2109" i="3"/>
  <c r="AS2109" i="3"/>
  <c r="BI2109" i="3"/>
  <c r="AF2126" i="3"/>
  <c r="M2126" i="3"/>
  <c r="AH2126" i="3"/>
  <c r="T2126" i="3"/>
  <c r="AS2126" i="3"/>
  <c r="X2126" i="3"/>
  <c r="P2126" i="3"/>
  <c r="P2149" i="3"/>
  <c r="AC2149" i="3"/>
  <c r="BF2149" i="3"/>
  <c r="AE2149" i="3"/>
  <c r="AV2149" i="3"/>
  <c r="BI2149" i="3"/>
  <c r="M2138" i="3"/>
  <c r="AH2171" i="3"/>
  <c r="W2171" i="3"/>
  <c r="AM2171" i="3"/>
  <c r="BC2171" i="3"/>
  <c r="X2171" i="3"/>
  <c r="AN2171" i="3"/>
  <c r="BD2171" i="3"/>
  <c r="AL2171" i="3"/>
  <c r="AX2171" i="3"/>
  <c r="O2171" i="3"/>
  <c r="AE2171" i="3"/>
  <c r="AU2171" i="3"/>
  <c r="P2171" i="3"/>
  <c r="AF2171" i="3"/>
  <c r="AV2171" i="3"/>
  <c r="BB2171" i="3"/>
  <c r="V2171" i="3"/>
  <c r="AU2141" i="3"/>
  <c r="M2141" i="3"/>
  <c r="AP2141" i="3"/>
  <c r="O2141" i="3"/>
  <c r="AF2141" i="3"/>
  <c r="AS2141" i="3"/>
  <c r="BC2158" i="3"/>
  <c r="S2177" i="3"/>
  <c r="AU2154" i="3"/>
  <c r="AV2154" i="3"/>
  <c r="W2170" i="3"/>
  <c r="AF2152" i="3"/>
  <c r="X2152" i="3"/>
  <c r="BC2160" i="3"/>
  <c r="AU2166" i="3"/>
  <c r="O2170" i="3"/>
  <c r="AI2170" i="3"/>
  <c r="W2115" i="3"/>
  <c r="AM2115" i="3"/>
  <c r="BC2115" i="3"/>
  <c r="X2115" i="3"/>
  <c r="AN2115" i="3"/>
  <c r="BD2115" i="3"/>
  <c r="U2115" i="3"/>
  <c r="AK2115" i="3"/>
  <c r="BA2115" i="3"/>
  <c r="AD2115" i="3"/>
  <c r="X2122" i="3"/>
  <c r="AN2122" i="3"/>
  <c r="BD2122" i="3"/>
  <c r="U2122" i="3"/>
  <c r="AK2122" i="3"/>
  <c r="BA2122" i="3"/>
  <c r="V2122" i="3"/>
  <c r="BB2122" i="3"/>
  <c r="AM2122" i="3"/>
  <c r="Z2122" i="3"/>
  <c r="BF2122" i="3"/>
  <c r="AA2142" i="3"/>
  <c r="AL2142" i="3"/>
  <c r="BE2142" i="3"/>
  <c r="BG2142" i="3"/>
  <c r="M2108" i="3"/>
  <c r="AI2108" i="3"/>
  <c r="S2108" i="3"/>
  <c r="AK2132" i="3"/>
  <c r="BI2132" i="3"/>
  <c r="P2132" i="3"/>
  <c r="AV2132" i="3"/>
  <c r="AJ2132" i="3"/>
  <c r="AO2132" i="3"/>
  <c r="N2132" i="3"/>
  <c r="AD2132" i="3"/>
  <c r="AT2132" i="3"/>
  <c r="O2132" i="3"/>
  <c r="AE2132" i="3"/>
  <c r="AU2132" i="3"/>
  <c r="AF2132" i="3"/>
  <c r="T2132" i="3"/>
  <c r="AZ2132" i="3"/>
  <c r="AT2100" i="3"/>
  <c r="U2155" i="3"/>
  <c r="AR2138" i="3"/>
  <c r="AE2113" i="3"/>
  <c r="X2129" i="3"/>
  <c r="AR2099" i="3"/>
  <c r="P2138" i="3"/>
  <c r="AV2138" i="3"/>
  <c r="AL2124" i="3"/>
  <c r="AB2103" i="3"/>
  <c r="AD2098" i="3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BM2146" i="3" s="1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BN2106" i="3" s="1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BJ2179" i="3" s="1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K2086" i="3"/>
  <c r="L2084" i="3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BF2077" i="3" s="1"/>
  <c r="L2074" i="3"/>
  <c r="K2073" i="3"/>
  <c r="AE2077" i="3"/>
  <c r="L2085" i="3"/>
  <c r="K2085" i="3"/>
  <c r="L2083" i="3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L2087" i="3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Q2088" i="3"/>
  <c r="K2091" i="3"/>
  <c r="L2089" i="3"/>
  <c r="P2077" i="3"/>
  <c r="K2080" i="3"/>
  <c r="K2078" i="3"/>
  <c r="L2075" i="3"/>
  <c r="AC2074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Y2090" i="3" l="1"/>
  <c r="AA2074" i="3"/>
  <c r="BM2104" i="3"/>
  <c r="BG2079" i="3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T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L2012" i="3"/>
  <c r="K2012" i="3"/>
  <c r="L2007" i="3"/>
  <c r="K2007" i="3"/>
  <c r="L2000" i="3"/>
  <c r="L1995" i="3"/>
  <c r="L1988" i="3"/>
  <c r="K1982" i="3"/>
  <c r="L1976" i="3"/>
  <c r="K1974" i="3"/>
  <c r="AM1974" i="3" s="1"/>
  <c r="L1970" i="3"/>
  <c r="K1970" i="3"/>
  <c r="L2035" i="3"/>
  <c r="K2021" i="3"/>
  <c r="L2020" i="3"/>
  <c r="L2055" i="3"/>
  <c r="BE2055" i="3" s="1"/>
  <c r="K2054" i="3"/>
  <c r="L2053" i="3"/>
  <c r="R2053" i="3" s="1"/>
  <c r="L2041" i="3"/>
  <c r="L2031" i="3"/>
  <c r="L2029" i="3"/>
  <c r="L2015" i="3"/>
  <c r="K2015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BG2068" i="3" s="1"/>
  <c r="K2067" i="3"/>
  <c r="BH2067" i="3" s="1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Z2066" i="3"/>
  <c r="BF2066" i="3"/>
  <c r="P2061" i="3"/>
  <c r="V2057" i="3"/>
  <c r="AP2057" i="3"/>
  <c r="AX2057" i="3"/>
  <c r="Q2057" i="3"/>
  <c r="AR2057" i="3"/>
  <c r="AF2057" i="3"/>
  <c r="AU2057" i="3"/>
  <c r="S2057" i="3"/>
  <c r="AW2057" i="3"/>
  <c r="BA2057" i="3"/>
  <c r="AV2053" i="3"/>
  <c r="AZ2053" i="3"/>
  <c r="AT2053" i="3"/>
  <c r="Q2053" i="3"/>
  <c r="AY2053" i="3"/>
  <c r="AS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AE2053" i="3" l="1"/>
  <c r="S2053" i="3"/>
  <c r="AL2053" i="3"/>
  <c r="X2053" i="3"/>
  <c r="AW2061" i="3"/>
  <c r="AS2066" i="3"/>
  <c r="BA2053" i="3"/>
  <c r="BE2053" i="3"/>
  <c r="AH2061" i="3"/>
  <c r="AF2066" i="3"/>
  <c r="BF1978" i="3"/>
  <c r="T1970" i="3"/>
  <c r="Z2007" i="3"/>
  <c r="AL2017" i="3"/>
  <c r="Q2037" i="3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R1962" i="3" l="1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M1946" i="3" s="1"/>
  <c r="L1950" i="3"/>
  <c r="T1950" i="3" s="1"/>
  <c r="L1943" i="3"/>
  <c r="BD1943" i="3" s="1"/>
  <c r="L1942" i="3"/>
  <c r="AR1942" i="3" s="1"/>
  <c r="AQ1945" i="3"/>
  <c r="AB1945" i="3"/>
  <c r="AR1945" i="3"/>
  <c r="BH1945" i="3"/>
  <c r="Y1945" i="3"/>
  <c r="AO1945" i="3"/>
  <c r="BE1945" i="3"/>
  <c r="V1945" i="3"/>
  <c r="AL1945" i="3"/>
  <c r="BB1945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W1944" i="3" l="1"/>
  <c r="AB1950" i="3"/>
  <c r="AE1944" i="3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AY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S1854" i="3" s="1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AL1941" i="3" s="1"/>
  <c r="L1940" i="3"/>
  <c r="K1939" i="3"/>
  <c r="N1939" i="3" s="1"/>
  <c r="L1938" i="3"/>
  <c r="K1937" i="3"/>
  <c r="L1936" i="3"/>
  <c r="K1935" i="3"/>
  <c r="AU1935" i="3" s="1"/>
  <c r="L1934" i="3"/>
  <c r="K1933" i="3"/>
  <c r="L1932" i="3"/>
  <c r="K1931" i="3"/>
  <c r="AY1931" i="3" s="1"/>
  <c r="L1930" i="3"/>
  <c r="K1929" i="3"/>
  <c r="L1928" i="3"/>
  <c r="K1927" i="3"/>
  <c r="AY1927" i="3" s="1"/>
  <c r="L1926" i="3"/>
  <c r="K1925" i="3"/>
  <c r="L1924" i="3"/>
  <c r="K1921" i="3"/>
  <c r="Q1921" i="3" s="1"/>
  <c r="K1918" i="3"/>
  <c r="AN1918" i="3" s="1"/>
  <c r="L1915" i="3"/>
  <c r="L1914" i="3"/>
  <c r="T1914" i="3" s="1"/>
  <c r="K1913" i="3"/>
  <c r="W1913" i="3" s="1"/>
  <c r="K1909" i="3"/>
  <c r="W1909" i="3" s="1"/>
  <c r="K1906" i="3"/>
  <c r="L1903" i="3"/>
  <c r="AM1895" i="3"/>
  <c r="L1939" i="3"/>
  <c r="L1937" i="3"/>
  <c r="L1935" i="3"/>
  <c r="L1933" i="3"/>
  <c r="L1931" i="3"/>
  <c r="L1929" i="3"/>
  <c r="L1927" i="3"/>
  <c r="L1925" i="3"/>
  <c r="K1922" i="3"/>
  <c r="K1920" i="3"/>
  <c r="P1920" i="3" s="1"/>
  <c r="L1917" i="3"/>
  <c r="BB1917" i="3" s="1"/>
  <c r="L1916" i="3"/>
  <c r="AC1916" i="3" s="1"/>
  <c r="K1915" i="3"/>
  <c r="K1912" i="3"/>
  <c r="L1911" i="3"/>
  <c r="L1910" i="3"/>
  <c r="V1910" i="3" s="1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K1940" i="3"/>
  <c r="AY1940" i="3" s="1"/>
  <c r="K1938" i="3"/>
  <c r="K1936" i="3"/>
  <c r="K1934" i="3"/>
  <c r="K1932" i="3"/>
  <c r="AQ1932" i="3" s="1"/>
  <c r="K1930" i="3"/>
  <c r="K1928" i="3"/>
  <c r="AM1928" i="3" s="1"/>
  <c r="K1926" i="3"/>
  <c r="K1924" i="3"/>
  <c r="AY1924" i="3" s="1"/>
  <c r="L1920" i="3"/>
  <c r="K1919" i="3"/>
  <c r="K1916" i="3"/>
  <c r="L1912" i="3"/>
  <c r="Y1912" i="3" s="1"/>
  <c r="K1910" i="3"/>
  <c r="L1908" i="3"/>
  <c r="X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AW1876" i="3" s="1"/>
  <c r="L1865" i="3"/>
  <c r="K1865" i="3"/>
  <c r="L1852" i="3"/>
  <c r="L1851" i="3"/>
  <c r="K1851" i="3"/>
  <c r="L1850" i="3"/>
  <c r="O1844" i="3"/>
  <c r="K1882" i="3"/>
  <c r="X1879" i="3"/>
  <c r="L1892" i="3"/>
  <c r="K1892" i="3"/>
  <c r="AO1892" i="3" s="1"/>
  <c r="L1890" i="3"/>
  <c r="K1890" i="3"/>
  <c r="L1878" i="3"/>
  <c r="BI1878" i="3" s="1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C1878" i="3"/>
  <c r="AS1878" i="3"/>
  <c r="AP1878" i="3"/>
  <c r="AR1824" i="3"/>
  <c r="AH1940" i="3"/>
  <c r="AC1936" i="3"/>
  <c r="Z1932" i="3"/>
  <c r="AK1928" i="3"/>
  <c r="AJ1924" i="3"/>
  <c r="AU1939" i="3"/>
  <c r="AF1939" i="3"/>
  <c r="O1935" i="3"/>
  <c r="AH1935" i="3"/>
  <c r="AI1931" i="3"/>
  <c r="Q1931" i="3"/>
  <c r="S1927" i="3"/>
  <c r="AZ1927" i="3"/>
  <c r="AT1927" i="3"/>
  <c r="BD1914" i="3"/>
  <c r="P1914" i="3"/>
  <c r="AM1909" i="3"/>
  <c r="BC1909" i="3"/>
  <c r="X1909" i="3"/>
  <c r="BD1909" i="3"/>
  <c r="U1909" i="3"/>
  <c r="AK1909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Y1921" i="3"/>
  <c r="AA1917" i="3"/>
  <c r="AQ1917" i="3"/>
  <c r="AB1917" i="3"/>
  <c r="AR1917" i="3"/>
  <c r="BH1917" i="3"/>
  <c r="AO1917" i="3"/>
  <c r="BE1917" i="3"/>
  <c r="AI1913" i="3"/>
  <c r="AZ1913" i="3"/>
  <c r="AR1907" i="3"/>
  <c r="BH1918" i="3"/>
  <c r="AT1917" i="3"/>
  <c r="BH1914" i="3"/>
  <c r="BH1908" i="3"/>
  <c r="AK1888" i="3"/>
  <c r="U1920" i="3"/>
  <c r="AO1920" i="3"/>
  <c r="N1920" i="3"/>
  <c r="AH1920" i="3"/>
  <c r="BB1920" i="3"/>
  <c r="AE1920" i="3"/>
  <c r="AY1920" i="3"/>
  <c r="Y1918" i="3"/>
  <c r="AO1918" i="3"/>
  <c r="V1918" i="3"/>
  <c r="AL1918" i="3"/>
  <c r="BB1918" i="3"/>
  <c r="AM1918" i="3"/>
  <c r="BC1918" i="3"/>
  <c r="M1914" i="3"/>
  <c r="AC1914" i="3"/>
  <c r="AS1914" i="3"/>
  <c r="BI1914" i="3"/>
  <c r="Z1914" i="3"/>
  <c r="AP1914" i="3"/>
  <c r="BF1914" i="3"/>
  <c r="AA1914" i="3"/>
  <c r="AQ1914" i="3"/>
  <c r="BG1914" i="3"/>
  <c r="V1912" i="3"/>
  <c r="AM1912" i="3"/>
  <c r="BE1910" i="3"/>
  <c r="W1910" i="3"/>
  <c r="Z1909" i="3"/>
  <c r="M1908" i="3"/>
  <c r="Q1908" i="3"/>
  <c r="Y1908" i="3"/>
  <c r="AC1908" i="3"/>
  <c r="AG1908" i="3"/>
  <c r="AO1908" i="3"/>
  <c r="AS1908" i="3"/>
  <c r="AW1908" i="3"/>
  <c r="BE1908" i="3"/>
  <c r="BI1908" i="3"/>
  <c r="N1908" i="3"/>
  <c r="V1908" i="3"/>
  <c r="Z1908" i="3"/>
  <c r="AD1908" i="3"/>
  <c r="AL1908" i="3"/>
  <c r="AP1908" i="3"/>
  <c r="AT1908" i="3"/>
  <c r="BB1908" i="3"/>
  <c r="BF1908" i="3"/>
  <c r="O1908" i="3"/>
  <c r="W1908" i="3"/>
  <c r="AA1908" i="3"/>
  <c r="AE1908" i="3"/>
  <c r="AM1908" i="3"/>
  <c r="AQ1908" i="3"/>
  <c r="AU1908" i="3"/>
  <c r="BC1908" i="3"/>
  <c r="BG1908" i="3"/>
  <c r="BF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R1894" i="3"/>
  <c r="V1894" i="3"/>
  <c r="AH1894" i="3"/>
  <c r="AL1894" i="3"/>
  <c r="AX1894" i="3"/>
  <c r="BB1894" i="3"/>
  <c r="S1894" i="3"/>
  <c r="W1894" i="3"/>
  <c r="AI1894" i="3"/>
  <c r="AM1894" i="3"/>
  <c r="AY1894" i="3"/>
  <c r="BC1894" i="3"/>
  <c r="T1894" i="3"/>
  <c r="X1894" i="3"/>
  <c r="AJ1894" i="3"/>
  <c r="AN1894" i="3"/>
  <c r="AZ1894" i="3"/>
  <c r="BD1894" i="3"/>
  <c r="BH1891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R1892" i="3"/>
  <c r="V1892" i="3"/>
  <c r="AH1892" i="3"/>
  <c r="AL1892" i="3"/>
  <c r="AX1892" i="3"/>
  <c r="BB1892" i="3"/>
  <c r="S1892" i="3"/>
  <c r="W1892" i="3"/>
  <c r="AI1892" i="3"/>
  <c r="AM1892" i="3"/>
  <c r="AY1892" i="3"/>
  <c r="BC1892" i="3"/>
  <c r="T1892" i="3"/>
  <c r="X1892" i="3"/>
  <c r="AJ1892" i="3"/>
  <c r="AN1892" i="3"/>
  <c r="AZ1892" i="3"/>
  <c r="BD1892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AB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M1894" i="3"/>
  <c r="AW1892" i="3"/>
  <c r="AG1892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AY1883" i="3"/>
  <c r="S1883" i="3"/>
  <c r="AV1881" i="3"/>
  <c r="L1880" i="3"/>
  <c r="K1880" i="3"/>
  <c r="AZ1879" i="3"/>
  <c r="AJ1879" i="3"/>
  <c r="AI1868" i="3"/>
  <c r="S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AU1860" i="3"/>
  <c r="X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AW1872" i="3"/>
  <c r="N1872" i="3"/>
  <c r="L1871" i="3"/>
  <c r="K1871" i="3"/>
  <c r="BA1870" i="3"/>
  <c r="R1870" i="3"/>
  <c r="L1869" i="3"/>
  <c r="K1869" i="3"/>
  <c r="BE1868" i="3"/>
  <c r="V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S1857" i="3"/>
  <c r="BI1857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F1870" i="3"/>
  <c r="AV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E1881" i="3"/>
  <c r="AO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W1872" i="3"/>
  <c r="AM1870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D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AL1849" i="3"/>
  <c r="BF1849" i="3"/>
  <c r="AE1849" i="3"/>
  <c r="BC1849" i="3"/>
  <c r="AB1849" i="3"/>
  <c r="AV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AZ1857" i="3"/>
  <c r="AV1857" i="3"/>
  <c r="AJ1857" i="3"/>
  <c r="AE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BB1910" i="3" l="1"/>
  <c r="AO1910" i="3"/>
  <c r="W1912" i="3"/>
  <c r="BE1912" i="3"/>
  <c r="R1921" i="3"/>
  <c r="AR1912" i="3"/>
  <c r="AW1913" i="3"/>
  <c r="AJ1913" i="3"/>
  <c r="S1913" i="3"/>
  <c r="AW1921" i="3"/>
  <c r="AI1921" i="3"/>
  <c r="N1927" i="3"/>
  <c r="AJ1927" i="3"/>
  <c r="AD1931" i="3"/>
  <c r="AZ1931" i="3"/>
  <c r="S1931" i="3"/>
  <c r="AF1935" i="3"/>
  <c r="AS1939" i="3"/>
  <c r="P1939" i="3"/>
  <c r="AE1939" i="3"/>
  <c r="R1924" i="3"/>
  <c r="AK1932" i="3"/>
  <c r="U1940" i="3"/>
  <c r="BC1910" i="3"/>
  <c r="AL1910" i="3"/>
  <c r="Y1910" i="3"/>
  <c r="BB1912" i="3"/>
  <c r="AO1912" i="3"/>
  <c r="AX1921" i="3"/>
  <c r="N1913" i="3"/>
  <c r="AB1921" i="3"/>
  <c r="AG1913" i="3"/>
  <c r="T1913" i="3"/>
  <c r="AG1921" i="3"/>
  <c r="S1921" i="3"/>
  <c r="AW1927" i="3"/>
  <c r="T1927" i="3"/>
  <c r="N1931" i="3"/>
  <c r="AJ1931" i="3"/>
  <c r="AT1935" i="3"/>
  <c r="P1935" i="3"/>
  <c r="AC1939" i="3"/>
  <c r="AT1939" i="3"/>
  <c r="P1912" i="3"/>
  <c r="AZ1912" i="3"/>
  <c r="AJ1860" i="3"/>
  <c r="AM1910" i="3"/>
  <c r="BC1912" i="3"/>
  <c r="AL1912" i="3"/>
  <c r="BH1921" i="3"/>
  <c r="Q1913" i="3"/>
  <c r="AY1913" i="3"/>
  <c r="AG1927" i="3"/>
  <c r="AI1927" i="3"/>
  <c r="AW1931" i="3"/>
  <c r="Q1935" i="3"/>
  <c r="AE1935" i="3"/>
  <c r="M1939" i="3"/>
  <c r="X1912" i="3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K1809" i="3"/>
  <c r="W1809" i="3" s="1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L1810" i="3"/>
  <c r="K1810" i="3"/>
  <c r="L1808" i="3"/>
  <c r="K1808" i="3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AG1819" i="3"/>
  <c r="AI1816" i="3"/>
  <c r="AJ1816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S1808" i="3"/>
  <c r="AT1818" i="3"/>
  <c r="N1818" i="3"/>
  <c r="BB1817" i="3"/>
  <c r="AT1817" i="3"/>
  <c r="AL1817" i="3"/>
  <c r="AD1817" i="3"/>
  <c r="V1817" i="3"/>
  <c r="Q1816" i="3"/>
  <c r="AW1814" i="3"/>
  <c r="AW1812" i="3"/>
  <c r="AG1812" i="3"/>
  <c r="AI1808" i="3"/>
  <c r="N1808" i="3"/>
  <c r="Z1808" i="3"/>
  <c r="AT1808" i="3"/>
  <c r="BF1808" i="3"/>
  <c r="Y1808" i="3"/>
  <c r="AZ1808" i="3"/>
  <c r="U1808" i="3"/>
  <c r="AF1808" i="3"/>
  <c r="Q1808" i="3"/>
  <c r="AB1808" i="3"/>
  <c r="AR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M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L1805" i="3"/>
  <c r="V1804" i="3"/>
  <c r="AP1802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AL1808" i="3" l="1"/>
  <c r="O1804" i="3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N1811" i="3" s="1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BN1821" i="3" s="1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AM1704" i="3" s="1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AY1793" i="3" s="1"/>
  <c r="K1791" i="3"/>
  <c r="K1789" i="3"/>
  <c r="K1787" i="3"/>
  <c r="K1785" i="3"/>
  <c r="AG1785" i="3" s="1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S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K1823" i="3"/>
  <c r="BN1806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K1796" i="3"/>
  <c r="BN1809" i="3"/>
  <c r="BK1821" i="3"/>
  <c r="K1781" i="3"/>
  <c r="BC1704" i="3"/>
  <c r="K1761" i="3"/>
  <c r="AG1725" i="3"/>
  <c r="AA1704" i="3"/>
  <c r="K1740" i="3"/>
  <c r="AE1750" i="3"/>
  <c r="AM1746" i="3"/>
  <c r="K1776" i="3"/>
  <c r="K1759" i="3"/>
  <c r="K1757" i="3"/>
  <c r="S1757" i="3" s="1"/>
  <c r="L1756" i="3"/>
  <c r="AM1756" i="3" s="1"/>
  <c r="K1753" i="3"/>
  <c r="K1749" i="3"/>
  <c r="BE1749" i="3" s="1"/>
  <c r="K1745" i="3"/>
  <c r="L1741" i="3"/>
  <c r="K1741" i="3"/>
  <c r="L1739" i="3"/>
  <c r="K1739" i="3"/>
  <c r="AE1726" i="3"/>
  <c r="N1718" i="3"/>
  <c r="L1794" i="3"/>
  <c r="L1792" i="3"/>
  <c r="L1790" i="3"/>
  <c r="L1788" i="3"/>
  <c r="L1786" i="3"/>
  <c r="L1784" i="3"/>
  <c r="L1782" i="3"/>
  <c r="L1781" i="3"/>
  <c r="L1776" i="3"/>
  <c r="T1775" i="3"/>
  <c r="L1771" i="3"/>
  <c r="Z1771" i="3" s="1"/>
  <c r="L1763" i="3"/>
  <c r="K1762" i="3"/>
  <c r="AT1762" i="3" s="1"/>
  <c r="L1761" i="3"/>
  <c r="L1758" i="3"/>
  <c r="L1752" i="3"/>
  <c r="L1748" i="3"/>
  <c r="AE1748" i="3" s="1"/>
  <c r="L1744" i="3"/>
  <c r="L1743" i="3"/>
  <c r="K1743" i="3"/>
  <c r="AQ1742" i="3"/>
  <c r="L1732" i="3"/>
  <c r="AI1732" i="3" s="1"/>
  <c r="AW1731" i="3"/>
  <c r="U1731" i="3"/>
  <c r="V1720" i="3"/>
  <c r="K1702" i="3"/>
  <c r="K1780" i="3"/>
  <c r="L1779" i="3"/>
  <c r="X1779" i="3" s="1"/>
  <c r="K1773" i="3"/>
  <c r="P1773" i="3" s="1"/>
  <c r="L1769" i="3"/>
  <c r="K1765" i="3"/>
  <c r="L1760" i="3"/>
  <c r="K1755" i="3"/>
  <c r="K1751" i="3"/>
  <c r="P1751" i="3" s="1"/>
  <c r="K1747" i="3"/>
  <c r="S1742" i="3"/>
  <c r="L1737" i="3"/>
  <c r="K1737" i="3"/>
  <c r="AK1731" i="3"/>
  <c r="S1726" i="3"/>
  <c r="BA1691" i="3"/>
  <c r="AS1691" i="3"/>
  <c r="L1724" i="3"/>
  <c r="L1723" i="3"/>
  <c r="K1723" i="3"/>
  <c r="K1711" i="3"/>
  <c r="L1702" i="3"/>
  <c r="L1701" i="3"/>
  <c r="K1701" i="3"/>
  <c r="L1694" i="3"/>
  <c r="L1693" i="3"/>
  <c r="N1686" i="3"/>
  <c r="L1685" i="3"/>
  <c r="L1730" i="3"/>
  <c r="L1729" i="3"/>
  <c r="K1729" i="3"/>
  <c r="L1719" i="3"/>
  <c r="L1715" i="3"/>
  <c r="L1713" i="3"/>
  <c r="L1712" i="3"/>
  <c r="BH1712" i="3" s="1"/>
  <c r="L1711" i="3"/>
  <c r="K1709" i="3"/>
  <c r="L1708" i="3"/>
  <c r="K1708" i="3"/>
  <c r="L1700" i="3"/>
  <c r="L1697" i="3"/>
  <c r="L1695" i="3"/>
  <c r="K1695" i="3"/>
  <c r="L1692" i="3"/>
  <c r="AH1686" i="3"/>
  <c r="L1735" i="3"/>
  <c r="L1728" i="3"/>
  <c r="L1727" i="3"/>
  <c r="K1727" i="3"/>
  <c r="K1722" i="3"/>
  <c r="K1717" i="3"/>
  <c r="L1709" i="3"/>
  <c r="L1707" i="3"/>
  <c r="K1707" i="3"/>
  <c r="L1705" i="3"/>
  <c r="K1705" i="3"/>
  <c r="AM1691" i="3"/>
  <c r="L1689" i="3"/>
  <c r="L1687" i="3"/>
  <c r="K1685" i="3"/>
  <c r="X1685" i="3" s="1"/>
  <c r="BG1761" i="3"/>
  <c r="AZ1761" i="3"/>
  <c r="P1780" i="3"/>
  <c r="S1779" i="3"/>
  <c r="P1779" i="3"/>
  <c r="AH1771" i="3"/>
  <c r="AX1771" i="3"/>
  <c r="X1771" i="3"/>
  <c r="V1771" i="3"/>
  <c r="AD1771" i="3"/>
  <c r="AL1771" i="3"/>
  <c r="AF1771" i="3"/>
  <c r="AH1763" i="3"/>
  <c r="AG1795" i="3"/>
  <c r="AW1795" i="3"/>
  <c r="AV1795" i="3"/>
  <c r="V1795" i="3"/>
  <c r="AT1795" i="3"/>
  <c r="O1795" i="3"/>
  <c r="AQ1795" i="3"/>
  <c r="BG1795" i="3"/>
  <c r="BH1795" i="3"/>
  <c r="AW1793" i="3"/>
  <c r="AH1793" i="3"/>
  <c r="Q1791" i="3"/>
  <c r="AG1791" i="3"/>
  <c r="BI1791" i="3"/>
  <c r="Z1791" i="3"/>
  <c r="AX1791" i="3"/>
  <c r="P1791" i="3"/>
  <c r="BH1791" i="3"/>
  <c r="AA1791" i="3"/>
  <c r="BG1791" i="3"/>
  <c r="BD1791" i="3"/>
  <c r="AF1789" i="3"/>
  <c r="AC1787" i="3"/>
  <c r="AS1787" i="3"/>
  <c r="V1787" i="3"/>
  <c r="AL1787" i="3"/>
  <c r="T1787" i="3"/>
  <c r="AJ1787" i="3"/>
  <c r="O1787" i="3"/>
  <c r="AE1787" i="3"/>
  <c r="BG1787" i="3"/>
  <c r="AT1785" i="3"/>
  <c r="AE1785" i="3"/>
  <c r="AC1783" i="3"/>
  <c r="AK1783" i="3"/>
  <c r="V1783" i="3"/>
  <c r="Z1783" i="3"/>
  <c r="S1783" i="3"/>
  <c r="W1783" i="3"/>
  <c r="BG1783" i="3"/>
  <c r="T1783" i="3"/>
  <c r="BD1783" i="3"/>
  <c r="BH1783" i="3"/>
  <c r="Y1780" i="3"/>
  <c r="AD1780" i="3"/>
  <c r="AO1780" i="3"/>
  <c r="AZ1780" i="3"/>
  <c r="M1780" i="3"/>
  <c r="R1780" i="3"/>
  <c r="X1780" i="3"/>
  <c r="AH1780" i="3"/>
  <c r="AN1780" i="3"/>
  <c r="AS1780" i="3"/>
  <c r="BD1780" i="3"/>
  <c r="BI1780" i="3"/>
  <c r="P1778" i="3"/>
  <c r="AA1777" i="3"/>
  <c r="AF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BF1767" i="3"/>
  <c r="Y1776" i="3"/>
  <c r="AT1776" i="3"/>
  <c r="AH1776" i="3"/>
  <c r="BD1776" i="3"/>
  <c r="AU1794" i="3"/>
  <c r="AN1794" i="3"/>
  <c r="BB1794" i="3"/>
  <c r="AW1794" i="3"/>
  <c r="BB1792" i="3"/>
  <c r="AM1790" i="3"/>
  <c r="AH1790" i="3"/>
  <c r="AF1790" i="3"/>
  <c r="U1790" i="3"/>
  <c r="O1788" i="3"/>
  <c r="AE1788" i="3"/>
  <c r="AI1788" i="3"/>
  <c r="AY1788" i="3"/>
  <c r="BG1788" i="3"/>
  <c r="Z1788" i="3"/>
  <c r="AD1788" i="3"/>
  <c r="AT1788" i="3"/>
  <c r="AX1788" i="3"/>
  <c r="T1788" i="3"/>
  <c r="AB1788" i="3"/>
  <c r="AR1788" i="3"/>
  <c r="AV1788" i="3"/>
  <c r="M1788" i="3"/>
  <c r="Q1788" i="3"/>
  <c r="AG1788" i="3"/>
  <c r="AO1788" i="3"/>
  <c r="BE1788" i="3"/>
  <c r="BI1788" i="3"/>
  <c r="AE1786" i="3"/>
  <c r="Z1786" i="3"/>
  <c r="X1786" i="3"/>
  <c r="M1786" i="3"/>
  <c r="BE1786" i="3"/>
  <c r="O1784" i="3"/>
  <c r="AI1782" i="3"/>
  <c r="AD1782" i="3"/>
  <c r="X1782" i="3"/>
  <c r="Q1782" i="3"/>
  <c r="BI1782" i="3"/>
  <c r="Y1778" i="3"/>
  <c r="AT1778" i="3"/>
  <c r="AN1778" i="3"/>
  <c r="BI1778" i="3"/>
  <c r="Z1765" i="3"/>
  <c r="BF1765" i="3"/>
  <c r="X1765" i="3"/>
  <c r="Q1760" i="3"/>
  <c r="AY1760" i="3"/>
  <c r="U1760" i="3"/>
  <c r="BH1780" i="3"/>
  <c r="AW1780" i="3"/>
  <c r="AR1780" i="3"/>
  <c r="AL1780" i="3"/>
  <c r="AB1780" i="3"/>
  <c r="V1780" i="3"/>
  <c r="Q1780" i="3"/>
  <c r="U1779" i="3"/>
  <c r="AO1779" i="3"/>
  <c r="BI1779" i="3"/>
  <c r="BB1778" i="3"/>
  <c r="AR1778" i="3"/>
  <c r="AG1778" i="3"/>
  <c r="AB1778" i="3"/>
  <c r="AC1777" i="3"/>
  <c r="AS1777" i="3"/>
  <c r="BB1776" i="3"/>
  <c r="AL1776" i="3"/>
  <c r="BB1765" i="3"/>
  <c r="AL1765" i="3"/>
  <c r="AD1765" i="3"/>
  <c r="V1765" i="3"/>
  <c r="V1763" i="3"/>
  <c r="AU1758" i="3"/>
  <c r="N1756" i="3"/>
  <c r="BG1758" i="3"/>
  <c r="BF1781" i="3"/>
  <c r="AT1781" i="3"/>
  <c r="AP1781" i="3"/>
  <c r="AD1781" i="3"/>
  <c r="Z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AE1777" i="3"/>
  <c r="Z1777" i="3"/>
  <c r="AK1776" i="3"/>
  <c r="AF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AZ1767" i="3"/>
  <c r="K1766" i="3"/>
  <c r="BH1765" i="3"/>
  <c r="AZ1765" i="3"/>
  <c r="AR1765" i="3"/>
  <c r="AJ1765" i="3"/>
  <c r="AB1765" i="3"/>
  <c r="K1764" i="3"/>
  <c r="AZ1763" i="3"/>
  <c r="AR1763" i="3"/>
  <c r="AG1762" i="3"/>
  <c r="AU176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AA1776" i="3"/>
  <c r="AE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W1767" i="3"/>
  <c r="AI1767" i="3"/>
  <c r="BC1767" i="3"/>
  <c r="Q1767" i="3"/>
  <c r="AK1767" i="3"/>
  <c r="AW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AA1763" i="3"/>
  <c r="AE1763" i="3"/>
  <c r="AQ1763" i="3"/>
  <c r="AU1763" i="3"/>
  <c r="BG1763" i="3"/>
  <c r="M1763" i="3"/>
  <c r="Y1763" i="3"/>
  <c r="AC1763" i="3"/>
  <c r="AO1763" i="3"/>
  <c r="AS1763" i="3"/>
  <c r="BE1763" i="3"/>
  <c r="BI1763" i="3"/>
  <c r="BD1757" i="3"/>
  <c r="S1756" i="3"/>
  <c r="AA1756" i="3"/>
  <c r="AI1756" i="3"/>
  <c r="AQ1756" i="3"/>
  <c r="AY1756" i="3"/>
  <c r="BG1756" i="3"/>
  <c r="T1743" i="3"/>
  <c r="X1743" i="3"/>
  <c r="Z1743" i="3"/>
  <c r="AD1743" i="3"/>
  <c r="AP1743" i="3"/>
  <c r="AT1743" i="3"/>
  <c r="BF1743" i="3"/>
  <c r="Q1743" i="3"/>
  <c r="AE1743" i="3"/>
  <c r="AI1743" i="3"/>
  <c r="AU1743" i="3"/>
  <c r="AY1743" i="3"/>
  <c r="AN1685" i="3"/>
  <c r="AS1761" i="3"/>
  <c r="Y1759" i="3"/>
  <c r="BB1758" i="3"/>
  <c r="BB1756" i="3"/>
  <c r="AT1756" i="3"/>
  <c r="AL1756" i="3"/>
  <c r="AD1756" i="3"/>
  <c r="V1756" i="3"/>
  <c r="BB1754" i="3"/>
  <c r="AT1754" i="3"/>
  <c r="AL1754" i="3"/>
  <c r="AD1754" i="3"/>
  <c r="V1754" i="3"/>
  <c r="BE1753" i="3"/>
  <c r="AW1753" i="3"/>
  <c r="AO1753" i="3"/>
  <c r="AG1753" i="3"/>
  <c r="Y1753" i="3"/>
  <c r="AL1752" i="3"/>
  <c r="AD1752" i="3"/>
  <c r="BE1751" i="3"/>
  <c r="AW1751" i="3"/>
  <c r="AO1751" i="3"/>
  <c r="AG1751" i="3"/>
  <c r="Y1751" i="3"/>
  <c r="BB1750" i="3"/>
  <c r="AT1750" i="3"/>
  <c r="V1750" i="3"/>
  <c r="AG1749" i="3"/>
  <c r="AW1747" i="3"/>
  <c r="AO1747" i="3"/>
  <c r="BB1746" i="3"/>
  <c r="AT1746" i="3"/>
  <c r="AL1746" i="3"/>
  <c r="AD1746" i="3"/>
  <c r="V1746" i="3"/>
  <c r="BE1745" i="3"/>
  <c r="AG1745" i="3"/>
  <c r="Y1745" i="3"/>
  <c r="AW1743" i="3"/>
  <c r="AO1743" i="3"/>
  <c r="N1743" i="3"/>
  <c r="AV1742" i="3"/>
  <c r="T1710" i="3"/>
  <c r="X1710" i="3"/>
  <c r="AJ1710" i="3"/>
  <c r="AN1710" i="3"/>
  <c r="AZ1710" i="3"/>
  <c r="BD1710" i="3"/>
  <c r="Q1710" i="3"/>
  <c r="U1710" i="3"/>
  <c r="AG1710" i="3"/>
  <c r="AK1710" i="3"/>
  <c r="AW1710" i="3"/>
  <c r="BA1710" i="3"/>
  <c r="BI1710" i="3"/>
  <c r="O1710" i="3"/>
  <c r="W1710" i="3"/>
  <c r="AM1710" i="3"/>
  <c r="AU1710" i="3"/>
  <c r="BC1710" i="3"/>
  <c r="Z1710" i="3"/>
  <c r="AH1710" i="3"/>
  <c r="AP1710" i="3"/>
  <c r="BF1710" i="3"/>
  <c r="S1710" i="3"/>
  <c r="AA1710" i="3"/>
  <c r="AQ1710" i="3"/>
  <c r="AY1710" i="3"/>
  <c r="BG1710" i="3"/>
  <c r="AT1710" i="3"/>
  <c r="V1710" i="3"/>
  <c r="BB1710" i="3"/>
  <c r="AL1710" i="3"/>
  <c r="AP1759" i="3"/>
  <c r="AA1759" i="3"/>
  <c r="X1758" i="3"/>
  <c r="AR1758" i="3"/>
  <c r="Q1758" i="3"/>
  <c r="AK1758" i="3"/>
  <c r="BE1758" i="3"/>
  <c r="R1757" i="3"/>
  <c r="AH1757" i="3"/>
  <c r="AX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AD1755" i="3"/>
  <c r="AT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AQ1748" i="3"/>
  <c r="AI1748" i="3"/>
  <c r="T1748" i="3"/>
  <c r="X1748" i="3"/>
  <c r="AJ1748" i="3"/>
  <c r="AN1748" i="3"/>
  <c r="AZ1748" i="3"/>
  <c r="BD1748" i="3"/>
  <c r="Q1748" i="3"/>
  <c r="U1748" i="3"/>
  <c r="AG1748" i="3"/>
  <c r="AK1748" i="3"/>
  <c r="AW1748" i="3"/>
  <c r="BA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AY1744" i="3"/>
  <c r="P1744" i="3"/>
  <c r="AF1744" i="3"/>
  <c r="AV1744" i="3"/>
  <c r="M1744" i="3"/>
  <c r="AC1744" i="3"/>
  <c r="AS1744" i="3"/>
  <c r="BI1744" i="3"/>
  <c r="BD1743" i="3"/>
  <c r="AV1743" i="3"/>
  <c r="AN1743" i="3"/>
  <c r="AF1743" i="3"/>
  <c r="W1743" i="3"/>
  <c r="M1743" i="3"/>
  <c r="T1736" i="3"/>
  <c r="AJ1736" i="3"/>
  <c r="AZ1736" i="3"/>
  <c r="Q1736" i="3"/>
  <c r="AG1736" i="3"/>
  <c r="AW1736" i="3"/>
  <c r="N1736" i="3"/>
  <c r="AD1736" i="3"/>
  <c r="AT1736" i="3"/>
  <c r="AA1736" i="3"/>
  <c r="AE1736" i="3"/>
  <c r="AY1736" i="3"/>
  <c r="AH1722" i="3"/>
  <c r="BD1722" i="3"/>
  <c r="AF1722" i="3"/>
  <c r="BF1722" i="3"/>
  <c r="X1719" i="3"/>
  <c r="AN1719" i="3"/>
  <c r="BD1719" i="3"/>
  <c r="AZ1719" i="3"/>
  <c r="T1719" i="3"/>
  <c r="V1761" i="3"/>
  <c r="AL1761" i="3"/>
  <c r="BB1761" i="3"/>
  <c r="BA1759" i="3"/>
  <c r="AS1759" i="3"/>
  <c r="U1759" i="3"/>
  <c r="M1759" i="3"/>
  <c r="AH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H1748" i="3"/>
  <c r="Z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AP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T1724" i="3"/>
  <c r="AJ1724" i="3"/>
  <c r="AZ1724" i="3"/>
  <c r="Q1724" i="3"/>
  <c r="AG1724" i="3"/>
  <c r="AW1724" i="3"/>
  <c r="N1724" i="3"/>
  <c r="AD1724" i="3"/>
  <c r="AT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AM1724" i="3"/>
  <c r="BE1723" i="3"/>
  <c r="AO1723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Q1721" i="3"/>
  <c r="AG1721" i="3"/>
  <c r="AW1721" i="3"/>
  <c r="O1721" i="3"/>
  <c r="AE1721" i="3"/>
  <c r="AU1721" i="3"/>
  <c r="T1721" i="3"/>
  <c r="AZ1721" i="3"/>
  <c r="AD1721" i="3"/>
  <c r="P1721" i="3"/>
  <c r="AV1721" i="3"/>
  <c r="AT1720" i="3"/>
  <c r="N1720" i="3"/>
  <c r="AB1716" i="3"/>
  <c r="AT1716" i="3"/>
  <c r="AT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S1722" i="3"/>
  <c r="AI1722" i="3"/>
  <c r="AY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AR1722" i="3"/>
  <c r="V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AF1696" i="3"/>
  <c r="BB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A1698" i="3"/>
  <c r="AV1698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AQ1700" i="3"/>
  <c r="AB1700" i="3"/>
  <c r="AR1700" i="3"/>
  <c r="BH1700" i="3"/>
  <c r="Y1700" i="3"/>
  <c r="AO1700" i="3"/>
  <c r="BE1700" i="3"/>
  <c r="V1700" i="3"/>
  <c r="AL1700" i="3"/>
  <c r="BB1700" i="3"/>
  <c r="AR1696" i="3"/>
  <c r="U1698" i="3"/>
  <c r="AK1698" i="3"/>
  <c r="BA1698" i="3"/>
  <c r="Q1696" i="3"/>
  <c r="AG1696" i="3"/>
  <c r="AW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AZ1698" i="3"/>
  <c r="AE1698" i="3"/>
  <c r="BF1696" i="3"/>
  <c r="AJ1696" i="3"/>
  <c r="O1696" i="3"/>
  <c r="BI1695" i="3"/>
  <c r="AU1695" i="3"/>
  <c r="AE1695" i="3"/>
  <c r="O1695" i="3"/>
  <c r="K1699" i="3"/>
  <c r="AT1698" i="3"/>
  <c r="X1698" i="3"/>
  <c r="K1697" i="3"/>
  <c r="BD1696" i="3"/>
  <c r="AI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P1687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AT1688" i="3"/>
  <c r="BH1687" i="3"/>
  <c r="AR1687" i="3"/>
  <c r="AT1686" i="3"/>
  <c r="AD1686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Y1689" i="3"/>
  <c r="AO1689" i="3"/>
  <c r="BE1689" i="3"/>
  <c r="V1689" i="3"/>
  <c r="AL1689" i="3"/>
  <c r="BB1689" i="3"/>
  <c r="W1689" i="3"/>
  <c r="AM1689" i="3"/>
  <c r="BC1689" i="3"/>
  <c r="W1688" i="3"/>
  <c r="AM1688" i="3"/>
  <c r="BC1688" i="3"/>
  <c r="X1688" i="3"/>
  <c r="AN1688" i="3"/>
  <c r="BD1688" i="3"/>
  <c r="U1688" i="3"/>
  <c r="AK1688" i="3"/>
  <c r="BA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Y1685" i="3"/>
  <c r="AO1685" i="3"/>
  <c r="BE1685" i="3"/>
  <c r="V1685" i="3"/>
  <c r="AL1685" i="3"/>
  <c r="BB1685" i="3"/>
  <c r="W1685" i="3"/>
  <c r="AM1685" i="3"/>
  <c r="BC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L1688" i="3"/>
  <c r="AZ1687" i="3"/>
  <c r="AJ1687" i="3"/>
  <c r="T1687" i="3"/>
  <c r="BB1686" i="3"/>
  <c r="AL1686" i="3"/>
  <c r="V1686" i="3"/>
  <c r="AZ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AF1698" i="3" l="1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BL1726" i="3" s="1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BN1742" i="3" s="1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K1781" i="3" s="1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BJ1788" i="3" s="1"/>
  <c r="AS1788" i="3"/>
  <c r="AA1788" i="3"/>
  <c r="AU1788" i="3"/>
  <c r="R1788" i="3"/>
  <c r="BN1788" i="3" s="1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BK1783" i="3" s="1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BM1685" i="3" s="1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BK1689" i="3" s="1"/>
  <c r="AD1688" i="3"/>
  <c r="AB1685" i="3"/>
  <c r="AD1696" i="3"/>
  <c r="AY1696" i="3"/>
  <c r="S1698" i="3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K1685" i="3" s="1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BL1782" i="3" s="1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L1790" i="3" s="1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BJ1780" i="3" s="1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M1726" i="3" s="1"/>
  <c r="BN1798" i="3"/>
  <c r="BC1696" i="3"/>
  <c r="AY1787" i="3"/>
  <c r="AI1787" i="3"/>
  <c r="S1787" i="3"/>
  <c r="AZ1787" i="3"/>
  <c r="AF1787" i="3"/>
  <c r="P1787" i="3"/>
  <c r="BN1787" i="3" s="1"/>
  <c r="AT1787" i="3"/>
  <c r="AD1787" i="3"/>
  <c r="N1787" i="3"/>
  <c r="AW1787" i="3"/>
  <c r="AG1787" i="3"/>
  <c r="AZ1795" i="3"/>
  <c r="T1795" i="3"/>
  <c r="AY1795" i="3"/>
  <c r="BK1795" i="3" s="1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BM1738" i="3" s="1"/>
  <c r="O1746" i="3"/>
  <c r="BN1813" i="3"/>
  <c r="BN1814" i="3"/>
  <c r="BK1798" i="3"/>
  <c r="BM1817" i="3"/>
  <c r="AV1771" i="3"/>
  <c r="AT1771" i="3"/>
  <c r="N1771" i="3"/>
  <c r="BJ1771" i="3" s="1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BN1760" i="3" s="1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BL1733" i="3" s="1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BL1767" i="3" s="1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K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BK1749" i="3" s="1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L1750" i="3"/>
  <c r="M1755" i="3"/>
  <c r="AS1755" i="3"/>
  <c r="AK1757" i="3"/>
  <c r="BL1758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BJ1712" i="3" s="1"/>
  <c r="AE1730" i="3"/>
  <c r="AU1756" i="3"/>
  <c r="P1759" i="3"/>
  <c r="W1752" i="3"/>
  <c r="AY1730" i="3"/>
  <c r="AE1744" i="3"/>
  <c r="O1744" i="3"/>
  <c r="AV1689" i="3"/>
  <c r="AF1689" i="3"/>
  <c r="BJ1689" i="3" s="1"/>
  <c r="AO1705" i="3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BN1709" i="3" s="1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BN1712" i="3" s="1"/>
  <c r="W1756" i="3"/>
  <c r="AU1752" i="3"/>
  <c r="P1745" i="3"/>
  <c r="BK1745" i="3" s="1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80" i="3"/>
  <c r="BN1780" i="3"/>
  <c r="BN1795" i="3"/>
  <c r="BM1779" i="3"/>
  <c r="BN1687" i="3"/>
  <c r="BK1687" i="3"/>
  <c r="BK1695" i="3"/>
  <c r="BN1695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N1716" i="3"/>
  <c r="BL1725" i="3"/>
  <c r="BJ1725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N1739" i="3"/>
  <c r="BK1739" i="3"/>
  <c r="BN1751" i="3"/>
  <c r="BK1751" i="3"/>
  <c r="BN1748" i="3"/>
  <c r="BJ1759" i="3"/>
  <c r="BN1767" i="3"/>
  <c r="BK1775" i="3"/>
  <c r="BN1775" i="3"/>
  <c r="BK1761" i="3"/>
  <c r="BK1760" i="3"/>
  <c r="BK1776" i="3"/>
  <c r="BN1776" i="3"/>
  <c r="BJ1775" i="3"/>
  <c r="BL1783" i="3"/>
  <c r="BJ1791" i="3"/>
  <c r="BK1690" i="3"/>
  <c r="BN1690" i="3"/>
  <c r="BN1705" i="3"/>
  <c r="BK1705" i="3"/>
  <c r="BK1709" i="3"/>
  <c r="BK1718" i="3"/>
  <c r="BN1718" i="3"/>
  <c r="BK1721" i="3"/>
  <c r="BL1731" i="3"/>
  <c r="BJ1732" i="3"/>
  <c r="BK1734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J1685" i="3"/>
  <c r="BL1689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K1696" i="3"/>
  <c r="BN1696" i="3"/>
  <c r="BN1703" i="3"/>
  <c r="BK1703" i="3"/>
  <c r="BN1704" i="3"/>
  <c r="BL1709" i="3"/>
  <c r="BK1712" i="3"/>
  <c r="BN1720" i="3"/>
  <c r="BL1720" i="3"/>
  <c r="BJ1714" i="3"/>
  <c r="BK1729" i="3"/>
  <c r="BN1730" i="3"/>
  <c r="BK1753" i="3"/>
  <c r="BJ1736" i="3"/>
  <c r="BN1746" i="3"/>
  <c r="BK1746" i="3"/>
  <c r="BN1754" i="3"/>
  <c r="BK1754" i="3"/>
  <c r="BK1710" i="3"/>
  <c r="BN1710" i="3"/>
  <c r="BM1771" i="3"/>
  <c r="BM1775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K1778" i="3"/>
  <c r="BN1778" i="3"/>
  <c r="BL1786" i="3"/>
  <c r="BN1783" i="3"/>
  <c r="BN1791" i="3"/>
  <c r="BJ1795" i="3"/>
  <c r="BK1686" i="3"/>
  <c r="BN1686" i="3"/>
  <c r="BJ1687" i="3"/>
  <c r="BK1708" i="3"/>
  <c r="BN1708" i="3"/>
  <c r="BJ1719" i="3"/>
  <c r="BN1722" i="3"/>
  <c r="BN1750" i="3"/>
  <c r="BK1750" i="3"/>
  <c r="BK1756" i="3"/>
  <c r="BK1765" i="3"/>
  <c r="BN1765" i="3"/>
  <c r="BK1782" i="3"/>
  <c r="BN1782" i="3"/>
  <c r="BM1783" i="3"/>
  <c r="BL1685" i="3"/>
  <c r="BM1687" i="3"/>
  <c r="BN1689" i="3"/>
  <c r="BK1698" i="3"/>
  <c r="BN1701" i="3"/>
  <c r="BK1701" i="3"/>
  <c r="BL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K1714" i="3"/>
  <c r="BN1714" i="3"/>
  <c r="BK1723" i="3"/>
  <c r="BN1725" i="3"/>
  <c r="BK1725" i="3"/>
  <c r="BN1726" i="3"/>
  <c r="BK1726" i="3"/>
  <c r="BK1727" i="3"/>
  <c r="BJ1722" i="3"/>
  <c r="BK1744" i="3"/>
  <c r="BK1752" i="3"/>
  <c r="Z1721" i="3"/>
  <c r="BK1763" i="3"/>
  <c r="BK1771" i="3"/>
  <c r="BN1771" i="3"/>
  <c r="BL1775" i="3"/>
  <c r="BL1776" i="3"/>
  <c r="BL1778" i="3"/>
  <c r="BN1779" i="3"/>
  <c r="BK1779" i="3"/>
  <c r="BK1788" i="3"/>
  <c r="BM1790" i="3"/>
  <c r="BN1785" i="3"/>
  <c r="BK1785" i="3"/>
  <c r="BL1793" i="3"/>
  <c r="BN1781" i="3"/>
  <c r="L1670" i="3"/>
  <c r="AF1670" i="3" s="1"/>
  <c r="K1652" i="3"/>
  <c r="L1676" i="3"/>
  <c r="K1676" i="3"/>
  <c r="K1665" i="3"/>
  <c r="K1662" i="3"/>
  <c r="L1656" i="3"/>
  <c r="BC1654" i="3"/>
  <c r="L1653" i="3"/>
  <c r="L1650" i="3"/>
  <c r="K1650" i="3"/>
  <c r="L1674" i="3"/>
  <c r="K1674" i="3"/>
  <c r="K1647" i="3"/>
  <c r="BD1649" i="3"/>
  <c r="K1658" i="3"/>
  <c r="K1656" i="3"/>
  <c r="K1666" i="3"/>
  <c r="AW1666" i="3" s="1"/>
  <c r="K1659" i="3"/>
  <c r="AE1654" i="3"/>
  <c r="AU1654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K1671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K1657" i="3"/>
  <c r="AX1652" i="3"/>
  <c r="AY1654" i="3"/>
  <c r="AI1654" i="3"/>
  <c r="S1654" i="3"/>
  <c r="AO1651" i="3"/>
  <c r="L1648" i="3"/>
  <c r="M1649" i="3"/>
  <c r="AG1649" i="3"/>
  <c r="BA1649" i="3"/>
  <c r="Z1649" i="3"/>
  <c r="AT1649" i="3"/>
  <c r="S1649" i="3"/>
  <c r="AQ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B1651" i="3" l="1"/>
  <c r="BL1752" i="3"/>
  <c r="AL1651" i="3"/>
  <c r="BM1746" i="3"/>
  <c r="T1649" i="3"/>
  <c r="BK1691" i="3"/>
  <c r="BN1789" i="3"/>
  <c r="BJ1703" i="3"/>
  <c r="BL1734" i="3"/>
  <c r="BM1765" i="3"/>
  <c r="BL1765" i="3"/>
  <c r="BJ1691" i="3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BN1654" i="3" s="1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F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AV1614" i="3" s="1"/>
  <c r="K1614" i="3"/>
  <c r="K1575" i="3"/>
  <c r="L1569" i="3"/>
  <c r="K1569" i="3"/>
  <c r="AY1569" i="3" s="1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M1625" i="3" s="1"/>
  <c r="L1619" i="3"/>
  <c r="L1644" i="3"/>
  <c r="K1635" i="3"/>
  <c r="K1629" i="3"/>
  <c r="AF1629" i="3" s="1"/>
  <c r="L1625" i="3"/>
  <c r="K1607" i="3"/>
  <c r="L1590" i="3"/>
  <c r="K1541" i="3"/>
  <c r="AA1541" i="3" s="1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BD1588" i="3" s="1"/>
  <c r="L1646" i="3"/>
  <c r="L1640" i="3"/>
  <c r="K1627" i="3"/>
  <c r="L1626" i="3"/>
  <c r="L1613" i="3"/>
  <c r="L1603" i="3"/>
  <c r="L1597" i="3"/>
  <c r="L1595" i="3"/>
  <c r="M1595" i="3" s="1"/>
  <c r="K1595" i="3"/>
  <c r="L1593" i="3"/>
  <c r="L1591" i="3"/>
  <c r="L1562" i="3"/>
  <c r="AA1562" i="3" s="1"/>
  <c r="K1562" i="3"/>
  <c r="L1557" i="3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68" i="3"/>
  <c r="BN1668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S1592" i="3" s="1"/>
  <c r="K1571" i="3"/>
  <c r="U1571" i="3" s="1"/>
  <c r="L1566" i="3"/>
  <c r="K1566" i="3"/>
  <c r="P1566" i="3" s="1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AO1602" i="3" s="1"/>
  <c r="L1594" i="3"/>
  <c r="L1592" i="3"/>
  <c r="L1582" i="3"/>
  <c r="L1579" i="3"/>
  <c r="L1577" i="3"/>
  <c r="L1575" i="3"/>
  <c r="L1565" i="3"/>
  <c r="L1539" i="3"/>
  <c r="BG1625" i="3"/>
  <c r="Z1524" i="3"/>
  <c r="L1620" i="3"/>
  <c r="L1612" i="3"/>
  <c r="AZ1612" i="3" s="1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L1553" i="3"/>
  <c r="AN1553" i="3" s="1"/>
  <c r="K1643" i="3"/>
  <c r="K1619" i="3"/>
  <c r="BH1619" i="3" s="1"/>
  <c r="K1611" i="3"/>
  <c r="L1610" i="3"/>
  <c r="K1610" i="3"/>
  <c r="L1600" i="3"/>
  <c r="K1600" i="3"/>
  <c r="AD1600" i="3" s="1"/>
  <c r="L1599" i="3"/>
  <c r="K1599" i="3"/>
  <c r="L1598" i="3"/>
  <c r="K1598" i="3"/>
  <c r="AO1598" i="3" s="1"/>
  <c r="K1597" i="3"/>
  <c r="L1589" i="3"/>
  <c r="K1586" i="3"/>
  <c r="K1583" i="3"/>
  <c r="L1580" i="3"/>
  <c r="K1580" i="3"/>
  <c r="L1578" i="3"/>
  <c r="K1578" i="3"/>
  <c r="AY1578" i="3" s="1"/>
  <c r="K1576" i="3"/>
  <c r="K1573" i="3"/>
  <c r="Y1573" i="3" s="1"/>
  <c r="L1561" i="3"/>
  <c r="K1561" i="3"/>
  <c r="AE1561" i="3" s="1"/>
  <c r="L1560" i="3"/>
  <c r="K1560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AZ1552" i="3" s="1"/>
  <c r="K1546" i="3"/>
  <c r="L1543" i="3"/>
  <c r="AJ1543" i="3" s="1"/>
  <c r="L1538" i="3"/>
  <c r="K1538" i="3"/>
  <c r="T1537" i="3"/>
  <c r="L1533" i="3"/>
  <c r="K1533" i="3"/>
  <c r="AU1533" i="3" s="1"/>
  <c r="L1530" i="3"/>
  <c r="AZ1530" i="3" s="1"/>
  <c r="K1530" i="3"/>
  <c r="L1527" i="3"/>
  <c r="L1525" i="3"/>
  <c r="K1523" i="3"/>
  <c r="BE1523" i="3" s="1"/>
  <c r="K1593" i="3"/>
  <c r="AG1593" i="3" s="1"/>
  <c r="K1591" i="3"/>
  <c r="K1587" i="3"/>
  <c r="L1586" i="3"/>
  <c r="M1586" i="3" s="1"/>
  <c r="L1584" i="3"/>
  <c r="L1583" i="3"/>
  <c r="K1581" i="3"/>
  <c r="AT1581" i="3" s="1"/>
  <c r="K1579" i="3"/>
  <c r="AH1579" i="3" s="1"/>
  <c r="K1577" i="3"/>
  <c r="L1550" i="3"/>
  <c r="L1548" i="3"/>
  <c r="AJ1537" i="3"/>
  <c r="K1528" i="3"/>
  <c r="L1576" i="3"/>
  <c r="BE1646" i="3"/>
  <c r="Y1615" i="3"/>
  <c r="BE1615" i="3"/>
  <c r="AL1615" i="3"/>
  <c r="AJ1615" i="3"/>
  <c r="AU1615" i="3"/>
  <c r="BG1615" i="3"/>
  <c r="K1645" i="3"/>
  <c r="S1630" i="3"/>
  <c r="Z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BA1601" i="3"/>
  <c r="AH1601" i="3"/>
  <c r="AB1601" i="3"/>
  <c r="AM1601" i="3"/>
  <c r="AY1601" i="3"/>
  <c r="L1645" i="3"/>
  <c r="L1643" i="3"/>
  <c r="L1641" i="3"/>
  <c r="AG1625" i="3"/>
  <c r="N1625" i="3"/>
  <c r="AT1625" i="3"/>
  <c r="AZ1625" i="3"/>
  <c r="AN1625" i="3"/>
  <c r="AE1618" i="3"/>
  <c r="S1616" i="3"/>
  <c r="AJ1616" i="3"/>
  <c r="AU1600" i="3"/>
  <c r="AL1602" i="3"/>
  <c r="L1638" i="3"/>
  <c r="AK1616" i="3"/>
  <c r="Y1598" i="3"/>
  <c r="BC1598" i="3"/>
  <c r="AV1595" i="3"/>
  <c r="AP1595" i="3"/>
  <c r="AH1610" i="3"/>
  <c r="N1581" i="3"/>
  <c r="U1581" i="3"/>
  <c r="BC1579" i="3"/>
  <c r="BG1575" i="3"/>
  <c r="AS1587" i="3"/>
  <c r="BH1585" i="3"/>
  <c r="T1580" i="3"/>
  <c r="BA1592" i="3"/>
  <c r="AC1588" i="3"/>
  <c r="BG1588" i="3"/>
  <c r="BI1586" i="3"/>
  <c r="AP1586" i="3"/>
  <c r="AQ1586" i="3"/>
  <c r="BG1583" i="3"/>
  <c r="AV1579" i="3"/>
  <c r="BG1571" i="3"/>
  <c r="AA1567" i="3"/>
  <c r="AH1575" i="3"/>
  <c r="L1574" i="3"/>
  <c r="K1574" i="3"/>
  <c r="L1572" i="3"/>
  <c r="K1572" i="3"/>
  <c r="AH1571" i="3"/>
  <c r="L1570" i="3"/>
  <c r="K1570" i="3"/>
  <c r="AA1565" i="3"/>
  <c r="AQ1565" i="3"/>
  <c r="AV1573" i="3"/>
  <c r="BD1571" i="3"/>
  <c r="L1568" i="3"/>
  <c r="K1568" i="3"/>
  <c r="M1565" i="3"/>
  <c r="AC1575" i="3"/>
  <c r="S1569" i="3"/>
  <c r="Y1548" i="3"/>
  <c r="W1548" i="3"/>
  <c r="BC1548" i="3"/>
  <c r="N1556" i="3"/>
  <c r="Z1554" i="3"/>
  <c r="AQ1554" i="3"/>
  <c r="BH1554" i="3"/>
  <c r="BB1565" i="3"/>
  <c r="AT1565" i="3"/>
  <c r="V1565" i="3"/>
  <c r="N1565" i="3"/>
  <c r="AU1561" i="3"/>
  <c r="AU1557" i="3"/>
  <c r="U1550" i="3"/>
  <c r="AH1550" i="3"/>
  <c r="BC1550" i="3"/>
  <c r="AZ1550" i="3"/>
  <c r="BF1546" i="3"/>
  <c r="AQ1546" i="3"/>
  <c r="BA1569" i="3"/>
  <c r="U1569" i="3"/>
  <c r="BA1567" i="3"/>
  <c r="U1567" i="3"/>
  <c r="BI1565" i="3"/>
  <c r="AS1565" i="3"/>
  <c r="AO1565" i="3"/>
  <c r="Y1565" i="3"/>
  <c r="U1565" i="3"/>
  <c r="U1563" i="3"/>
  <c r="AI1562" i="3"/>
  <c r="AB1561" i="3"/>
  <c r="AR1561" i="3"/>
  <c r="BH1561" i="3"/>
  <c r="AO1561" i="3"/>
  <c r="BE1561" i="3"/>
  <c r="Z1561" i="3"/>
  <c r="BF1561" i="3"/>
  <c r="BG1559" i="3"/>
  <c r="AQ1559" i="3"/>
  <c r="X1559" i="3"/>
  <c r="AB1559" i="3"/>
  <c r="AN1559" i="3"/>
  <c r="AR1559" i="3"/>
  <c r="BD1559" i="3"/>
  <c r="BH1559" i="3"/>
  <c r="U1559" i="3"/>
  <c r="Y1559" i="3"/>
  <c r="AK1559" i="3"/>
  <c r="AO1559" i="3"/>
  <c r="BA1559" i="3"/>
  <c r="BE1559" i="3"/>
  <c r="R1559" i="3"/>
  <c r="V1559" i="3"/>
  <c r="AH1559" i="3"/>
  <c r="AL1559" i="3"/>
  <c r="AX1559" i="3"/>
  <c r="BB1559" i="3"/>
  <c r="AQ1557" i="3"/>
  <c r="Y1557" i="3"/>
  <c r="AL1557" i="3"/>
  <c r="BI1554" i="3"/>
  <c r="BD1553" i="3"/>
  <c r="BA1553" i="3"/>
  <c r="R1553" i="3"/>
  <c r="AD1552" i="3"/>
  <c r="AH1551" i="3"/>
  <c r="K1549" i="3"/>
  <c r="K1547" i="3"/>
  <c r="K1545" i="3"/>
  <c r="P1541" i="3"/>
  <c r="BG1541" i="3"/>
  <c r="U1551" i="3"/>
  <c r="P1538" i="3"/>
  <c r="BB1533" i="3"/>
  <c r="BC1533" i="3"/>
  <c r="AC1552" i="3"/>
  <c r="AA1552" i="3"/>
  <c r="N1551" i="3"/>
  <c r="Y1541" i="3"/>
  <c r="AS1541" i="3"/>
  <c r="AE1539" i="3"/>
  <c r="L1536" i="3"/>
  <c r="K1536" i="3"/>
  <c r="AX1535" i="3"/>
  <c r="K1534" i="3"/>
  <c r="AV1531" i="3"/>
  <c r="BC1531" i="3"/>
  <c r="AA1531" i="3"/>
  <c r="AT1531" i="3"/>
  <c r="AU1541" i="3"/>
  <c r="Z1541" i="3"/>
  <c r="O1537" i="3"/>
  <c r="AE1537" i="3"/>
  <c r="AU1537" i="3"/>
  <c r="K1544" i="3"/>
  <c r="K1542" i="3"/>
  <c r="AT1541" i="3"/>
  <c r="X1541" i="3"/>
  <c r="L1540" i="3"/>
  <c r="K1540" i="3"/>
  <c r="M1537" i="3"/>
  <c r="L1534" i="3"/>
  <c r="BB1537" i="3"/>
  <c r="AL1537" i="3"/>
  <c r="V1537" i="3"/>
  <c r="AH1530" i="3"/>
  <c r="AX1530" i="3"/>
  <c r="Y1530" i="3"/>
  <c r="BE1537" i="3"/>
  <c r="AO1537" i="3"/>
  <c r="Y1537" i="3"/>
  <c r="L1529" i="3"/>
  <c r="AX1528" i="3"/>
  <c r="AD1528" i="3"/>
  <c r="AJ1527" i="3"/>
  <c r="S1528" i="3"/>
  <c r="W1528" i="3"/>
  <c r="AI1528" i="3"/>
  <c r="AM1528" i="3"/>
  <c r="AU1528" i="3"/>
  <c r="AY1528" i="3"/>
  <c r="BC1528" i="3"/>
  <c r="M1528" i="3"/>
  <c r="Q1528" i="3"/>
  <c r="U1528" i="3"/>
  <c r="AC1528" i="3"/>
  <c r="AG1528" i="3"/>
  <c r="AK1528" i="3"/>
  <c r="AS1528" i="3"/>
  <c r="AW1528" i="3"/>
  <c r="BA1528" i="3"/>
  <c r="BI1528" i="3"/>
  <c r="P1528" i="3"/>
  <c r="X1528" i="3"/>
  <c r="AN1528" i="3"/>
  <c r="AV1528" i="3"/>
  <c r="BD1528" i="3"/>
  <c r="AB1528" i="3"/>
  <c r="AJ1528" i="3"/>
  <c r="AR1528" i="3"/>
  <c r="BH1528" i="3"/>
  <c r="AV1527" i="3"/>
  <c r="K1529" i="3"/>
  <c r="AT1524" i="3"/>
  <c r="AD1524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AL1523" i="3"/>
  <c r="BB1523" i="3"/>
  <c r="W1523" i="3"/>
  <c r="M1527" i="3"/>
  <c r="AC1527" i="3"/>
  <c r="BI1527" i="3"/>
  <c r="Z1527" i="3"/>
  <c r="AP1527" i="3"/>
  <c r="AA1527" i="3"/>
  <c r="AQ1527" i="3"/>
  <c r="BG1527" i="3"/>
  <c r="AG1525" i="3"/>
  <c r="AT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W1564" i="3" l="1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BN1537" i="3" s="1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BN1571" i="3" s="1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BK1624" i="3" s="1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BK1626" i="3" s="1"/>
  <c r="AS1626" i="3"/>
  <c r="N1626" i="3"/>
  <c r="AT1626" i="3"/>
  <c r="S1567" i="3"/>
  <c r="BK1567" i="3" s="1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BN1556" i="3" s="1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BN1541" i="3" s="1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BN1629" i="3" s="1"/>
  <c r="AG1629" i="3"/>
  <c r="AW1629" i="3"/>
  <c r="N1629" i="3"/>
  <c r="AD1629" i="3"/>
  <c r="AT1629" i="3"/>
  <c r="O1629" i="3"/>
  <c r="AU1629" i="3"/>
  <c r="X1629" i="3"/>
  <c r="AB1629" i="3"/>
  <c r="BL1629" i="3" s="1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BK1618" i="3" s="1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K1541" i="3" s="1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BN1577" i="3" s="1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BK1640" i="3" s="1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J1556" i="3" s="1"/>
  <c r="BE1556" i="3"/>
  <c r="U1556" i="3"/>
  <c r="BN1677" i="3"/>
  <c r="AB1539" i="3"/>
  <c r="AR1539" i="3"/>
  <c r="BH1539" i="3"/>
  <c r="P1539" i="3"/>
  <c r="BK1539" i="3" s="1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L1502" i="3"/>
  <c r="K1502" i="3"/>
  <c r="T1502" i="3" s="1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J1551" i="3" s="1"/>
  <c r="BH1567" i="3"/>
  <c r="AB1567" i="3"/>
  <c r="BL1567" i="3" s="1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K1566" i="3" s="1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Y1521" i="3" s="1"/>
  <c r="L1519" i="3"/>
  <c r="L1501" i="3"/>
  <c r="K1501" i="3"/>
  <c r="L1490" i="3"/>
  <c r="Z1490" i="3" s="1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BN1636" i="3" s="1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K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K1575" i="3"/>
  <c r="BK1588" i="3"/>
  <c r="BK1601" i="3"/>
  <c r="BK1635" i="3"/>
  <c r="BN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56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N1590" i="3"/>
  <c r="BL1607" i="3"/>
  <c r="BN1612" i="3"/>
  <c r="BJ1614" i="3"/>
  <c r="BL1611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K1615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N1639" i="3"/>
  <c r="BN1646" i="3"/>
  <c r="BK1646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611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523" i="3"/>
  <c r="BK1537" i="3"/>
  <c r="BK1532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L1562" i="3"/>
  <c r="BN1548" i="3"/>
  <c r="BK1548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86" i="3"/>
  <c r="BN1592" i="3"/>
  <c r="BK1592" i="3"/>
  <c r="BL1594" i="3"/>
  <c r="BN1581" i="3"/>
  <c r="BK1581" i="3"/>
  <c r="BM160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L1624" i="3"/>
  <c r="AZ1641" i="3"/>
  <c r="AJ1641" i="3"/>
  <c r="T1641" i="3"/>
  <c r="AY1641" i="3"/>
  <c r="AI1641" i="3"/>
  <c r="S1641" i="3"/>
  <c r="BL1615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K1524" i="3"/>
  <c r="BL1537" i="3"/>
  <c r="BN153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L1590" i="3"/>
  <c r="BK1614" i="3"/>
  <c r="BN1625" i="3"/>
  <c r="BJ1613" i="3"/>
  <c r="BK1525" i="3"/>
  <c r="BK1528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N1559" i="3"/>
  <c r="BJ1567" i="3"/>
  <c r="BL1569" i="3"/>
  <c r="BN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N1579" i="3"/>
  <c r="BK1586" i="3"/>
  <c r="BN1594" i="3"/>
  <c r="BK1604" i="3"/>
  <c r="BL1610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N1623" i="3"/>
  <c r="AV1641" i="3"/>
  <c r="AF1641" i="3"/>
  <c r="P1641" i="3"/>
  <c r="AU1641" i="3"/>
  <c r="AE1641" i="3"/>
  <c r="O1641" i="3"/>
  <c r="BK1603" i="3"/>
  <c r="Z1641" i="3"/>
  <c r="BF164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K1627" i="3"/>
  <c r="AY1497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O1491" i="3"/>
  <c r="L1488" i="3"/>
  <c r="K1488" i="3"/>
  <c r="AR1502" i="3"/>
  <c r="AE1502" i="3"/>
  <c r="S1502" i="3"/>
  <c r="AY1502" i="3"/>
  <c r="AF1502" i="3"/>
  <c r="S1521" i="3"/>
  <c r="AY1516" i="3"/>
  <c r="L1520" i="3"/>
  <c r="K1519" i="3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I1492" i="3" s="1"/>
  <c r="AE1491" i="3"/>
  <c r="AQ1497" i="3"/>
  <c r="K1520" i="3"/>
  <c r="L1522" i="3"/>
  <c r="K1522" i="3"/>
  <c r="K1511" i="3"/>
  <c r="L1507" i="3"/>
  <c r="AN1507" i="3" s="1"/>
  <c r="L1503" i="3"/>
  <c r="K1503" i="3"/>
  <c r="BE1501" i="3"/>
  <c r="Q1501" i="3"/>
  <c r="S1497" i="3"/>
  <c r="K1494" i="3"/>
  <c r="AY1491" i="3"/>
  <c r="S1491" i="3"/>
  <c r="AA1491" i="3"/>
  <c r="K1513" i="3"/>
  <c r="K1509" i="3"/>
  <c r="BA1501" i="3"/>
  <c r="K1498" i="3"/>
  <c r="AU1491" i="3"/>
  <c r="L1512" i="3"/>
  <c r="AX1521" i="3"/>
  <c r="AN1521" i="3"/>
  <c r="AM1521" i="3"/>
  <c r="AE1516" i="3"/>
  <c r="BG1516" i="3"/>
  <c r="X1516" i="3"/>
  <c r="AN1516" i="3"/>
  <c r="BD1516" i="3"/>
  <c r="U1516" i="3"/>
  <c r="AS1516" i="3"/>
  <c r="AO1516" i="3"/>
  <c r="R1516" i="3"/>
  <c r="AH1516" i="3"/>
  <c r="AX1516" i="3"/>
  <c r="L1514" i="3"/>
  <c r="K1514" i="3"/>
  <c r="K1512" i="3"/>
  <c r="BE1504" i="3"/>
  <c r="BH1504" i="3"/>
  <c r="K1510" i="3"/>
  <c r="K1508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U1502" i="3"/>
  <c r="AK1502" i="3"/>
  <c r="BA1502" i="3"/>
  <c r="R1502" i="3"/>
  <c r="AH1502" i="3"/>
  <c r="AX1502" i="3"/>
  <c r="BI1501" i="3"/>
  <c r="AS1501" i="3"/>
  <c r="AC1501" i="3"/>
  <c r="M1501" i="3"/>
  <c r="L1498" i="3"/>
  <c r="BG1497" i="3"/>
  <c r="AA1497" i="3"/>
  <c r="Q1496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AS1490" i="3"/>
  <c r="BC1491" i="3"/>
  <c r="AM1491" i="3"/>
  <c r="W1491" i="3"/>
  <c r="AA1490" i="3"/>
  <c r="AR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V1495" i="3" l="1"/>
  <c r="V1504" i="3"/>
  <c r="BK1621" i="3"/>
  <c r="BL1640" i="3"/>
  <c r="BM1618" i="3"/>
  <c r="BL1602" i="3"/>
  <c r="AU1516" i="3"/>
  <c r="BM1629" i="3"/>
  <c r="BK1628" i="3"/>
  <c r="BK1543" i="3"/>
  <c r="BN1523" i="3"/>
  <c r="BM1523" i="3"/>
  <c r="BK1590" i="3"/>
  <c r="BM1548" i="3"/>
  <c r="BL1625" i="3"/>
  <c r="BK1625" i="3"/>
  <c r="BJ1569" i="3"/>
  <c r="BJ1588" i="3"/>
  <c r="BN1588" i="3"/>
  <c r="BJ1615" i="3"/>
  <c r="BM1524" i="3"/>
  <c r="BM1562" i="3"/>
  <c r="BK1551" i="3"/>
  <c r="AB1490" i="3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AR1476" i="3" s="1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O1394" i="3" s="1"/>
  <c r="K1385" i="3"/>
  <c r="K1377" i="3"/>
  <c r="AT1496" i="3"/>
  <c r="N1496" i="3"/>
  <c r="BN1496" i="3" s="1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BJ1501" i="3" s="1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AM1427" i="3" s="1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AM1411" i="3" s="1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AS1443" i="3" s="1"/>
  <c r="K1442" i="3"/>
  <c r="K1441" i="3"/>
  <c r="AB1441" i="3" s="1"/>
  <c r="L1439" i="3"/>
  <c r="L1434" i="3"/>
  <c r="K1434" i="3"/>
  <c r="L1426" i="3"/>
  <c r="K1426" i="3"/>
  <c r="K1423" i="3"/>
  <c r="L1421" i="3"/>
  <c r="L1417" i="3"/>
  <c r="L1413" i="3"/>
  <c r="L1412" i="3"/>
  <c r="AK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AL1472" i="3" s="1"/>
  <c r="L1469" i="3"/>
  <c r="K1487" i="3"/>
  <c r="BI1487" i="3" s="1"/>
  <c r="K1485" i="3"/>
  <c r="L1466" i="3"/>
  <c r="AY1466" i="3" s="1"/>
  <c r="L1459" i="3"/>
  <c r="L1457" i="3"/>
  <c r="L1455" i="3"/>
  <c r="K1436" i="3"/>
  <c r="K1431" i="3"/>
  <c r="L1429" i="3"/>
  <c r="K1422" i="3"/>
  <c r="K1421" i="3"/>
  <c r="K1420" i="3"/>
  <c r="AC1420" i="3" s="1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V1473" i="3" s="1"/>
  <c r="L1468" i="3"/>
  <c r="K1468" i="3"/>
  <c r="K1463" i="3"/>
  <c r="AX1476" i="3"/>
  <c r="L1474" i="3"/>
  <c r="K1474" i="3"/>
  <c r="L1464" i="3"/>
  <c r="K1464" i="3"/>
  <c r="Q1464" i="3" s="1"/>
  <c r="L1462" i="3"/>
  <c r="L1461" i="3"/>
  <c r="K1459" i="3"/>
  <c r="L1451" i="3"/>
  <c r="AZ1451" i="3" s="1"/>
  <c r="L1428" i="3"/>
  <c r="L1425" i="3"/>
  <c r="K1425" i="3"/>
  <c r="L1415" i="3"/>
  <c r="L1407" i="3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L1475" i="3"/>
  <c r="BF1475" i="3" s="1"/>
  <c r="L1473" i="3"/>
  <c r="L1471" i="3"/>
  <c r="L1467" i="3"/>
  <c r="L1463" i="3"/>
  <c r="O1463" i="3" s="1"/>
  <c r="K1457" i="3"/>
  <c r="K1455" i="3"/>
  <c r="BH1441" i="3"/>
  <c r="AT1518" i="3"/>
  <c r="AV1435" i="3"/>
  <c r="O1411" i="3"/>
  <c r="AQ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AW1486" i="3" s="1"/>
  <c r="L1483" i="3"/>
  <c r="K1482" i="3"/>
  <c r="L1481" i="3"/>
  <c r="K1480" i="3"/>
  <c r="AU1480" i="3" s="1"/>
  <c r="L1479" i="3"/>
  <c r="K1478" i="3"/>
  <c r="V1478" i="3" s="1"/>
  <c r="L1477" i="3"/>
  <c r="BH1476" i="3"/>
  <c r="AM1476" i="3"/>
  <c r="K1469" i="3"/>
  <c r="K1465" i="3"/>
  <c r="V1465" i="3" s="1"/>
  <c r="K1461" i="3"/>
  <c r="AR1441" i="3"/>
  <c r="P1441" i="3"/>
  <c r="AV1441" i="3"/>
  <c r="AJ1441" i="3"/>
  <c r="X1441" i="3"/>
  <c r="BD1441" i="3"/>
  <c r="AF1435" i="3"/>
  <c r="BH1433" i="3"/>
  <c r="T1433" i="3"/>
  <c r="BC1429" i="3"/>
  <c r="M1412" i="3"/>
  <c r="N1476" i="3"/>
  <c r="K1470" i="3"/>
  <c r="AT1470" i="3" s="1"/>
  <c r="K1466" i="3"/>
  <c r="L1465" i="3"/>
  <c r="K1462" i="3"/>
  <c r="BC1462" i="3" s="1"/>
  <c r="K1458" i="3"/>
  <c r="AQ1458" i="3" s="1"/>
  <c r="W1411" i="3"/>
  <c r="L1454" i="3"/>
  <c r="K1454" i="3"/>
  <c r="L1452" i="3"/>
  <c r="L1450" i="3"/>
  <c r="P1450" i="3" s="1"/>
  <c r="L1449" i="3"/>
  <c r="K1446" i="3"/>
  <c r="K1445" i="3"/>
  <c r="L1424" i="3"/>
  <c r="AQ1424" i="3" s="1"/>
  <c r="K1424" i="3"/>
  <c r="L1418" i="3"/>
  <c r="K1418" i="3"/>
  <c r="K1417" i="3"/>
  <c r="AR1417" i="3" s="1"/>
  <c r="P1403" i="3"/>
  <c r="AR1403" i="3"/>
  <c r="O1400" i="3"/>
  <c r="Z1400" i="3"/>
  <c r="AE1400" i="3"/>
  <c r="AU1400" i="3"/>
  <c r="AF1391" i="3"/>
  <c r="AV1391" i="3"/>
  <c r="P1391" i="3"/>
  <c r="BG1391" i="3"/>
  <c r="AA1391" i="3"/>
  <c r="K1456" i="3"/>
  <c r="L1445" i="3"/>
  <c r="BC1394" i="3"/>
  <c r="L1456" i="3"/>
  <c r="L1448" i="3"/>
  <c r="L1447" i="3"/>
  <c r="K1444" i="3"/>
  <c r="AP1444" i="3" s="1"/>
  <c r="K1443" i="3"/>
  <c r="L1442" i="3"/>
  <c r="L1416" i="3"/>
  <c r="K1416" i="3"/>
  <c r="N1416" i="3" s="1"/>
  <c r="K1405" i="3"/>
  <c r="AA1393" i="3"/>
  <c r="L1404" i="3"/>
  <c r="K1404" i="3"/>
  <c r="L1402" i="3"/>
  <c r="K1402" i="3"/>
  <c r="O1402" i="3" s="1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L1395" i="3"/>
  <c r="K1395" i="3"/>
  <c r="L1380" i="3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K1368" i="3"/>
  <c r="AT1368" i="3" s="1"/>
  <c r="BM1497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N1491" i="3"/>
  <c r="BK1491" i="3"/>
  <c r="BN1501" i="3"/>
  <c r="BK1501" i="3"/>
  <c r="BN1516" i="3"/>
  <c r="BN1521" i="3"/>
  <c r="BK1521" i="3"/>
  <c r="Y1498" i="3"/>
  <c r="AT1498" i="3"/>
  <c r="N1498" i="3"/>
  <c r="AJ1498" i="3"/>
  <c r="BE1498" i="3"/>
  <c r="BJ1497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N1502" i="3"/>
  <c r="BK1502" i="3"/>
  <c r="AL1494" i="3"/>
  <c r="AC1494" i="3"/>
  <c r="BH1494" i="3"/>
  <c r="BJ1491" i="3"/>
  <c r="T1498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N1368" i="3"/>
  <c r="BD1368" i="3"/>
  <c r="AC1487" i="3"/>
  <c r="BF1487" i="3"/>
  <c r="X1487" i="3"/>
  <c r="BE148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BC1478" i="3"/>
  <c r="BB1478" i="3"/>
  <c r="BE1465" i="3"/>
  <c r="W1465" i="3"/>
  <c r="AO1457" i="3"/>
  <c r="V1457" i="3"/>
  <c r="BB1457" i="3"/>
  <c r="AM1457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C1472" i="3"/>
  <c r="AX1468" i="3"/>
  <c r="AX1458" i="3"/>
  <c r="P1457" i="3"/>
  <c r="BH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AV1450" i="3"/>
  <c r="M1450" i="3"/>
  <c r="BI1450" i="3"/>
  <c r="AP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M1443" i="3"/>
  <c r="AC1443" i="3"/>
  <c r="Z1443" i="3"/>
  <c r="AP1443" i="3"/>
  <c r="AQ1443" i="3"/>
  <c r="BG1443" i="3"/>
  <c r="AD1484" i="3"/>
  <c r="Z1484" i="3"/>
  <c r="V1484" i="3"/>
  <c r="R1484" i="3"/>
  <c r="N1484" i="3"/>
  <c r="AP1469" i="3"/>
  <c r="AX1467" i="3"/>
  <c r="AW1463" i="3"/>
  <c r="AD1463" i="3"/>
  <c r="AG1461" i="3"/>
  <c r="AT1461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AD1466" i="3"/>
  <c r="AB1465" i="3"/>
  <c r="AT1456" i="3"/>
  <c r="AU1452" i="3"/>
  <c r="AA1437" i="3"/>
  <c r="AQ1437" i="3"/>
  <c r="BG1437" i="3"/>
  <c r="T1437" i="3"/>
  <c r="AN1437" i="3"/>
  <c r="BD1476" i="3"/>
  <c r="AY1476" i="3"/>
  <c r="AT1476" i="3"/>
  <c r="AN1476" i="3"/>
  <c r="AI1476" i="3"/>
  <c r="AD1476" i="3"/>
  <c r="X1476" i="3"/>
  <c r="S1476" i="3"/>
  <c r="W1473" i="3"/>
  <c r="AM1473" i="3"/>
  <c r="AN1472" i="3"/>
  <c r="U1472" i="3"/>
  <c r="BA1472" i="3"/>
  <c r="BG1470" i="3"/>
  <c r="Y1470" i="3"/>
  <c r="S1468" i="3"/>
  <c r="AI1468" i="3"/>
  <c r="AY1468" i="3"/>
  <c r="T1468" i="3"/>
  <c r="AJ1468" i="3"/>
  <c r="AZ1468" i="3"/>
  <c r="Q1468" i="3"/>
  <c r="AG1468" i="3"/>
  <c r="AW1468" i="3"/>
  <c r="S1466" i="3"/>
  <c r="Q1466" i="3"/>
  <c r="AW1466" i="3"/>
  <c r="U1462" i="3"/>
  <c r="O1460" i="3"/>
  <c r="AF1460" i="3"/>
  <c r="AS1460" i="3"/>
  <c r="AA1458" i="3"/>
  <c r="AR1458" i="3"/>
  <c r="BE1458" i="3"/>
  <c r="BD1457" i="3"/>
  <c r="AP1456" i="3"/>
  <c r="AA1456" i="3"/>
  <c r="AQ1456" i="3"/>
  <c r="BG1456" i="3"/>
  <c r="AB1456" i="3"/>
  <c r="AR1456" i="3"/>
  <c r="BH1456" i="3"/>
  <c r="Y1456" i="3"/>
  <c r="AO1456" i="3"/>
  <c r="BE1456" i="3"/>
  <c r="X1452" i="3"/>
  <c r="AN1452" i="3"/>
  <c r="BD1452" i="3"/>
  <c r="U1452" i="3"/>
  <c r="AK1452" i="3"/>
  <c r="BA1452" i="3"/>
  <c r="Z1452" i="3"/>
  <c r="BF1452" i="3"/>
  <c r="AQ1452" i="3"/>
  <c r="V1452" i="3"/>
  <c r="BB1452" i="3"/>
  <c r="AC1451" i="3"/>
  <c r="Y1451" i="3"/>
  <c r="BE1451" i="3"/>
  <c r="Y1449" i="3"/>
  <c r="AO1449" i="3"/>
  <c r="BE1449" i="3"/>
  <c r="V1449" i="3"/>
  <c r="AL1449" i="3"/>
  <c r="BB1449" i="3"/>
  <c r="W1449" i="3"/>
  <c r="AM1449" i="3"/>
  <c r="BC1449" i="3"/>
  <c r="BD1449" i="3"/>
  <c r="P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R1442" i="3"/>
  <c r="L1440" i="3"/>
  <c r="K1440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Z1426" i="3"/>
  <c r="AP1426" i="3"/>
  <c r="BF1426" i="3"/>
  <c r="AA1426" i="3"/>
  <c r="AQ1426" i="3"/>
  <c r="BG1426" i="3"/>
  <c r="AB1426" i="3"/>
  <c r="AR1426" i="3"/>
  <c r="BH1426" i="3"/>
  <c r="M1426" i="3"/>
  <c r="Q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R1451" i="3"/>
  <c r="AH1451" i="3"/>
  <c r="AI1451" i="3"/>
  <c r="AY145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W1402" i="3"/>
  <c r="AA1402" i="3"/>
  <c r="AM1402" i="3"/>
  <c r="AQ1402" i="3"/>
  <c r="BC1402" i="3"/>
  <c r="BG1402" i="3"/>
  <c r="X1402" i="3"/>
  <c r="AB1402" i="3"/>
  <c r="AN1402" i="3"/>
  <c r="AR1402" i="3"/>
  <c r="BD1402" i="3"/>
  <c r="BH1402" i="3"/>
  <c r="U1402" i="3"/>
  <c r="Y1402" i="3"/>
  <c r="AK1402" i="3"/>
  <c r="AO1402" i="3"/>
  <c r="BA1402" i="3"/>
  <c r="BE1402" i="3"/>
  <c r="AP1402" i="3"/>
  <c r="BF1402" i="3"/>
  <c r="AT1402" i="3"/>
  <c r="R1402" i="3"/>
  <c r="V1402" i="3"/>
  <c r="AL1402" i="3"/>
  <c r="AE1448" i="3"/>
  <c r="AV1448" i="3"/>
  <c r="BI1448" i="3"/>
  <c r="AB1446" i="3"/>
  <c r="AC1446" i="3"/>
  <c r="BI1446" i="3"/>
  <c r="AA1444" i="3"/>
  <c r="AQ1444" i="3"/>
  <c r="AR1444" i="3"/>
  <c r="BH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AE1439" i="3"/>
  <c r="AU1439" i="3"/>
  <c r="L1436" i="3"/>
  <c r="O1436" i="3" s="1"/>
  <c r="AZ1435" i="3"/>
  <c r="AJ1435" i="3"/>
  <c r="T1435" i="3"/>
  <c r="U1426" i="3"/>
  <c r="AB1423" i="3"/>
  <c r="AR1423" i="3"/>
  <c r="BH1423" i="3"/>
  <c r="Y1423" i="3"/>
  <c r="AO1423" i="3"/>
  <c r="BE1423" i="3"/>
  <c r="V1423" i="3"/>
  <c r="AL1423" i="3"/>
  <c r="BB1423" i="3"/>
  <c r="BG1423" i="3"/>
  <c r="S1423" i="3"/>
  <c r="T1415" i="3"/>
  <c r="M1415" i="3"/>
  <c r="AS1415" i="3"/>
  <c r="Z1415" i="3"/>
  <c r="BF1415" i="3"/>
  <c r="AI1415" i="3"/>
  <c r="X1429" i="3"/>
  <c r="AB1429" i="3"/>
  <c r="AN1429" i="3"/>
  <c r="AR1429" i="3"/>
  <c r="Q1429" i="3"/>
  <c r="U1429" i="3"/>
  <c r="AG1429" i="3"/>
  <c r="AK1429" i="3"/>
  <c r="AW1429" i="3"/>
  <c r="BA1429" i="3"/>
  <c r="N1429" i="3"/>
  <c r="R1429" i="3"/>
  <c r="AD1429" i="3"/>
  <c r="AH1429" i="3"/>
  <c r="AT1429" i="3"/>
  <c r="AX1429" i="3"/>
  <c r="Z1424" i="3"/>
  <c r="AP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V1416" i="3"/>
  <c r="Z1416" i="3"/>
  <c r="AL1416" i="3"/>
  <c r="AP1416" i="3"/>
  <c r="BB1416" i="3"/>
  <c r="BF1416" i="3"/>
  <c r="W1416" i="3"/>
  <c r="AA1416" i="3"/>
  <c r="AM1416" i="3"/>
  <c r="AQ1416" i="3"/>
  <c r="BC1416" i="3"/>
  <c r="BG1416" i="3"/>
  <c r="X1416" i="3"/>
  <c r="AB1416" i="3"/>
  <c r="AN1416" i="3"/>
  <c r="AR1416" i="3"/>
  <c r="BD1416" i="3"/>
  <c r="BH1416" i="3"/>
  <c r="P1413" i="3"/>
  <c r="X1413" i="3"/>
  <c r="AB1413" i="3"/>
  <c r="AF1413" i="3"/>
  <c r="AN1413" i="3"/>
  <c r="AR1413" i="3"/>
  <c r="AV1413" i="3"/>
  <c r="BD1413" i="3"/>
  <c r="BH1413" i="3"/>
  <c r="M1413" i="3"/>
  <c r="U1413" i="3"/>
  <c r="Y1413" i="3"/>
  <c r="AC1413" i="3"/>
  <c r="AK1413" i="3"/>
  <c r="AO1413" i="3"/>
  <c r="AS1413" i="3"/>
  <c r="BA1413" i="3"/>
  <c r="BE1413" i="3"/>
  <c r="BI1413" i="3"/>
  <c r="R1413" i="3"/>
  <c r="V1413" i="3"/>
  <c r="Z1413" i="3"/>
  <c r="AH1413" i="3"/>
  <c r="AL1413" i="3"/>
  <c r="AP1413" i="3"/>
  <c r="AX1413" i="3"/>
  <c r="BB1413" i="3"/>
  <c r="BF1413" i="3"/>
  <c r="S1405" i="3"/>
  <c r="W1405" i="3"/>
  <c r="AA1405" i="3"/>
  <c r="AI1405" i="3"/>
  <c r="AM1405" i="3"/>
  <c r="AQ1405" i="3"/>
  <c r="AY1405" i="3"/>
  <c r="BC1405" i="3"/>
  <c r="BG1405" i="3"/>
  <c r="AF1405" i="3"/>
  <c r="AV1405" i="3"/>
  <c r="T1405" i="3"/>
  <c r="AZ1405" i="3"/>
  <c r="X1405" i="3"/>
  <c r="AN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B1439" i="3"/>
  <c r="AX1439" i="3"/>
  <c r="AT1439" i="3"/>
  <c r="AL1439" i="3"/>
  <c r="AH1439" i="3"/>
  <c r="AD1439" i="3"/>
  <c r="V1439" i="3"/>
  <c r="R1439" i="3"/>
  <c r="N1439" i="3"/>
  <c r="BB1437" i="3"/>
  <c r="AX1437" i="3"/>
  <c r="AT1437" i="3"/>
  <c r="AL1437" i="3"/>
  <c r="AH1437" i="3"/>
  <c r="AD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AZ1431" i="3"/>
  <c r="S1431" i="3"/>
  <c r="AC1431" i="3"/>
  <c r="Z1431" i="3"/>
  <c r="AT1431" i="3"/>
  <c r="L1430" i="3"/>
  <c r="K1430" i="3"/>
  <c r="AY1429" i="3"/>
  <c r="AI1429" i="3"/>
  <c r="S1429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W1424" i="3"/>
  <c r="N1422" i="3"/>
  <c r="R1422" i="3"/>
  <c r="Z1422" i="3"/>
  <c r="AD1422" i="3"/>
  <c r="AH1422" i="3"/>
  <c r="AP1422" i="3"/>
  <c r="AT1422" i="3"/>
  <c r="AX1422" i="3"/>
  <c r="BF1422" i="3"/>
  <c r="O1422" i="3"/>
  <c r="S1422" i="3"/>
  <c r="AA1422" i="3"/>
  <c r="AE1422" i="3"/>
  <c r="AI1422" i="3"/>
  <c r="AQ1422" i="3"/>
  <c r="AU1422" i="3"/>
  <c r="AY1422" i="3"/>
  <c r="BG1422" i="3"/>
  <c r="P1422" i="3"/>
  <c r="T1422" i="3"/>
  <c r="AB1422" i="3"/>
  <c r="AF1422" i="3"/>
  <c r="AJ1422" i="3"/>
  <c r="AR1422" i="3"/>
  <c r="AV1422" i="3"/>
  <c r="AZ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E1439" i="3"/>
  <c r="BA1439" i="3"/>
  <c r="AW1439" i="3"/>
  <c r="AO1439" i="3"/>
  <c r="AK1439" i="3"/>
  <c r="AG1439" i="3"/>
  <c r="Y1439" i="3"/>
  <c r="U1439" i="3"/>
  <c r="Q1439" i="3"/>
  <c r="BE1437" i="3"/>
  <c r="BA1437" i="3"/>
  <c r="AW1437" i="3"/>
  <c r="AO1437" i="3"/>
  <c r="AK1437" i="3"/>
  <c r="AG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AY1431" i="3"/>
  <c r="X1431" i="3"/>
  <c r="BD1429" i="3"/>
  <c r="AU1429" i="3"/>
  <c r="AE1429" i="3"/>
  <c r="O1429" i="3"/>
  <c r="Z1428" i="3"/>
  <c r="AP1428" i="3"/>
  <c r="BF1428" i="3"/>
  <c r="AA1428" i="3"/>
  <c r="AQ1428" i="3"/>
  <c r="BG1428" i="3"/>
  <c r="AB1428" i="3"/>
  <c r="AR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AJ1417" i="3"/>
  <c r="BH1417" i="3"/>
  <c r="AG1417" i="3"/>
  <c r="BA1417" i="3"/>
  <c r="V1417" i="3"/>
  <c r="AT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M1396" i="3"/>
  <c r="L1408" i="3"/>
  <c r="K1408" i="3"/>
  <c r="AJ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S1407" i="3"/>
  <c r="AI1407" i="3"/>
  <c r="AY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AX1407" i="3"/>
  <c r="AH1407" i="3"/>
  <c r="R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E1407" i="3"/>
  <c r="AO1407" i="3"/>
  <c r="Y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AF1396" i="3"/>
  <c r="AV1396" i="3"/>
  <c r="M1396" i="3"/>
  <c r="AC1396" i="3"/>
  <c r="AS1396" i="3"/>
  <c r="BI1396" i="3"/>
  <c r="Z1396" i="3"/>
  <c r="AP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V1388" i="3"/>
  <c r="AL1388" i="3"/>
  <c r="BB1388" i="3"/>
  <c r="W1388" i="3"/>
  <c r="AM1388" i="3"/>
  <c r="BC1388" i="3"/>
  <c r="X1388" i="3"/>
  <c r="AN1388" i="3"/>
  <c r="BD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AL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X1375" i="3"/>
  <c r="AN1375" i="3"/>
  <c r="BD1375" i="3"/>
  <c r="U1375" i="3"/>
  <c r="AK1375" i="3"/>
  <c r="BA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Z1416" i="3" l="1"/>
  <c r="AJ1416" i="3"/>
  <c r="T1416" i="3"/>
  <c r="AY1416" i="3"/>
  <c r="AI1416" i="3"/>
  <c r="S1416" i="3"/>
  <c r="AX1416" i="3"/>
  <c r="AH1416" i="3"/>
  <c r="R1416" i="3"/>
  <c r="BG1424" i="3"/>
  <c r="AO1444" i="3"/>
  <c r="AB1444" i="3"/>
  <c r="AX1402" i="3"/>
  <c r="AD1402" i="3"/>
  <c r="Z1402" i="3"/>
  <c r="AW1402" i="3"/>
  <c r="AG1402" i="3"/>
  <c r="Q1402" i="3"/>
  <c r="AZ1402" i="3"/>
  <c r="AJ1402" i="3"/>
  <c r="T1402" i="3"/>
  <c r="AY1402" i="3"/>
  <c r="AI1402" i="3"/>
  <c r="S1402" i="3"/>
  <c r="S1451" i="3"/>
  <c r="AN1451" i="3"/>
  <c r="AJ1466" i="3"/>
  <c r="AL1473" i="3"/>
  <c r="AU1463" i="3"/>
  <c r="Q1463" i="3"/>
  <c r="AF1443" i="3"/>
  <c r="AA1443" i="3"/>
  <c r="BI1443" i="3"/>
  <c r="BG1450" i="3"/>
  <c r="AS1450" i="3"/>
  <c r="AF1450" i="3"/>
  <c r="AF1465" i="3"/>
  <c r="BB1465" i="3"/>
  <c r="AO1465" i="3"/>
  <c r="N1480" i="3"/>
  <c r="P1368" i="3"/>
  <c r="AG1368" i="3"/>
  <c r="AR1374" i="3"/>
  <c r="W1380" i="3"/>
  <c r="U1393" i="3"/>
  <c r="BE1393" i="3"/>
  <c r="BI1420" i="3"/>
  <c r="BC1476" i="3"/>
  <c r="AA1411" i="3"/>
  <c r="BC1411" i="3"/>
  <c r="P1467" i="3"/>
  <c r="W1476" i="3"/>
  <c r="BC1427" i="3"/>
  <c r="BH1459" i="3"/>
  <c r="AH1476" i="3"/>
  <c r="AV1416" i="3"/>
  <c r="AF1416" i="3"/>
  <c r="P1416" i="3"/>
  <c r="AU1416" i="3"/>
  <c r="AE1416" i="3"/>
  <c r="O1416" i="3"/>
  <c r="AT1416" i="3"/>
  <c r="AD1416" i="3"/>
  <c r="Y1444" i="3"/>
  <c r="BG1444" i="3"/>
  <c r="AH1402" i="3"/>
  <c r="N1402" i="3"/>
  <c r="BI1402" i="3"/>
  <c r="AS1402" i="3"/>
  <c r="AC1402" i="3"/>
  <c r="M1402" i="3"/>
  <c r="AV1402" i="3"/>
  <c r="AF1402" i="3"/>
  <c r="P1402" i="3"/>
  <c r="AU1402" i="3"/>
  <c r="AE1402" i="3"/>
  <c r="AD1444" i="3"/>
  <c r="AX1451" i="3"/>
  <c r="BI1451" i="3"/>
  <c r="BC1473" i="3"/>
  <c r="AR1463" i="3"/>
  <c r="AB1443" i="3"/>
  <c r="BF1443" i="3"/>
  <c r="AA1450" i="3"/>
  <c r="AC1450" i="3"/>
  <c r="BC1465" i="3"/>
  <c r="AL1465" i="3"/>
  <c r="Y1465" i="3"/>
  <c r="T1465" i="3"/>
  <c r="AE1368" i="3"/>
  <c r="AO1393" i="3"/>
  <c r="AH1466" i="3"/>
  <c r="AC1412" i="3"/>
  <c r="R1476" i="3"/>
  <c r="BG1411" i="3"/>
  <c r="AE1411" i="3"/>
  <c r="AB1435" i="3"/>
  <c r="BK1519" i="3"/>
  <c r="AM1465" i="3"/>
  <c r="AU1411" i="3"/>
  <c r="BB1375" i="3"/>
  <c r="P1460" i="3"/>
  <c r="BK1506" i="3"/>
  <c r="BJ1521" i="3"/>
  <c r="AQ1425" i="3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BN1412" i="3" s="1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BL1396" i="3" s="1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O1405" i="3"/>
  <c r="AE1405" i="3"/>
  <c r="AU1405" i="3"/>
  <c r="P1405" i="3"/>
  <c r="BN1405" i="3" s="1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K1443" i="3" s="1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BN1388" i="3" s="1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N1486" i="3" s="1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BN1433" i="3" s="1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BN1375" i="3" s="1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BN1453" i="3" s="1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BN1448" i="3" s="1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BK1418" i="3" s="1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BL1371" i="3" s="1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BM1412" i="3" s="1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F1468" i="3"/>
  <c r="Y1420" i="3"/>
  <c r="BJ1420" i="3" s="1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BL1428" i="3" s="1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Z1366" i="3" s="1"/>
  <c r="L1365" i="3"/>
  <c r="K1361" i="3"/>
  <c r="BN1382" i="3"/>
  <c r="BJ1394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7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N1372" i="3"/>
  <c r="BK1372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K1431" i="3"/>
  <c r="BJ1435" i="3"/>
  <c r="BJ1423" i="3"/>
  <c r="BI1436" i="3"/>
  <c r="AS1436" i="3"/>
  <c r="AC1436" i="3"/>
  <c r="M1436" i="3"/>
  <c r="AV1436" i="3"/>
  <c r="AF1436" i="3"/>
  <c r="P1436" i="3"/>
  <c r="AU1436" i="3"/>
  <c r="AE1436" i="3"/>
  <c r="BL1441" i="3"/>
  <c r="BL1435" i="3"/>
  <c r="BL1460" i="3"/>
  <c r="BN1439" i="3"/>
  <c r="BJ1484" i="3"/>
  <c r="BK1476" i="3"/>
  <c r="BN1476" i="3"/>
  <c r="BN1480" i="3"/>
  <c r="BM1484" i="3"/>
  <c r="BN1368" i="3"/>
  <c r="BJ1393" i="3"/>
  <c r="AW1392" i="3"/>
  <c r="BA1392" i="3"/>
  <c r="BE1392" i="3"/>
  <c r="N1392" i="3"/>
  <c r="W1392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N1411" i="3"/>
  <c r="BK1411" i="3"/>
  <c r="BN1427" i="3"/>
  <c r="BK1427" i="3"/>
  <c r="BL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N1437" i="3"/>
  <c r="BL1449" i="3"/>
  <c r="BL1476" i="3"/>
  <c r="BK1484" i="3"/>
  <c r="BN1484" i="3"/>
  <c r="BN1463" i="3"/>
  <c r="BK1453" i="3"/>
  <c r="BL1484" i="3"/>
  <c r="BK1475" i="3"/>
  <c r="BM1477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K1415" i="3"/>
  <c r="BM1435" i="3"/>
  <c r="BN1447" i="3"/>
  <c r="BK1447" i="3"/>
  <c r="BN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J1412" i="3"/>
  <c r="BK1419" i="3"/>
  <c r="BN1413" i="3"/>
  <c r="BK1413" i="3"/>
  <c r="BN1421" i="3"/>
  <c r="BK1421" i="3"/>
  <c r="BN1429" i="3"/>
  <c r="BA1436" i="3"/>
  <c r="AK1436" i="3"/>
  <c r="U1436" i="3"/>
  <c r="BD1436" i="3"/>
  <c r="AN1436" i="3"/>
  <c r="X1436" i="3"/>
  <c r="BC1436" i="3"/>
  <c r="AM1436" i="3"/>
  <c r="W1436" i="3"/>
  <c r="BK1402" i="3"/>
  <c r="BN1402" i="3"/>
  <c r="BL1402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K1449" i="3"/>
  <c r="BN1451" i="3"/>
  <c r="BK1451" i="3"/>
  <c r="BM1476" i="3"/>
  <c r="BJ1456" i="3"/>
  <c r="BJ1465" i="3"/>
  <c r="BL1477" i="3"/>
  <c r="BJ1477" i="3"/>
  <c r="BL148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N1474" i="3" l="1"/>
  <c r="BM1405" i="3"/>
  <c r="BK1428" i="3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AN1331" i="3" s="1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P1338" i="3" s="1"/>
  <c r="L1333" i="3"/>
  <c r="AY1333" i="3" s="1"/>
  <c r="Q1332" i="3"/>
  <c r="L1329" i="3"/>
  <c r="L1328" i="3"/>
  <c r="AP1328" i="3" s="1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AM1354" i="3"/>
  <c r="BA1355" i="3"/>
  <c r="Z1355" i="3"/>
  <c r="AP1355" i="3"/>
  <c r="BF1355" i="3"/>
  <c r="AZ1355" i="3"/>
  <c r="BI1355" i="3"/>
  <c r="AA1355" i="3"/>
  <c r="AQ1355" i="3"/>
  <c r="BG1355" i="3"/>
  <c r="AF1355" i="3"/>
  <c r="M1355" i="3"/>
  <c r="AS1355" i="3"/>
  <c r="U1354" i="3"/>
  <c r="P1346" i="3"/>
  <c r="M1346" i="3"/>
  <c r="AW1346" i="3"/>
  <c r="AP1346" i="3"/>
  <c r="BI1345" i="3"/>
  <c r="X1339" i="3"/>
  <c r="AR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P1333" i="3"/>
  <c r="AF1333" i="3"/>
  <c r="AV1333" i="3"/>
  <c r="M1333" i="3"/>
  <c r="V1333" i="3"/>
  <c r="AL1333" i="3"/>
  <c r="BB1333" i="3"/>
  <c r="BA1331" i="3"/>
  <c r="AO1329" i="3"/>
  <c r="BB1329" i="3"/>
  <c r="BA1333" i="3"/>
  <c r="U1333" i="3"/>
  <c r="V1330" i="3"/>
  <c r="BB1330" i="3"/>
  <c r="BC1330" i="3"/>
  <c r="BD1330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Y1355" i="3" l="1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BK1328" i="3" s="1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G1320" i="3" s="1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BK134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AS1326" i="3"/>
  <c r="AE1327" i="3"/>
  <c r="AA1327" i="3"/>
  <c r="AJ1325" i="3"/>
  <c r="AZ1325" i="3"/>
  <c r="AW1325" i="3"/>
  <c r="N1325" i="3"/>
  <c r="W1323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D1327" i="3" l="1"/>
  <c r="BJ1355" i="3"/>
  <c r="V1327" i="3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BK1318" i="3" s="1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AR1258" i="3" s="1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O1276" i="3" s="1"/>
  <c r="L1268" i="3"/>
  <c r="M1268" i="3" s="1"/>
  <c r="L1257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AN1282" i="3" s="1"/>
  <c r="L1280" i="3"/>
  <c r="K1280" i="3"/>
  <c r="L1278" i="3"/>
  <c r="L1274" i="3"/>
  <c r="AF1274" i="3" s="1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R1210" i="3" s="1"/>
  <c r="K1208" i="3"/>
  <c r="L1206" i="3"/>
  <c r="L1204" i="3"/>
  <c r="K1203" i="3"/>
  <c r="K1201" i="3"/>
  <c r="L1317" i="3"/>
  <c r="K1317" i="3"/>
  <c r="K1315" i="3"/>
  <c r="S1315" i="3" s="1"/>
  <c r="K1313" i="3"/>
  <c r="K1311" i="3"/>
  <c r="L1309" i="3"/>
  <c r="K1309" i="3"/>
  <c r="BB1309" i="3" s="1"/>
  <c r="L1307" i="3"/>
  <c r="K1307" i="3"/>
  <c r="L1305" i="3"/>
  <c r="K1305" i="3"/>
  <c r="Z1305" i="3" s="1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Z1298" i="3" s="1"/>
  <c r="L1296" i="3"/>
  <c r="K1296" i="3"/>
  <c r="L1294" i="3"/>
  <c r="K1294" i="3"/>
  <c r="U1294" i="3" s="1"/>
  <c r="L1292" i="3"/>
  <c r="K1278" i="3"/>
  <c r="K1283" i="3"/>
  <c r="AZ1235" i="3"/>
  <c r="K1316" i="3"/>
  <c r="K1314" i="3"/>
  <c r="K1312" i="3"/>
  <c r="K1310" i="3"/>
  <c r="K1308" i="3"/>
  <c r="AG1308" i="3" s="1"/>
  <c r="K1306" i="3"/>
  <c r="K1304" i="3"/>
  <c r="L1299" i="3"/>
  <c r="L1297" i="3"/>
  <c r="L1295" i="3"/>
  <c r="L1293" i="3"/>
  <c r="L1291" i="3"/>
  <c r="L1289" i="3"/>
  <c r="L1287" i="3"/>
  <c r="AA1287" i="3" s="1"/>
  <c r="L1285" i="3"/>
  <c r="AU1285" i="3" s="1"/>
  <c r="L1316" i="3"/>
  <c r="N1316" i="3" s="1"/>
  <c r="L1314" i="3"/>
  <c r="L1312" i="3"/>
  <c r="O1312" i="3" s="1"/>
  <c r="L1310" i="3"/>
  <c r="L1306" i="3"/>
  <c r="L1304" i="3"/>
  <c r="L1302" i="3"/>
  <c r="U1302" i="3" s="1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W1257" i="3" s="1"/>
  <c r="K1252" i="3"/>
  <c r="K1248" i="3"/>
  <c r="L1242" i="3"/>
  <c r="K1242" i="3"/>
  <c r="L1233" i="3"/>
  <c r="K1233" i="3"/>
  <c r="L1229" i="3"/>
  <c r="AA1229" i="3" s="1"/>
  <c r="L1228" i="3"/>
  <c r="K1228" i="3"/>
  <c r="K1216" i="3"/>
  <c r="AM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BD1209" i="3"/>
  <c r="O1209" i="3"/>
  <c r="L1198" i="3"/>
  <c r="K1198" i="3"/>
  <c r="V1319" i="3"/>
  <c r="AG1319" i="3"/>
  <c r="T1319" i="3"/>
  <c r="BM1335" i="3"/>
  <c r="AY1325" i="3"/>
  <c r="BC1325" i="3"/>
  <c r="K1284" i="3"/>
  <c r="K1265" i="3"/>
  <c r="K1263" i="3"/>
  <c r="R1263" i="3" s="1"/>
  <c r="L1261" i="3"/>
  <c r="L1259" i="3"/>
  <c r="K1256" i="3"/>
  <c r="K1254" i="3"/>
  <c r="AR1254" i="3" s="1"/>
  <c r="K1249" i="3"/>
  <c r="L1232" i="3"/>
  <c r="K1232" i="3"/>
  <c r="BG1225" i="3"/>
  <c r="AF1209" i="3"/>
  <c r="AQ1206" i="3"/>
  <c r="L1200" i="3"/>
  <c r="K1200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BL1327" i="3"/>
  <c r="Z1319" i="3"/>
  <c r="AP1319" i="3"/>
  <c r="BF1319" i="3"/>
  <c r="R1319" i="3"/>
  <c r="AH1319" i="3"/>
  <c r="AX1319" i="3"/>
  <c r="BN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D1316" i="3"/>
  <c r="AJ1316" i="3"/>
  <c r="AC1314" i="3"/>
  <c r="Q1308" i="3"/>
  <c r="Y1308" i="3"/>
  <c r="AW1308" i="3"/>
  <c r="BE1308" i="3"/>
  <c r="BH1308" i="3"/>
  <c r="R1308" i="3"/>
  <c r="AP1308" i="3"/>
  <c r="AX1308" i="3"/>
  <c r="AA1308" i="3"/>
  <c r="AI1308" i="3"/>
  <c r="BG1308" i="3"/>
  <c r="T1308" i="3"/>
  <c r="M1306" i="3"/>
  <c r="AC1306" i="3"/>
  <c r="Z1306" i="3"/>
  <c r="AP1306" i="3"/>
  <c r="AA1306" i="3"/>
  <c r="AQ1306" i="3"/>
  <c r="BD1306" i="3"/>
  <c r="AV1317" i="3"/>
  <c r="AY1315" i="3"/>
  <c r="T1315" i="3"/>
  <c r="Q1315" i="3"/>
  <c r="AG1315" i="3"/>
  <c r="AD1315" i="3"/>
  <c r="AT1315" i="3"/>
  <c r="O1313" i="3"/>
  <c r="AU1313" i="3"/>
  <c r="AF1313" i="3"/>
  <c r="M1313" i="3"/>
  <c r="AS1313" i="3"/>
  <c r="Z1313" i="3"/>
  <c r="BF1313" i="3"/>
  <c r="S1311" i="3"/>
  <c r="T1311" i="3"/>
  <c r="AJ1311" i="3"/>
  <c r="AZ1311" i="3"/>
  <c r="M1311" i="3"/>
  <c r="BI1311" i="3"/>
  <c r="W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H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Q1302" i="3"/>
  <c r="AG1302" i="3"/>
  <c r="AW1302" i="3"/>
  <c r="P1302" i="3"/>
  <c r="AJ1302" i="3"/>
  <c r="BH1302" i="3"/>
  <c r="Z1302" i="3"/>
  <c r="AP1302" i="3"/>
  <c r="BF1302" i="3"/>
  <c r="O1302" i="3"/>
  <c r="AE1302" i="3"/>
  <c r="AU1302" i="3"/>
  <c r="P1299" i="3"/>
  <c r="V1299" i="3"/>
  <c r="AL1299" i="3"/>
  <c r="BB1299" i="3"/>
  <c r="AA1299" i="3"/>
  <c r="AV1299" i="3"/>
  <c r="O1299" i="3"/>
  <c r="AM1299" i="3"/>
  <c r="BH1299" i="3"/>
  <c r="AI1299" i="3"/>
  <c r="BD1299" i="3"/>
  <c r="AE1299" i="3"/>
  <c r="BE1299" i="3"/>
  <c r="R1298" i="3"/>
  <c r="V1298" i="3"/>
  <c r="AH1298" i="3"/>
  <c r="AL1298" i="3"/>
  <c r="AX1298" i="3"/>
  <c r="BB1298" i="3"/>
  <c r="T1298" i="3"/>
  <c r="X1298" i="3"/>
  <c r="AJ1298" i="3"/>
  <c r="AN1298" i="3"/>
  <c r="AZ1298" i="3"/>
  <c r="BD1298" i="3"/>
  <c r="Y1298" i="3"/>
  <c r="AG1298" i="3"/>
  <c r="BE1298" i="3"/>
  <c r="S1298" i="3"/>
  <c r="AQ1298" i="3"/>
  <c r="AY1298" i="3"/>
  <c r="W1298" i="3"/>
  <c r="AE1298" i="3"/>
  <c r="BC1298" i="3"/>
  <c r="M1298" i="3"/>
  <c r="AK1298" i="3"/>
  <c r="AS1298" i="3"/>
  <c r="AH1296" i="3"/>
  <c r="S1296" i="3"/>
  <c r="AY1296" i="3"/>
  <c r="AJ1296" i="3"/>
  <c r="BA1294" i="3"/>
  <c r="AK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AK1301" i="3"/>
  <c r="L1300" i="3"/>
  <c r="AB1300" i="3" s="1"/>
  <c r="AU1297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W1284" i="3"/>
  <c r="AG1284" i="3"/>
  <c r="Q1284" i="3"/>
  <c r="S1271" i="3"/>
  <c r="AY1271" i="3"/>
  <c r="AJ1271" i="3"/>
  <c r="Q1271" i="3"/>
  <c r="AW1271" i="3"/>
  <c r="AP1271" i="3"/>
  <c r="AT1271" i="3"/>
  <c r="X1265" i="3"/>
  <c r="AD1258" i="3"/>
  <c r="P1258" i="3"/>
  <c r="AV1258" i="3"/>
  <c r="AH1258" i="3"/>
  <c r="T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I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AS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P1293" i="3"/>
  <c r="AF1293" i="3"/>
  <c r="AV1293" i="3"/>
  <c r="M1293" i="3"/>
  <c r="AC1293" i="3"/>
  <c r="AS1293" i="3"/>
  <c r="BI1293" i="3"/>
  <c r="Z1293" i="3"/>
  <c r="AP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AA1285" i="3"/>
  <c r="AB1285" i="3"/>
  <c r="AR1285" i="3"/>
  <c r="BH1285" i="3"/>
  <c r="Y1285" i="3"/>
  <c r="AO1285" i="3"/>
  <c r="BE1285" i="3"/>
  <c r="V1285" i="3"/>
  <c r="AL1285" i="3"/>
  <c r="BB1285" i="3"/>
  <c r="BI1284" i="3"/>
  <c r="AS1284" i="3"/>
  <c r="AC1284" i="3"/>
  <c r="M1284" i="3"/>
  <c r="AY1274" i="3"/>
  <c r="Q1267" i="3"/>
  <c r="AG1267" i="3"/>
  <c r="O1267" i="3"/>
  <c r="AJ1267" i="3"/>
  <c r="BC1267" i="3"/>
  <c r="AA1267" i="3"/>
  <c r="AV1267" i="3"/>
  <c r="R1267" i="3"/>
  <c r="AM1267" i="3"/>
  <c r="BE1267" i="3"/>
  <c r="N1267" i="3"/>
  <c r="AN1267" i="3"/>
  <c r="Z1261" i="3"/>
  <c r="BF1261" i="3"/>
  <c r="AL1261" i="3"/>
  <c r="AN1261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C1301" i="3"/>
  <c r="AM1301" i="3"/>
  <c r="W1301" i="3"/>
  <c r="BC1297" i="3"/>
  <c r="AM1297" i="3"/>
  <c r="W1297" i="3"/>
  <c r="BC1295" i="3"/>
  <c r="AM1295" i="3"/>
  <c r="W1295" i="3"/>
  <c r="BE1294" i="3"/>
  <c r="AO1294" i="3"/>
  <c r="Y1294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C1287" i="3"/>
  <c r="AM1287" i="3"/>
  <c r="W1287" i="3"/>
  <c r="BE1286" i="3"/>
  <c r="AO1286" i="3"/>
  <c r="Y1286" i="3"/>
  <c r="BC1285" i="3"/>
  <c r="BE1284" i="3"/>
  <c r="AO1284" i="3"/>
  <c r="Y1284" i="3"/>
  <c r="L1283" i="3"/>
  <c r="X1283" i="3" s="1"/>
  <c r="BI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AE1278" i="3"/>
  <c r="BC1276" i="3"/>
  <c r="AU1276" i="3"/>
  <c r="AM1276" i="3"/>
  <c r="AE1276" i="3"/>
  <c r="W1276" i="3"/>
  <c r="BA1275" i="3"/>
  <c r="S1272" i="3"/>
  <c r="AA1272" i="3"/>
  <c r="AI1272" i="3"/>
  <c r="AQ1272" i="3"/>
  <c r="AY1272" i="3"/>
  <c r="BG1272" i="3"/>
  <c r="AV1270" i="3"/>
  <c r="AF1270" i="3"/>
  <c r="L1269" i="3"/>
  <c r="K1269" i="3"/>
  <c r="AJ1268" i="3"/>
  <c r="T1252" i="3"/>
  <c r="AJ1252" i="3"/>
  <c r="AZ1252" i="3"/>
  <c r="X1252" i="3"/>
  <c r="AN1252" i="3"/>
  <c r="BD1252" i="3"/>
  <c r="S1275" i="3"/>
  <c r="AI1275" i="3"/>
  <c r="AY1275" i="3"/>
  <c r="T1275" i="3"/>
  <c r="AJ1275" i="3"/>
  <c r="AZ1275" i="3"/>
  <c r="Q1275" i="3"/>
  <c r="AG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AP1263" i="3"/>
  <c r="V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X1254" i="3"/>
  <c r="AA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AQ1278" i="3"/>
  <c r="Q1278" i="3"/>
  <c r="AG1278" i="3"/>
  <c r="AW1278" i="3"/>
  <c r="N1278" i="3"/>
  <c r="AD1278" i="3"/>
  <c r="AT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S1257" i="3"/>
  <c r="AA1257" i="3"/>
  <c r="AI1257" i="3"/>
  <c r="AQ1257" i="3"/>
  <c r="AY1257" i="3"/>
  <c r="BG1257" i="3"/>
  <c r="T1257" i="3"/>
  <c r="AB1257" i="3"/>
  <c r="AJ1257" i="3"/>
  <c r="AR1257" i="3"/>
  <c r="AZ1257" i="3"/>
  <c r="BH1257" i="3"/>
  <c r="Q1257" i="3"/>
  <c r="Y1257" i="3"/>
  <c r="AG1257" i="3"/>
  <c r="AO1257" i="3"/>
  <c r="AW1257" i="3"/>
  <c r="BE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BH1314" i="3" l="1"/>
  <c r="AP1296" i="3"/>
  <c r="BK1322" i="3"/>
  <c r="AH1288" i="3"/>
  <c r="AG1316" i="3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L1311" i="3" s="1"/>
  <c r="BF1311" i="3"/>
  <c r="Z1311" i="3"/>
  <c r="AR1311" i="3"/>
  <c r="X1311" i="3"/>
  <c r="BC1311" i="3"/>
  <c r="AM1311" i="3"/>
  <c r="AX1317" i="3"/>
  <c r="W1209" i="3"/>
  <c r="BM1209" i="3" s="1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BL1217" i="3" s="1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BL1196" i="3" s="1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AO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BH1108" i="3" s="1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P1128" i="3"/>
  <c r="AA1128" i="3"/>
  <c r="BD1111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AR1086" i="3"/>
  <c r="L1076" i="3"/>
  <c r="L1074" i="3"/>
  <c r="AW1148" i="3" l="1"/>
  <c r="BL1210" i="3"/>
  <c r="BN1317" i="3"/>
  <c r="BE1093" i="3"/>
  <c r="S1126" i="3"/>
  <c r="BK1301" i="3"/>
  <c r="AZ1146" i="3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63" i="3" l="1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S1024" i="3" l="1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X929" i="3" l="1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S816" i="3" s="1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W892" i="3" s="1"/>
  <c r="K889" i="3"/>
  <c r="L888" i="3"/>
  <c r="AP888" i="3" s="1"/>
  <c r="K885" i="3"/>
  <c r="L884" i="3"/>
  <c r="P884" i="3" s="1"/>
  <c r="K881" i="3"/>
  <c r="L880" i="3"/>
  <c r="P880" i="3" s="1"/>
  <c r="L876" i="3"/>
  <c r="K876" i="3"/>
  <c r="BA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AP838" i="3" s="1"/>
  <c r="L836" i="3"/>
  <c r="L834" i="3"/>
  <c r="K834" i="3"/>
  <c r="L832" i="3"/>
  <c r="L830" i="3"/>
  <c r="K830" i="3"/>
  <c r="L828" i="3"/>
  <c r="L826" i="3"/>
  <c r="AO826" i="3" s="1"/>
  <c r="K826" i="3"/>
  <c r="L824" i="3"/>
  <c r="L822" i="3"/>
  <c r="K822" i="3"/>
  <c r="AC822" i="3" s="1"/>
  <c r="L820" i="3"/>
  <c r="K820" i="3"/>
  <c r="K819" i="3"/>
  <c r="L812" i="3"/>
  <c r="AA812" i="3" s="1"/>
  <c r="K812" i="3"/>
  <c r="K811" i="3"/>
  <c r="L804" i="3"/>
  <c r="K804" i="3"/>
  <c r="AR804" i="3" s="1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R890" i="3"/>
  <c r="AN890" i="3"/>
  <c r="N884" i="3"/>
  <c r="AJ884" i="3"/>
  <c r="BD884" i="3"/>
  <c r="AU884" i="3"/>
  <c r="AO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L875" i="3"/>
  <c r="R872" i="3"/>
  <c r="AB872" i="3"/>
  <c r="AN872" i="3"/>
  <c r="AX872" i="3"/>
  <c r="BH872" i="3"/>
  <c r="AI872" i="3"/>
  <c r="BC872" i="3"/>
  <c r="Y872" i="3"/>
  <c r="AW872" i="3"/>
  <c r="L871" i="3"/>
  <c r="M871" i="3" s="1"/>
  <c r="BA868" i="3"/>
  <c r="L867" i="3"/>
  <c r="AC864" i="3"/>
  <c r="L863" i="3"/>
  <c r="K863" i="3"/>
  <c r="AT860" i="3"/>
  <c r="BC860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Q816" i="3"/>
  <c r="Y816" i="3"/>
  <c r="AG816" i="3"/>
  <c r="AO816" i="3"/>
  <c r="AW816" i="3"/>
  <c r="BE816" i="3"/>
  <c r="R816" i="3"/>
  <c r="AH816" i="3"/>
  <c r="AX816" i="3"/>
  <c r="AB816" i="3"/>
  <c r="BH816" i="3"/>
  <c r="AN816" i="3"/>
  <c r="L815" i="3"/>
  <c r="L807" i="3"/>
  <c r="N807" i="3" s="1"/>
  <c r="S800" i="3"/>
  <c r="L799" i="3"/>
  <c r="N904" i="3"/>
  <c r="BF900" i="3"/>
  <c r="AH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0" i="3"/>
  <c r="AQ890" i="3"/>
  <c r="AA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AD842" i="3"/>
  <c r="AP842" i="3"/>
  <c r="BD842" i="3"/>
  <c r="AI842" i="3"/>
  <c r="Q842" i="3"/>
  <c r="M842" i="3"/>
  <c r="L841" i="3"/>
  <c r="K841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AG826" i="3"/>
  <c r="T826" i="3"/>
  <c r="BB826" i="3"/>
  <c r="L825" i="3"/>
  <c r="K825" i="3"/>
  <c r="M822" i="3"/>
  <c r="AR822" i="3"/>
  <c r="U820" i="3"/>
  <c r="AA820" i="3"/>
  <c r="BA820" i="3"/>
  <c r="BG820" i="3"/>
  <c r="BF820" i="3"/>
  <c r="AF820" i="3"/>
  <c r="L819" i="3"/>
  <c r="U812" i="3"/>
  <c r="AK812" i="3"/>
  <c r="BA812" i="3"/>
  <c r="Z812" i="3"/>
  <c r="BF812" i="3"/>
  <c r="AB812" i="3"/>
  <c r="L811" i="3"/>
  <c r="M811" i="3" s="1"/>
  <c r="AB804" i="3"/>
  <c r="AI804" i="3"/>
  <c r="L803" i="3"/>
  <c r="N803" i="3" s="1"/>
  <c r="Q796" i="3"/>
  <c r="Z796" i="3"/>
  <c r="AP796" i="3"/>
  <c r="BF796" i="3"/>
  <c r="AU796" i="3"/>
  <c r="AW796" i="3"/>
  <c r="P796" i="3"/>
  <c r="L795" i="3"/>
  <c r="BF906" i="3"/>
  <c r="AP906" i="3"/>
  <c r="BH904" i="3"/>
  <c r="BD904" i="3"/>
  <c r="AF904" i="3"/>
  <c r="AB904" i="3"/>
  <c r="BB902" i="3"/>
  <c r="AL902" i="3"/>
  <c r="N902" i="3"/>
  <c r="BH900" i="3"/>
  <c r="AR900" i="3"/>
  <c r="AB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0" i="3"/>
  <c r="AK890" i="3"/>
  <c r="U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R842" i="3" l="1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L872" i="3" l="1"/>
  <c r="BJ884" i="3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S777" i="3" s="1"/>
  <c r="K775" i="3"/>
  <c r="K773" i="3"/>
  <c r="K771" i="3"/>
  <c r="K769" i="3"/>
  <c r="T769" i="3" s="1"/>
  <c r="K767" i="3"/>
  <c r="K765" i="3"/>
  <c r="K763" i="3"/>
  <c r="K761" i="3"/>
  <c r="S761" i="3" s="1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BE787" i="3"/>
  <c r="AL787" i="3"/>
  <c r="W787" i="3"/>
  <c r="BC787" i="3"/>
  <c r="AN783" i="3"/>
  <c r="U783" i="3"/>
  <c r="BA783" i="3"/>
  <c r="AH783" i="3"/>
  <c r="AM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AB787" i="3"/>
  <c r="AY789" i="3"/>
  <c r="M785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AE777" i="3"/>
  <c r="AU777" i="3"/>
  <c r="P777" i="3"/>
  <c r="AF777" i="3"/>
  <c r="AV777" i="3"/>
  <c r="M777" i="3"/>
  <c r="AC777" i="3"/>
  <c r="AS777" i="3"/>
  <c r="BI777" i="3"/>
  <c r="Z777" i="3"/>
  <c r="AX777" i="3"/>
  <c r="AH777" i="3"/>
  <c r="AB775" i="3"/>
  <c r="AR775" i="3"/>
  <c r="BH775" i="3"/>
  <c r="Y775" i="3"/>
  <c r="AO775" i="3"/>
  <c r="BE775" i="3"/>
  <c r="V775" i="3"/>
  <c r="AL775" i="3"/>
  <c r="BB775" i="3"/>
  <c r="BG775" i="3"/>
  <c r="AM775" i="3"/>
  <c r="W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AA769" i="3"/>
  <c r="Z767" i="3"/>
  <c r="AP767" i="3"/>
  <c r="T767" i="3"/>
  <c r="AJ767" i="3"/>
  <c r="Y767" i="3"/>
  <c r="BA767" i="3"/>
  <c r="AA767" i="3"/>
  <c r="BB767" i="3"/>
  <c r="AC767" i="3"/>
  <c r="BC767" i="3"/>
  <c r="AE767" i="3"/>
  <c r="O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AE761" i="3"/>
  <c r="AU761" i="3"/>
  <c r="P761" i="3"/>
  <c r="AF761" i="3"/>
  <c r="AV761" i="3"/>
  <c r="M761" i="3"/>
  <c r="AC761" i="3"/>
  <c r="AS761" i="3"/>
  <c r="BI761" i="3"/>
  <c r="V761" i="3"/>
  <c r="AP761" i="3"/>
  <c r="N761" i="3"/>
  <c r="AA759" i="3"/>
  <c r="AQ759" i="3"/>
  <c r="BG759" i="3"/>
  <c r="AB759" i="3"/>
  <c r="AR759" i="3"/>
  <c r="BH759" i="3"/>
  <c r="Y759" i="3"/>
  <c r="AO759" i="3"/>
  <c r="BE759" i="3"/>
  <c r="BB759" i="3"/>
  <c r="N759" i="3"/>
  <c r="AH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P783" i="3" l="1"/>
  <c r="AG787" i="3"/>
  <c r="O759" i="3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N683" i="3" l="1"/>
  <c r="N699" i="3"/>
  <c r="T715" i="3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N625" i="3" s="1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T625" i="3"/>
  <c r="AB625" i="3"/>
  <c r="AJ625" i="3"/>
  <c r="AR625" i="3"/>
  <c r="AZ625" i="3"/>
  <c r="BH625" i="3"/>
  <c r="S625" i="3"/>
  <c r="AA625" i="3"/>
  <c r="AI625" i="3"/>
  <c r="AQ625" i="3"/>
  <c r="AY625" i="3"/>
  <c r="BG625" i="3"/>
  <c r="L630" i="3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E625" i="3" l="1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Z570" i="3" s="1"/>
  <c r="K570" i="3"/>
  <c r="L565" i="3"/>
  <c r="U565" i="3" s="1"/>
  <c r="L563" i="3"/>
  <c r="AP563" i="3" s="1"/>
  <c r="L561" i="3"/>
  <c r="V561" i="3" s="1"/>
  <c r="L559" i="3"/>
  <c r="L557" i="3"/>
  <c r="Q557" i="3" s="1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P540" i="3" s="1"/>
  <c r="K540" i="3"/>
  <c r="L535" i="3"/>
  <c r="V535" i="3" s="1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BH596" i="3" s="1"/>
  <c r="K593" i="3"/>
  <c r="L592" i="3"/>
  <c r="R592" i="3" s="1"/>
  <c r="K589" i="3"/>
  <c r="L588" i="3"/>
  <c r="AB588" i="3" s="1"/>
  <c r="K585" i="3"/>
  <c r="L584" i="3"/>
  <c r="K581" i="3"/>
  <c r="L580" i="3"/>
  <c r="AS580" i="3" s="1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AC539" i="3" s="1"/>
  <c r="K537" i="3"/>
  <c r="L536" i="3"/>
  <c r="BI536" i="3" s="1"/>
  <c r="K531" i="3"/>
  <c r="K529" i="3"/>
  <c r="W529" i="3" s="1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AE503" i="3" s="1"/>
  <c r="K500" i="3"/>
  <c r="L499" i="3"/>
  <c r="L495" i="3"/>
  <c r="K495" i="3"/>
  <c r="K494" i="3"/>
  <c r="M624" i="3"/>
  <c r="M628" i="3"/>
  <c r="N539" i="3"/>
  <c r="AY529" i="3"/>
  <c r="Q604" i="3"/>
  <c r="AF604" i="3"/>
  <c r="AC572" i="3"/>
  <c r="AB542" i="3"/>
  <c r="AS530" i="3"/>
  <c r="L609" i="3"/>
  <c r="L607" i="3"/>
  <c r="L605" i="3"/>
  <c r="L603" i="3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L500" i="3"/>
  <c r="L498" i="3"/>
  <c r="BE497" i="3"/>
  <c r="BG598" i="3"/>
  <c r="BC598" i="3"/>
  <c r="AU598" i="3"/>
  <c r="AQ598" i="3"/>
  <c r="AM598" i="3"/>
  <c r="AE598" i="3"/>
  <c r="AA598" i="3"/>
  <c r="W598" i="3"/>
  <c r="O598" i="3"/>
  <c r="P596" i="3"/>
  <c r="AX594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H584" i="3"/>
  <c r="P582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AU576" i="3"/>
  <c r="N576" i="3"/>
  <c r="AD576" i="3"/>
  <c r="P566" i="3"/>
  <c r="X566" i="3"/>
  <c r="AF566" i="3"/>
  <c r="AV566" i="3"/>
  <c r="BD566" i="3"/>
  <c r="O566" i="3"/>
  <c r="AE566" i="3"/>
  <c r="AM566" i="3"/>
  <c r="AU566" i="3"/>
  <c r="T565" i="3"/>
  <c r="AJ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R561" i="3"/>
  <c r="Z561" i="3"/>
  <c r="AD561" i="3"/>
  <c r="AH561" i="3"/>
  <c r="AP561" i="3"/>
  <c r="AT561" i="3"/>
  <c r="AX561" i="3"/>
  <c r="BF561" i="3"/>
  <c r="M561" i="3"/>
  <c r="Q561" i="3"/>
  <c r="Y561" i="3"/>
  <c r="AC561" i="3"/>
  <c r="AG561" i="3"/>
  <c r="AO561" i="3"/>
  <c r="AS561" i="3"/>
  <c r="AW561" i="3"/>
  <c r="BE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N535" i="3"/>
  <c r="R535" i="3"/>
  <c r="AD535" i="3"/>
  <c r="AH535" i="3"/>
  <c r="AT535" i="3"/>
  <c r="AX535" i="3"/>
  <c r="M535" i="3"/>
  <c r="Q535" i="3"/>
  <c r="AC535" i="3"/>
  <c r="AG535" i="3"/>
  <c r="AS535" i="3"/>
  <c r="AW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P526" i="3"/>
  <c r="R526" i="3"/>
  <c r="T526" i="3"/>
  <c r="X526" i="3"/>
  <c r="Z526" i="3"/>
  <c r="AB526" i="3"/>
  <c r="AF526" i="3"/>
  <c r="AH526" i="3"/>
  <c r="AJ526" i="3"/>
  <c r="AN526" i="3"/>
  <c r="AP526" i="3"/>
  <c r="AR526" i="3"/>
  <c r="AV526" i="3"/>
  <c r="AX526" i="3"/>
  <c r="AZ526" i="3"/>
  <c r="BD526" i="3"/>
  <c r="BF526" i="3"/>
  <c r="BH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U503" i="3"/>
  <c r="BC503" i="3"/>
  <c r="AD503" i="3"/>
  <c r="AL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O495" i="3"/>
  <c r="Q495" i="3"/>
  <c r="W495" i="3"/>
  <c r="Y495" i="3"/>
  <c r="AE495" i="3"/>
  <c r="AG495" i="3"/>
  <c r="AM495" i="3"/>
  <c r="AO495" i="3"/>
  <c r="AU495" i="3"/>
  <c r="AW495" i="3"/>
  <c r="BC495" i="3"/>
  <c r="BE495" i="3"/>
  <c r="N495" i="3"/>
  <c r="P495" i="3"/>
  <c r="V495" i="3"/>
  <c r="X495" i="3"/>
  <c r="AD495" i="3"/>
  <c r="AF495" i="3"/>
  <c r="AL495" i="3"/>
  <c r="AN495" i="3"/>
  <c r="AT495" i="3"/>
  <c r="AV495" i="3"/>
  <c r="BB495" i="3"/>
  <c r="BD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C596" i="3"/>
  <c r="BA596" i="3"/>
  <c r="AY596" i="3"/>
  <c r="AU596" i="3"/>
  <c r="AS596" i="3"/>
  <c r="AQ596" i="3"/>
  <c r="AM596" i="3"/>
  <c r="AK596" i="3"/>
  <c r="AI596" i="3"/>
  <c r="AE596" i="3"/>
  <c r="AC596" i="3"/>
  <c r="AA596" i="3"/>
  <c r="W596" i="3"/>
  <c r="U596" i="3"/>
  <c r="S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K586" i="3"/>
  <c r="BM534" i="3"/>
  <c r="BJ578" i="3"/>
  <c r="BL564" i="3"/>
  <c r="BN564" i="3"/>
  <c r="BJ558" i="3"/>
  <c r="BJ550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F596" i="3" l="1"/>
  <c r="AX529" i="3"/>
  <c r="AI529" i="3"/>
  <c r="AV596" i="3"/>
  <c r="AH529" i="3"/>
  <c r="S529" i="3"/>
  <c r="M502" i="3"/>
  <c r="N603" i="3"/>
  <c r="AW604" i="3"/>
  <c r="R529" i="3"/>
  <c r="AB539" i="3"/>
  <c r="S495" i="3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BK529" i="3" s="1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N520" i="3" s="1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BM574" i="3" s="1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34" i="3"/>
  <c r="BJ534" i="3"/>
  <c r="BM535" i="3"/>
  <c r="BK536" i="3"/>
  <c r="BK550" i="3"/>
  <c r="BK552" i="3"/>
  <c r="BK556" i="3"/>
  <c r="BK558" i="3"/>
  <c r="BM561" i="3"/>
  <c r="BK562" i="3"/>
  <c r="BK56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AT485" i="3" l="1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T386" i="3" s="1"/>
  <c r="K385" i="3"/>
  <c r="L372" i="3"/>
  <c r="K370" i="3"/>
  <c r="K369" i="3"/>
  <c r="K357" i="3"/>
  <c r="L469" i="3"/>
  <c r="L388" i="3"/>
  <c r="K438" i="3"/>
  <c r="K429" i="3"/>
  <c r="K421" i="3"/>
  <c r="L412" i="3"/>
  <c r="L410" i="3"/>
  <c r="AM410" i="3" s="1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T445" i="3"/>
  <c r="AJ445" i="3"/>
  <c r="AZ445" i="3"/>
  <c r="L437" i="3"/>
  <c r="Y437" i="3" s="1"/>
  <c r="R434" i="3"/>
  <c r="Z434" i="3"/>
  <c r="AH434" i="3"/>
  <c r="AP434" i="3"/>
  <c r="AX434" i="3"/>
  <c r="BF434" i="3"/>
  <c r="L433" i="3"/>
  <c r="AN433" i="3" s="1"/>
  <c r="L429" i="3"/>
  <c r="O429" i="3" s="1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L397" i="3"/>
  <c r="AR394" i="3"/>
  <c r="L393" i="3"/>
  <c r="AD390" i="3"/>
  <c r="L389" i="3"/>
  <c r="AH389" i="3" s="1"/>
  <c r="L385" i="3"/>
  <c r="L381" i="3"/>
  <c r="Q378" i="3"/>
  <c r="U378" i="3"/>
  <c r="AG378" i="3"/>
  <c r="AK378" i="3"/>
  <c r="AW378" i="3"/>
  <c r="BA378" i="3"/>
  <c r="L377" i="3"/>
  <c r="N377" i="3" s="1"/>
  <c r="L373" i="3"/>
  <c r="N373" i="3" s="1"/>
  <c r="O370" i="3"/>
  <c r="L369" i="3"/>
  <c r="L365" i="3"/>
  <c r="AU365" i="3" s="1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G437" i="3"/>
  <c r="BE434" i="3"/>
  <c r="BA434" i="3"/>
  <c r="AO434" i="3"/>
  <c r="AK434" i="3"/>
  <c r="Y434" i="3"/>
  <c r="U434" i="3"/>
  <c r="AP430" i="3"/>
  <c r="BE429" i="3"/>
  <c r="AY426" i="3"/>
  <c r="S426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BE409" i="3"/>
  <c r="AW409" i="3"/>
  <c r="Y409" i="3"/>
  <c r="Q409" i="3"/>
  <c r="AU405" i="3"/>
  <c r="O405" i="3"/>
  <c r="AU402" i="3"/>
  <c r="O402" i="3"/>
  <c r="BI401" i="3"/>
  <c r="BE401" i="3"/>
  <c r="AS401" i="3"/>
  <c r="AO401" i="3"/>
  <c r="AC401" i="3"/>
  <c r="Y401" i="3"/>
  <c r="M401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BA373" i="3"/>
  <c r="U373" i="3"/>
  <c r="AL370" i="3"/>
  <c r="BI365" i="3"/>
  <c r="BI362" i="3"/>
  <c r="BE362" i="3"/>
  <c r="AS362" i="3"/>
  <c r="AO362" i="3"/>
  <c r="AC362" i="3"/>
  <c r="Y362" i="3"/>
  <c r="M362" i="3"/>
  <c r="AC361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AG426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E405" i="3"/>
  <c r="AO405" i="3"/>
  <c r="Y405" i="3"/>
  <c r="AO402" i="3"/>
  <c r="BC401" i="3"/>
  <c r="AY401" i="3"/>
  <c r="AM401" i="3"/>
  <c r="AI401" i="3"/>
  <c r="W401" i="3"/>
  <c r="S401" i="3"/>
  <c r="AS397" i="3"/>
  <c r="M397" i="3"/>
  <c r="AG394" i="3"/>
  <c r="AZ393" i="3"/>
  <c r="T393" i="3"/>
  <c r="BG390" i="3"/>
  <c r="BC390" i="3"/>
  <c r="AQ390" i="3"/>
  <c r="AM390" i="3"/>
  <c r="AA390" i="3"/>
  <c r="W390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C373" i="3"/>
  <c r="AM373" i="3"/>
  <c r="W373" i="3"/>
  <c r="AI369" i="3"/>
  <c r="AJ366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N445" i="3" l="1"/>
  <c r="AH390" i="3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BL461" i="3" s="1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51" i="3" l="1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K305" i="3"/>
  <c r="BK329" i="3"/>
  <c r="BL307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40" i="3" l="1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AH159" i="3" s="1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P167" i="3" l="1"/>
  <c r="AU138" i="3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K188" i="3" s="1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M208" i="3" s="1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BK209" i="3" s="1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BL216" i="3" s="1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BM132" i="3" s="1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L175" i="3"/>
  <c r="BK164" i="3"/>
  <c r="BK20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35" i="3" l="1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<sst xmlns="http://schemas.openxmlformats.org/spreadsheetml/2006/main" count="11360" uniqueCount="510">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</sst>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1.3611</v>
      </c>
      <c r="D61">
        <v>1.2021999999999999</v>
      </c>
      <c r="E61">
        <v>0.7944</v>
      </c>
    </row>
    <row r="62" spans="1:5" x14ac:dyDescent="0.25">
      <c r="A62" t="s">
        <v>340</v>
      </c>
      <c r="B62" t="s">
        <v>130</v>
      </c>
      <c r="C62">
        <v>1.3611</v>
      </c>
      <c r="D62">
        <v>0.80149999999999999</v>
      </c>
      <c r="E62">
        <v>0.7944</v>
      </c>
    </row>
    <row r="63" spans="1:5" x14ac:dyDescent="0.25">
      <c r="A63" t="s">
        <v>340</v>
      </c>
      <c r="B63" t="s">
        <v>131</v>
      </c>
      <c r="C63">
        <v>1.3611</v>
      </c>
      <c r="D63">
        <v>1.0019</v>
      </c>
      <c r="E63">
        <v>0.55610000000000004</v>
      </c>
    </row>
    <row r="64" spans="1:5" x14ac:dyDescent="0.25">
      <c r="A64" t="s">
        <v>340</v>
      </c>
      <c r="B64" t="s">
        <v>482</v>
      </c>
      <c r="C64">
        <v>1.3611</v>
      </c>
      <c r="D64">
        <v>0.73470000000000002</v>
      </c>
      <c r="E64">
        <v>0.87380000000000002</v>
      </c>
    </row>
    <row r="65" spans="1:5" x14ac:dyDescent="0.25">
      <c r="A65" t="s">
        <v>340</v>
      </c>
      <c r="B65" t="s">
        <v>132</v>
      </c>
      <c r="C65">
        <v>1.3611</v>
      </c>
      <c r="D65">
        <v>0.73470000000000002</v>
      </c>
      <c r="E65">
        <v>1.2709999999999999</v>
      </c>
    </row>
    <row r="66" spans="1:5" x14ac:dyDescent="0.25">
      <c r="A66" t="s">
        <v>340</v>
      </c>
      <c r="B66" t="s">
        <v>133</v>
      </c>
      <c r="C66">
        <v>1.3611</v>
      </c>
      <c r="D66">
        <v>0.67349999999999999</v>
      </c>
      <c r="E66">
        <v>1.3835</v>
      </c>
    </row>
    <row r="67" spans="1:5" x14ac:dyDescent="0.25">
      <c r="A67" t="s">
        <v>340</v>
      </c>
      <c r="B67" t="s">
        <v>134</v>
      </c>
      <c r="C67">
        <v>1.3611</v>
      </c>
      <c r="D67">
        <v>1.4694</v>
      </c>
      <c r="E67">
        <v>1.5093000000000001</v>
      </c>
    </row>
    <row r="68" spans="1:5" x14ac:dyDescent="0.25">
      <c r="A68" t="s">
        <v>340</v>
      </c>
      <c r="B68" t="s">
        <v>135</v>
      </c>
      <c r="C68">
        <v>1.3611</v>
      </c>
      <c r="D68">
        <v>1.6698</v>
      </c>
      <c r="E68">
        <v>0.55610000000000004</v>
      </c>
    </row>
    <row r="69" spans="1:5" x14ac:dyDescent="0.25">
      <c r="A69" t="s">
        <v>340</v>
      </c>
      <c r="B69" t="s">
        <v>136</v>
      </c>
      <c r="C69">
        <v>1.3611</v>
      </c>
      <c r="D69">
        <v>0.60109999999999997</v>
      </c>
      <c r="E69">
        <v>1.0327</v>
      </c>
    </row>
    <row r="70" spans="1:5" x14ac:dyDescent="0.25">
      <c r="A70" t="s">
        <v>340</v>
      </c>
      <c r="B70" t="s">
        <v>137</v>
      </c>
      <c r="C70">
        <v>1.3611</v>
      </c>
      <c r="D70">
        <v>0.93510000000000004</v>
      </c>
      <c r="E70">
        <v>0.55610000000000004</v>
      </c>
    </row>
    <row r="71" spans="1:5" x14ac:dyDescent="0.25">
      <c r="A71" t="s">
        <v>340</v>
      </c>
      <c r="B71" t="s">
        <v>138</v>
      </c>
      <c r="C71">
        <v>1.3611</v>
      </c>
      <c r="D71">
        <v>0.42859999999999998</v>
      </c>
      <c r="E71">
        <v>2.0388999999999999</v>
      </c>
    </row>
    <row r="72" spans="1:5" x14ac:dyDescent="0.25">
      <c r="A72" t="s">
        <v>340</v>
      </c>
      <c r="B72" t="s">
        <v>139</v>
      </c>
      <c r="C72">
        <v>1.3611</v>
      </c>
      <c r="D72">
        <v>1.4694</v>
      </c>
      <c r="E72">
        <v>0.63549999999999995</v>
      </c>
    </row>
    <row r="73" spans="1:5" x14ac:dyDescent="0.25">
      <c r="A73" t="s">
        <v>340</v>
      </c>
      <c r="B73" t="s">
        <v>140</v>
      </c>
      <c r="C73">
        <v>1.3611</v>
      </c>
      <c r="D73">
        <v>1.4026000000000001</v>
      </c>
      <c r="E73">
        <v>0.31780000000000003</v>
      </c>
    </row>
    <row r="74" spans="1:5" x14ac:dyDescent="0.25">
      <c r="A74" t="s">
        <v>340</v>
      </c>
      <c r="B74" t="s">
        <v>141</v>
      </c>
      <c r="C74">
        <v>1.3611</v>
      </c>
      <c r="D74">
        <v>1.2689999999999999</v>
      </c>
      <c r="E74">
        <v>0.63549999999999995</v>
      </c>
    </row>
    <row r="75" spans="1:5" x14ac:dyDescent="0.25">
      <c r="A75" t="s">
        <v>340</v>
      </c>
      <c r="B75" t="s">
        <v>142</v>
      </c>
      <c r="C75">
        <v>1.3611</v>
      </c>
      <c r="D75">
        <v>0.80149999999999999</v>
      </c>
      <c r="E75">
        <v>0.87380000000000002</v>
      </c>
    </row>
    <row r="76" spans="1:5" x14ac:dyDescent="0.25">
      <c r="A76" t="s">
        <v>340</v>
      </c>
      <c r="B76" t="s">
        <v>143</v>
      </c>
      <c r="C76">
        <v>1.3611</v>
      </c>
      <c r="D76">
        <v>0.80149999999999999</v>
      </c>
      <c r="E76">
        <v>1.7476</v>
      </c>
    </row>
    <row r="77" spans="1:5" x14ac:dyDescent="0.25">
      <c r="A77" t="s">
        <v>340</v>
      </c>
      <c r="B77" t="s">
        <v>144</v>
      </c>
      <c r="C77">
        <v>1.3611</v>
      </c>
      <c r="D77">
        <v>0.93510000000000004</v>
      </c>
      <c r="E77">
        <v>1.2709999999999999</v>
      </c>
    </row>
    <row r="78" spans="1:5" x14ac:dyDescent="0.25">
      <c r="A78" t="s">
        <v>340</v>
      </c>
      <c r="B78" t="s">
        <v>483</v>
      </c>
      <c r="C78">
        <v>1.3611</v>
      </c>
      <c r="D78">
        <v>0</v>
      </c>
      <c r="E78">
        <v>0</v>
      </c>
    </row>
    <row r="79" spans="1:5" x14ac:dyDescent="0.25">
      <c r="A79" t="s">
        <v>341</v>
      </c>
      <c r="B79" t="s">
        <v>145</v>
      </c>
      <c r="C79">
        <v>1.4705999999999999</v>
      </c>
      <c r="D79">
        <v>1.19</v>
      </c>
      <c r="E79">
        <v>1.0871999999999999</v>
      </c>
    </row>
    <row r="80" spans="1:5" x14ac:dyDescent="0.25">
      <c r="A80" t="s">
        <v>341</v>
      </c>
      <c r="B80" t="s">
        <v>146</v>
      </c>
      <c r="C80">
        <v>1.4705999999999999</v>
      </c>
      <c r="D80">
        <v>0.90669999999999995</v>
      </c>
      <c r="E80">
        <v>0.79069999999999996</v>
      </c>
    </row>
    <row r="81" spans="1:5" x14ac:dyDescent="0.25">
      <c r="A81" t="s">
        <v>341</v>
      </c>
      <c r="B81" t="s">
        <v>147</v>
      </c>
      <c r="C81">
        <v>1.4705999999999999</v>
      </c>
      <c r="D81">
        <v>1.0578000000000001</v>
      </c>
      <c r="E81">
        <v>0.70279999999999998</v>
      </c>
    </row>
    <row r="82" spans="1:5" x14ac:dyDescent="0.25">
      <c r="A82" t="s">
        <v>341</v>
      </c>
      <c r="B82" t="s">
        <v>148</v>
      </c>
      <c r="C82">
        <v>1.4705999999999999</v>
      </c>
      <c r="D82">
        <v>1.105</v>
      </c>
      <c r="E82">
        <v>0.69189999999999996</v>
      </c>
    </row>
    <row r="83" spans="1:5" x14ac:dyDescent="0.25">
      <c r="A83" t="s">
        <v>341</v>
      </c>
      <c r="B83" t="s">
        <v>149</v>
      </c>
      <c r="C83">
        <v>1.4705999999999999</v>
      </c>
      <c r="D83">
        <v>1.615</v>
      </c>
      <c r="E83">
        <v>0.69189999999999996</v>
      </c>
    </row>
    <row r="84" spans="1:5" x14ac:dyDescent="0.25">
      <c r="A84" t="s">
        <v>341</v>
      </c>
      <c r="B84" t="s">
        <v>150</v>
      </c>
      <c r="C84">
        <v>1.4705999999999999</v>
      </c>
      <c r="D84">
        <v>0.93500000000000005</v>
      </c>
      <c r="E84">
        <v>1.3836999999999999</v>
      </c>
    </row>
    <row r="85" spans="1:5" x14ac:dyDescent="0.25">
      <c r="A85" t="s">
        <v>341</v>
      </c>
      <c r="B85" t="s">
        <v>151</v>
      </c>
      <c r="C85">
        <v>1.4705999999999999</v>
      </c>
      <c r="D85">
        <v>1.2089000000000001</v>
      </c>
      <c r="E85">
        <v>0.96640000000000004</v>
      </c>
    </row>
    <row r="86" spans="1:5" x14ac:dyDescent="0.25">
      <c r="A86" t="s">
        <v>341</v>
      </c>
      <c r="B86" t="s">
        <v>152</v>
      </c>
      <c r="C86">
        <v>1.4705999999999999</v>
      </c>
      <c r="D86">
        <v>0.98219999999999996</v>
      </c>
      <c r="E86">
        <v>0.96640000000000004</v>
      </c>
    </row>
    <row r="87" spans="1:5" x14ac:dyDescent="0.25">
      <c r="A87" t="s">
        <v>341</v>
      </c>
      <c r="B87" t="s">
        <v>318</v>
      </c>
      <c r="C87">
        <v>1.4705999999999999</v>
      </c>
      <c r="D87">
        <v>0.93500000000000005</v>
      </c>
      <c r="E87">
        <v>0.59299999999999997</v>
      </c>
    </row>
    <row r="88" spans="1:5" x14ac:dyDescent="0.25">
      <c r="A88" t="s">
        <v>341</v>
      </c>
      <c r="B88" t="s">
        <v>153</v>
      </c>
      <c r="C88">
        <v>1.4705999999999999</v>
      </c>
      <c r="D88">
        <v>0.51</v>
      </c>
      <c r="E88">
        <v>1.5813999999999999</v>
      </c>
    </row>
    <row r="89" spans="1:5" x14ac:dyDescent="0.25">
      <c r="A89" t="s">
        <v>341</v>
      </c>
      <c r="B89" t="s">
        <v>154</v>
      </c>
      <c r="C89">
        <v>1.4705999999999999</v>
      </c>
      <c r="D89">
        <v>0.83109999999999995</v>
      </c>
      <c r="E89">
        <v>1.4056999999999999</v>
      </c>
    </row>
    <row r="90" spans="1:5" x14ac:dyDescent="0.25">
      <c r="A90" t="s">
        <v>341</v>
      </c>
      <c r="B90" t="s">
        <v>319</v>
      </c>
      <c r="C90">
        <v>1.4705999999999999</v>
      </c>
      <c r="D90">
        <v>0.75549999999999995</v>
      </c>
      <c r="E90">
        <v>1.1420999999999999</v>
      </c>
    </row>
    <row r="91" spans="1:5" x14ac:dyDescent="0.25">
      <c r="A91" t="s">
        <v>351</v>
      </c>
      <c r="B91" t="s">
        <v>155</v>
      </c>
      <c r="C91">
        <v>1.3231999999999999</v>
      </c>
      <c r="D91">
        <v>0.70179999999999998</v>
      </c>
      <c r="E91">
        <v>1.0161</v>
      </c>
    </row>
    <row r="92" spans="1:5" x14ac:dyDescent="0.25">
      <c r="A92" t="s">
        <v>351</v>
      </c>
      <c r="B92" t="s">
        <v>156</v>
      </c>
      <c r="C92">
        <v>1.3231999999999999</v>
      </c>
      <c r="D92">
        <v>0.75570000000000004</v>
      </c>
      <c r="E92">
        <v>0.77700000000000002</v>
      </c>
    </row>
    <row r="93" spans="1:5" x14ac:dyDescent="0.25">
      <c r="A93" t="s">
        <v>351</v>
      </c>
      <c r="B93" t="s">
        <v>157</v>
      </c>
      <c r="C93">
        <v>1.3231999999999999</v>
      </c>
      <c r="D93">
        <v>0.81389999999999996</v>
      </c>
      <c r="E93">
        <v>1.4803999999999999</v>
      </c>
    </row>
    <row r="94" spans="1:5" x14ac:dyDescent="0.25">
      <c r="A94" t="s">
        <v>351</v>
      </c>
      <c r="B94" t="s">
        <v>158</v>
      </c>
      <c r="C94">
        <v>1.3231999999999999</v>
      </c>
      <c r="D94">
        <v>1.1876</v>
      </c>
      <c r="E94">
        <v>0.71719999999999995</v>
      </c>
    </row>
    <row r="95" spans="1:5" x14ac:dyDescent="0.25">
      <c r="A95" t="s">
        <v>351</v>
      </c>
      <c r="B95" t="s">
        <v>159</v>
      </c>
      <c r="C95">
        <v>1.3231999999999999</v>
      </c>
      <c r="D95">
        <v>1.0257000000000001</v>
      </c>
      <c r="E95">
        <v>1.0161</v>
      </c>
    </row>
    <row r="96" spans="1:5" x14ac:dyDescent="0.25">
      <c r="A96" t="s">
        <v>351</v>
      </c>
      <c r="B96" t="s">
        <v>160</v>
      </c>
      <c r="C96">
        <v>1.3231999999999999</v>
      </c>
      <c r="D96">
        <v>0.872</v>
      </c>
      <c r="E96">
        <v>0.77239999999999998</v>
      </c>
    </row>
    <row r="97" spans="1:5" x14ac:dyDescent="0.25">
      <c r="A97" t="s">
        <v>351</v>
      </c>
      <c r="B97" t="s">
        <v>161</v>
      </c>
      <c r="C97">
        <v>1.3231999999999999</v>
      </c>
      <c r="D97">
        <v>1.4035</v>
      </c>
      <c r="E97">
        <v>1.0161</v>
      </c>
    </row>
    <row r="98" spans="1:5" x14ac:dyDescent="0.25">
      <c r="A98" t="s">
        <v>351</v>
      </c>
      <c r="B98" t="s">
        <v>162</v>
      </c>
      <c r="C98">
        <v>1.3231999999999999</v>
      </c>
      <c r="D98">
        <v>0.63949999999999996</v>
      </c>
      <c r="E98">
        <v>1.6091</v>
      </c>
    </row>
    <row r="99" spans="1:5" x14ac:dyDescent="0.25">
      <c r="A99" t="s">
        <v>351</v>
      </c>
      <c r="B99" t="s">
        <v>163</v>
      </c>
      <c r="C99">
        <v>1.3231999999999999</v>
      </c>
      <c r="D99">
        <v>1.1335999999999999</v>
      </c>
      <c r="E99">
        <v>0.41839999999999999</v>
      </c>
    </row>
    <row r="100" spans="1:5" x14ac:dyDescent="0.25">
      <c r="A100" t="s">
        <v>351</v>
      </c>
      <c r="B100" t="s">
        <v>164</v>
      </c>
      <c r="C100">
        <v>1.3231999999999999</v>
      </c>
      <c r="D100">
        <v>0.97170000000000001</v>
      </c>
      <c r="E100">
        <v>0.89649999999999996</v>
      </c>
    </row>
    <row r="101" spans="1:5" x14ac:dyDescent="0.25">
      <c r="A101" t="s">
        <v>351</v>
      </c>
      <c r="B101" t="s">
        <v>165</v>
      </c>
      <c r="C101">
        <v>1.3231999999999999</v>
      </c>
      <c r="D101">
        <v>0.81389999999999996</v>
      </c>
      <c r="E101">
        <v>1.3516999999999999</v>
      </c>
    </row>
    <row r="102" spans="1:5" x14ac:dyDescent="0.25">
      <c r="A102" t="s">
        <v>351</v>
      </c>
      <c r="B102" t="s">
        <v>412</v>
      </c>
      <c r="C102">
        <v>1.3231999999999999</v>
      </c>
      <c r="D102">
        <v>1.5115000000000001</v>
      </c>
      <c r="E102">
        <v>0.83679999999999999</v>
      </c>
    </row>
    <row r="103" spans="1:5" x14ac:dyDescent="0.25">
      <c r="A103" t="s">
        <v>351</v>
      </c>
      <c r="B103" t="s">
        <v>166</v>
      </c>
      <c r="C103">
        <v>1.3231999999999999</v>
      </c>
      <c r="D103">
        <v>1.6277999999999999</v>
      </c>
      <c r="E103">
        <v>1.0298</v>
      </c>
    </row>
    <row r="104" spans="1:5" x14ac:dyDescent="0.25">
      <c r="A104" t="s">
        <v>342</v>
      </c>
      <c r="B104" t="s">
        <v>167</v>
      </c>
      <c r="C104">
        <v>1.3548</v>
      </c>
      <c r="D104">
        <v>1.5582</v>
      </c>
      <c r="E104">
        <v>1.0428999999999999</v>
      </c>
    </row>
    <row r="105" spans="1:5" x14ac:dyDescent="0.25">
      <c r="A105" t="s">
        <v>342</v>
      </c>
      <c r="B105" t="s">
        <v>413</v>
      </c>
      <c r="C105">
        <v>1.3548</v>
      </c>
      <c r="D105">
        <v>0</v>
      </c>
      <c r="E105">
        <v>0.85319999999999996</v>
      </c>
    </row>
    <row r="106" spans="1:5" x14ac:dyDescent="0.25">
      <c r="A106" t="s">
        <v>342</v>
      </c>
      <c r="B106" t="s">
        <v>168</v>
      </c>
      <c r="C106">
        <v>1.3548</v>
      </c>
      <c r="D106">
        <v>1.0662</v>
      </c>
      <c r="E106">
        <v>0.94799999999999995</v>
      </c>
    </row>
    <row r="107" spans="1:5" x14ac:dyDescent="0.25">
      <c r="A107" t="s">
        <v>342</v>
      </c>
      <c r="B107" t="s">
        <v>169</v>
      </c>
      <c r="C107">
        <v>1.3548</v>
      </c>
      <c r="D107">
        <v>0.90210000000000001</v>
      </c>
      <c r="E107">
        <v>0.80579999999999996</v>
      </c>
    </row>
    <row r="108" spans="1:5" x14ac:dyDescent="0.25">
      <c r="A108" t="s">
        <v>342</v>
      </c>
      <c r="B108" t="s">
        <v>170</v>
      </c>
      <c r="C108">
        <v>1.3548</v>
      </c>
      <c r="D108">
        <v>0.98419999999999996</v>
      </c>
      <c r="E108">
        <v>1.0428999999999999</v>
      </c>
    </row>
    <row r="109" spans="1:5" x14ac:dyDescent="0.25">
      <c r="A109" t="s">
        <v>342</v>
      </c>
      <c r="B109" t="s">
        <v>171</v>
      </c>
      <c r="C109">
        <v>1.3548</v>
      </c>
      <c r="D109">
        <v>0.94310000000000005</v>
      </c>
      <c r="E109">
        <v>1.0428999999999999</v>
      </c>
    </row>
    <row r="110" spans="1:5" x14ac:dyDescent="0.25">
      <c r="A110" t="s">
        <v>342</v>
      </c>
      <c r="B110" t="s">
        <v>414</v>
      </c>
      <c r="C110">
        <v>1.3548</v>
      </c>
      <c r="D110">
        <v>0</v>
      </c>
      <c r="E110">
        <v>0.85319999999999996</v>
      </c>
    </row>
    <row r="111" spans="1:5" x14ac:dyDescent="0.25">
      <c r="A111" t="s">
        <v>342</v>
      </c>
      <c r="B111" t="s">
        <v>172</v>
      </c>
      <c r="C111">
        <v>1.3548</v>
      </c>
      <c r="D111">
        <v>0.4511</v>
      </c>
      <c r="E111">
        <v>1.5168999999999999</v>
      </c>
    </row>
    <row r="112" spans="1:5" x14ac:dyDescent="0.25">
      <c r="A112" t="s">
        <v>342</v>
      </c>
      <c r="B112" t="s">
        <v>173</v>
      </c>
      <c r="C112">
        <v>1.3548</v>
      </c>
      <c r="D112">
        <v>1.3122</v>
      </c>
      <c r="E112">
        <v>0.61619999999999997</v>
      </c>
    </row>
    <row r="113" spans="1:5" x14ac:dyDescent="0.25">
      <c r="A113" t="s">
        <v>342</v>
      </c>
      <c r="B113" t="s">
        <v>174</v>
      </c>
      <c r="C113">
        <v>1.3548</v>
      </c>
      <c r="D113">
        <v>0.98419999999999996</v>
      </c>
      <c r="E113">
        <v>0.61619999999999997</v>
      </c>
    </row>
    <row r="114" spans="1:5" x14ac:dyDescent="0.25">
      <c r="A114" t="s">
        <v>342</v>
      </c>
      <c r="B114" t="s">
        <v>175</v>
      </c>
      <c r="C114">
        <v>1.3548</v>
      </c>
      <c r="D114">
        <v>1.2302</v>
      </c>
      <c r="E114">
        <v>0.85319999999999996</v>
      </c>
    </row>
    <row r="115" spans="1:5" x14ac:dyDescent="0.25">
      <c r="A115" t="s">
        <v>342</v>
      </c>
      <c r="B115" t="s">
        <v>415</v>
      </c>
      <c r="C115">
        <v>1.3548</v>
      </c>
      <c r="D115">
        <v>0</v>
      </c>
      <c r="E115">
        <v>2.5596999999999999</v>
      </c>
    </row>
    <row r="116" spans="1:5" x14ac:dyDescent="0.25">
      <c r="A116" t="s">
        <v>342</v>
      </c>
      <c r="B116" t="s">
        <v>416</v>
      </c>
      <c r="C116">
        <v>1.3548</v>
      </c>
      <c r="D116">
        <v>0.73809999999999998</v>
      </c>
      <c r="E116">
        <v>1.7064999999999999</v>
      </c>
    </row>
    <row r="117" spans="1:5" x14ac:dyDescent="0.25">
      <c r="A117" t="s">
        <v>342</v>
      </c>
      <c r="B117" t="s">
        <v>176</v>
      </c>
      <c r="C117">
        <v>1.3548</v>
      </c>
      <c r="D117">
        <v>0.81579999999999997</v>
      </c>
      <c r="E117">
        <v>1.3920999999999999</v>
      </c>
    </row>
    <row r="118" spans="1:5" x14ac:dyDescent="0.25">
      <c r="A118" t="s">
        <v>343</v>
      </c>
      <c r="B118" t="s">
        <v>177</v>
      </c>
      <c r="C118">
        <v>1.3052999999999999</v>
      </c>
      <c r="D118">
        <v>1.0484</v>
      </c>
      <c r="E118">
        <v>0.84499999999999997</v>
      </c>
    </row>
    <row r="119" spans="1:5" x14ac:dyDescent="0.25">
      <c r="A119" t="s">
        <v>343</v>
      </c>
      <c r="B119" t="s">
        <v>178</v>
      </c>
      <c r="C119">
        <v>1.3052999999999999</v>
      </c>
      <c r="D119">
        <v>1.0484</v>
      </c>
      <c r="E119">
        <v>1.3145</v>
      </c>
    </row>
    <row r="120" spans="1:5" x14ac:dyDescent="0.25">
      <c r="A120" t="s">
        <v>343</v>
      </c>
      <c r="B120" t="s">
        <v>179</v>
      </c>
      <c r="C120">
        <v>1.3052999999999999</v>
      </c>
      <c r="D120">
        <v>1.2096</v>
      </c>
      <c r="E120">
        <v>1.2205999999999999</v>
      </c>
    </row>
    <row r="121" spans="1:5" x14ac:dyDescent="0.25">
      <c r="A121" t="s">
        <v>343</v>
      </c>
      <c r="B121" t="s">
        <v>180</v>
      </c>
      <c r="C121">
        <v>1.3052999999999999</v>
      </c>
      <c r="D121">
        <v>0.6855</v>
      </c>
      <c r="E121">
        <v>1.3145</v>
      </c>
    </row>
    <row r="122" spans="1:5" x14ac:dyDescent="0.25">
      <c r="A122" t="s">
        <v>343</v>
      </c>
      <c r="B122" t="s">
        <v>181</v>
      </c>
      <c r="C122">
        <v>1.3052999999999999</v>
      </c>
      <c r="D122">
        <v>1.0887</v>
      </c>
      <c r="E122">
        <v>1.2676000000000001</v>
      </c>
    </row>
    <row r="123" spans="1:5" x14ac:dyDescent="0.25">
      <c r="A123" t="s">
        <v>343</v>
      </c>
      <c r="B123" t="s">
        <v>182</v>
      </c>
      <c r="C123">
        <v>1.3052999999999999</v>
      </c>
      <c r="D123">
        <v>1.2903</v>
      </c>
      <c r="E123">
        <v>0.93889999999999996</v>
      </c>
    </row>
    <row r="124" spans="1:5" x14ac:dyDescent="0.25">
      <c r="A124" t="s">
        <v>343</v>
      </c>
      <c r="B124" t="s">
        <v>183</v>
      </c>
      <c r="C124">
        <v>1.3052999999999999</v>
      </c>
      <c r="D124">
        <v>0.8468</v>
      </c>
      <c r="E124">
        <v>1.3613999999999999</v>
      </c>
    </row>
    <row r="125" spans="1:5" x14ac:dyDescent="0.25">
      <c r="A125" t="s">
        <v>343</v>
      </c>
      <c r="B125" t="s">
        <v>184</v>
      </c>
      <c r="C125">
        <v>1.3052999999999999</v>
      </c>
      <c r="D125">
        <v>1.5725</v>
      </c>
      <c r="E125">
        <v>0.65720000000000001</v>
      </c>
    </row>
    <row r="126" spans="1:5" x14ac:dyDescent="0.25">
      <c r="A126" t="s">
        <v>343</v>
      </c>
      <c r="B126" t="s">
        <v>185</v>
      </c>
      <c r="C126">
        <v>1.3052999999999999</v>
      </c>
      <c r="D126">
        <v>0.8871</v>
      </c>
      <c r="E126">
        <v>0.61029999999999995</v>
      </c>
    </row>
    <row r="127" spans="1:5" x14ac:dyDescent="0.25">
      <c r="A127" t="s">
        <v>343</v>
      </c>
      <c r="B127" t="s">
        <v>186</v>
      </c>
      <c r="C127">
        <v>1.3052999999999999</v>
      </c>
      <c r="D127">
        <v>0.7661</v>
      </c>
      <c r="E127">
        <v>0.9859</v>
      </c>
    </row>
    <row r="128" spans="1:5" x14ac:dyDescent="0.25">
      <c r="A128" t="s">
        <v>343</v>
      </c>
      <c r="B128" t="s">
        <v>187</v>
      </c>
      <c r="C128">
        <v>1.3052999999999999</v>
      </c>
      <c r="D128">
        <v>1.2096</v>
      </c>
      <c r="E128">
        <v>0.70420000000000005</v>
      </c>
    </row>
    <row r="129" spans="1:5" x14ac:dyDescent="0.25">
      <c r="A129" t="s">
        <v>343</v>
      </c>
      <c r="B129" t="s">
        <v>188</v>
      </c>
      <c r="C129">
        <v>1.3052999999999999</v>
      </c>
      <c r="D129">
        <v>0.7661</v>
      </c>
      <c r="E129">
        <v>1.0798000000000001</v>
      </c>
    </row>
    <row r="130" spans="1:5" x14ac:dyDescent="0.25">
      <c r="A130" t="s">
        <v>343</v>
      </c>
      <c r="B130" t="s">
        <v>189</v>
      </c>
      <c r="C130">
        <v>1.3052999999999999</v>
      </c>
      <c r="D130">
        <v>0.6855</v>
      </c>
      <c r="E130">
        <v>1.3145</v>
      </c>
    </row>
    <row r="131" spans="1:5" x14ac:dyDescent="0.25">
      <c r="A131" t="s">
        <v>343</v>
      </c>
      <c r="B131" t="s">
        <v>190</v>
      </c>
      <c r="C131">
        <v>1.3052999999999999</v>
      </c>
      <c r="D131">
        <v>0.5242</v>
      </c>
      <c r="E131">
        <v>0.70420000000000005</v>
      </c>
    </row>
    <row r="132" spans="1:5" x14ac:dyDescent="0.25">
      <c r="A132" t="s">
        <v>343</v>
      </c>
      <c r="B132" t="s">
        <v>191</v>
      </c>
      <c r="C132">
        <v>1.3052999999999999</v>
      </c>
      <c r="D132">
        <v>0.7258</v>
      </c>
      <c r="E132">
        <v>1.1267</v>
      </c>
    </row>
    <row r="133" spans="1:5" x14ac:dyDescent="0.25">
      <c r="A133" t="s">
        <v>343</v>
      </c>
      <c r="B133" t="s">
        <v>192</v>
      </c>
      <c r="C133">
        <v>1.3052999999999999</v>
      </c>
      <c r="D133">
        <v>1.2096</v>
      </c>
      <c r="E133">
        <v>0.79810000000000003</v>
      </c>
    </row>
    <row r="134" spans="1:5" x14ac:dyDescent="0.25">
      <c r="A134" t="s">
        <v>343</v>
      </c>
      <c r="B134" t="s">
        <v>193</v>
      </c>
      <c r="C134">
        <v>1.3052999999999999</v>
      </c>
      <c r="D134">
        <v>0.4839</v>
      </c>
      <c r="E134">
        <v>1.0798000000000001</v>
      </c>
    </row>
    <row r="135" spans="1:5" x14ac:dyDescent="0.25">
      <c r="A135" t="s">
        <v>343</v>
      </c>
      <c r="B135" t="s">
        <v>194</v>
      </c>
      <c r="C135">
        <v>1.3052999999999999</v>
      </c>
      <c r="D135">
        <v>1.25</v>
      </c>
      <c r="E135">
        <v>0.65720000000000001</v>
      </c>
    </row>
    <row r="136" spans="1:5" x14ac:dyDescent="0.25">
      <c r="A136" t="s">
        <v>343</v>
      </c>
      <c r="B136" t="s">
        <v>195</v>
      </c>
      <c r="C136">
        <v>1.3052999999999999</v>
      </c>
      <c r="D136">
        <v>1.8548</v>
      </c>
      <c r="E136">
        <v>0.56340000000000001</v>
      </c>
    </row>
    <row r="137" spans="1:5" x14ac:dyDescent="0.25">
      <c r="A137" t="s">
        <v>343</v>
      </c>
      <c r="B137" t="s">
        <v>196</v>
      </c>
      <c r="C137">
        <v>1.3052999999999999</v>
      </c>
      <c r="D137">
        <v>0.8468</v>
      </c>
      <c r="E137">
        <v>1.4553</v>
      </c>
    </row>
    <row r="138" spans="1:5" x14ac:dyDescent="0.25">
      <c r="A138" t="s">
        <v>344</v>
      </c>
      <c r="B138" t="s">
        <v>197</v>
      </c>
      <c r="C138">
        <v>1.3976999999999999</v>
      </c>
      <c r="D138">
        <v>0.79959999999999998</v>
      </c>
      <c r="E138">
        <v>1.8339000000000001</v>
      </c>
    </row>
    <row r="139" spans="1:5" x14ac:dyDescent="0.25">
      <c r="A139" t="s">
        <v>344</v>
      </c>
      <c r="B139" t="s">
        <v>198</v>
      </c>
      <c r="C139">
        <v>1.3976999999999999</v>
      </c>
      <c r="D139">
        <v>0.56479999999999997</v>
      </c>
      <c r="E139">
        <v>0.99450000000000005</v>
      </c>
    </row>
    <row r="140" spans="1:5" x14ac:dyDescent="0.25">
      <c r="A140" t="s">
        <v>344</v>
      </c>
      <c r="B140" t="s">
        <v>199</v>
      </c>
      <c r="C140">
        <v>1.3976999999999999</v>
      </c>
      <c r="D140">
        <v>1.4309000000000001</v>
      </c>
      <c r="E140">
        <v>0.89500000000000002</v>
      </c>
    </row>
    <row r="141" spans="1:5" x14ac:dyDescent="0.25">
      <c r="A141" t="s">
        <v>344</v>
      </c>
      <c r="B141" t="s">
        <v>200</v>
      </c>
      <c r="C141">
        <v>1.3976999999999999</v>
      </c>
      <c r="D141">
        <v>1.2264999999999999</v>
      </c>
      <c r="E141">
        <v>0.8548</v>
      </c>
    </row>
    <row r="142" spans="1:5" x14ac:dyDescent="0.25">
      <c r="A142" t="s">
        <v>344</v>
      </c>
      <c r="B142" t="s">
        <v>201</v>
      </c>
      <c r="C142">
        <v>1.3976999999999999</v>
      </c>
      <c r="D142">
        <v>0.8417</v>
      </c>
      <c r="E142">
        <v>1.0003</v>
      </c>
    </row>
    <row r="143" spans="1:5" x14ac:dyDescent="0.25">
      <c r="A143" t="s">
        <v>344</v>
      </c>
      <c r="B143" t="s">
        <v>202</v>
      </c>
      <c r="C143">
        <v>1.3976999999999999</v>
      </c>
      <c r="D143">
        <v>1.2358</v>
      </c>
      <c r="E143">
        <v>0.77300000000000002</v>
      </c>
    </row>
    <row r="144" spans="1:5" x14ac:dyDescent="0.25">
      <c r="A144" t="s">
        <v>344</v>
      </c>
      <c r="B144" t="s">
        <v>203</v>
      </c>
      <c r="C144">
        <v>1.3976999999999999</v>
      </c>
      <c r="D144">
        <v>0.82279999999999998</v>
      </c>
      <c r="E144">
        <v>0.94469999999999998</v>
      </c>
    </row>
    <row r="145" spans="1:5" x14ac:dyDescent="0.25">
      <c r="A145" t="s">
        <v>344</v>
      </c>
      <c r="B145" t="s">
        <v>204</v>
      </c>
      <c r="C145">
        <v>1.3976999999999999</v>
      </c>
      <c r="D145">
        <v>0.58919999999999995</v>
      </c>
      <c r="E145">
        <v>1.0003</v>
      </c>
    </row>
    <row r="146" spans="1:5" x14ac:dyDescent="0.25">
      <c r="A146" t="s">
        <v>344</v>
      </c>
      <c r="B146" t="s">
        <v>205</v>
      </c>
      <c r="C146">
        <v>1.3976999999999999</v>
      </c>
      <c r="D146">
        <v>0.96799999999999997</v>
      </c>
      <c r="E146">
        <v>1.2782</v>
      </c>
    </row>
    <row r="147" spans="1:5" x14ac:dyDescent="0.25">
      <c r="A147" t="s">
        <v>344</v>
      </c>
      <c r="B147" t="s">
        <v>206</v>
      </c>
      <c r="C147">
        <v>1.3976999999999999</v>
      </c>
      <c r="D147">
        <v>0.97909999999999997</v>
      </c>
      <c r="E147">
        <v>0.89500000000000002</v>
      </c>
    </row>
    <row r="148" spans="1:5" x14ac:dyDescent="0.25">
      <c r="A148" t="s">
        <v>344</v>
      </c>
      <c r="B148" t="s">
        <v>207</v>
      </c>
      <c r="C148">
        <v>1.3976999999999999</v>
      </c>
      <c r="D148">
        <v>0.6734</v>
      </c>
      <c r="E148">
        <v>1.2782</v>
      </c>
    </row>
    <row r="149" spans="1:5" x14ac:dyDescent="0.25">
      <c r="A149" t="s">
        <v>344</v>
      </c>
      <c r="B149" t="s">
        <v>208</v>
      </c>
      <c r="C149">
        <v>1.3976999999999999</v>
      </c>
      <c r="D149">
        <v>0.85170000000000001</v>
      </c>
      <c r="E149">
        <v>0.98970000000000002</v>
      </c>
    </row>
    <row r="150" spans="1:5" x14ac:dyDescent="0.25">
      <c r="A150" t="s">
        <v>344</v>
      </c>
      <c r="B150" t="s">
        <v>209</v>
      </c>
      <c r="C150">
        <v>1.3976999999999999</v>
      </c>
      <c r="D150">
        <v>0.93010000000000004</v>
      </c>
      <c r="E150">
        <v>0.89749999999999996</v>
      </c>
    </row>
    <row r="151" spans="1:5" x14ac:dyDescent="0.25">
      <c r="A151" t="s">
        <v>344</v>
      </c>
      <c r="B151" t="s">
        <v>210</v>
      </c>
      <c r="C151">
        <v>1.3976999999999999</v>
      </c>
      <c r="D151">
        <v>1.1783999999999999</v>
      </c>
      <c r="E151">
        <v>0.94469999999999998</v>
      </c>
    </row>
    <row r="152" spans="1:5" x14ac:dyDescent="0.25">
      <c r="A152" t="s">
        <v>344</v>
      </c>
      <c r="B152" t="s">
        <v>211</v>
      </c>
      <c r="C152">
        <v>1.3976999999999999</v>
      </c>
      <c r="D152">
        <v>1.2683</v>
      </c>
      <c r="E152">
        <v>0.73</v>
      </c>
    </row>
    <row r="153" spans="1:5" x14ac:dyDescent="0.25">
      <c r="A153" t="s">
        <v>344</v>
      </c>
      <c r="B153" t="s">
        <v>212</v>
      </c>
      <c r="C153">
        <v>1.3976999999999999</v>
      </c>
      <c r="D153">
        <v>1.3513999999999999</v>
      </c>
      <c r="E153">
        <v>1.1022000000000001</v>
      </c>
    </row>
    <row r="154" spans="1:5" x14ac:dyDescent="0.25">
      <c r="A154" t="s">
        <v>344</v>
      </c>
      <c r="B154" t="s">
        <v>213</v>
      </c>
      <c r="C154">
        <v>1.3976999999999999</v>
      </c>
      <c r="D154">
        <v>1.0544</v>
      </c>
      <c r="E154">
        <v>1.1933</v>
      </c>
    </row>
    <row r="155" spans="1:5" x14ac:dyDescent="0.25">
      <c r="A155" t="s">
        <v>344</v>
      </c>
      <c r="B155" t="s">
        <v>214</v>
      </c>
      <c r="C155">
        <v>1.3976999999999999</v>
      </c>
      <c r="D155">
        <v>1.0731999999999999</v>
      </c>
      <c r="E155">
        <v>0.6613</v>
      </c>
    </row>
    <row r="156" spans="1:5" x14ac:dyDescent="0.25">
      <c r="A156" t="s">
        <v>345</v>
      </c>
      <c r="B156" t="s">
        <v>215</v>
      </c>
      <c r="C156">
        <v>1.8042</v>
      </c>
      <c r="D156">
        <v>1.2563</v>
      </c>
      <c r="E156">
        <v>0.69569999999999999</v>
      </c>
    </row>
    <row r="157" spans="1:5" x14ac:dyDescent="0.25">
      <c r="A157" t="s">
        <v>345</v>
      </c>
      <c r="B157" t="s">
        <v>216</v>
      </c>
      <c r="C157">
        <v>1.8042</v>
      </c>
      <c r="D157">
        <v>0.73899999999999999</v>
      </c>
      <c r="E157">
        <v>1.2843</v>
      </c>
    </row>
    <row r="158" spans="1:5" x14ac:dyDescent="0.25">
      <c r="A158" t="s">
        <v>345</v>
      </c>
      <c r="B158" t="s">
        <v>217</v>
      </c>
      <c r="C158">
        <v>1.8042</v>
      </c>
      <c r="D158">
        <v>1.1085</v>
      </c>
      <c r="E158">
        <v>0.90969999999999995</v>
      </c>
    </row>
    <row r="159" spans="1:5" x14ac:dyDescent="0.25">
      <c r="A159" t="s">
        <v>345</v>
      </c>
      <c r="B159" t="s">
        <v>218</v>
      </c>
      <c r="C159">
        <v>1.8042</v>
      </c>
      <c r="D159">
        <v>0.99770000000000003</v>
      </c>
      <c r="E159">
        <v>0.85619999999999996</v>
      </c>
    </row>
    <row r="160" spans="1:5" x14ac:dyDescent="0.25">
      <c r="A160" t="s">
        <v>345</v>
      </c>
      <c r="B160" t="s">
        <v>219</v>
      </c>
      <c r="C160">
        <v>1.8042</v>
      </c>
      <c r="D160">
        <v>0.84989999999999999</v>
      </c>
      <c r="E160">
        <v>0.69569999999999999</v>
      </c>
    </row>
    <row r="161" spans="1:5" x14ac:dyDescent="0.25">
      <c r="A161" t="s">
        <v>345</v>
      </c>
      <c r="B161" t="s">
        <v>220</v>
      </c>
      <c r="C161">
        <v>1.8042</v>
      </c>
      <c r="D161">
        <v>0.70209999999999995</v>
      </c>
      <c r="E161">
        <v>1.1773</v>
      </c>
    </row>
    <row r="162" spans="1:5" x14ac:dyDescent="0.25">
      <c r="A162" t="s">
        <v>345</v>
      </c>
      <c r="B162" t="s">
        <v>221</v>
      </c>
      <c r="C162">
        <v>1.8042</v>
      </c>
      <c r="D162">
        <v>1.6997</v>
      </c>
      <c r="E162">
        <v>0.96319999999999995</v>
      </c>
    </row>
    <row r="163" spans="1:5" x14ac:dyDescent="0.25">
      <c r="A163" t="s">
        <v>345</v>
      </c>
      <c r="B163" t="s">
        <v>222</v>
      </c>
      <c r="C163">
        <v>1.8042</v>
      </c>
      <c r="D163">
        <v>1.1085</v>
      </c>
      <c r="E163">
        <v>1.5519000000000001</v>
      </c>
    </row>
    <row r="164" spans="1:5" x14ac:dyDescent="0.25">
      <c r="A164" t="s">
        <v>345</v>
      </c>
      <c r="B164" t="s">
        <v>223</v>
      </c>
      <c r="C164">
        <v>1.8042</v>
      </c>
      <c r="D164">
        <v>1.2932999999999999</v>
      </c>
      <c r="E164">
        <v>1.0166999999999999</v>
      </c>
    </row>
    <row r="165" spans="1:5" x14ac:dyDescent="0.25">
      <c r="A165" t="s">
        <v>345</v>
      </c>
      <c r="B165" t="s">
        <v>224</v>
      </c>
      <c r="C165">
        <v>1.8042</v>
      </c>
      <c r="D165">
        <v>0.77600000000000002</v>
      </c>
      <c r="E165">
        <v>0.96319999999999995</v>
      </c>
    </row>
    <row r="166" spans="1:5" x14ac:dyDescent="0.25">
      <c r="A166" t="s">
        <v>345</v>
      </c>
      <c r="B166" t="s">
        <v>225</v>
      </c>
      <c r="C166">
        <v>1.8042</v>
      </c>
      <c r="D166">
        <v>0.77600000000000002</v>
      </c>
      <c r="E166">
        <v>0.74919999999999998</v>
      </c>
    </row>
    <row r="167" spans="1:5" x14ac:dyDescent="0.25">
      <c r="A167" t="s">
        <v>345</v>
      </c>
      <c r="B167" t="s">
        <v>226</v>
      </c>
      <c r="C167">
        <v>1.8042</v>
      </c>
      <c r="D167">
        <v>0.62819999999999998</v>
      </c>
      <c r="E167">
        <v>1.4449000000000001</v>
      </c>
    </row>
    <row r="168" spans="1:5" x14ac:dyDescent="0.25">
      <c r="A168" t="s">
        <v>345</v>
      </c>
      <c r="B168" t="s">
        <v>227</v>
      </c>
      <c r="C168">
        <v>1.8042</v>
      </c>
      <c r="D168">
        <v>1.2194</v>
      </c>
      <c r="E168">
        <v>0.64219999999999999</v>
      </c>
    </row>
    <row r="169" spans="1:5" x14ac:dyDescent="0.25">
      <c r="A169" t="s">
        <v>345</v>
      </c>
      <c r="B169" t="s">
        <v>228</v>
      </c>
      <c r="C169">
        <v>1.8042</v>
      </c>
      <c r="D169">
        <v>0.59119999999999995</v>
      </c>
      <c r="E169">
        <v>1.1237999999999999</v>
      </c>
    </row>
    <row r="170" spans="1:5" x14ac:dyDescent="0.25">
      <c r="A170" t="s">
        <v>345</v>
      </c>
      <c r="B170" t="s">
        <v>229</v>
      </c>
      <c r="C170">
        <v>1.8042</v>
      </c>
      <c r="D170">
        <v>0.99770000000000003</v>
      </c>
      <c r="E170">
        <v>0.74919999999999998</v>
      </c>
    </row>
    <row r="171" spans="1:5" x14ac:dyDescent="0.25">
      <c r="A171" t="s">
        <v>345</v>
      </c>
      <c r="B171" t="s">
        <v>230</v>
      </c>
      <c r="C171">
        <v>1.8042</v>
      </c>
      <c r="D171">
        <v>1.2563</v>
      </c>
      <c r="E171">
        <v>1.1773</v>
      </c>
    </row>
    <row r="172" spans="1:5" x14ac:dyDescent="0.25">
      <c r="A172" t="s">
        <v>346</v>
      </c>
      <c r="B172" t="s">
        <v>231</v>
      </c>
      <c r="C172">
        <v>1.5866</v>
      </c>
      <c r="D172">
        <v>1.0084</v>
      </c>
      <c r="E172">
        <v>1.2725</v>
      </c>
    </row>
    <row r="173" spans="1:5" x14ac:dyDescent="0.25">
      <c r="A173" t="s">
        <v>346</v>
      </c>
      <c r="B173" t="s">
        <v>232</v>
      </c>
      <c r="C173">
        <v>1.5866</v>
      </c>
      <c r="D173">
        <v>0.94540000000000002</v>
      </c>
      <c r="E173">
        <v>1.018</v>
      </c>
    </row>
    <row r="174" spans="1:5" x14ac:dyDescent="0.25">
      <c r="A174" t="s">
        <v>346</v>
      </c>
      <c r="B174" t="s">
        <v>233</v>
      </c>
      <c r="C174">
        <v>1.5866</v>
      </c>
      <c r="D174">
        <v>1.0084</v>
      </c>
      <c r="E174">
        <v>1.018</v>
      </c>
    </row>
    <row r="175" spans="1:5" x14ac:dyDescent="0.25">
      <c r="A175" t="s">
        <v>346</v>
      </c>
      <c r="B175" t="s">
        <v>234</v>
      </c>
      <c r="C175">
        <v>1.5866</v>
      </c>
      <c r="D175">
        <v>1.4496</v>
      </c>
      <c r="E175">
        <v>0.2545</v>
      </c>
    </row>
    <row r="176" spans="1:5" x14ac:dyDescent="0.25">
      <c r="A176" t="s">
        <v>346</v>
      </c>
      <c r="B176" t="s">
        <v>235</v>
      </c>
      <c r="C176">
        <v>1.5866</v>
      </c>
      <c r="D176">
        <v>1.1975</v>
      </c>
      <c r="E176">
        <v>0.67869999999999997</v>
      </c>
    </row>
    <row r="177" spans="1:5" x14ac:dyDescent="0.25">
      <c r="A177" t="s">
        <v>346</v>
      </c>
      <c r="B177" t="s">
        <v>322</v>
      </c>
      <c r="C177">
        <v>1.5866</v>
      </c>
      <c r="D177">
        <v>0.63029999999999997</v>
      </c>
      <c r="E177">
        <v>1.6117999999999999</v>
      </c>
    </row>
    <row r="178" spans="1:5" x14ac:dyDescent="0.25">
      <c r="A178" t="s">
        <v>346</v>
      </c>
      <c r="B178" t="s">
        <v>236</v>
      </c>
      <c r="C178">
        <v>1.5866</v>
      </c>
      <c r="D178">
        <v>0.84040000000000004</v>
      </c>
      <c r="E178">
        <v>1.2254</v>
      </c>
    </row>
    <row r="179" spans="1:5" x14ac:dyDescent="0.25">
      <c r="A179" t="s">
        <v>346</v>
      </c>
      <c r="B179" t="s">
        <v>237</v>
      </c>
      <c r="C179">
        <v>1.5866</v>
      </c>
      <c r="D179">
        <v>0.97409999999999997</v>
      </c>
      <c r="E179">
        <v>1.3882000000000001</v>
      </c>
    </row>
    <row r="180" spans="1:5" x14ac:dyDescent="0.25">
      <c r="A180" t="s">
        <v>346</v>
      </c>
      <c r="B180" t="s">
        <v>238</v>
      </c>
      <c r="C180">
        <v>1.5866</v>
      </c>
      <c r="D180">
        <v>1.6807000000000001</v>
      </c>
      <c r="E180">
        <v>0.65980000000000005</v>
      </c>
    </row>
    <row r="181" spans="1:5" x14ac:dyDescent="0.25">
      <c r="A181" t="s">
        <v>346</v>
      </c>
      <c r="B181" t="s">
        <v>321</v>
      </c>
      <c r="C181">
        <v>1.5866</v>
      </c>
      <c r="D181">
        <v>1.0084</v>
      </c>
      <c r="E181">
        <v>0.76349999999999996</v>
      </c>
    </row>
    <row r="182" spans="1:5" x14ac:dyDescent="0.25">
      <c r="A182" t="s">
        <v>346</v>
      </c>
      <c r="B182" t="s">
        <v>239</v>
      </c>
      <c r="C182">
        <v>1.5866</v>
      </c>
      <c r="D182">
        <v>1.4496</v>
      </c>
      <c r="E182">
        <v>0.67869999999999997</v>
      </c>
    </row>
    <row r="183" spans="1:5" x14ac:dyDescent="0.25">
      <c r="A183" t="s">
        <v>346</v>
      </c>
      <c r="B183" t="s">
        <v>240</v>
      </c>
      <c r="C183">
        <v>1.5866</v>
      </c>
      <c r="D183">
        <v>0.84040000000000004</v>
      </c>
      <c r="E183">
        <v>1.0367999999999999</v>
      </c>
    </row>
    <row r="184" spans="1:5" x14ac:dyDescent="0.25">
      <c r="A184" t="s">
        <v>346</v>
      </c>
      <c r="B184" t="s">
        <v>241</v>
      </c>
      <c r="C184">
        <v>1.5866</v>
      </c>
      <c r="D184">
        <v>0.91679999999999995</v>
      </c>
      <c r="E184">
        <v>1.0797000000000001</v>
      </c>
    </row>
    <row r="185" spans="1:5" x14ac:dyDescent="0.25">
      <c r="A185" t="s">
        <v>346</v>
      </c>
      <c r="B185" t="s">
        <v>320</v>
      </c>
      <c r="C185">
        <v>1.5866</v>
      </c>
      <c r="D185">
        <v>1.0084</v>
      </c>
      <c r="E185">
        <v>1.6117999999999999</v>
      </c>
    </row>
    <row r="186" spans="1:5" x14ac:dyDescent="0.25">
      <c r="A186" t="s">
        <v>346</v>
      </c>
      <c r="B186" t="s">
        <v>242</v>
      </c>
      <c r="C186">
        <v>1.5866</v>
      </c>
      <c r="D186">
        <v>0.40110000000000001</v>
      </c>
      <c r="E186">
        <v>1.0025999999999999</v>
      </c>
    </row>
    <row r="187" spans="1:5" x14ac:dyDescent="0.25">
      <c r="A187" t="s">
        <v>346</v>
      </c>
      <c r="B187" t="s">
        <v>243</v>
      </c>
      <c r="C187">
        <v>1.5866</v>
      </c>
      <c r="D187">
        <v>0.77029999999999998</v>
      </c>
      <c r="E187">
        <v>1.0367999999999999</v>
      </c>
    </row>
    <row r="188" spans="1:5" x14ac:dyDescent="0.25">
      <c r="A188" t="s">
        <v>346</v>
      </c>
      <c r="B188" t="s">
        <v>244</v>
      </c>
      <c r="C188">
        <v>1.5866</v>
      </c>
      <c r="D188">
        <v>1.0714999999999999</v>
      </c>
      <c r="E188">
        <v>0.2545</v>
      </c>
    </row>
    <row r="189" spans="1:5" x14ac:dyDescent="0.25">
      <c r="A189" t="s">
        <v>346</v>
      </c>
      <c r="B189" t="s">
        <v>245</v>
      </c>
      <c r="C189">
        <v>1.5866</v>
      </c>
      <c r="D189">
        <v>0.88239999999999996</v>
      </c>
      <c r="E189">
        <v>1.3573</v>
      </c>
    </row>
    <row r="190" spans="1:5" x14ac:dyDescent="0.25">
      <c r="A190" t="s">
        <v>347</v>
      </c>
      <c r="B190" t="s">
        <v>246</v>
      </c>
      <c r="C190">
        <v>1.1809000000000001</v>
      </c>
      <c r="D190">
        <v>0.49399999999999999</v>
      </c>
      <c r="E190">
        <v>1.7124999999999999</v>
      </c>
    </row>
    <row r="191" spans="1:5" x14ac:dyDescent="0.25">
      <c r="A191" t="s">
        <v>347</v>
      </c>
      <c r="B191" t="s">
        <v>247</v>
      </c>
      <c r="C191">
        <v>1.1809000000000001</v>
      </c>
      <c r="D191">
        <v>1.3028</v>
      </c>
      <c r="E191">
        <v>0.41599999999999998</v>
      </c>
    </row>
    <row r="192" spans="1:5" x14ac:dyDescent="0.25">
      <c r="A192" t="s">
        <v>347</v>
      </c>
      <c r="B192" t="s">
        <v>248</v>
      </c>
      <c r="C192">
        <v>1.1809000000000001</v>
      </c>
      <c r="D192">
        <v>0.58630000000000004</v>
      </c>
      <c r="E192">
        <v>1.0814999999999999</v>
      </c>
    </row>
    <row r="193" spans="1:5" x14ac:dyDescent="0.25">
      <c r="A193" t="s">
        <v>347</v>
      </c>
      <c r="B193" t="s">
        <v>249</v>
      </c>
      <c r="C193">
        <v>1.1809000000000001</v>
      </c>
      <c r="D193">
        <v>0.78169999999999995</v>
      </c>
      <c r="E193">
        <v>2.0798999999999999</v>
      </c>
    </row>
    <row r="194" spans="1:5" x14ac:dyDescent="0.25">
      <c r="A194" t="s">
        <v>347</v>
      </c>
      <c r="B194" t="s">
        <v>324</v>
      </c>
      <c r="C194">
        <v>1.1809000000000001</v>
      </c>
      <c r="D194">
        <v>1.3408</v>
      </c>
      <c r="E194">
        <v>0.63090000000000002</v>
      </c>
    </row>
    <row r="195" spans="1:5" x14ac:dyDescent="0.25">
      <c r="A195" t="s">
        <v>347</v>
      </c>
      <c r="B195" t="s">
        <v>250</v>
      </c>
      <c r="C195">
        <v>1.1809000000000001</v>
      </c>
      <c r="D195">
        <v>0.7762</v>
      </c>
      <c r="E195">
        <v>0.99139999999999995</v>
      </c>
    </row>
    <row r="196" spans="1:5" x14ac:dyDescent="0.25">
      <c r="A196" t="s">
        <v>347</v>
      </c>
      <c r="B196" t="s">
        <v>251</v>
      </c>
      <c r="C196">
        <v>1.1809000000000001</v>
      </c>
      <c r="D196">
        <v>0.9879</v>
      </c>
      <c r="E196">
        <v>0.90129999999999999</v>
      </c>
    </row>
    <row r="197" spans="1:5" x14ac:dyDescent="0.25">
      <c r="A197" t="s">
        <v>347</v>
      </c>
      <c r="B197" t="s">
        <v>323</v>
      </c>
      <c r="C197">
        <v>1.1809000000000001</v>
      </c>
      <c r="D197">
        <v>0.7762</v>
      </c>
      <c r="E197">
        <v>0.72099999999999997</v>
      </c>
    </row>
    <row r="198" spans="1:5" x14ac:dyDescent="0.25">
      <c r="A198" t="s">
        <v>347</v>
      </c>
      <c r="B198" t="s">
        <v>253</v>
      </c>
      <c r="C198">
        <v>1.1809000000000001</v>
      </c>
      <c r="D198">
        <v>1.1725000000000001</v>
      </c>
      <c r="E198">
        <v>0.74880000000000002</v>
      </c>
    </row>
    <row r="199" spans="1:5" x14ac:dyDescent="0.25">
      <c r="A199" t="s">
        <v>347</v>
      </c>
      <c r="B199" t="s">
        <v>254</v>
      </c>
      <c r="C199">
        <v>1.1809000000000001</v>
      </c>
      <c r="D199">
        <v>2.3993000000000002</v>
      </c>
      <c r="E199">
        <v>1.2618</v>
      </c>
    </row>
    <row r="200" spans="1:5" x14ac:dyDescent="0.25">
      <c r="A200" t="s">
        <v>347</v>
      </c>
      <c r="B200" t="s">
        <v>255</v>
      </c>
      <c r="C200">
        <v>1.1809000000000001</v>
      </c>
      <c r="D200">
        <v>0.70569999999999999</v>
      </c>
      <c r="E200">
        <v>1.0814999999999999</v>
      </c>
    </row>
    <row r="201" spans="1:5" x14ac:dyDescent="0.25">
      <c r="A201" t="s">
        <v>347</v>
      </c>
      <c r="B201" t="s">
        <v>256</v>
      </c>
      <c r="C201">
        <v>1.1809000000000001</v>
      </c>
      <c r="D201">
        <v>0.58630000000000004</v>
      </c>
      <c r="E201">
        <v>0.83199999999999996</v>
      </c>
    </row>
    <row r="202" spans="1:5" x14ac:dyDescent="0.25">
      <c r="A202" t="s">
        <v>347</v>
      </c>
      <c r="B202" t="s">
        <v>257</v>
      </c>
      <c r="C202">
        <v>1.1809000000000001</v>
      </c>
      <c r="D202">
        <v>1.1073999999999999</v>
      </c>
      <c r="E202">
        <v>0.91520000000000001</v>
      </c>
    </row>
    <row r="203" spans="1:5" x14ac:dyDescent="0.25">
      <c r="A203" t="s">
        <v>347</v>
      </c>
      <c r="B203" t="s">
        <v>325</v>
      </c>
      <c r="C203">
        <v>1.1809000000000001</v>
      </c>
      <c r="D203">
        <v>0.65139999999999998</v>
      </c>
      <c r="E203">
        <v>1.0814999999999999</v>
      </c>
    </row>
    <row r="204" spans="1:5" x14ac:dyDescent="0.25">
      <c r="A204" t="s">
        <v>347</v>
      </c>
      <c r="B204" t="s">
        <v>258</v>
      </c>
      <c r="C204">
        <v>1.1809000000000001</v>
      </c>
      <c r="D204">
        <v>1.8348</v>
      </c>
      <c r="E204">
        <v>0.81120000000000003</v>
      </c>
    </row>
    <row r="205" spans="1:5" x14ac:dyDescent="0.25">
      <c r="A205" t="s">
        <v>347</v>
      </c>
      <c r="B205" t="s">
        <v>259</v>
      </c>
      <c r="C205">
        <v>1.1809000000000001</v>
      </c>
      <c r="D205">
        <v>0.5645</v>
      </c>
      <c r="E205">
        <v>0.72099999999999997</v>
      </c>
    </row>
    <row r="206" spans="1:5" x14ac:dyDescent="0.25">
      <c r="A206" t="s">
        <v>348</v>
      </c>
      <c r="B206" t="s">
        <v>260</v>
      </c>
      <c r="C206">
        <v>1.5417000000000001</v>
      </c>
      <c r="D206">
        <v>1.0810999999999999</v>
      </c>
      <c r="E206">
        <v>0.88890000000000002</v>
      </c>
    </row>
    <row r="207" spans="1:5" x14ac:dyDescent="0.25">
      <c r="A207" t="s">
        <v>348</v>
      </c>
      <c r="B207" t="s">
        <v>261</v>
      </c>
      <c r="C207">
        <v>1.5417000000000001</v>
      </c>
      <c r="D207">
        <v>0.79279999999999995</v>
      </c>
      <c r="E207">
        <v>1.0864</v>
      </c>
    </row>
    <row r="208" spans="1:5" x14ac:dyDescent="0.25">
      <c r="A208" t="s">
        <v>348</v>
      </c>
      <c r="B208" t="s">
        <v>262</v>
      </c>
      <c r="C208">
        <v>1.5417000000000001</v>
      </c>
      <c r="D208">
        <v>0.72070000000000001</v>
      </c>
      <c r="E208">
        <v>0.49380000000000002</v>
      </c>
    </row>
    <row r="209" spans="1:5" x14ac:dyDescent="0.25">
      <c r="A209" t="s">
        <v>348</v>
      </c>
      <c r="B209" t="s">
        <v>263</v>
      </c>
      <c r="C209">
        <v>1.5417000000000001</v>
      </c>
      <c r="D209">
        <v>1.2323999999999999</v>
      </c>
      <c r="E209">
        <v>0.71109999999999995</v>
      </c>
    </row>
    <row r="210" spans="1:5" x14ac:dyDescent="0.25">
      <c r="A210" t="s">
        <v>348</v>
      </c>
      <c r="B210" t="s">
        <v>326</v>
      </c>
      <c r="C210">
        <v>1.5417000000000001</v>
      </c>
      <c r="D210">
        <v>1.0089999999999999</v>
      </c>
      <c r="E210">
        <v>0.69140000000000001</v>
      </c>
    </row>
    <row r="211" spans="1:5" x14ac:dyDescent="0.25">
      <c r="A211" t="s">
        <v>348</v>
      </c>
      <c r="B211" t="s">
        <v>264</v>
      </c>
      <c r="C211">
        <v>1.5417000000000001</v>
      </c>
      <c r="D211">
        <v>1.2252000000000001</v>
      </c>
      <c r="E211">
        <v>1.8765000000000001</v>
      </c>
    </row>
    <row r="212" spans="1:5" x14ac:dyDescent="0.25">
      <c r="A212" t="s">
        <v>348</v>
      </c>
      <c r="B212" t="s">
        <v>265</v>
      </c>
      <c r="C212">
        <v>1.5417000000000001</v>
      </c>
      <c r="D212">
        <v>0.72070000000000001</v>
      </c>
      <c r="E212">
        <v>1.0864</v>
      </c>
    </row>
    <row r="213" spans="1:5" x14ac:dyDescent="0.25">
      <c r="A213" t="s">
        <v>348</v>
      </c>
      <c r="B213" t="s">
        <v>266</v>
      </c>
      <c r="C213">
        <v>1.5417000000000001</v>
      </c>
      <c r="D213">
        <v>0.89190000000000003</v>
      </c>
      <c r="E213">
        <v>0.66669999999999996</v>
      </c>
    </row>
    <row r="214" spans="1:5" x14ac:dyDescent="0.25">
      <c r="A214" t="s">
        <v>348</v>
      </c>
      <c r="B214" t="s">
        <v>267</v>
      </c>
      <c r="C214">
        <v>1.5417000000000001</v>
      </c>
      <c r="D214">
        <v>1.0089999999999999</v>
      </c>
      <c r="E214">
        <v>0.88890000000000002</v>
      </c>
    </row>
    <row r="215" spans="1:5" x14ac:dyDescent="0.25">
      <c r="A215" t="s">
        <v>348</v>
      </c>
      <c r="B215" t="s">
        <v>327</v>
      </c>
      <c r="C215">
        <v>1.5417000000000001</v>
      </c>
      <c r="D215">
        <v>0.64859999999999995</v>
      </c>
      <c r="E215">
        <v>1.5802</v>
      </c>
    </row>
    <row r="216" spans="1:5" x14ac:dyDescent="0.25">
      <c r="A216" t="s">
        <v>348</v>
      </c>
      <c r="B216" t="s">
        <v>268</v>
      </c>
      <c r="C216">
        <v>1.5417000000000001</v>
      </c>
      <c r="D216">
        <v>1.0089999999999999</v>
      </c>
      <c r="E216">
        <v>1.0864</v>
      </c>
    </row>
    <row r="217" spans="1:5" x14ac:dyDescent="0.25">
      <c r="A217" t="s">
        <v>348</v>
      </c>
      <c r="B217" t="s">
        <v>269</v>
      </c>
      <c r="C217">
        <v>1.5417000000000001</v>
      </c>
      <c r="D217">
        <v>1.4414</v>
      </c>
      <c r="E217">
        <v>0.88890000000000002</v>
      </c>
    </row>
    <row r="218" spans="1:5" x14ac:dyDescent="0.25">
      <c r="A218" t="s">
        <v>348</v>
      </c>
      <c r="B218" t="s">
        <v>270</v>
      </c>
      <c r="C218">
        <v>1.5417000000000001</v>
      </c>
      <c r="D218">
        <v>1.0089999999999999</v>
      </c>
      <c r="E218">
        <v>0.98770000000000002</v>
      </c>
    </row>
    <row r="219" spans="1:5" x14ac:dyDescent="0.25">
      <c r="A219" t="s">
        <v>348</v>
      </c>
      <c r="B219" t="s">
        <v>271</v>
      </c>
      <c r="C219">
        <v>1.5417000000000001</v>
      </c>
      <c r="D219">
        <v>0.79279999999999995</v>
      </c>
      <c r="E219">
        <v>1.1852</v>
      </c>
    </row>
    <row r="220" spans="1:5" x14ac:dyDescent="0.25">
      <c r="A220" t="s">
        <v>348</v>
      </c>
      <c r="B220" t="s">
        <v>272</v>
      </c>
      <c r="C220">
        <v>1.5417000000000001</v>
      </c>
      <c r="D220">
        <v>0.3604</v>
      </c>
      <c r="E220">
        <v>0.79010000000000002</v>
      </c>
    </row>
    <row r="221" spans="1:5" x14ac:dyDescent="0.25">
      <c r="A221" t="s">
        <v>348</v>
      </c>
      <c r="B221" t="s">
        <v>273</v>
      </c>
      <c r="C221">
        <v>1.5417000000000001</v>
      </c>
      <c r="D221">
        <v>2.0179999999999998</v>
      </c>
      <c r="E221">
        <v>1.0864</v>
      </c>
    </row>
    <row r="222" spans="1:5" x14ac:dyDescent="0.25">
      <c r="A222" t="s">
        <v>349</v>
      </c>
      <c r="B222" t="s">
        <v>274</v>
      </c>
      <c r="C222">
        <v>1.5124</v>
      </c>
      <c r="D222">
        <v>1.2783</v>
      </c>
      <c r="E222">
        <v>0.46600000000000003</v>
      </c>
    </row>
    <row r="223" spans="1:5" x14ac:dyDescent="0.25">
      <c r="A223" t="s">
        <v>349</v>
      </c>
      <c r="B223" t="s">
        <v>275</v>
      </c>
      <c r="C223">
        <v>1.5124</v>
      </c>
      <c r="D223">
        <v>1.0138</v>
      </c>
      <c r="E223">
        <v>1.2814000000000001</v>
      </c>
    </row>
    <row r="224" spans="1:5" x14ac:dyDescent="0.25">
      <c r="A224" t="s">
        <v>349</v>
      </c>
      <c r="B224" t="s">
        <v>276</v>
      </c>
      <c r="C224">
        <v>1.5124</v>
      </c>
      <c r="D224">
        <v>1.3224</v>
      </c>
      <c r="E224">
        <v>1.0484</v>
      </c>
    </row>
    <row r="225" spans="1:5" x14ac:dyDescent="0.25">
      <c r="A225" t="s">
        <v>349</v>
      </c>
      <c r="B225" t="s">
        <v>277</v>
      </c>
      <c r="C225">
        <v>1.5124</v>
      </c>
      <c r="D225">
        <v>1.1460999999999999</v>
      </c>
      <c r="E225">
        <v>0.99019999999999997</v>
      </c>
    </row>
    <row r="226" spans="1:5" x14ac:dyDescent="0.25">
      <c r="A226" t="s">
        <v>349</v>
      </c>
      <c r="B226" t="s">
        <v>278</v>
      </c>
      <c r="C226">
        <v>1.5124</v>
      </c>
      <c r="D226">
        <v>1.0138</v>
      </c>
      <c r="E226">
        <v>0.99019999999999997</v>
      </c>
    </row>
    <row r="227" spans="1:5" x14ac:dyDescent="0.25">
      <c r="A227" t="s">
        <v>349</v>
      </c>
      <c r="B227" t="s">
        <v>279</v>
      </c>
      <c r="C227">
        <v>1.5124</v>
      </c>
      <c r="D227">
        <v>1.2783</v>
      </c>
      <c r="E227">
        <v>1.2231000000000001</v>
      </c>
    </row>
    <row r="228" spans="1:5" x14ac:dyDescent="0.25">
      <c r="A228" t="s">
        <v>349</v>
      </c>
      <c r="B228" t="s">
        <v>280</v>
      </c>
      <c r="C228">
        <v>1.5124</v>
      </c>
      <c r="D228">
        <v>0.4546</v>
      </c>
      <c r="E228">
        <v>0.65529999999999999</v>
      </c>
    </row>
    <row r="229" spans="1:5" x14ac:dyDescent="0.25">
      <c r="A229" t="s">
        <v>349</v>
      </c>
      <c r="B229" t="s">
        <v>281</v>
      </c>
      <c r="C229">
        <v>1.5124</v>
      </c>
      <c r="D229">
        <v>1.5427999999999999</v>
      </c>
      <c r="E229">
        <v>1.1066</v>
      </c>
    </row>
    <row r="230" spans="1:5" x14ac:dyDescent="0.25">
      <c r="A230" t="s">
        <v>349</v>
      </c>
      <c r="B230" t="s">
        <v>450</v>
      </c>
      <c r="C230">
        <v>1.5124</v>
      </c>
      <c r="D230">
        <v>0</v>
      </c>
      <c r="E230">
        <v>0.87370000000000003</v>
      </c>
    </row>
    <row r="231" spans="1:5" x14ac:dyDescent="0.25">
      <c r="A231" t="s">
        <v>349</v>
      </c>
      <c r="B231" t="s">
        <v>282</v>
      </c>
      <c r="C231">
        <v>1.5124</v>
      </c>
      <c r="D231">
        <v>0.79339999999999999</v>
      </c>
      <c r="E231">
        <v>0.87370000000000003</v>
      </c>
    </row>
    <row r="232" spans="1:5" x14ac:dyDescent="0.25">
      <c r="A232" t="s">
        <v>349</v>
      </c>
      <c r="B232" t="s">
        <v>283</v>
      </c>
      <c r="C232">
        <v>1.5124</v>
      </c>
      <c r="D232">
        <v>1.3665</v>
      </c>
      <c r="E232">
        <v>0.93189999999999995</v>
      </c>
    </row>
    <row r="233" spans="1:5" x14ac:dyDescent="0.25">
      <c r="A233" t="s">
        <v>349</v>
      </c>
      <c r="B233" t="s">
        <v>284</v>
      </c>
      <c r="C233">
        <v>1.5124</v>
      </c>
      <c r="D233">
        <v>0.70530000000000004</v>
      </c>
      <c r="E233">
        <v>0.64070000000000005</v>
      </c>
    </row>
    <row r="234" spans="1:5" x14ac:dyDescent="0.25">
      <c r="A234" t="s">
        <v>349</v>
      </c>
      <c r="B234" t="s">
        <v>285</v>
      </c>
      <c r="C234">
        <v>1.5124</v>
      </c>
      <c r="D234">
        <v>1.2342</v>
      </c>
      <c r="E234">
        <v>0.99019999999999997</v>
      </c>
    </row>
    <row r="235" spans="1:5" x14ac:dyDescent="0.25">
      <c r="A235" t="s">
        <v>349</v>
      </c>
      <c r="B235" t="s">
        <v>286</v>
      </c>
      <c r="C235">
        <v>1.5124</v>
      </c>
      <c r="D235">
        <v>0.57299999999999995</v>
      </c>
      <c r="E235">
        <v>1.3978999999999999</v>
      </c>
    </row>
    <row r="236" spans="1:5" x14ac:dyDescent="0.25">
      <c r="A236" t="s">
        <v>349</v>
      </c>
      <c r="B236" t="s">
        <v>287</v>
      </c>
      <c r="C236">
        <v>1.5124</v>
      </c>
      <c r="D236">
        <v>0.79339999999999999</v>
      </c>
      <c r="E236">
        <v>1.3395999999999999</v>
      </c>
    </row>
    <row r="237" spans="1:5" x14ac:dyDescent="0.25">
      <c r="A237" t="s">
        <v>349</v>
      </c>
      <c r="B237" t="s">
        <v>288</v>
      </c>
      <c r="C237">
        <v>1.5124</v>
      </c>
      <c r="D237">
        <v>0.92569999999999997</v>
      </c>
      <c r="E237">
        <v>1.1066</v>
      </c>
    </row>
    <row r="238" spans="1:5" x14ac:dyDescent="0.25">
      <c r="A238" t="s">
        <v>349</v>
      </c>
      <c r="B238" t="s">
        <v>289</v>
      </c>
      <c r="C238">
        <v>1.5124</v>
      </c>
      <c r="D238">
        <v>0.66120000000000001</v>
      </c>
      <c r="E238">
        <v>0.99019999999999997</v>
      </c>
    </row>
    <row r="239" spans="1:5" x14ac:dyDescent="0.25">
      <c r="A239" t="s">
        <v>290</v>
      </c>
      <c r="B239" t="s">
        <v>291</v>
      </c>
      <c r="C239">
        <v>1.6292</v>
      </c>
      <c r="D239">
        <v>0.90259999999999996</v>
      </c>
      <c r="E239">
        <v>0.71850000000000003</v>
      </c>
    </row>
    <row r="240" spans="1:5" x14ac:dyDescent="0.25">
      <c r="A240" t="s">
        <v>290</v>
      </c>
      <c r="B240" t="s">
        <v>292</v>
      </c>
      <c r="C240">
        <v>1.6292</v>
      </c>
      <c r="D240">
        <v>0.97489999999999999</v>
      </c>
      <c r="E240">
        <v>1.2829999999999999</v>
      </c>
    </row>
    <row r="241" spans="1:5" x14ac:dyDescent="0.25">
      <c r="A241" t="s">
        <v>290</v>
      </c>
      <c r="B241" t="s">
        <v>293</v>
      </c>
      <c r="C241">
        <v>1.6292</v>
      </c>
      <c r="D241">
        <v>0.83040000000000003</v>
      </c>
      <c r="E241">
        <v>0.92379999999999995</v>
      </c>
    </row>
    <row r="242" spans="1:5" x14ac:dyDescent="0.25">
      <c r="A242" t="s">
        <v>290</v>
      </c>
      <c r="B242" t="s">
        <v>294</v>
      </c>
      <c r="C242">
        <v>1.6292</v>
      </c>
      <c r="D242">
        <v>1.0470999999999999</v>
      </c>
      <c r="E242">
        <v>1.1803999999999999</v>
      </c>
    </row>
    <row r="243" spans="1:5" x14ac:dyDescent="0.25">
      <c r="A243" t="s">
        <v>290</v>
      </c>
      <c r="B243" t="s">
        <v>295</v>
      </c>
      <c r="C243">
        <v>1.6292</v>
      </c>
      <c r="D243">
        <v>1.0570999999999999</v>
      </c>
      <c r="E243">
        <v>0.72699999999999998</v>
      </c>
    </row>
    <row r="244" spans="1:5" x14ac:dyDescent="0.25">
      <c r="A244" t="s">
        <v>290</v>
      </c>
      <c r="B244" t="s">
        <v>296</v>
      </c>
      <c r="C244">
        <v>1.6292</v>
      </c>
      <c r="D244">
        <v>1.1915</v>
      </c>
      <c r="E244">
        <v>1.1291</v>
      </c>
    </row>
    <row r="245" spans="1:5" x14ac:dyDescent="0.25">
      <c r="A245" t="s">
        <v>290</v>
      </c>
      <c r="B245" t="s">
        <v>297</v>
      </c>
      <c r="C245">
        <v>1.6292</v>
      </c>
      <c r="D245">
        <v>1.1554</v>
      </c>
      <c r="E245">
        <v>0.87239999999999995</v>
      </c>
    </row>
    <row r="246" spans="1:5" x14ac:dyDescent="0.25">
      <c r="A246" t="s">
        <v>290</v>
      </c>
      <c r="B246" t="s">
        <v>298</v>
      </c>
      <c r="C246">
        <v>1.6292</v>
      </c>
      <c r="D246">
        <v>0.61380000000000001</v>
      </c>
      <c r="E246">
        <v>1.4883</v>
      </c>
    </row>
    <row r="247" spans="1:5" x14ac:dyDescent="0.25">
      <c r="A247" t="s">
        <v>290</v>
      </c>
      <c r="B247" t="s">
        <v>299</v>
      </c>
      <c r="C247">
        <v>1.6292</v>
      </c>
      <c r="D247">
        <v>0.90259999999999996</v>
      </c>
      <c r="E247">
        <v>1.0777000000000001</v>
      </c>
    </row>
    <row r="248" spans="1:5" x14ac:dyDescent="0.25">
      <c r="A248" t="s">
        <v>290</v>
      </c>
      <c r="B248" t="s">
        <v>300</v>
      </c>
      <c r="C248">
        <v>1.6292</v>
      </c>
      <c r="D248">
        <v>0.75819999999999999</v>
      </c>
      <c r="E248">
        <v>1.1291</v>
      </c>
    </row>
    <row r="249" spans="1:5" x14ac:dyDescent="0.25">
      <c r="A249" t="s">
        <v>290</v>
      </c>
      <c r="B249" t="s">
        <v>301</v>
      </c>
      <c r="C249">
        <v>1.6292</v>
      </c>
      <c r="D249">
        <v>0.93879999999999997</v>
      </c>
      <c r="E249">
        <v>1.7962</v>
      </c>
    </row>
    <row r="250" spans="1:5" x14ac:dyDescent="0.25">
      <c r="A250" t="s">
        <v>290</v>
      </c>
      <c r="B250" t="s">
        <v>302</v>
      </c>
      <c r="C250">
        <v>1.6292</v>
      </c>
      <c r="D250">
        <v>1.2276</v>
      </c>
      <c r="E250">
        <v>1.1803999999999999</v>
      </c>
    </row>
    <row r="251" spans="1:5" x14ac:dyDescent="0.25">
      <c r="A251" t="s">
        <v>290</v>
      </c>
      <c r="B251" t="s">
        <v>303</v>
      </c>
      <c r="C251">
        <v>1.6292</v>
      </c>
      <c r="D251">
        <v>1.0470999999999999</v>
      </c>
      <c r="E251">
        <v>1.1291</v>
      </c>
    </row>
    <row r="252" spans="1:5" x14ac:dyDescent="0.25">
      <c r="A252" t="s">
        <v>290</v>
      </c>
      <c r="B252" t="s">
        <v>304</v>
      </c>
      <c r="C252">
        <v>1.6292</v>
      </c>
      <c r="D252">
        <v>0.86650000000000005</v>
      </c>
      <c r="E252">
        <v>0.71850000000000003</v>
      </c>
    </row>
    <row r="253" spans="1:5" x14ac:dyDescent="0.25">
      <c r="A253" t="s">
        <v>290</v>
      </c>
      <c r="B253" t="s">
        <v>305</v>
      </c>
      <c r="C253">
        <v>1.6292</v>
      </c>
      <c r="D253">
        <v>1.2958000000000001</v>
      </c>
      <c r="E253">
        <v>0.92090000000000005</v>
      </c>
    </row>
    <row r="254" spans="1:5" x14ac:dyDescent="0.25">
      <c r="A254" t="s">
        <v>290</v>
      </c>
      <c r="B254" t="s">
        <v>306</v>
      </c>
      <c r="C254">
        <v>1.6292</v>
      </c>
      <c r="D254">
        <v>1.0911999999999999</v>
      </c>
      <c r="E254">
        <v>0.92090000000000005</v>
      </c>
    </row>
    <row r="255" spans="1:5" x14ac:dyDescent="0.25">
      <c r="A255" t="s">
        <v>290</v>
      </c>
      <c r="B255" t="s">
        <v>307</v>
      </c>
      <c r="C255">
        <v>1.6292</v>
      </c>
      <c r="D255">
        <v>1.3299000000000001</v>
      </c>
      <c r="E255">
        <v>0.63009999999999999</v>
      </c>
    </row>
    <row r="256" spans="1:5" x14ac:dyDescent="0.25">
      <c r="A256" t="s">
        <v>290</v>
      </c>
      <c r="B256" t="s">
        <v>308</v>
      </c>
      <c r="C256">
        <v>1.6292</v>
      </c>
      <c r="D256">
        <v>0.68600000000000005</v>
      </c>
      <c r="E256">
        <v>0.5645</v>
      </c>
    </row>
    <row r="257" spans="1:5" x14ac:dyDescent="0.25">
      <c r="A257" t="s">
        <v>290</v>
      </c>
      <c r="B257" t="s">
        <v>309</v>
      </c>
      <c r="C257">
        <v>1.6292</v>
      </c>
      <c r="D257">
        <v>1.0470999999999999</v>
      </c>
      <c r="E257">
        <v>0.92379999999999995</v>
      </c>
    </row>
    <row r="258" spans="1:5" x14ac:dyDescent="0.25">
      <c r="A258" t="s">
        <v>290</v>
      </c>
      <c r="B258" t="s">
        <v>310</v>
      </c>
      <c r="C258">
        <v>1.6292</v>
      </c>
      <c r="D258">
        <v>0.8286</v>
      </c>
      <c r="E258">
        <v>0.56710000000000005</v>
      </c>
    </row>
    <row r="259" spans="1:5" x14ac:dyDescent="0.25">
      <c r="A259" t="s">
        <v>290</v>
      </c>
      <c r="B259" t="s">
        <v>311</v>
      </c>
      <c r="C259">
        <v>1.6292</v>
      </c>
      <c r="D259">
        <v>1.2583</v>
      </c>
      <c r="E259">
        <v>1.0468999999999999</v>
      </c>
    </row>
    <row r="260" spans="1:5" x14ac:dyDescent="0.25">
      <c r="A260" t="s">
        <v>290</v>
      </c>
      <c r="B260" t="s">
        <v>312</v>
      </c>
      <c r="C260">
        <v>1.6292</v>
      </c>
      <c r="D260">
        <v>1.0831999999999999</v>
      </c>
      <c r="E260">
        <v>1.0777000000000001</v>
      </c>
    </row>
    <row r="261" spans="1:5" x14ac:dyDescent="0.25">
      <c r="A261" t="s">
        <v>290</v>
      </c>
      <c r="B261" t="s">
        <v>313</v>
      </c>
      <c r="C261">
        <v>1.6292</v>
      </c>
      <c r="D261">
        <v>0.90259999999999996</v>
      </c>
      <c r="E261">
        <v>1.2317</v>
      </c>
    </row>
    <row r="262" spans="1:5" x14ac:dyDescent="0.25">
      <c r="A262" t="s">
        <v>290</v>
      </c>
      <c r="B262" t="s">
        <v>314</v>
      </c>
      <c r="C262">
        <v>1.6292</v>
      </c>
      <c r="D262">
        <v>0.95479999999999998</v>
      </c>
      <c r="E262">
        <v>0.72699999999999998</v>
      </c>
    </row>
    <row r="263" spans="1:5" x14ac:dyDescent="0.25">
      <c r="A263" t="s">
        <v>290</v>
      </c>
      <c r="B263" t="s">
        <v>315</v>
      </c>
      <c r="C263">
        <v>1.6292</v>
      </c>
      <c r="D263">
        <v>1.163</v>
      </c>
      <c r="E263">
        <v>0.91839999999999999</v>
      </c>
    </row>
    <row r="264" spans="1:5" x14ac:dyDescent="0.25">
      <c r="A264" t="s">
        <v>290</v>
      </c>
      <c r="B264" t="s">
        <v>316</v>
      </c>
      <c r="C264">
        <v>1.6292</v>
      </c>
      <c r="D264">
        <v>0.86650000000000005</v>
      </c>
      <c r="E264">
        <v>1.3856999999999999</v>
      </c>
    </row>
    <row r="265" spans="1:5" x14ac:dyDescent="0.25">
      <c r="A265" t="s">
        <v>290</v>
      </c>
      <c r="B265" t="s">
        <v>317</v>
      </c>
      <c r="C265">
        <v>1.6292</v>
      </c>
      <c r="D265">
        <v>0.90259999999999996</v>
      </c>
      <c r="E265">
        <v>0.87239999999999995</v>
      </c>
    </row>
    <row r="266" spans="1:5" x14ac:dyDescent="0.25">
      <c r="A266" t="s">
        <v>357</v>
      </c>
      <c r="B266" t="s">
        <v>335</v>
      </c>
      <c r="C266">
        <v>1.72</v>
      </c>
      <c r="D266">
        <v>1.3953</v>
      </c>
      <c r="E266">
        <v>0.75949999999999995</v>
      </c>
    </row>
    <row r="267" spans="1:5" x14ac:dyDescent="0.25">
      <c r="A267" t="s">
        <v>357</v>
      </c>
      <c r="B267" t="s">
        <v>334</v>
      </c>
      <c r="C267">
        <v>1.72</v>
      </c>
      <c r="D267">
        <v>1.0465</v>
      </c>
      <c r="E267">
        <v>1.0126999999999999</v>
      </c>
    </row>
    <row r="268" spans="1:5" x14ac:dyDescent="0.25">
      <c r="A268" t="s">
        <v>357</v>
      </c>
      <c r="B268" t="s">
        <v>330</v>
      </c>
      <c r="C268">
        <v>1.72</v>
      </c>
      <c r="D268">
        <v>0.63949999999999996</v>
      </c>
      <c r="E268">
        <v>1.6456</v>
      </c>
    </row>
    <row r="269" spans="1:5" x14ac:dyDescent="0.25">
      <c r="A269" t="s">
        <v>357</v>
      </c>
      <c r="B269" t="s">
        <v>332</v>
      </c>
      <c r="C269">
        <v>1.72</v>
      </c>
      <c r="D269">
        <v>0.87209999999999999</v>
      </c>
      <c r="E269">
        <v>0.82279999999999998</v>
      </c>
    </row>
    <row r="270" spans="1:5" x14ac:dyDescent="0.25">
      <c r="A270" t="s">
        <v>357</v>
      </c>
      <c r="B270" t="s">
        <v>328</v>
      </c>
      <c r="C270">
        <v>1.72</v>
      </c>
      <c r="D270">
        <v>0.63949999999999996</v>
      </c>
      <c r="E270">
        <v>1.3290999999999999</v>
      </c>
    </row>
    <row r="271" spans="1:5" x14ac:dyDescent="0.25">
      <c r="A271" t="s">
        <v>357</v>
      </c>
      <c r="B271" t="s">
        <v>337</v>
      </c>
      <c r="C271">
        <v>1.72</v>
      </c>
      <c r="D271">
        <v>1.0465</v>
      </c>
      <c r="E271">
        <v>1.2024999999999999</v>
      </c>
    </row>
    <row r="272" spans="1:5" x14ac:dyDescent="0.25">
      <c r="A272" t="s">
        <v>357</v>
      </c>
      <c r="B272" t="s">
        <v>336</v>
      </c>
      <c r="C272">
        <v>1.72</v>
      </c>
      <c r="D272">
        <v>0.81399999999999995</v>
      </c>
      <c r="E272">
        <v>0.69620000000000004</v>
      </c>
    </row>
    <row r="273" spans="1:5" x14ac:dyDescent="0.25">
      <c r="A273" t="s">
        <v>357</v>
      </c>
      <c r="B273" t="s">
        <v>331</v>
      </c>
      <c r="C273">
        <v>1.72</v>
      </c>
      <c r="D273">
        <v>0.87209999999999999</v>
      </c>
      <c r="E273">
        <v>1.2024999999999999</v>
      </c>
    </row>
    <row r="274" spans="1:5" x14ac:dyDescent="0.25">
      <c r="A274" t="s">
        <v>357</v>
      </c>
      <c r="B274" t="s">
        <v>329</v>
      </c>
      <c r="C274">
        <v>1.72</v>
      </c>
      <c r="D274">
        <v>1.1628000000000001</v>
      </c>
      <c r="E274">
        <v>0.69620000000000004</v>
      </c>
    </row>
    <row r="275" spans="1:5" x14ac:dyDescent="0.25">
      <c r="A275" t="s">
        <v>357</v>
      </c>
      <c r="B275" t="s">
        <v>333</v>
      </c>
      <c r="C275">
        <v>1.72</v>
      </c>
      <c r="D275">
        <v>1.5116000000000001</v>
      </c>
      <c r="E275">
        <v>0.63290000000000002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1.1444000000000001</v>
      </c>
      <c r="D61">
        <v>0.63549999999999995</v>
      </c>
      <c r="E61">
        <v>1.2021999999999999</v>
      </c>
    </row>
    <row r="62" spans="1:5" x14ac:dyDescent="0.25">
      <c r="A62" t="s">
        <v>340</v>
      </c>
      <c r="B62" t="s">
        <v>130</v>
      </c>
      <c r="C62">
        <v>1.1444000000000001</v>
      </c>
      <c r="D62">
        <v>1.0327</v>
      </c>
      <c r="E62">
        <v>1.4694</v>
      </c>
    </row>
    <row r="63" spans="1:5" x14ac:dyDescent="0.25">
      <c r="A63" t="s">
        <v>340</v>
      </c>
      <c r="B63" t="s">
        <v>131</v>
      </c>
      <c r="C63">
        <v>1.1444000000000001</v>
      </c>
      <c r="D63">
        <v>1.2709999999999999</v>
      </c>
      <c r="E63">
        <v>0.86829999999999996</v>
      </c>
    </row>
    <row r="64" spans="1:5" x14ac:dyDescent="0.25">
      <c r="A64" t="s">
        <v>340</v>
      </c>
      <c r="B64" t="s">
        <v>482</v>
      </c>
      <c r="C64">
        <v>1.1444000000000001</v>
      </c>
      <c r="D64">
        <v>0.87380000000000002</v>
      </c>
      <c r="E64">
        <v>0</v>
      </c>
    </row>
    <row r="65" spans="1:5" x14ac:dyDescent="0.25">
      <c r="A65" t="s">
        <v>340</v>
      </c>
      <c r="B65" t="s">
        <v>132</v>
      </c>
      <c r="C65">
        <v>1.1444000000000001</v>
      </c>
      <c r="D65">
        <v>0.7944</v>
      </c>
      <c r="E65">
        <v>1.3358000000000001</v>
      </c>
    </row>
    <row r="66" spans="1:5" x14ac:dyDescent="0.25">
      <c r="A66" t="s">
        <v>340</v>
      </c>
      <c r="B66" t="s">
        <v>133</v>
      </c>
      <c r="C66">
        <v>1.1444000000000001</v>
      </c>
      <c r="D66">
        <v>0.80100000000000005</v>
      </c>
      <c r="E66">
        <v>1.2244999999999999</v>
      </c>
    </row>
    <row r="67" spans="1:5" x14ac:dyDescent="0.25">
      <c r="A67" t="s">
        <v>340</v>
      </c>
      <c r="B67" t="s">
        <v>134</v>
      </c>
      <c r="C67">
        <v>1.1444000000000001</v>
      </c>
      <c r="D67">
        <v>0.7944</v>
      </c>
      <c r="E67">
        <v>0.80149999999999999</v>
      </c>
    </row>
    <row r="68" spans="1:5" x14ac:dyDescent="0.25">
      <c r="A68" t="s">
        <v>340</v>
      </c>
      <c r="B68" t="s">
        <v>135</v>
      </c>
      <c r="C68">
        <v>1.1444000000000001</v>
      </c>
      <c r="D68">
        <v>1.7476</v>
      </c>
      <c r="E68">
        <v>0.66790000000000005</v>
      </c>
    </row>
    <row r="69" spans="1:5" x14ac:dyDescent="0.25">
      <c r="A69" t="s">
        <v>340</v>
      </c>
      <c r="B69" t="s">
        <v>136</v>
      </c>
      <c r="C69">
        <v>1.1444000000000001</v>
      </c>
      <c r="D69">
        <v>0.47660000000000002</v>
      </c>
      <c r="E69">
        <v>1.0019</v>
      </c>
    </row>
    <row r="70" spans="1:5" x14ac:dyDescent="0.25">
      <c r="A70" t="s">
        <v>340</v>
      </c>
      <c r="B70" t="s">
        <v>137</v>
      </c>
      <c r="C70">
        <v>1.1444000000000001</v>
      </c>
      <c r="D70">
        <v>0.3972</v>
      </c>
      <c r="E70">
        <v>0.86829999999999996</v>
      </c>
    </row>
    <row r="71" spans="1:5" x14ac:dyDescent="0.25">
      <c r="A71" t="s">
        <v>340</v>
      </c>
      <c r="B71" t="s">
        <v>138</v>
      </c>
      <c r="C71">
        <v>1.1444000000000001</v>
      </c>
      <c r="D71">
        <v>0.43690000000000001</v>
      </c>
      <c r="E71">
        <v>1.5306</v>
      </c>
    </row>
    <row r="72" spans="1:5" x14ac:dyDescent="0.25">
      <c r="A72" t="s">
        <v>340</v>
      </c>
      <c r="B72" t="s">
        <v>139</v>
      </c>
      <c r="C72">
        <v>1.1444000000000001</v>
      </c>
      <c r="D72">
        <v>1.986</v>
      </c>
      <c r="E72">
        <v>0.5343</v>
      </c>
    </row>
    <row r="73" spans="1:5" x14ac:dyDescent="0.25">
      <c r="A73" t="s">
        <v>340</v>
      </c>
      <c r="B73" t="s">
        <v>140</v>
      </c>
      <c r="C73">
        <v>1.1444000000000001</v>
      </c>
      <c r="D73">
        <v>1.6681999999999999</v>
      </c>
      <c r="E73">
        <v>0.66790000000000005</v>
      </c>
    </row>
    <row r="74" spans="1:5" x14ac:dyDescent="0.25">
      <c r="A74" t="s">
        <v>340</v>
      </c>
      <c r="B74" t="s">
        <v>141</v>
      </c>
      <c r="C74">
        <v>1.1444000000000001</v>
      </c>
      <c r="D74">
        <v>1.1916</v>
      </c>
      <c r="E74">
        <v>0.93510000000000004</v>
      </c>
    </row>
    <row r="75" spans="1:5" x14ac:dyDescent="0.25">
      <c r="A75" t="s">
        <v>340</v>
      </c>
      <c r="B75" t="s">
        <v>142</v>
      </c>
      <c r="C75">
        <v>1.1444000000000001</v>
      </c>
      <c r="D75">
        <v>1.6681999999999999</v>
      </c>
      <c r="E75">
        <v>1.2021999999999999</v>
      </c>
    </row>
    <row r="76" spans="1:5" x14ac:dyDescent="0.25">
      <c r="A76" t="s">
        <v>340</v>
      </c>
      <c r="B76" t="s">
        <v>143</v>
      </c>
      <c r="C76">
        <v>1.1444000000000001</v>
      </c>
      <c r="D76">
        <v>0.47660000000000002</v>
      </c>
      <c r="E76">
        <v>0.86829999999999996</v>
      </c>
    </row>
    <row r="77" spans="1:5" x14ac:dyDescent="0.25">
      <c r="A77" t="s">
        <v>340</v>
      </c>
      <c r="B77" t="s">
        <v>144</v>
      </c>
      <c r="C77">
        <v>1.1444000000000001</v>
      </c>
      <c r="D77">
        <v>0.71489999999999998</v>
      </c>
      <c r="E77">
        <v>0.93510000000000004</v>
      </c>
    </row>
    <row r="78" spans="1:5" x14ac:dyDescent="0.25">
      <c r="A78" t="s">
        <v>340</v>
      </c>
      <c r="B78" t="s">
        <v>483</v>
      </c>
      <c r="C78">
        <v>1.1444000000000001</v>
      </c>
      <c r="D78">
        <v>0.87380000000000002</v>
      </c>
      <c r="E78">
        <v>0</v>
      </c>
    </row>
    <row r="79" spans="1:5" x14ac:dyDescent="0.25">
      <c r="A79" t="s">
        <v>341</v>
      </c>
      <c r="B79" t="s">
        <v>145</v>
      </c>
      <c r="C79">
        <v>1.2646999999999999</v>
      </c>
      <c r="D79">
        <v>1.1420999999999999</v>
      </c>
      <c r="E79">
        <v>0.68</v>
      </c>
    </row>
    <row r="80" spans="1:5" x14ac:dyDescent="0.25">
      <c r="A80" t="s">
        <v>341</v>
      </c>
      <c r="B80" t="s">
        <v>146</v>
      </c>
      <c r="C80">
        <v>1.2646999999999999</v>
      </c>
      <c r="D80">
        <v>0.29649999999999999</v>
      </c>
      <c r="E80">
        <v>0.85</v>
      </c>
    </row>
    <row r="81" spans="1:5" x14ac:dyDescent="0.25">
      <c r="A81" t="s">
        <v>341</v>
      </c>
      <c r="B81" t="s">
        <v>147</v>
      </c>
      <c r="C81">
        <v>1.2646999999999999</v>
      </c>
      <c r="D81">
        <v>1.0871999999999999</v>
      </c>
      <c r="E81">
        <v>1.02</v>
      </c>
    </row>
    <row r="82" spans="1:5" x14ac:dyDescent="0.25">
      <c r="A82" t="s">
        <v>341</v>
      </c>
      <c r="B82" t="s">
        <v>148</v>
      </c>
      <c r="C82">
        <v>1.2646999999999999</v>
      </c>
      <c r="D82">
        <v>1.845</v>
      </c>
      <c r="E82">
        <v>0.45329999999999998</v>
      </c>
    </row>
    <row r="83" spans="1:5" x14ac:dyDescent="0.25">
      <c r="A83" t="s">
        <v>341</v>
      </c>
      <c r="B83" t="s">
        <v>149</v>
      </c>
      <c r="C83">
        <v>1.2646999999999999</v>
      </c>
      <c r="D83">
        <v>1.0543</v>
      </c>
      <c r="E83">
        <v>0.68</v>
      </c>
    </row>
    <row r="84" spans="1:5" x14ac:dyDescent="0.25">
      <c r="A84" t="s">
        <v>341</v>
      </c>
      <c r="B84" t="s">
        <v>150</v>
      </c>
      <c r="C84">
        <v>1.2646999999999999</v>
      </c>
      <c r="D84">
        <v>0.79069999999999996</v>
      </c>
      <c r="E84">
        <v>1.2844</v>
      </c>
    </row>
    <row r="85" spans="1:5" x14ac:dyDescent="0.25">
      <c r="A85" t="s">
        <v>341</v>
      </c>
      <c r="B85" t="s">
        <v>151</v>
      </c>
      <c r="C85">
        <v>1.2646999999999999</v>
      </c>
      <c r="D85">
        <v>0.88949999999999996</v>
      </c>
      <c r="E85">
        <v>1.105</v>
      </c>
    </row>
    <row r="86" spans="1:5" x14ac:dyDescent="0.25">
      <c r="A86" t="s">
        <v>341</v>
      </c>
      <c r="B86" t="s">
        <v>152</v>
      </c>
      <c r="C86">
        <v>1.2646999999999999</v>
      </c>
      <c r="D86">
        <v>0.98839999999999995</v>
      </c>
      <c r="E86">
        <v>0.68</v>
      </c>
    </row>
    <row r="87" spans="1:5" x14ac:dyDescent="0.25">
      <c r="A87" t="s">
        <v>341</v>
      </c>
      <c r="B87" t="s">
        <v>318</v>
      </c>
      <c r="C87">
        <v>1.2646999999999999</v>
      </c>
      <c r="D87">
        <v>1.3178000000000001</v>
      </c>
      <c r="E87">
        <v>0.75549999999999995</v>
      </c>
    </row>
    <row r="88" spans="1:5" x14ac:dyDescent="0.25">
      <c r="A88" t="s">
        <v>341</v>
      </c>
      <c r="B88" t="s">
        <v>153</v>
      </c>
      <c r="C88">
        <v>1.2646999999999999</v>
      </c>
      <c r="D88">
        <v>0.43930000000000002</v>
      </c>
      <c r="E88">
        <v>1.2844</v>
      </c>
    </row>
    <row r="89" spans="1:5" x14ac:dyDescent="0.25">
      <c r="A89" t="s">
        <v>341</v>
      </c>
      <c r="B89" t="s">
        <v>154</v>
      </c>
      <c r="C89">
        <v>1.2646999999999999</v>
      </c>
      <c r="D89">
        <v>0.49419999999999997</v>
      </c>
      <c r="E89">
        <v>2.125</v>
      </c>
    </row>
    <row r="90" spans="1:5" x14ac:dyDescent="0.25">
      <c r="A90" t="s">
        <v>341</v>
      </c>
      <c r="B90" t="s">
        <v>319</v>
      </c>
      <c r="C90">
        <v>1.2646999999999999</v>
      </c>
      <c r="D90">
        <v>1.5813999999999999</v>
      </c>
      <c r="E90">
        <v>1.19</v>
      </c>
    </row>
    <row r="91" spans="1:5" x14ac:dyDescent="0.25">
      <c r="A91" t="s">
        <v>351</v>
      </c>
      <c r="B91" t="s">
        <v>155</v>
      </c>
      <c r="C91">
        <v>1.1951000000000001</v>
      </c>
      <c r="D91">
        <v>0.61360000000000003</v>
      </c>
      <c r="E91">
        <v>1.4611000000000001</v>
      </c>
    </row>
    <row r="92" spans="1:5" x14ac:dyDescent="0.25">
      <c r="A92" t="s">
        <v>351</v>
      </c>
      <c r="B92" t="s">
        <v>156</v>
      </c>
      <c r="C92">
        <v>1.1951000000000001</v>
      </c>
      <c r="D92">
        <v>1.0298</v>
      </c>
      <c r="E92">
        <v>0.93010000000000004</v>
      </c>
    </row>
    <row r="93" spans="1:5" x14ac:dyDescent="0.25">
      <c r="A93" t="s">
        <v>351</v>
      </c>
      <c r="B93" t="s">
        <v>157</v>
      </c>
      <c r="C93">
        <v>1.1951000000000001</v>
      </c>
      <c r="D93">
        <v>0.65739999999999998</v>
      </c>
      <c r="E93">
        <v>0.43190000000000001</v>
      </c>
    </row>
    <row r="94" spans="1:5" x14ac:dyDescent="0.25">
      <c r="A94" t="s">
        <v>351</v>
      </c>
      <c r="B94" t="s">
        <v>158</v>
      </c>
      <c r="C94">
        <v>1.1951000000000001</v>
      </c>
      <c r="D94">
        <v>1.2229000000000001</v>
      </c>
      <c r="E94">
        <v>0.40689999999999998</v>
      </c>
    </row>
    <row r="95" spans="1:5" x14ac:dyDescent="0.25">
      <c r="A95" t="s">
        <v>351</v>
      </c>
      <c r="B95" t="s">
        <v>159</v>
      </c>
      <c r="C95">
        <v>1.1951000000000001</v>
      </c>
      <c r="D95">
        <v>1.2229000000000001</v>
      </c>
      <c r="E95">
        <v>1.1627000000000001</v>
      </c>
    </row>
    <row r="96" spans="1:5" x14ac:dyDescent="0.25">
      <c r="A96" t="s">
        <v>351</v>
      </c>
      <c r="B96" t="s">
        <v>160</v>
      </c>
      <c r="C96">
        <v>1.1951000000000001</v>
      </c>
      <c r="D96">
        <v>0.83679999999999999</v>
      </c>
      <c r="E96">
        <v>1.1876</v>
      </c>
    </row>
    <row r="97" spans="1:5" x14ac:dyDescent="0.25">
      <c r="A97" t="s">
        <v>351</v>
      </c>
      <c r="B97" t="s">
        <v>161</v>
      </c>
      <c r="C97">
        <v>1.1951000000000001</v>
      </c>
      <c r="D97">
        <v>1.2229000000000001</v>
      </c>
      <c r="E97">
        <v>0.872</v>
      </c>
    </row>
    <row r="98" spans="1:5" x14ac:dyDescent="0.25">
      <c r="A98" t="s">
        <v>351</v>
      </c>
      <c r="B98" t="s">
        <v>162</v>
      </c>
      <c r="C98">
        <v>1.1951000000000001</v>
      </c>
      <c r="D98">
        <v>0.83679999999999999</v>
      </c>
      <c r="E98">
        <v>1.7814000000000001</v>
      </c>
    </row>
    <row r="99" spans="1:5" x14ac:dyDescent="0.25">
      <c r="A99" t="s">
        <v>351</v>
      </c>
      <c r="B99" t="s">
        <v>163</v>
      </c>
      <c r="C99">
        <v>1.1951000000000001</v>
      </c>
      <c r="D99">
        <v>1.6091</v>
      </c>
      <c r="E99">
        <v>0.75570000000000004</v>
      </c>
    </row>
    <row r="100" spans="1:5" x14ac:dyDescent="0.25">
      <c r="A100" t="s">
        <v>351</v>
      </c>
      <c r="B100" t="s">
        <v>164</v>
      </c>
      <c r="C100">
        <v>1.1951000000000001</v>
      </c>
      <c r="D100">
        <v>1.0942000000000001</v>
      </c>
      <c r="E100">
        <v>0.872</v>
      </c>
    </row>
    <row r="101" spans="1:5" x14ac:dyDescent="0.25">
      <c r="A101" t="s">
        <v>351</v>
      </c>
      <c r="B101" t="s">
        <v>165</v>
      </c>
      <c r="C101">
        <v>1.1951000000000001</v>
      </c>
      <c r="D101">
        <v>0.83679999999999999</v>
      </c>
      <c r="E101">
        <v>1.0257000000000001</v>
      </c>
    </row>
    <row r="102" spans="1:5" x14ac:dyDescent="0.25">
      <c r="A102" t="s">
        <v>351</v>
      </c>
      <c r="B102" t="s">
        <v>412</v>
      </c>
      <c r="C102">
        <v>1.1951000000000001</v>
      </c>
      <c r="D102">
        <v>0</v>
      </c>
      <c r="E102">
        <v>1.5115000000000001</v>
      </c>
    </row>
    <row r="103" spans="1:5" x14ac:dyDescent="0.25">
      <c r="A103" t="s">
        <v>351</v>
      </c>
      <c r="B103" t="s">
        <v>166</v>
      </c>
      <c r="C103">
        <v>1.1951000000000001</v>
      </c>
      <c r="D103">
        <v>1.0161</v>
      </c>
      <c r="E103">
        <v>0.97170000000000001</v>
      </c>
    </row>
    <row r="104" spans="1:5" x14ac:dyDescent="0.25">
      <c r="A104" t="s">
        <v>342</v>
      </c>
      <c r="B104" t="s">
        <v>167</v>
      </c>
      <c r="C104">
        <v>1.1719999999999999</v>
      </c>
      <c r="D104">
        <v>1.0428999999999999</v>
      </c>
      <c r="E104">
        <v>0.98419999999999996</v>
      </c>
    </row>
    <row r="105" spans="1:5" x14ac:dyDescent="0.25">
      <c r="A105" t="s">
        <v>342</v>
      </c>
      <c r="B105" t="s">
        <v>413</v>
      </c>
      <c r="C105">
        <v>1.1719999999999999</v>
      </c>
      <c r="D105">
        <v>0.85319999999999996</v>
      </c>
      <c r="E105">
        <v>0</v>
      </c>
    </row>
    <row r="106" spans="1:5" x14ac:dyDescent="0.25">
      <c r="A106" t="s">
        <v>342</v>
      </c>
      <c r="B106" t="s">
        <v>168</v>
      </c>
      <c r="C106">
        <v>1.1719999999999999</v>
      </c>
      <c r="D106">
        <v>1.0903</v>
      </c>
      <c r="E106">
        <v>0.90210000000000001</v>
      </c>
    </row>
    <row r="107" spans="1:5" x14ac:dyDescent="0.25">
      <c r="A107" t="s">
        <v>342</v>
      </c>
      <c r="B107" t="s">
        <v>169</v>
      </c>
      <c r="C107">
        <v>1.1719999999999999</v>
      </c>
      <c r="D107">
        <v>1.0903</v>
      </c>
      <c r="E107">
        <v>1.0662</v>
      </c>
    </row>
    <row r="108" spans="1:5" x14ac:dyDescent="0.25">
      <c r="A108" t="s">
        <v>342</v>
      </c>
      <c r="B108" t="s">
        <v>170</v>
      </c>
      <c r="C108">
        <v>1.1719999999999999</v>
      </c>
      <c r="D108">
        <v>0.94799999999999995</v>
      </c>
      <c r="E108">
        <v>0.98419999999999996</v>
      </c>
    </row>
    <row r="109" spans="1:5" x14ac:dyDescent="0.25">
      <c r="A109" t="s">
        <v>342</v>
      </c>
      <c r="B109" t="s">
        <v>171</v>
      </c>
      <c r="C109">
        <v>1.1719999999999999</v>
      </c>
      <c r="D109">
        <v>0.99539999999999995</v>
      </c>
      <c r="E109">
        <v>1.2302</v>
      </c>
    </row>
    <row r="110" spans="1:5" x14ac:dyDescent="0.25">
      <c r="A110" t="s">
        <v>342</v>
      </c>
      <c r="B110" t="s">
        <v>414</v>
      </c>
      <c r="C110">
        <v>1.1719999999999999</v>
      </c>
      <c r="D110">
        <v>0</v>
      </c>
      <c r="E110">
        <v>0</v>
      </c>
    </row>
    <row r="111" spans="1:5" x14ac:dyDescent="0.25">
      <c r="A111" t="s">
        <v>342</v>
      </c>
      <c r="B111" t="s">
        <v>172</v>
      </c>
      <c r="C111">
        <v>1.1719999999999999</v>
      </c>
      <c r="D111">
        <v>0.52139999999999997</v>
      </c>
      <c r="E111">
        <v>1.5992999999999999</v>
      </c>
    </row>
    <row r="112" spans="1:5" x14ac:dyDescent="0.25">
      <c r="A112" t="s">
        <v>342</v>
      </c>
      <c r="B112" t="s">
        <v>173</v>
      </c>
      <c r="C112">
        <v>1.1719999999999999</v>
      </c>
      <c r="D112">
        <v>1.2799</v>
      </c>
      <c r="E112">
        <v>0.61509999999999998</v>
      </c>
    </row>
    <row r="113" spans="1:5" x14ac:dyDescent="0.25">
      <c r="A113" t="s">
        <v>342</v>
      </c>
      <c r="B113" t="s">
        <v>174</v>
      </c>
      <c r="C113">
        <v>1.1719999999999999</v>
      </c>
      <c r="D113">
        <v>0.90059999999999996</v>
      </c>
      <c r="E113">
        <v>0.77910000000000001</v>
      </c>
    </row>
    <row r="114" spans="1:5" x14ac:dyDescent="0.25">
      <c r="A114" t="s">
        <v>342</v>
      </c>
      <c r="B114" t="s">
        <v>175</v>
      </c>
      <c r="C114">
        <v>1.1719999999999999</v>
      </c>
      <c r="D114">
        <v>1.2324999999999999</v>
      </c>
      <c r="E114">
        <v>0.98419999999999996</v>
      </c>
    </row>
    <row r="115" spans="1:5" x14ac:dyDescent="0.25">
      <c r="A115" t="s">
        <v>342</v>
      </c>
      <c r="B115" t="s">
        <v>415</v>
      </c>
      <c r="C115">
        <v>1.1719999999999999</v>
      </c>
      <c r="D115">
        <v>1.7064999999999999</v>
      </c>
      <c r="E115">
        <v>0.73809999999999998</v>
      </c>
    </row>
    <row r="116" spans="1:5" x14ac:dyDescent="0.25">
      <c r="A116" t="s">
        <v>342</v>
      </c>
      <c r="B116" t="s">
        <v>416</v>
      </c>
      <c r="C116">
        <v>1.1719999999999999</v>
      </c>
      <c r="D116">
        <v>1.9908999999999999</v>
      </c>
      <c r="E116">
        <v>0.246</v>
      </c>
    </row>
    <row r="117" spans="1:5" x14ac:dyDescent="0.25">
      <c r="A117" t="s">
        <v>342</v>
      </c>
      <c r="B117" t="s">
        <v>176</v>
      </c>
      <c r="C117">
        <v>1.1719999999999999</v>
      </c>
      <c r="D117">
        <v>0.75839999999999996</v>
      </c>
      <c r="E117">
        <v>1.1072</v>
      </c>
    </row>
    <row r="118" spans="1:5" x14ac:dyDescent="0.25">
      <c r="A118" t="s">
        <v>343</v>
      </c>
      <c r="B118" t="s">
        <v>177</v>
      </c>
      <c r="C118">
        <v>1.1211</v>
      </c>
      <c r="D118">
        <v>0.75109999999999999</v>
      </c>
      <c r="E118">
        <v>0.7661</v>
      </c>
    </row>
    <row r="119" spans="1:5" x14ac:dyDescent="0.25">
      <c r="A119" t="s">
        <v>343</v>
      </c>
      <c r="B119" t="s">
        <v>178</v>
      </c>
      <c r="C119">
        <v>1.1211</v>
      </c>
      <c r="D119">
        <v>0.9859</v>
      </c>
      <c r="E119">
        <v>0.9274</v>
      </c>
    </row>
    <row r="120" spans="1:5" x14ac:dyDescent="0.25">
      <c r="A120" t="s">
        <v>343</v>
      </c>
      <c r="B120" t="s">
        <v>179</v>
      </c>
      <c r="C120">
        <v>1.1211</v>
      </c>
      <c r="D120">
        <v>0.89200000000000002</v>
      </c>
      <c r="E120">
        <v>1.0887</v>
      </c>
    </row>
    <row r="121" spans="1:5" x14ac:dyDescent="0.25">
      <c r="A121" t="s">
        <v>343</v>
      </c>
      <c r="B121" t="s">
        <v>180</v>
      </c>
      <c r="C121">
        <v>1.1211</v>
      </c>
      <c r="D121">
        <v>0.75109999999999999</v>
      </c>
      <c r="E121">
        <v>0.8468</v>
      </c>
    </row>
    <row r="122" spans="1:5" x14ac:dyDescent="0.25">
      <c r="A122" t="s">
        <v>343</v>
      </c>
      <c r="B122" t="s">
        <v>181</v>
      </c>
      <c r="C122">
        <v>1.1211</v>
      </c>
      <c r="D122">
        <v>0.9859</v>
      </c>
      <c r="E122">
        <v>0.9274</v>
      </c>
    </row>
    <row r="123" spans="1:5" x14ac:dyDescent="0.25">
      <c r="A123" t="s">
        <v>343</v>
      </c>
      <c r="B123" t="s">
        <v>182</v>
      </c>
      <c r="C123">
        <v>1.1211</v>
      </c>
      <c r="D123">
        <v>1.4084000000000001</v>
      </c>
      <c r="E123">
        <v>0.64510000000000001</v>
      </c>
    </row>
    <row r="124" spans="1:5" x14ac:dyDescent="0.25">
      <c r="A124" t="s">
        <v>343</v>
      </c>
      <c r="B124" t="s">
        <v>183</v>
      </c>
      <c r="C124">
        <v>1.1211</v>
      </c>
      <c r="D124">
        <v>0.75109999999999999</v>
      </c>
      <c r="E124">
        <v>1.0887</v>
      </c>
    </row>
    <row r="125" spans="1:5" x14ac:dyDescent="0.25">
      <c r="A125" t="s">
        <v>343</v>
      </c>
      <c r="B125" t="s">
        <v>184</v>
      </c>
      <c r="C125">
        <v>1.1211</v>
      </c>
      <c r="D125">
        <v>1.9717</v>
      </c>
      <c r="E125">
        <v>0.5645</v>
      </c>
    </row>
    <row r="126" spans="1:5" x14ac:dyDescent="0.25">
      <c r="A126" t="s">
        <v>343</v>
      </c>
      <c r="B126" t="s">
        <v>185</v>
      </c>
      <c r="C126">
        <v>1.1211</v>
      </c>
      <c r="D126">
        <v>1.0327999999999999</v>
      </c>
      <c r="E126">
        <v>0.6855</v>
      </c>
    </row>
    <row r="127" spans="1:5" x14ac:dyDescent="0.25">
      <c r="A127" t="s">
        <v>343</v>
      </c>
      <c r="B127" t="s">
        <v>186</v>
      </c>
      <c r="C127">
        <v>1.1211</v>
      </c>
      <c r="D127">
        <v>0.56340000000000001</v>
      </c>
      <c r="E127">
        <v>1.3709</v>
      </c>
    </row>
    <row r="128" spans="1:5" x14ac:dyDescent="0.25">
      <c r="A128" t="s">
        <v>343</v>
      </c>
      <c r="B128" t="s">
        <v>187</v>
      </c>
      <c r="C128">
        <v>1.1211</v>
      </c>
      <c r="D128">
        <v>0.61029999999999995</v>
      </c>
      <c r="E128">
        <v>0.80640000000000001</v>
      </c>
    </row>
    <row r="129" spans="1:5" x14ac:dyDescent="0.25">
      <c r="A129" t="s">
        <v>343</v>
      </c>
      <c r="B129" t="s">
        <v>188</v>
      </c>
      <c r="C129">
        <v>1.1211</v>
      </c>
      <c r="D129">
        <v>1.1737</v>
      </c>
      <c r="E129">
        <v>0.7661</v>
      </c>
    </row>
    <row r="130" spans="1:5" x14ac:dyDescent="0.25">
      <c r="A130" t="s">
        <v>343</v>
      </c>
      <c r="B130" t="s">
        <v>189</v>
      </c>
      <c r="C130">
        <v>1.1211</v>
      </c>
      <c r="D130">
        <v>0.93889999999999996</v>
      </c>
      <c r="E130">
        <v>1.0484</v>
      </c>
    </row>
    <row r="131" spans="1:5" x14ac:dyDescent="0.25">
      <c r="A131" t="s">
        <v>343</v>
      </c>
      <c r="B131" t="s">
        <v>190</v>
      </c>
      <c r="C131">
        <v>1.1211</v>
      </c>
      <c r="D131">
        <v>1.0798000000000001</v>
      </c>
      <c r="E131">
        <v>1.129</v>
      </c>
    </row>
    <row r="132" spans="1:5" x14ac:dyDescent="0.25">
      <c r="A132" t="s">
        <v>343</v>
      </c>
      <c r="B132" t="s">
        <v>191</v>
      </c>
      <c r="C132">
        <v>1.1211</v>
      </c>
      <c r="D132">
        <v>0.75109999999999999</v>
      </c>
      <c r="E132">
        <v>1.25</v>
      </c>
    </row>
    <row r="133" spans="1:5" x14ac:dyDescent="0.25">
      <c r="A133" t="s">
        <v>343</v>
      </c>
      <c r="B133" t="s">
        <v>192</v>
      </c>
      <c r="C133">
        <v>1.1211</v>
      </c>
      <c r="D133">
        <v>0.79810000000000003</v>
      </c>
      <c r="E133">
        <v>0.8468</v>
      </c>
    </row>
    <row r="134" spans="1:5" x14ac:dyDescent="0.25">
      <c r="A134" t="s">
        <v>343</v>
      </c>
      <c r="B134" t="s">
        <v>193</v>
      </c>
      <c r="C134">
        <v>1.1211</v>
      </c>
      <c r="D134">
        <v>0.89200000000000002</v>
      </c>
      <c r="E134">
        <v>1.5725</v>
      </c>
    </row>
    <row r="135" spans="1:5" x14ac:dyDescent="0.25">
      <c r="A135" t="s">
        <v>343</v>
      </c>
      <c r="B135" t="s">
        <v>194</v>
      </c>
      <c r="C135">
        <v>1.1211</v>
      </c>
      <c r="D135">
        <v>1.4553</v>
      </c>
      <c r="E135">
        <v>0.8871</v>
      </c>
    </row>
    <row r="136" spans="1:5" x14ac:dyDescent="0.25">
      <c r="A136" t="s">
        <v>343</v>
      </c>
      <c r="B136" t="s">
        <v>195</v>
      </c>
      <c r="C136">
        <v>1.1211</v>
      </c>
      <c r="D136">
        <v>1.6900999999999999</v>
      </c>
      <c r="E136">
        <v>0.9274</v>
      </c>
    </row>
    <row r="137" spans="1:5" x14ac:dyDescent="0.25">
      <c r="A137" t="s">
        <v>343</v>
      </c>
      <c r="B137" t="s">
        <v>196</v>
      </c>
      <c r="C137">
        <v>1.1211</v>
      </c>
      <c r="D137">
        <v>0.51639999999999997</v>
      </c>
      <c r="E137">
        <v>1.8548</v>
      </c>
    </row>
    <row r="138" spans="1:5" x14ac:dyDescent="0.25">
      <c r="A138" t="s">
        <v>344</v>
      </c>
      <c r="B138" t="s">
        <v>197</v>
      </c>
      <c r="C138">
        <v>1.0585</v>
      </c>
      <c r="D138">
        <v>0.94469999999999998</v>
      </c>
      <c r="E138">
        <v>1.4730000000000001</v>
      </c>
    </row>
    <row r="139" spans="1:5" x14ac:dyDescent="0.25">
      <c r="A139" t="s">
        <v>344</v>
      </c>
      <c r="B139" t="s">
        <v>198</v>
      </c>
      <c r="C139">
        <v>1.0585</v>
      </c>
      <c r="D139">
        <v>0.89219999999999999</v>
      </c>
      <c r="E139">
        <v>0.71550000000000002</v>
      </c>
    </row>
    <row r="140" spans="1:5" x14ac:dyDescent="0.25">
      <c r="A140" t="s">
        <v>344</v>
      </c>
      <c r="B140" t="s">
        <v>199</v>
      </c>
      <c r="C140">
        <v>1.0585</v>
      </c>
      <c r="D140">
        <v>1.3425</v>
      </c>
      <c r="E140">
        <v>0.86609999999999998</v>
      </c>
    </row>
    <row r="141" spans="1:5" x14ac:dyDescent="0.25">
      <c r="A141" t="s">
        <v>344</v>
      </c>
      <c r="B141" t="s">
        <v>200</v>
      </c>
      <c r="C141">
        <v>1.0585</v>
      </c>
      <c r="D141">
        <v>1.2282</v>
      </c>
      <c r="E141">
        <v>0.85860000000000003</v>
      </c>
    </row>
    <row r="142" spans="1:5" x14ac:dyDescent="0.25">
      <c r="A142" t="s">
        <v>344</v>
      </c>
      <c r="B142" t="s">
        <v>201</v>
      </c>
      <c r="C142">
        <v>1.0585</v>
      </c>
      <c r="D142">
        <v>0.61129999999999995</v>
      </c>
      <c r="E142">
        <v>1.2625999999999999</v>
      </c>
    </row>
    <row r="143" spans="1:5" x14ac:dyDescent="0.25">
      <c r="A143" t="s">
        <v>344</v>
      </c>
      <c r="B143" t="s">
        <v>202</v>
      </c>
      <c r="C143">
        <v>1.0585</v>
      </c>
      <c r="D143">
        <v>1.0736000000000001</v>
      </c>
      <c r="E143">
        <v>0.6179</v>
      </c>
    </row>
    <row r="144" spans="1:5" x14ac:dyDescent="0.25">
      <c r="A144" t="s">
        <v>344</v>
      </c>
      <c r="B144" t="s">
        <v>203</v>
      </c>
      <c r="C144">
        <v>1.0585</v>
      </c>
      <c r="D144">
        <v>1.1809000000000001</v>
      </c>
      <c r="E144">
        <v>0.89429999999999998</v>
      </c>
    </row>
    <row r="145" spans="1:5" x14ac:dyDescent="0.25">
      <c r="A145" t="s">
        <v>344</v>
      </c>
      <c r="B145" t="s">
        <v>204</v>
      </c>
      <c r="C145">
        <v>1.0585</v>
      </c>
      <c r="D145">
        <v>0.83360000000000001</v>
      </c>
      <c r="E145">
        <v>1.2625999999999999</v>
      </c>
    </row>
    <row r="146" spans="1:5" x14ac:dyDescent="0.25">
      <c r="A146" t="s">
        <v>344</v>
      </c>
      <c r="B146" t="s">
        <v>205</v>
      </c>
      <c r="C146">
        <v>1.0585</v>
      </c>
      <c r="D146">
        <v>1.1114999999999999</v>
      </c>
      <c r="E146">
        <v>1.4309000000000001</v>
      </c>
    </row>
    <row r="147" spans="1:5" x14ac:dyDescent="0.25">
      <c r="A147" t="s">
        <v>344</v>
      </c>
      <c r="B147" t="s">
        <v>206</v>
      </c>
      <c r="C147">
        <v>1.0585</v>
      </c>
      <c r="D147">
        <v>1.3646</v>
      </c>
      <c r="E147">
        <v>0.8347</v>
      </c>
    </row>
    <row r="148" spans="1:5" x14ac:dyDescent="0.25">
      <c r="A148" t="s">
        <v>344</v>
      </c>
      <c r="B148" t="s">
        <v>207</v>
      </c>
      <c r="C148">
        <v>1.0585</v>
      </c>
      <c r="D148">
        <v>0.73480000000000001</v>
      </c>
      <c r="E148">
        <v>1.0731999999999999</v>
      </c>
    </row>
    <row r="149" spans="1:5" x14ac:dyDescent="0.25">
      <c r="A149" t="s">
        <v>344</v>
      </c>
      <c r="B149" t="s">
        <v>208</v>
      </c>
      <c r="C149">
        <v>1.0585</v>
      </c>
      <c r="D149">
        <v>1.1247</v>
      </c>
      <c r="E149">
        <v>0.68140000000000001</v>
      </c>
    </row>
    <row r="150" spans="1:5" x14ac:dyDescent="0.25">
      <c r="A150" t="s">
        <v>344</v>
      </c>
      <c r="B150" t="s">
        <v>209</v>
      </c>
      <c r="C150">
        <v>1.0585</v>
      </c>
      <c r="D150">
        <v>1.2146999999999999</v>
      </c>
      <c r="E150">
        <v>0.98799999999999999</v>
      </c>
    </row>
    <row r="151" spans="1:5" x14ac:dyDescent="0.25">
      <c r="A151" t="s">
        <v>344</v>
      </c>
      <c r="B151" t="s">
        <v>210</v>
      </c>
      <c r="C151">
        <v>1.0585</v>
      </c>
      <c r="D151">
        <v>0.73480000000000001</v>
      </c>
      <c r="E151">
        <v>1.6296999999999999</v>
      </c>
    </row>
    <row r="152" spans="1:5" x14ac:dyDescent="0.25">
      <c r="A152" t="s">
        <v>344</v>
      </c>
      <c r="B152" t="s">
        <v>211</v>
      </c>
      <c r="C152">
        <v>1.0585</v>
      </c>
      <c r="D152">
        <v>0.70850000000000002</v>
      </c>
      <c r="E152">
        <v>0.85860000000000003</v>
      </c>
    </row>
    <row r="153" spans="1:5" x14ac:dyDescent="0.25">
      <c r="A153" t="s">
        <v>344</v>
      </c>
      <c r="B153" t="s">
        <v>212</v>
      </c>
      <c r="C153">
        <v>1.0585</v>
      </c>
      <c r="D153">
        <v>0.99199999999999999</v>
      </c>
      <c r="E153">
        <v>1.3951</v>
      </c>
    </row>
    <row r="154" spans="1:5" x14ac:dyDescent="0.25">
      <c r="A154" t="s">
        <v>344</v>
      </c>
      <c r="B154" t="s">
        <v>213</v>
      </c>
      <c r="C154">
        <v>1.0585</v>
      </c>
      <c r="D154">
        <v>1.0939000000000001</v>
      </c>
      <c r="E154">
        <v>0.6401</v>
      </c>
    </row>
    <row r="155" spans="1:5" x14ac:dyDescent="0.25">
      <c r="A155" t="s">
        <v>344</v>
      </c>
      <c r="B155" t="s">
        <v>214</v>
      </c>
      <c r="C155">
        <v>1.0585</v>
      </c>
      <c r="D155">
        <v>0.70850000000000002</v>
      </c>
      <c r="E155">
        <v>0.78700000000000003</v>
      </c>
    </row>
    <row r="156" spans="1:5" x14ac:dyDescent="0.25">
      <c r="A156" t="s">
        <v>345</v>
      </c>
      <c r="B156" t="s">
        <v>215</v>
      </c>
      <c r="C156">
        <v>1.2458</v>
      </c>
      <c r="D156">
        <v>1.3378000000000001</v>
      </c>
      <c r="E156">
        <v>0.44340000000000002</v>
      </c>
    </row>
    <row r="157" spans="1:5" x14ac:dyDescent="0.25">
      <c r="A157" t="s">
        <v>345</v>
      </c>
      <c r="B157" t="s">
        <v>216</v>
      </c>
      <c r="C157">
        <v>1.2458</v>
      </c>
      <c r="D157">
        <v>0.96319999999999995</v>
      </c>
      <c r="E157">
        <v>1.1455</v>
      </c>
    </row>
    <row r="158" spans="1:5" x14ac:dyDescent="0.25">
      <c r="A158" t="s">
        <v>345</v>
      </c>
      <c r="B158" t="s">
        <v>217</v>
      </c>
      <c r="C158">
        <v>1.2458</v>
      </c>
      <c r="D158">
        <v>0.85619999999999996</v>
      </c>
      <c r="E158">
        <v>1.0346</v>
      </c>
    </row>
    <row r="159" spans="1:5" x14ac:dyDescent="0.25">
      <c r="A159" t="s">
        <v>345</v>
      </c>
      <c r="B159" t="s">
        <v>218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219</v>
      </c>
      <c r="C160">
        <v>1.2458</v>
      </c>
      <c r="D160">
        <v>1.3913</v>
      </c>
      <c r="E160">
        <v>0.99770000000000003</v>
      </c>
    </row>
    <row r="161" spans="1:5" x14ac:dyDescent="0.25">
      <c r="A161" t="s">
        <v>345</v>
      </c>
      <c r="B161" t="s">
        <v>220</v>
      </c>
      <c r="C161">
        <v>1.2458</v>
      </c>
      <c r="D161">
        <v>0.74919999999999998</v>
      </c>
      <c r="E161">
        <v>1.1085</v>
      </c>
    </row>
    <row r="162" spans="1:5" x14ac:dyDescent="0.25">
      <c r="A162" t="s">
        <v>345</v>
      </c>
      <c r="B162" t="s">
        <v>221</v>
      </c>
      <c r="C162">
        <v>1.2458</v>
      </c>
      <c r="D162">
        <v>1.2843</v>
      </c>
      <c r="E162">
        <v>0.81289999999999996</v>
      </c>
    </row>
    <row r="163" spans="1:5" x14ac:dyDescent="0.25">
      <c r="A163" t="s">
        <v>345</v>
      </c>
      <c r="B163" t="s">
        <v>222</v>
      </c>
      <c r="C163">
        <v>1.2458</v>
      </c>
      <c r="D163">
        <v>0.74919999999999998</v>
      </c>
      <c r="E163">
        <v>1.0716000000000001</v>
      </c>
    </row>
    <row r="164" spans="1:5" x14ac:dyDescent="0.25">
      <c r="A164" t="s">
        <v>345</v>
      </c>
      <c r="B164" t="s">
        <v>223</v>
      </c>
      <c r="C164">
        <v>1.2458</v>
      </c>
      <c r="D164">
        <v>1.2307999999999999</v>
      </c>
      <c r="E164">
        <v>0.84989999999999999</v>
      </c>
    </row>
    <row r="165" spans="1:5" x14ac:dyDescent="0.25">
      <c r="A165" t="s">
        <v>345</v>
      </c>
      <c r="B165" t="s">
        <v>224</v>
      </c>
      <c r="C165">
        <v>1.2458</v>
      </c>
      <c r="D165">
        <v>0.90969999999999995</v>
      </c>
      <c r="E165">
        <v>1.2563</v>
      </c>
    </row>
    <row r="166" spans="1:5" x14ac:dyDescent="0.25">
      <c r="A166" t="s">
        <v>345</v>
      </c>
      <c r="B166" t="s">
        <v>225</v>
      </c>
      <c r="C166">
        <v>1.2458</v>
      </c>
      <c r="D166">
        <v>0.96319999999999995</v>
      </c>
      <c r="E166">
        <v>1.1085</v>
      </c>
    </row>
    <row r="167" spans="1:5" x14ac:dyDescent="0.25">
      <c r="A167" t="s">
        <v>345</v>
      </c>
      <c r="B167" t="s">
        <v>226</v>
      </c>
      <c r="C167">
        <v>1.2458</v>
      </c>
      <c r="D167">
        <v>0.96319999999999995</v>
      </c>
      <c r="E167">
        <v>1.2932999999999999</v>
      </c>
    </row>
    <row r="168" spans="1:5" x14ac:dyDescent="0.25">
      <c r="A168" t="s">
        <v>345</v>
      </c>
      <c r="B168" t="s">
        <v>227</v>
      </c>
      <c r="C168">
        <v>1.2458</v>
      </c>
      <c r="D168">
        <v>0.53510000000000002</v>
      </c>
      <c r="E168">
        <v>1.1455</v>
      </c>
    </row>
    <row r="169" spans="1:5" x14ac:dyDescent="0.25">
      <c r="A169" t="s">
        <v>345</v>
      </c>
      <c r="B169" t="s">
        <v>228</v>
      </c>
      <c r="C169">
        <v>1.2458</v>
      </c>
      <c r="D169">
        <v>0.90969999999999995</v>
      </c>
      <c r="E169">
        <v>0.84989999999999999</v>
      </c>
    </row>
    <row r="170" spans="1:5" x14ac:dyDescent="0.25">
      <c r="A170" t="s">
        <v>345</v>
      </c>
      <c r="B170" t="s">
        <v>229</v>
      </c>
      <c r="C170">
        <v>1.2458</v>
      </c>
      <c r="D170">
        <v>1.0166999999999999</v>
      </c>
      <c r="E170">
        <v>0.84989999999999999</v>
      </c>
    </row>
    <row r="171" spans="1:5" x14ac:dyDescent="0.25">
      <c r="A171" t="s">
        <v>345</v>
      </c>
      <c r="B171" t="s">
        <v>230</v>
      </c>
      <c r="C171">
        <v>1.2458</v>
      </c>
      <c r="D171">
        <v>1.3913</v>
      </c>
      <c r="E171">
        <v>0.92379999999999995</v>
      </c>
    </row>
    <row r="172" spans="1:5" x14ac:dyDescent="0.25">
      <c r="A172" t="s">
        <v>346</v>
      </c>
      <c r="B172" t="s">
        <v>231</v>
      </c>
      <c r="C172">
        <v>1.1788000000000001</v>
      </c>
      <c r="D172">
        <v>1.018</v>
      </c>
      <c r="E172">
        <v>0.88239999999999996</v>
      </c>
    </row>
    <row r="173" spans="1:5" x14ac:dyDescent="0.25">
      <c r="A173" t="s">
        <v>346</v>
      </c>
      <c r="B173" t="s">
        <v>232</v>
      </c>
      <c r="C173">
        <v>1.1788000000000001</v>
      </c>
      <c r="D173">
        <v>1.1876</v>
      </c>
      <c r="E173">
        <v>0.94540000000000002</v>
      </c>
    </row>
    <row r="174" spans="1:5" x14ac:dyDescent="0.25">
      <c r="A174" t="s">
        <v>346</v>
      </c>
      <c r="B174" t="s">
        <v>233</v>
      </c>
      <c r="C174">
        <v>1.1788000000000001</v>
      </c>
      <c r="D174">
        <v>0.76349999999999996</v>
      </c>
      <c r="E174">
        <v>1.3236000000000001</v>
      </c>
    </row>
    <row r="175" spans="1:5" x14ac:dyDescent="0.25">
      <c r="A175" t="s">
        <v>346</v>
      </c>
      <c r="B175" t="s">
        <v>234</v>
      </c>
      <c r="C175">
        <v>1.1788000000000001</v>
      </c>
      <c r="D175">
        <v>1.4420999999999999</v>
      </c>
      <c r="E175">
        <v>0.81940000000000002</v>
      </c>
    </row>
    <row r="176" spans="1:5" x14ac:dyDescent="0.25">
      <c r="A176" t="s">
        <v>346</v>
      </c>
      <c r="B176" t="s">
        <v>235</v>
      </c>
      <c r="C176">
        <v>1.1788000000000001</v>
      </c>
      <c r="D176">
        <v>1.3573</v>
      </c>
      <c r="E176">
        <v>0.94540000000000002</v>
      </c>
    </row>
    <row r="177" spans="1:5" x14ac:dyDescent="0.25">
      <c r="A177" t="s">
        <v>346</v>
      </c>
      <c r="B177" t="s">
        <v>322</v>
      </c>
      <c r="C177">
        <v>1.1788000000000001</v>
      </c>
      <c r="D177">
        <v>0.84830000000000005</v>
      </c>
      <c r="E177">
        <v>1.1345000000000001</v>
      </c>
    </row>
    <row r="178" spans="1:5" x14ac:dyDescent="0.25">
      <c r="A178" t="s">
        <v>346</v>
      </c>
      <c r="B178" t="s">
        <v>236</v>
      </c>
      <c r="C178">
        <v>1.1788000000000001</v>
      </c>
      <c r="D178">
        <v>0.84830000000000005</v>
      </c>
      <c r="E178">
        <v>1.1345000000000001</v>
      </c>
    </row>
    <row r="179" spans="1:5" x14ac:dyDescent="0.25">
      <c r="A179" t="s">
        <v>346</v>
      </c>
      <c r="B179" t="s">
        <v>237</v>
      </c>
      <c r="C179">
        <v>1.1788000000000001</v>
      </c>
      <c r="D179">
        <v>0.84830000000000005</v>
      </c>
      <c r="E179">
        <v>0.70030000000000003</v>
      </c>
    </row>
    <row r="180" spans="1:5" x14ac:dyDescent="0.25">
      <c r="A180" t="s">
        <v>346</v>
      </c>
      <c r="B180" t="s">
        <v>238</v>
      </c>
      <c r="C180">
        <v>1.1788000000000001</v>
      </c>
      <c r="D180">
        <v>1.0025999999999999</v>
      </c>
      <c r="E180">
        <v>0.51570000000000005</v>
      </c>
    </row>
    <row r="181" spans="1:5" x14ac:dyDescent="0.25">
      <c r="A181" t="s">
        <v>346</v>
      </c>
      <c r="B181" t="s">
        <v>321</v>
      </c>
      <c r="C181">
        <v>1.1788000000000001</v>
      </c>
      <c r="D181">
        <v>1.1028</v>
      </c>
      <c r="E181">
        <v>0.50419999999999998</v>
      </c>
    </row>
    <row r="182" spans="1:5" x14ac:dyDescent="0.25">
      <c r="A182" t="s">
        <v>346</v>
      </c>
      <c r="B182" t="s">
        <v>239</v>
      </c>
      <c r="C182">
        <v>1.1788000000000001</v>
      </c>
      <c r="D182">
        <v>1.2725</v>
      </c>
      <c r="E182">
        <v>0.88239999999999996</v>
      </c>
    </row>
    <row r="183" spans="1:5" x14ac:dyDescent="0.25">
      <c r="A183" t="s">
        <v>346</v>
      </c>
      <c r="B183" t="s">
        <v>240</v>
      </c>
      <c r="C183">
        <v>1.1788000000000001</v>
      </c>
      <c r="D183">
        <v>1.3882000000000001</v>
      </c>
      <c r="E183">
        <v>1.2033</v>
      </c>
    </row>
    <row r="184" spans="1:5" x14ac:dyDescent="0.25">
      <c r="A184" t="s">
        <v>346</v>
      </c>
      <c r="B184" t="s">
        <v>241</v>
      </c>
      <c r="C184">
        <v>1.1788000000000001</v>
      </c>
      <c r="D184">
        <v>1.0367999999999999</v>
      </c>
      <c r="E184">
        <v>0.98040000000000005</v>
      </c>
    </row>
    <row r="185" spans="1:5" x14ac:dyDescent="0.25">
      <c r="A185" t="s">
        <v>346</v>
      </c>
      <c r="B185" t="s">
        <v>320</v>
      </c>
      <c r="C185">
        <v>1.1788000000000001</v>
      </c>
      <c r="D185">
        <v>0.5655</v>
      </c>
      <c r="E185">
        <v>0.98040000000000005</v>
      </c>
    </row>
    <row r="186" spans="1:5" x14ac:dyDescent="0.25">
      <c r="A186" t="s">
        <v>346</v>
      </c>
      <c r="B186" t="s">
        <v>242</v>
      </c>
      <c r="C186">
        <v>1.1788000000000001</v>
      </c>
      <c r="D186">
        <v>0.75409999999999999</v>
      </c>
      <c r="E186">
        <v>0.84040000000000004</v>
      </c>
    </row>
    <row r="187" spans="1:5" x14ac:dyDescent="0.25">
      <c r="A187" t="s">
        <v>346</v>
      </c>
      <c r="B187" t="s">
        <v>243</v>
      </c>
      <c r="C187">
        <v>1.1788000000000001</v>
      </c>
      <c r="D187">
        <v>0.7712</v>
      </c>
      <c r="E187">
        <v>1.2033</v>
      </c>
    </row>
    <row r="188" spans="1:5" x14ac:dyDescent="0.25">
      <c r="A188" t="s">
        <v>346</v>
      </c>
      <c r="B188" t="s">
        <v>244</v>
      </c>
      <c r="C188">
        <v>1.1788000000000001</v>
      </c>
      <c r="D188">
        <v>1.1028</v>
      </c>
      <c r="E188">
        <v>1.5126999999999999</v>
      </c>
    </row>
    <row r="189" spans="1:5" x14ac:dyDescent="0.25">
      <c r="A189" t="s">
        <v>346</v>
      </c>
      <c r="B189" t="s">
        <v>245</v>
      </c>
      <c r="C189">
        <v>1.1788000000000001</v>
      </c>
      <c r="D189">
        <v>0.59379999999999999</v>
      </c>
      <c r="E189">
        <v>1.4496</v>
      </c>
    </row>
    <row r="190" spans="1:5" x14ac:dyDescent="0.25">
      <c r="A190" t="s">
        <v>347</v>
      </c>
      <c r="B190" t="s">
        <v>246</v>
      </c>
      <c r="C190">
        <v>0.92459999999999998</v>
      </c>
      <c r="D190">
        <v>0.81120000000000003</v>
      </c>
      <c r="E190">
        <v>2.0465</v>
      </c>
    </row>
    <row r="191" spans="1:5" x14ac:dyDescent="0.25">
      <c r="A191" t="s">
        <v>347</v>
      </c>
      <c r="B191" t="s">
        <v>247</v>
      </c>
      <c r="C191">
        <v>0.92459999999999998</v>
      </c>
      <c r="D191">
        <v>1.5322</v>
      </c>
      <c r="E191">
        <v>0.5645</v>
      </c>
    </row>
    <row r="192" spans="1:5" x14ac:dyDescent="0.25">
      <c r="A192" t="s">
        <v>347</v>
      </c>
      <c r="B192" t="s">
        <v>248</v>
      </c>
      <c r="C192">
        <v>0.92459999999999998</v>
      </c>
      <c r="D192">
        <v>0.54079999999999995</v>
      </c>
      <c r="E192">
        <v>0.3528</v>
      </c>
    </row>
    <row r="193" spans="1:5" x14ac:dyDescent="0.25">
      <c r="A193" t="s">
        <v>347</v>
      </c>
      <c r="B193" t="s">
        <v>249</v>
      </c>
      <c r="C193">
        <v>0.92459999999999998</v>
      </c>
      <c r="D193">
        <v>0.4506</v>
      </c>
      <c r="E193">
        <v>2.3287</v>
      </c>
    </row>
    <row r="194" spans="1:5" x14ac:dyDescent="0.25">
      <c r="A194" t="s">
        <v>347</v>
      </c>
      <c r="B194" t="s">
        <v>324</v>
      </c>
      <c r="C194">
        <v>0.92459999999999998</v>
      </c>
      <c r="D194">
        <v>0.72099999999999997</v>
      </c>
      <c r="E194">
        <v>0.70569999999999999</v>
      </c>
    </row>
    <row r="195" spans="1:5" x14ac:dyDescent="0.25">
      <c r="A195" t="s">
        <v>347</v>
      </c>
      <c r="B195" t="s">
        <v>250</v>
      </c>
      <c r="C195">
        <v>0.92459999999999998</v>
      </c>
      <c r="D195">
        <v>0.99839999999999995</v>
      </c>
      <c r="E195">
        <v>0.65139999999999998</v>
      </c>
    </row>
    <row r="196" spans="1:5" x14ac:dyDescent="0.25">
      <c r="A196" t="s">
        <v>347</v>
      </c>
      <c r="B196" t="s">
        <v>251</v>
      </c>
      <c r="C196">
        <v>0.92459999999999998</v>
      </c>
      <c r="D196">
        <v>1.2479</v>
      </c>
      <c r="E196">
        <v>0.8468</v>
      </c>
    </row>
    <row r="197" spans="1:5" x14ac:dyDescent="0.25">
      <c r="A197" t="s">
        <v>347</v>
      </c>
      <c r="B197" t="s">
        <v>323</v>
      </c>
      <c r="C197">
        <v>0.92459999999999998</v>
      </c>
      <c r="D197">
        <v>1.4142999999999999</v>
      </c>
      <c r="E197">
        <v>1.0422</v>
      </c>
    </row>
    <row r="198" spans="1:5" x14ac:dyDescent="0.25">
      <c r="A198" t="s">
        <v>347</v>
      </c>
      <c r="B198" t="s">
        <v>253</v>
      </c>
      <c r="C198">
        <v>0.92459999999999998</v>
      </c>
      <c r="D198">
        <v>0.90129999999999999</v>
      </c>
      <c r="E198">
        <v>0.8468</v>
      </c>
    </row>
    <row r="199" spans="1:5" x14ac:dyDescent="0.25">
      <c r="A199" t="s">
        <v>347</v>
      </c>
      <c r="B199" t="s">
        <v>254</v>
      </c>
      <c r="C199">
        <v>0.92459999999999998</v>
      </c>
      <c r="D199">
        <v>1.2479</v>
      </c>
      <c r="E199">
        <v>0.52110000000000001</v>
      </c>
    </row>
    <row r="200" spans="1:5" x14ac:dyDescent="0.25">
      <c r="A200" t="s">
        <v>347</v>
      </c>
      <c r="B200" t="s">
        <v>255</v>
      </c>
      <c r="C200">
        <v>0.92459999999999998</v>
      </c>
      <c r="D200">
        <v>0.83199999999999996</v>
      </c>
      <c r="E200">
        <v>1.2376</v>
      </c>
    </row>
    <row r="201" spans="1:5" x14ac:dyDescent="0.25">
      <c r="A201" t="s">
        <v>347</v>
      </c>
      <c r="B201" t="s">
        <v>256</v>
      </c>
      <c r="C201">
        <v>0.92459999999999998</v>
      </c>
      <c r="D201">
        <v>0.72099999999999997</v>
      </c>
      <c r="E201">
        <v>1.3408</v>
      </c>
    </row>
    <row r="202" spans="1:5" x14ac:dyDescent="0.25">
      <c r="A202" t="s">
        <v>347</v>
      </c>
      <c r="B202" t="s">
        <v>257</v>
      </c>
      <c r="C202">
        <v>0.92459999999999998</v>
      </c>
      <c r="D202">
        <v>0.81120000000000003</v>
      </c>
      <c r="E202">
        <v>0.70569999999999999</v>
      </c>
    </row>
    <row r="203" spans="1:5" x14ac:dyDescent="0.25">
      <c r="A203" t="s">
        <v>347</v>
      </c>
      <c r="B203" t="s">
        <v>325</v>
      </c>
      <c r="C203">
        <v>0.92459999999999998</v>
      </c>
      <c r="D203">
        <v>1.1717</v>
      </c>
      <c r="E203">
        <v>1.0585</v>
      </c>
    </row>
    <row r="204" spans="1:5" x14ac:dyDescent="0.25">
      <c r="A204" t="s">
        <v>347</v>
      </c>
      <c r="B204" t="s">
        <v>258</v>
      </c>
      <c r="C204">
        <v>0.92459999999999998</v>
      </c>
      <c r="D204">
        <v>1.5807</v>
      </c>
      <c r="E204">
        <v>1.2376</v>
      </c>
    </row>
    <row r="205" spans="1:5" x14ac:dyDescent="0.25">
      <c r="A205" t="s">
        <v>347</v>
      </c>
      <c r="B205" t="s">
        <v>259</v>
      </c>
      <c r="C205">
        <v>0.92459999999999998</v>
      </c>
      <c r="D205">
        <v>0.91520000000000001</v>
      </c>
      <c r="E205">
        <v>0.58630000000000004</v>
      </c>
    </row>
    <row r="206" spans="1:5" x14ac:dyDescent="0.25">
      <c r="A206" t="s">
        <v>348</v>
      </c>
      <c r="B206" t="s">
        <v>260</v>
      </c>
      <c r="C206">
        <v>1.125</v>
      </c>
      <c r="D206">
        <v>0.88890000000000002</v>
      </c>
      <c r="E206">
        <v>1.0810999999999999</v>
      </c>
    </row>
    <row r="207" spans="1:5" x14ac:dyDescent="0.25">
      <c r="A207" t="s">
        <v>348</v>
      </c>
      <c r="B207" t="s">
        <v>261</v>
      </c>
      <c r="C207">
        <v>1.125</v>
      </c>
      <c r="D207">
        <v>0.98770000000000002</v>
      </c>
      <c r="E207">
        <v>1.7297</v>
      </c>
    </row>
    <row r="208" spans="1:5" x14ac:dyDescent="0.25">
      <c r="A208" t="s">
        <v>348</v>
      </c>
      <c r="B208" t="s">
        <v>262</v>
      </c>
      <c r="C208">
        <v>1.125</v>
      </c>
      <c r="D208">
        <v>1.0864</v>
      </c>
      <c r="E208">
        <v>0.79279999999999995</v>
      </c>
    </row>
    <row r="209" spans="1:5" x14ac:dyDescent="0.25">
      <c r="A209" t="s">
        <v>348</v>
      </c>
      <c r="B209" t="s">
        <v>263</v>
      </c>
      <c r="C209">
        <v>1.125</v>
      </c>
      <c r="D209">
        <v>1.5556000000000001</v>
      </c>
      <c r="E209">
        <v>0.97299999999999998</v>
      </c>
    </row>
    <row r="210" spans="1:5" x14ac:dyDescent="0.25">
      <c r="A210" t="s">
        <v>348</v>
      </c>
      <c r="B210" t="s">
        <v>326</v>
      </c>
      <c r="C210">
        <v>1.125</v>
      </c>
      <c r="D210">
        <v>0.79010000000000002</v>
      </c>
      <c r="E210">
        <v>0.79279999999999995</v>
      </c>
    </row>
    <row r="211" spans="1:5" x14ac:dyDescent="0.25">
      <c r="A211" t="s">
        <v>348</v>
      </c>
      <c r="B211" t="s">
        <v>264</v>
      </c>
      <c r="C211">
        <v>1.125</v>
      </c>
      <c r="D211">
        <v>1.284</v>
      </c>
      <c r="E211">
        <v>1.1531</v>
      </c>
    </row>
    <row r="212" spans="1:5" x14ac:dyDescent="0.25">
      <c r="A212" t="s">
        <v>348</v>
      </c>
      <c r="B212" t="s">
        <v>265</v>
      </c>
      <c r="C212">
        <v>1.125</v>
      </c>
      <c r="D212">
        <v>0.59260000000000002</v>
      </c>
      <c r="E212">
        <v>1.4414</v>
      </c>
    </row>
    <row r="213" spans="1:5" x14ac:dyDescent="0.25">
      <c r="A213" t="s">
        <v>348</v>
      </c>
      <c r="B213" t="s">
        <v>266</v>
      </c>
      <c r="C213">
        <v>1.125</v>
      </c>
      <c r="D213">
        <v>1.6</v>
      </c>
      <c r="E213">
        <v>0.77839999999999998</v>
      </c>
    </row>
    <row r="214" spans="1:5" x14ac:dyDescent="0.25">
      <c r="A214" t="s">
        <v>348</v>
      </c>
      <c r="B214" t="s">
        <v>267</v>
      </c>
      <c r="C214">
        <v>1.125</v>
      </c>
      <c r="D214">
        <v>0.98770000000000002</v>
      </c>
      <c r="E214">
        <v>0.72070000000000001</v>
      </c>
    </row>
    <row r="215" spans="1:5" x14ac:dyDescent="0.25">
      <c r="A215" t="s">
        <v>348</v>
      </c>
      <c r="B215" t="s">
        <v>327</v>
      </c>
      <c r="C215">
        <v>1.125</v>
      </c>
      <c r="D215">
        <v>0.88890000000000002</v>
      </c>
      <c r="E215">
        <v>1.0089999999999999</v>
      </c>
    </row>
    <row r="216" spans="1:5" x14ac:dyDescent="0.25">
      <c r="A216" t="s">
        <v>348</v>
      </c>
      <c r="B216" t="s">
        <v>268</v>
      </c>
      <c r="C216">
        <v>1.125</v>
      </c>
      <c r="D216">
        <v>0.88890000000000002</v>
      </c>
      <c r="E216">
        <v>1.1531</v>
      </c>
    </row>
    <row r="217" spans="1:5" x14ac:dyDescent="0.25">
      <c r="A217" t="s">
        <v>348</v>
      </c>
      <c r="B217" t="s">
        <v>269</v>
      </c>
      <c r="C217">
        <v>1.125</v>
      </c>
      <c r="D217">
        <v>0.98770000000000002</v>
      </c>
      <c r="E217">
        <v>0.86480000000000001</v>
      </c>
    </row>
    <row r="218" spans="1:5" x14ac:dyDescent="0.25">
      <c r="A218" t="s">
        <v>348</v>
      </c>
      <c r="B218" t="s">
        <v>270</v>
      </c>
      <c r="C218">
        <v>1.125</v>
      </c>
      <c r="D218">
        <v>0.59260000000000002</v>
      </c>
      <c r="E218">
        <v>1.1531</v>
      </c>
    </row>
    <row r="219" spans="1:5" x14ac:dyDescent="0.25">
      <c r="A219" t="s">
        <v>348</v>
      </c>
      <c r="B219" t="s">
        <v>271</v>
      </c>
      <c r="C219">
        <v>1.125</v>
      </c>
      <c r="D219">
        <v>0.59260000000000002</v>
      </c>
      <c r="E219">
        <v>1.0089999999999999</v>
      </c>
    </row>
    <row r="220" spans="1:5" x14ac:dyDescent="0.25">
      <c r="A220" t="s">
        <v>348</v>
      </c>
      <c r="B220" t="s">
        <v>272</v>
      </c>
      <c r="C220">
        <v>1.125</v>
      </c>
      <c r="D220">
        <v>0.69140000000000001</v>
      </c>
      <c r="E220">
        <v>0.72070000000000001</v>
      </c>
    </row>
    <row r="221" spans="1:5" x14ac:dyDescent="0.25">
      <c r="A221" t="s">
        <v>348</v>
      </c>
      <c r="B221" t="s">
        <v>273</v>
      </c>
      <c r="C221">
        <v>1.125</v>
      </c>
      <c r="D221">
        <v>1.5802</v>
      </c>
      <c r="E221">
        <v>0.64859999999999995</v>
      </c>
    </row>
    <row r="222" spans="1:5" x14ac:dyDescent="0.25">
      <c r="A222" t="s">
        <v>349</v>
      </c>
      <c r="B222" t="s">
        <v>274</v>
      </c>
      <c r="C222">
        <v>1.1446000000000001</v>
      </c>
      <c r="D222">
        <v>0.93189999999999995</v>
      </c>
      <c r="E222">
        <v>0.74939999999999996</v>
      </c>
    </row>
    <row r="223" spans="1:5" x14ac:dyDescent="0.25">
      <c r="A223" t="s">
        <v>349</v>
      </c>
      <c r="B223" t="s">
        <v>275</v>
      </c>
      <c r="C223">
        <v>1.1446000000000001</v>
      </c>
      <c r="D223">
        <v>0.64070000000000005</v>
      </c>
      <c r="E223">
        <v>1.2783</v>
      </c>
    </row>
    <row r="224" spans="1:5" x14ac:dyDescent="0.25">
      <c r="A224" t="s">
        <v>349</v>
      </c>
      <c r="B224" t="s">
        <v>276</v>
      </c>
      <c r="C224">
        <v>1.1446000000000001</v>
      </c>
      <c r="D224">
        <v>0.93189999999999995</v>
      </c>
      <c r="E224">
        <v>0.52900000000000003</v>
      </c>
    </row>
    <row r="225" spans="1:5" x14ac:dyDescent="0.25">
      <c r="A225" t="s">
        <v>349</v>
      </c>
      <c r="B225" t="s">
        <v>277</v>
      </c>
      <c r="C225">
        <v>1.1446000000000001</v>
      </c>
      <c r="D225">
        <v>1.4560999999999999</v>
      </c>
      <c r="E225">
        <v>0.79339999999999999</v>
      </c>
    </row>
    <row r="226" spans="1:5" x14ac:dyDescent="0.25">
      <c r="A226" t="s">
        <v>349</v>
      </c>
      <c r="B226" t="s">
        <v>278</v>
      </c>
      <c r="C226">
        <v>1.1446000000000001</v>
      </c>
      <c r="D226">
        <v>1.1066</v>
      </c>
      <c r="E226">
        <v>0.9698</v>
      </c>
    </row>
    <row r="227" spans="1:5" x14ac:dyDescent="0.25">
      <c r="A227" t="s">
        <v>349</v>
      </c>
      <c r="B227" t="s">
        <v>279</v>
      </c>
      <c r="C227">
        <v>1.1446000000000001</v>
      </c>
      <c r="D227">
        <v>0.99019999999999997</v>
      </c>
      <c r="E227">
        <v>1.1020000000000001</v>
      </c>
    </row>
    <row r="228" spans="1:5" x14ac:dyDescent="0.25">
      <c r="A228" t="s">
        <v>349</v>
      </c>
      <c r="B228" t="s">
        <v>280</v>
      </c>
      <c r="C228">
        <v>1.1446000000000001</v>
      </c>
      <c r="D228">
        <v>0.65529999999999999</v>
      </c>
      <c r="E228">
        <v>0.70250000000000001</v>
      </c>
    </row>
    <row r="229" spans="1:5" x14ac:dyDescent="0.25">
      <c r="A229" t="s">
        <v>349</v>
      </c>
      <c r="B229" t="s">
        <v>281</v>
      </c>
      <c r="C229">
        <v>1.1446000000000001</v>
      </c>
      <c r="D229">
        <v>1.1066</v>
      </c>
      <c r="E229">
        <v>0.9698</v>
      </c>
    </row>
    <row r="230" spans="1:5" x14ac:dyDescent="0.25">
      <c r="A230" t="s">
        <v>349</v>
      </c>
      <c r="B230" t="s">
        <v>450</v>
      </c>
      <c r="C230">
        <v>1.1446000000000001</v>
      </c>
      <c r="D230">
        <v>2.621</v>
      </c>
      <c r="E230">
        <v>0.66120000000000001</v>
      </c>
    </row>
    <row r="231" spans="1:5" x14ac:dyDescent="0.25">
      <c r="A231" t="s">
        <v>349</v>
      </c>
      <c r="B231" t="s">
        <v>282</v>
      </c>
      <c r="C231">
        <v>1.1446000000000001</v>
      </c>
      <c r="D231">
        <v>1.3395999999999999</v>
      </c>
      <c r="E231">
        <v>1.0579000000000001</v>
      </c>
    </row>
    <row r="232" spans="1:5" x14ac:dyDescent="0.25">
      <c r="A232" t="s">
        <v>349</v>
      </c>
      <c r="B232" t="s">
        <v>283</v>
      </c>
      <c r="C232">
        <v>1.1446000000000001</v>
      </c>
      <c r="D232">
        <v>1.5726</v>
      </c>
      <c r="E232">
        <v>0.61709999999999998</v>
      </c>
    </row>
    <row r="233" spans="1:5" x14ac:dyDescent="0.25">
      <c r="A233" t="s">
        <v>349</v>
      </c>
      <c r="B233" t="s">
        <v>284</v>
      </c>
      <c r="C233">
        <v>1.1446000000000001</v>
      </c>
      <c r="D233">
        <v>1.0484</v>
      </c>
      <c r="E233">
        <v>0.70530000000000004</v>
      </c>
    </row>
    <row r="234" spans="1:5" x14ac:dyDescent="0.25">
      <c r="A234" t="s">
        <v>349</v>
      </c>
      <c r="B234" t="s">
        <v>285</v>
      </c>
      <c r="C234">
        <v>1.1446000000000001</v>
      </c>
      <c r="D234">
        <v>0.99019999999999997</v>
      </c>
      <c r="E234">
        <v>1.0579000000000001</v>
      </c>
    </row>
    <row r="235" spans="1:5" x14ac:dyDescent="0.25">
      <c r="A235" t="s">
        <v>349</v>
      </c>
      <c r="B235" t="s">
        <v>286</v>
      </c>
      <c r="C235">
        <v>1.1446000000000001</v>
      </c>
      <c r="D235">
        <v>0.58240000000000003</v>
      </c>
      <c r="E235">
        <v>1.4986999999999999</v>
      </c>
    </row>
    <row r="236" spans="1:5" x14ac:dyDescent="0.25">
      <c r="A236" t="s">
        <v>349</v>
      </c>
      <c r="B236" t="s">
        <v>287</v>
      </c>
      <c r="C236">
        <v>1.1446000000000001</v>
      </c>
      <c r="D236">
        <v>0.34949999999999998</v>
      </c>
      <c r="E236">
        <v>1.5869</v>
      </c>
    </row>
    <row r="237" spans="1:5" x14ac:dyDescent="0.25">
      <c r="A237" t="s">
        <v>349</v>
      </c>
      <c r="B237" t="s">
        <v>288</v>
      </c>
      <c r="C237">
        <v>1.1446000000000001</v>
      </c>
      <c r="D237">
        <v>1.0484</v>
      </c>
      <c r="E237">
        <v>1.4986999999999999</v>
      </c>
    </row>
    <row r="238" spans="1:5" x14ac:dyDescent="0.25">
      <c r="A238" t="s">
        <v>349</v>
      </c>
      <c r="B238" t="s">
        <v>289</v>
      </c>
      <c r="C238">
        <v>1.1446000000000001</v>
      </c>
      <c r="D238">
        <v>1.1649</v>
      </c>
      <c r="E238">
        <v>0.92569999999999997</v>
      </c>
    </row>
    <row r="239" spans="1:5" x14ac:dyDescent="0.25">
      <c r="A239" t="s">
        <v>290</v>
      </c>
      <c r="B239" t="s">
        <v>291</v>
      </c>
      <c r="C239">
        <v>1.1462000000000001</v>
      </c>
      <c r="D239">
        <v>0.96940000000000004</v>
      </c>
      <c r="E239">
        <v>0.85250000000000004</v>
      </c>
    </row>
    <row r="240" spans="1:5" x14ac:dyDescent="0.25">
      <c r="A240" t="s">
        <v>290</v>
      </c>
      <c r="B240" t="s">
        <v>292</v>
      </c>
      <c r="C240">
        <v>1.1462000000000001</v>
      </c>
      <c r="D240">
        <v>0.41060000000000002</v>
      </c>
      <c r="E240">
        <v>1.1193</v>
      </c>
    </row>
    <row r="241" spans="1:5" x14ac:dyDescent="0.25">
      <c r="A241" t="s">
        <v>290</v>
      </c>
      <c r="B241" t="s">
        <v>293</v>
      </c>
      <c r="C241">
        <v>1.1462000000000001</v>
      </c>
      <c r="D241">
        <v>0.66720000000000002</v>
      </c>
      <c r="E241">
        <v>1.2998000000000001</v>
      </c>
    </row>
    <row r="242" spans="1:5" x14ac:dyDescent="0.25">
      <c r="A242" t="s">
        <v>290</v>
      </c>
      <c r="B242" t="s">
        <v>294</v>
      </c>
      <c r="C242">
        <v>1.1462000000000001</v>
      </c>
      <c r="D242">
        <v>0.87239999999999995</v>
      </c>
      <c r="E242">
        <v>0.75819999999999999</v>
      </c>
    </row>
    <row r="243" spans="1:5" x14ac:dyDescent="0.25">
      <c r="A243" t="s">
        <v>290</v>
      </c>
      <c r="B243" t="s">
        <v>295</v>
      </c>
      <c r="C243">
        <v>1.1462000000000001</v>
      </c>
      <c r="D243">
        <v>1.0264</v>
      </c>
      <c r="E243">
        <v>0.75819999999999999</v>
      </c>
    </row>
    <row r="244" spans="1:5" x14ac:dyDescent="0.25">
      <c r="A244" t="s">
        <v>290</v>
      </c>
      <c r="B244" t="s">
        <v>296</v>
      </c>
      <c r="C244">
        <v>1.1462000000000001</v>
      </c>
      <c r="D244">
        <v>0.66720000000000002</v>
      </c>
      <c r="E244">
        <v>0.83040000000000003</v>
      </c>
    </row>
    <row r="245" spans="1:5" x14ac:dyDescent="0.25">
      <c r="A245" t="s">
        <v>290</v>
      </c>
      <c r="B245" t="s">
        <v>297</v>
      </c>
      <c r="C245">
        <v>1.1462000000000001</v>
      </c>
      <c r="D245">
        <v>1.2317</v>
      </c>
      <c r="E245">
        <v>1.3359000000000001</v>
      </c>
    </row>
    <row r="246" spans="1:5" x14ac:dyDescent="0.25">
      <c r="A246" t="s">
        <v>290</v>
      </c>
      <c r="B246" t="s">
        <v>298</v>
      </c>
      <c r="C246">
        <v>1.1462000000000001</v>
      </c>
      <c r="D246">
        <v>1.0264</v>
      </c>
      <c r="E246">
        <v>1.6248</v>
      </c>
    </row>
    <row r="247" spans="1:5" x14ac:dyDescent="0.25">
      <c r="A247" t="s">
        <v>290</v>
      </c>
      <c r="B247" t="s">
        <v>299</v>
      </c>
      <c r="C247">
        <v>1.1462000000000001</v>
      </c>
      <c r="D247">
        <v>1.1291</v>
      </c>
      <c r="E247">
        <v>1.2637</v>
      </c>
    </row>
    <row r="248" spans="1:5" x14ac:dyDescent="0.25">
      <c r="A248" t="s">
        <v>290</v>
      </c>
      <c r="B248" t="s">
        <v>300</v>
      </c>
      <c r="C248">
        <v>1.1462000000000001</v>
      </c>
      <c r="D248">
        <v>0.76980000000000004</v>
      </c>
      <c r="E248">
        <v>1.1554</v>
      </c>
    </row>
    <row r="249" spans="1:5" x14ac:dyDescent="0.25">
      <c r="A249" t="s">
        <v>290</v>
      </c>
      <c r="B249" t="s">
        <v>301</v>
      </c>
      <c r="C249">
        <v>1.1462000000000001</v>
      </c>
      <c r="D249">
        <v>0.51319999999999999</v>
      </c>
      <c r="E249">
        <v>0.64990000000000003</v>
      </c>
    </row>
    <row r="250" spans="1:5" x14ac:dyDescent="0.25">
      <c r="A250" t="s">
        <v>290</v>
      </c>
      <c r="B250" t="s">
        <v>302</v>
      </c>
      <c r="C250">
        <v>1.1462000000000001</v>
      </c>
      <c r="D250">
        <v>0.97509999999999997</v>
      </c>
      <c r="E250">
        <v>1.0109999999999999</v>
      </c>
    </row>
    <row r="251" spans="1:5" x14ac:dyDescent="0.25">
      <c r="A251" t="s">
        <v>290</v>
      </c>
      <c r="B251" t="s">
        <v>303</v>
      </c>
      <c r="C251">
        <v>1.1462000000000001</v>
      </c>
      <c r="D251">
        <v>1.0777000000000001</v>
      </c>
      <c r="E251">
        <v>1.1554</v>
      </c>
    </row>
    <row r="252" spans="1:5" x14ac:dyDescent="0.25">
      <c r="A252" t="s">
        <v>290</v>
      </c>
      <c r="B252" t="s">
        <v>304</v>
      </c>
      <c r="C252">
        <v>1.1462000000000001</v>
      </c>
      <c r="D252">
        <v>0.92090000000000005</v>
      </c>
      <c r="E252">
        <v>1.1253</v>
      </c>
    </row>
    <row r="253" spans="1:5" x14ac:dyDescent="0.25">
      <c r="A253" t="s">
        <v>290</v>
      </c>
      <c r="B253" t="s">
        <v>305</v>
      </c>
      <c r="C253">
        <v>1.1462000000000001</v>
      </c>
      <c r="D253">
        <v>1.0179</v>
      </c>
      <c r="E253">
        <v>0.54559999999999997</v>
      </c>
    </row>
    <row r="254" spans="1:5" x14ac:dyDescent="0.25">
      <c r="A254" t="s">
        <v>290</v>
      </c>
      <c r="B254" t="s">
        <v>306</v>
      </c>
      <c r="C254">
        <v>1.1462000000000001</v>
      </c>
      <c r="D254">
        <v>1.7448999999999999</v>
      </c>
      <c r="E254">
        <v>0.83040000000000003</v>
      </c>
    </row>
    <row r="255" spans="1:5" x14ac:dyDescent="0.25">
      <c r="A255" t="s">
        <v>290</v>
      </c>
      <c r="B255" t="s">
        <v>307</v>
      </c>
      <c r="C255">
        <v>1.1462000000000001</v>
      </c>
      <c r="D255">
        <v>1.0033000000000001</v>
      </c>
      <c r="E255">
        <v>0.79790000000000005</v>
      </c>
    </row>
    <row r="256" spans="1:5" x14ac:dyDescent="0.25">
      <c r="A256" t="s">
        <v>290</v>
      </c>
      <c r="B256" t="s">
        <v>308</v>
      </c>
      <c r="C256">
        <v>1.1462000000000001</v>
      </c>
      <c r="D256">
        <v>0.96940000000000004</v>
      </c>
      <c r="E256">
        <v>0.75019999999999998</v>
      </c>
    </row>
    <row r="257" spans="1:5" x14ac:dyDescent="0.25">
      <c r="A257" t="s">
        <v>290</v>
      </c>
      <c r="B257" t="s">
        <v>309</v>
      </c>
      <c r="C257">
        <v>1.1462000000000001</v>
      </c>
      <c r="D257">
        <v>1.0663</v>
      </c>
      <c r="E257">
        <v>1.1253</v>
      </c>
    </row>
    <row r="258" spans="1:5" x14ac:dyDescent="0.25">
      <c r="A258" t="s">
        <v>290</v>
      </c>
      <c r="B258" t="s">
        <v>310</v>
      </c>
      <c r="C258">
        <v>1.1462000000000001</v>
      </c>
      <c r="D258">
        <v>1.1803999999999999</v>
      </c>
      <c r="E258">
        <v>0.90259999999999996</v>
      </c>
    </row>
    <row r="259" spans="1:5" x14ac:dyDescent="0.25">
      <c r="A259" t="s">
        <v>290</v>
      </c>
      <c r="B259" t="s">
        <v>311</v>
      </c>
      <c r="C259">
        <v>1.1462000000000001</v>
      </c>
      <c r="D259">
        <v>1.0663</v>
      </c>
      <c r="E259">
        <v>1.0229999999999999</v>
      </c>
    </row>
    <row r="260" spans="1:5" x14ac:dyDescent="0.25">
      <c r="A260" t="s">
        <v>290</v>
      </c>
      <c r="B260" t="s">
        <v>312</v>
      </c>
      <c r="C260">
        <v>1.1462000000000001</v>
      </c>
      <c r="D260">
        <v>1.1778</v>
      </c>
      <c r="E260">
        <v>1.1048</v>
      </c>
    </row>
    <row r="261" spans="1:5" x14ac:dyDescent="0.25">
      <c r="A261" t="s">
        <v>290</v>
      </c>
      <c r="B261" t="s">
        <v>313</v>
      </c>
      <c r="C261">
        <v>1.1462000000000001</v>
      </c>
      <c r="D261">
        <v>1.0777000000000001</v>
      </c>
      <c r="E261">
        <v>1.0831999999999999</v>
      </c>
    </row>
    <row r="262" spans="1:5" x14ac:dyDescent="0.25">
      <c r="A262" t="s">
        <v>290</v>
      </c>
      <c r="B262" t="s">
        <v>314</v>
      </c>
      <c r="C262">
        <v>1.1462000000000001</v>
      </c>
      <c r="D262">
        <v>1.2829999999999999</v>
      </c>
      <c r="E262">
        <v>0.64990000000000003</v>
      </c>
    </row>
    <row r="263" spans="1:5" x14ac:dyDescent="0.25">
      <c r="A263" t="s">
        <v>290</v>
      </c>
      <c r="B263" t="s">
        <v>315</v>
      </c>
      <c r="C263">
        <v>1.1462000000000001</v>
      </c>
      <c r="D263">
        <v>1.3343</v>
      </c>
      <c r="E263">
        <v>0.83040000000000003</v>
      </c>
    </row>
    <row r="264" spans="1:5" x14ac:dyDescent="0.25">
      <c r="A264" t="s">
        <v>290</v>
      </c>
      <c r="B264" t="s">
        <v>316</v>
      </c>
      <c r="C264">
        <v>1.1462000000000001</v>
      </c>
      <c r="D264">
        <v>0.76980000000000004</v>
      </c>
      <c r="E264">
        <v>1.4080999999999999</v>
      </c>
    </row>
    <row r="265" spans="1:5" x14ac:dyDescent="0.25">
      <c r="A265" t="s">
        <v>290</v>
      </c>
      <c r="B265" t="s">
        <v>317</v>
      </c>
      <c r="C265">
        <v>1.1462000000000001</v>
      </c>
      <c r="D265">
        <v>1.0179</v>
      </c>
      <c r="E265">
        <v>1.0570999999999999</v>
      </c>
    </row>
    <row r="266" spans="1:5" x14ac:dyDescent="0.25">
      <c r="A266" t="s">
        <v>357</v>
      </c>
      <c r="B266" t="s">
        <v>335</v>
      </c>
      <c r="C266">
        <v>1.58</v>
      </c>
      <c r="D266">
        <v>1.2658</v>
      </c>
      <c r="E266">
        <v>0.58140000000000003</v>
      </c>
    </row>
    <row r="267" spans="1:5" x14ac:dyDescent="0.25">
      <c r="A267" t="s">
        <v>357</v>
      </c>
      <c r="B267" t="s">
        <v>334</v>
      </c>
      <c r="C267">
        <v>1.58</v>
      </c>
      <c r="D267">
        <v>0.94940000000000002</v>
      </c>
      <c r="E267">
        <v>0.87209999999999999</v>
      </c>
    </row>
    <row r="268" spans="1:5" x14ac:dyDescent="0.25">
      <c r="A268" t="s">
        <v>357</v>
      </c>
      <c r="B268" t="s">
        <v>330</v>
      </c>
      <c r="C268">
        <v>1.58</v>
      </c>
      <c r="D268">
        <v>0.50629999999999997</v>
      </c>
      <c r="E268">
        <v>0.98839999999999995</v>
      </c>
    </row>
    <row r="269" spans="1:5" x14ac:dyDescent="0.25">
      <c r="A269" t="s">
        <v>357</v>
      </c>
      <c r="B269" t="s">
        <v>332</v>
      </c>
      <c r="C269">
        <v>1.58</v>
      </c>
      <c r="D269">
        <v>0.75949999999999995</v>
      </c>
      <c r="E269">
        <v>0.75580000000000003</v>
      </c>
    </row>
    <row r="270" spans="1:5" x14ac:dyDescent="0.25">
      <c r="A270" t="s">
        <v>357</v>
      </c>
      <c r="B270" t="s">
        <v>328</v>
      </c>
      <c r="C270">
        <v>1.58</v>
      </c>
      <c r="D270">
        <v>0.63290000000000002</v>
      </c>
      <c r="E270">
        <v>1.1628000000000001</v>
      </c>
    </row>
    <row r="271" spans="1:5" x14ac:dyDescent="0.25">
      <c r="A271" t="s">
        <v>357</v>
      </c>
      <c r="B271" t="s">
        <v>337</v>
      </c>
      <c r="C271">
        <v>1.58</v>
      </c>
      <c r="D271">
        <v>0.94940000000000002</v>
      </c>
      <c r="E271">
        <v>0.87209999999999999</v>
      </c>
    </row>
    <row r="272" spans="1:5" x14ac:dyDescent="0.25">
      <c r="A272" t="s">
        <v>357</v>
      </c>
      <c r="B272" t="s">
        <v>336</v>
      </c>
      <c r="C272">
        <v>1.58</v>
      </c>
      <c r="D272">
        <v>0.94940000000000002</v>
      </c>
      <c r="E272">
        <v>1.5698000000000001</v>
      </c>
    </row>
    <row r="273" spans="1:5" x14ac:dyDescent="0.25">
      <c r="A273" t="s">
        <v>357</v>
      </c>
      <c r="B273" t="s">
        <v>331</v>
      </c>
      <c r="C273">
        <v>1.58</v>
      </c>
      <c r="D273">
        <v>0.94940000000000002</v>
      </c>
      <c r="E273">
        <v>1.3953</v>
      </c>
    </row>
    <row r="274" spans="1:5" x14ac:dyDescent="0.25">
      <c r="A274" t="s">
        <v>357</v>
      </c>
      <c r="B274" t="s">
        <v>329</v>
      </c>
      <c r="C274">
        <v>1.58</v>
      </c>
      <c r="D274">
        <v>1.7089000000000001</v>
      </c>
      <c r="E274">
        <v>0.81399999999999995</v>
      </c>
    </row>
    <row r="275" spans="1:5" x14ac:dyDescent="0.25">
      <c r="A275" t="s">
        <v>357</v>
      </c>
      <c r="B275" t="s">
        <v>333</v>
      </c>
      <c r="C275">
        <v>1.58</v>
      </c>
      <c r="D275">
        <v>1.3290999999999999</v>
      </c>
      <c r="E275">
        <v>0.98839999999999995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705"/>
  <sheetViews>
    <sheetView tabSelected="1" zoomScale="80" zoomScaleNormal="80" workbookViewId="0">
      <pane xSplit="12" ySplit="1" topLeftCell="BI2662" activePane="bottomRight" state="frozen"/>
      <selection pane="topRight" activeCell="M1" sqref="M1"/>
      <selection pane="bottomLeft" activeCell="A2" sqref="A2"/>
      <selection pane="bottomRight" activeCell="BJ2679" sqref="BJ2679:BL2705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1.5866</v>
      </c>
      <c r="F5">
        <f>VLOOKUP(B5,home!$B$2:$E$405,3,FALSE)</f>
        <v>1.0084</v>
      </c>
      <c r="G5">
        <f>VLOOKUP(C5,away!$B$2:$E$405,4,FALSE)</f>
        <v>0.98040000000000005</v>
      </c>
      <c r="H5">
        <f>VLOOKUP(A5,away!$A$2:$E$405,3,FALSE)</f>
        <v>1.1788000000000001</v>
      </c>
      <c r="I5">
        <f>VLOOKUP(C5,away!$B$2:$E$405,3,FALSE)</f>
        <v>1.0367999999999999</v>
      </c>
      <c r="J5">
        <f>VLOOKUP(B5,home!$B$2:$E$405,4,FALSE)</f>
        <v>1.6117999999999999</v>
      </c>
      <c r="K5" s="3">
        <f t="shared" si="0"/>
        <v>1.5685688621759999</v>
      </c>
      <c r="L5" s="3">
        <f t="shared" si="1"/>
        <v>1.9699094661119998</v>
      </c>
      <c r="M5" s="5">
        <f t="shared" si="2"/>
        <v>2.9057509448292076E-2</v>
      </c>
      <c r="N5" s="5">
        <f t="shared" si="3"/>
        <v>4.5578704532975856E-2</v>
      </c>
      <c r="O5" s="5">
        <f t="shared" si="4"/>
        <v>5.7240662923829434E-2</v>
      </c>
      <c r="P5" s="5">
        <f t="shared" si="5"/>
        <v>8.9785921512631067E-2</v>
      </c>
      <c r="Q5" s="5">
        <f t="shared" si="6"/>
        <v>3.5746668354373033E-2</v>
      </c>
      <c r="R5" s="5">
        <f t="shared" si="7"/>
        <v>5.6379461870088902E-2</v>
      </c>
      <c r="S5" s="5">
        <f t="shared" si="8"/>
        <v>6.9358247273547613E-2</v>
      </c>
      <c r="T5" s="5">
        <f t="shared" si="9"/>
        <v>7.0417700373245698E-2</v>
      </c>
      <c r="U5" s="5">
        <f t="shared" si="10"/>
        <v>8.8435068355660507E-2</v>
      </c>
      <c r="V5" s="5">
        <f t="shared" si="11"/>
        <v>2.3812525437368989E-2</v>
      </c>
      <c r="W5" s="5">
        <f t="shared" si="12"/>
        <v>1.8690370302400575E-2</v>
      </c>
      <c r="X5" s="5">
        <f t="shared" si="13"/>
        <v>3.6818337383837489E-2</v>
      </c>
      <c r="Y5" s="5">
        <f t="shared" si="14"/>
        <v>3.6264395669463406E-2</v>
      </c>
      <c r="Z5" s="5">
        <f t="shared" si="15"/>
        <v>3.7020811877396226E-2</v>
      </c>
      <c r="AA5" s="5">
        <f t="shared" si="16"/>
        <v>5.8069692763359125E-2</v>
      </c>
      <c r="AB5" s="5">
        <f t="shared" si="17"/>
        <v>4.5543155952366077E-2</v>
      </c>
      <c r="AC5" s="5">
        <f t="shared" si="18"/>
        <v>4.5987026687149754E-3</v>
      </c>
      <c r="AD5" s="5">
        <f t="shared" si="19"/>
        <v>7.3292832197211404E-3</v>
      </c>
      <c r="AE5" s="5">
        <f t="shared" si="20"/>
        <v>1.4438024394344511E-2</v>
      </c>
      <c r="AF5" s="5">
        <f t="shared" si="21"/>
        <v>1.4220800463187615E-2</v>
      </c>
      <c r="AG5" s="5">
        <f t="shared" si="22"/>
        <v>9.3378964827077315E-3</v>
      </c>
      <c r="AH5" s="5">
        <f t="shared" si="23"/>
        <v>1.8231911940108588E-2</v>
      </c>
      <c r="AI5" s="5">
        <f t="shared" si="24"/>
        <v>2.8598009367189151E-2</v>
      </c>
      <c r="AJ5" s="5">
        <f t="shared" si="25"/>
        <v>2.2428973506795246E-2</v>
      </c>
      <c r="AK5" s="5">
        <f t="shared" si="26"/>
        <v>1.1727129817776486E-2</v>
      </c>
      <c r="AL5" s="5">
        <f t="shared" si="27"/>
        <v>5.6838836460905125E-4</v>
      </c>
      <c r="AM5" s="5">
        <f t="shared" si="28"/>
        <v>2.2992970881047267E-3</v>
      </c>
      <c r="AN5" s="5">
        <f t="shared" si="29"/>
        <v>4.5294070992612581E-3</v>
      </c>
      <c r="AO5" s="5">
        <f t="shared" si="30"/>
        <v>4.4612609603548242E-3</v>
      </c>
      <c r="AP5" s="5">
        <f t="shared" si="31"/>
        <v>2.9294267321996262E-3</v>
      </c>
      <c r="AQ5" s="5">
        <f t="shared" si="32"/>
        <v>1.442676362510396E-3</v>
      </c>
      <c r="AR5" s="5">
        <f t="shared" si="33"/>
        <v>7.1830431832280613E-3</v>
      </c>
      <c r="AS5" s="5">
        <f t="shared" si="34"/>
        <v>1.1267097872877111E-2</v>
      </c>
      <c r="AT5" s="5">
        <f t="shared" si="35"/>
        <v>8.8366094452422429E-3</v>
      </c>
      <c r="AU5" s="5">
        <f t="shared" si="36"/>
        <v>4.6202768076724389E-3</v>
      </c>
      <c r="AV5" s="5">
        <f t="shared" si="37"/>
        <v>1.8118055837872294E-3</v>
      </c>
      <c r="AW5" s="5">
        <f t="shared" si="38"/>
        <v>4.8785699331388725E-5</v>
      </c>
      <c r="AX5" s="5">
        <f t="shared" si="39"/>
        <v>6.011009695488374E-4</v>
      </c>
      <c r="AY5" s="5">
        <f t="shared" si="40"/>
        <v>1.1841144900033558E-3</v>
      </c>
      <c r="AZ5" s="5">
        <f t="shared" si="41"/>
        <v>1.166299171408997E-3</v>
      </c>
      <c r="BA5" s="5">
        <f t="shared" si="42"/>
        <v>7.6583459269238829E-4</v>
      </c>
      <c r="BB5" s="5">
        <f t="shared" si="43"/>
        <v>3.7715620340519077E-4</v>
      </c>
      <c r="BC5" s="5">
        <f t="shared" si="44"/>
        <v>1.4859271505814964E-4</v>
      </c>
      <c r="BD5" s="5">
        <f t="shared" si="45"/>
        <v>2.3583241270220406E-3</v>
      </c>
      <c r="BE5" s="5">
        <f t="shared" si="46"/>
        <v>3.6991937925651701E-3</v>
      </c>
      <c r="BF5" s="5">
        <f t="shared" si="47"/>
        <v>2.9012200990862365E-3</v>
      </c>
      <c r="BG5" s="5">
        <f t="shared" si="48"/>
        <v>1.5169211699152796E-3</v>
      </c>
      <c r="BH5" s="5">
        <f t="shared" si="49"/>
        <v>5.9484882837617411E-4</v>
      </c>
      <c r="BI5" s="5">
        <f t="shared" si="50"/>
        <v>1.8661226997854834E-4</v>
      </c>
      <c r="BJ5" s="8">
        <f t="shared" si="51"/>
        <v>0.30874734756080474</v>
      </c>
      <c r="BK5" s="8">
        <f t="shared" si="52"/>
        <v>0.21836540919516714</v>
      </c>
      <c r="BL5" s="8">
        <f t="shared" si="53"/>
        <v>0.43163001967692399</v>
      </c>
      <c r="BM5" s="8">
        <f t="shared" si="54"/>
        <v>0.68083933087742998</v>
      </c>
      <c r="BN5" s="8">
        <f t="shared" si="55"/>
        <v>0.31378892864219038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1.5866</v>
      </c>
      <c r="F6">
        <f>VLOOKUP(B6,home!$B$2:$E$405,3,FALSE)</f>
        <v>1.4496</v>
      </c>
      <c r="G6">
        <f>VLOOKUP(C6,away!$B$2:$E$405,4,FALSE)</f>
        <v>0.50419999999999998</v>
      </c>
      <c r="H6">
        <f>VLOOKUP(A6,away!$A$2:$E$405,3,FALSE)</f>
        <v>1.1788000000000001</v>
      </c>
      <c r="I6">
        <f>VLOOKUP(C6,away!$B$2:$E$405,3,FALSE)</f>
        <v>1.1028</v>
      </c>
      <c r="J6">
        <f>VLOOKUP(B6,home!$B$2:$E$405,4,FALSE)</f>
        <v>0.2545</v>
      </c>
      <c r="K6" s="3">
        <f t="shared" si="0"/>
        <v>1.159627408512</v>
      </c>
      <c r="L6" s="3">
        <f t="shared" si="1"/>
        <v>0.33084507288000004</v>
      </c>
      <c r="M6" s="5">
        <f t="shared" si="2"/>
        <v>0.22526619630541472</v>
      </c>
      <c r="N6" s="5">
        <f t="shared" si="3"/>
        <v>0.26122485544700358</v>
      </c>
      <c r="O6" s="5">
        <f t="shared" si="4"/>
        <v>7.4528211134065325E-2</v>
      </c>
      <c r="P6" s="5">
        <f t="shared" si="5"/>
        <v>8.6424956338431363E-2</v>
      </c>
      <c r="Q6" s="5">
        <f t="shared" si="6"/>
        <v>0.15146175108046531</v>
      </c>
      <c r="R6" s="5">
        <f t="shared" si="7"/>
        <v>1.2328645722132934E-2</v>
      </c>
      <c r="S6" s="5">
        <f t="shared" si="8"/>
        <v>8.2893851814021917E-3</v>
      </c>
      <c r="T6" s="5">
        <f t="shared" si="9"/>
        <v>5.0110374074748963E-2</v>
      </c>
      <c r="U6" s="5">
        <f t="shared" si="10"/>
        <v>1.4296635489219571E-2</v>
      </c>
      <c r="V6" s="5">
        <f t="shared" si="11"/>
        <v>3.533645300660793E-4</v>
      </c>
      <c r="W6" s="5">
        <f t="shared" si="12"/>
        <v>5.8546399298043193E-2</v>
      </c>
      <c r="X6" s="5">
        <f t="shared" si="13"/>
        <v>1.9369787742622685E-2</v>
      </c>
      <c r="Y6" s="5">
        <f t="shared" si="14"/>
        <v>3.2041994186890661E-3</v>
      </c>
      <c r="Z6" s="5">
        <f t="shared" si="15"/>
        <v>1.3596238974835906E-3</v>
      </c>
      <c r="AA6" s="5">
        <f t="shared" si="16"/>
        <v>1.5766571367898813E-3</v>
      </c>
      <c r="AB6" s="5">
        <f t="shared" si="17"/>
        <v>9.1416741482380011E-4</v>
      </c>
      <c r="AC6" s="5">
        <f t="shared" si="18"/>
        <v>8.4731737893293122E-6</v>
      </c>
      <c r="AD6" s="5">
        <f t="shared" si="19"/>
        <v>1.6973002323924659E-2</v>
      </c>
      <c r="AE6" s="5">
        <f t="shared" si="20"/>
        <v>5.6154341908512635E-3</v>
      </c>
      <c r="AF6" s="5">
        <f t="shared" si="21"/>
        <v>9.2891936706251499E-4</v>
      </c>
      <c r="AG6" s="5">
        <f t="shared" si="22"/>
        <v>1.0244279856514709E-4</v>
      </c>
      <c r="AH6" s="5">
        <f t="shared" si="23"/>
        <v>1.1245621686308704E-4</v>
      </c>
      <c r="AI6" s="5">
        <f t="shared" si="24"/>
        <v>1.304073113320051E-4</v>
      </c>
      <c r="AJ6" s="5">
        <f t="shared" si="25"/>
        <v>7.5611946245475345E-5</v>
      </c>
      <c r="AK6" s="5">
        <f t="shared" si="26"/>
        <v>2.922722842572974E-5</v>
      </c>
      <c r="AL6" s="5">
        <f t="shared" si="27"/>
        <v>1.3003170236831919E-7</v>
      </c>
      <c r="AM6" s="5">
        <f t="shared" si="28"/>
        <v>3.9364717399121762E-3</v>
      </c>
      <c r="AN6" s="5">
        <f t="shared" si="29"/>
        <v>1.3023622796813044E-3</v>
      </c>
      <c r="AO6" s="5">
        <f t="shared" si="30"/>
        <v>2.1544007166866204E-4</v>
      </c>
      <c r="AP6" s="5">
        <f t="shared" si="31"/>
        <v>2.3759095404163642E-5</v>
      </c>
      <c r="AQ6" s="5">
        <f t="shared" si="32"/>
        <v>1.9651449126383481E-6</v>
      </c>
      <c r="AR6" s="5">
        <f t="shared" si="33"/>
        <v>7.4411170527754276E-6</v>
      </c>
      <c r="AS6" s="5">
        <f t="shared" si="34"/>
        <v>8.6289232843444195E-6</v>
      </c>
      <c r="AT6" s="5">
        <f t="shared" si="35"/>
        <v>5.0031679732365886E-6</v>
      </c>
      <c r="AU6" s="5">
        <f t="shared" si="36"/>
        <v>1.9339369037181937E-6</v>
      </c>
      <c r="AV6" s="5">
        <f t="shared" si="37"/>
        <v>5.6066155997111278E-7</v>
      </c>
      <c r="AW6" s="5">
        <f t="shared" si="38"/>
        <v>1.3857659644095864E-9</v>
      </c>
      <c r="AX6" s="5">
        <f t="shared" si="39"/>
        <v>7.6080675373918028E-4</v>
      </c>
      <c r="AY6" s="5">
        <f t="shared" si="40"/>
        <v>2.5170916588843534E-4</v>
      </c>
      <c r="AZ6" s="5">
        <f t="shared" si="41"/>
        <v>4.1638368666461695E-5</v>
      </c>
      <c r="BA6" s="5">
        <f t="shared" si="42"/>
        <v>4.5919497053532765E-6</v>
      </c>
      <c r="BB6" s="5">
        <f t="shared" si="43"/>
        <v>3.7980598373222488E-7</v>
      </c>
      <c r="BC6" s="5">
        <f t="shared" si="44"/>
        <v>2.5131387673629619E-8</v>
      </c>
      <c r="BD6" s="5">
        <f t="shared" si="45"/>
        <v>4.1030948560568251E-7</v>
      </c>
      <c r="BE6" s="5">
        <f t="shared" si="46"/>
        <v>4.7580612548080941E-7</v>
      </c>
      <c r="BF6" s="5">
        <f t="shared" si="47"/>
        <v>2.758789121227233E-7</v>
      </c>
      <c r="BG6" s="5">
        <f t="shared" si="48"/>
        <v>1.0663891597599447E-7</v>
      </c>
      <c r="BH6" s="5">
        <f t="shared" si="49"/>
        <v>3.0915352444942856E-8</v>
      </c>
      <c r="BI6" s="5">
        <f t="shared" si="50"/>
        <v>7.1700580077928323E-9</v>
      </c>
      <c r="BJ6" s="8">
        <f t="shared" si="51"/>
        <v>0.57407631524892622</v>
      </c>
      <c r="BK6" s="8">
        <f t="shared" si="52"/>
        <v>0.32059421472669447</v>
      </c>
      <c r="BL6" s="8">
        <f t="shared" si="53"/>
        <v>0.10401689412552149</v>
      </c>
      <c r="BM6" s="8">
        <f t="shared" si="54"/>
        <v>0.18856072419099013</v>
      </c>
      <c r="BN6" s="8">
        <f t="shared" si="55"/>
        <v>0.81123461602751323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1.1809000000000001</v>
      </c>
      <c r="F7">
        <f>VLOOKUP(B7,home!$B$2:$E$405,3,FALSE)</f>
        <v>0.7762</v>
      </c>
      <c r="G7">
        <f>VLOOKUP(C7,away!$B$2:$E$405,4,FALSE)</f>
        <v>0.58630000000000004</v>
      </c>
      <c r="H7">
        <f>VLOOKUP(A7,away!$A$2:$E$405,3,FALSE)</f>
        <v>0.92459999999999998</v>
      </c>
      <c r="I7">
        <f>VLOOKUP(C7,away!$B$2:$E$405,3,FALSE)</f>
        <v>0.91520000000000001</v>
      </c>
      <c r="J7">
        <f>VLOOKUP(B7,home!$B$2:$E$405,4,FALSE)</f>
        <v>0.99139999999999995</v>
      </c>
      <c r="K7" s="3">
        <f t="shared" si="0"/>
        <v>0.53741112825400006</v>
      </c>
      <c r="L7" s="3">
        <f t="shared" si="1"/>
        <v>0.83891665228800005</v>
      </c>
      <c r="M7" s="5">
        <f t="shared" si="2"/>
        <v>0.25250410308882937</v>
      </c>
      <c r="N7" s="5">
        <f t="shared" si="3"/>
        <v>0.13569851492973212</v>
      </c>
      <c r="O7" s="5">
        <f t="shared" si="4"/>
        <v>0.2118298968522648</v>
      </c>
      <c r="P7" s="5">
        <f t="shared" si="5"/>
        <v>0.11383974386530409</v>
      </c>
      <c r="Q7" s="5">
        <f t="shared" si="6"/>
        <v>3.6462946005389796E-2</v>
      </c>
      <c r="R7" s="5">
        <f t="shared" si="7"/>
        <v>8.8853813960907149E-2</v>
      </c>
      <c r="S7" s="5">
        <f t="shared" si="8"/>
        <v>1.2830967026661508E-2</v>
      </c>
      <c r="T7" s="5">
        <f t="shared" si="9"/>
        <v>3.0589372595399719E-2</v>
      </c>
      <c r="U7" s="5">
        <f t="shared" si="10"/>
        <v>4.7751028410402137E-2</v>
      </c>
      <c r="V7" s="5">
        <f t="shared" si="11"/>
        <v>6.4275039141991166E-4</v>
      </c>
      <c r="W7" s="5">
        <f t="shared" si="12"/>
        <v>6.5318643174070747E-3</v>
      </c>
      <c r="X7" s="5">
        <f t="shared" si="13"/>
        <v>5.4796897463585863E-3</v>
      </c>
      <c r="Y7" s="5">
        <f t="shared" si="14"/>
        <v>2.298501488796012E-3</v>
      </c>
      <c r="Z7" s="5">
        <f t="shared" si="15"/>
        <v>2.4846981383701668E-2</v>
      </c>
      <c r="AA7" s="5">
        <f t="shared" si="16"/>
        <v>1.3353044299121248E-2</v>
      </c>
      <c r="AB7" s="5">
        <f t="shared" si="17"/>
        <v>3.5880373012081961E-3</v>
      </c>
      <c r="AC7" s="5">
        <f t="shared" si="18"/>
        <v>1.8111225479479068E-5</v>
      </c>
      <c r="AD7" s="5">
        <f t="shared" si="19"/>
        <v>8.7757414310494478E-4</v>
      </c>
      <c r="AE7" s="5">
        <f t="shared" si="20"/>
        <v>7.3621156226811061E-4</v>
      </c>
      <c r="AF7" s="5">
        <f t="shared" si="21"/>
        <v>3.0881006959684084E-4</v>
      </c>
      <c r="AG7" s="5">
        <f t="shared" si="22"/>
        <v>8.6355303259668688E-5</v>
      </c>
      <c r="AH7" s="5">
        <f t="shared" si="23"/>
        <v>5.2111366104693156E-3</v>
      </c>
      <c r="AI7" s="5">
        <f t="shared" si="24"/>
        <v>2.8005228053180407E-3</v>
      </c>
      <c r="AJ7" s="5">
        <f t="shared" si="25"/>
        <v>7.5251606025351252E-4</v>
      </c>
      <c r="AK7" s="5">
        <f t="shared" si="26"/>
        <v>1.3480350165669848E-4</v>
      </c>
      <c r="AL7" s="5">
        <f t="shared" si="27"/>
        <v>3.2661287392155314E-7</v>
      </c>
      <c r="AM7" s="5">
        <f t="shared" si="28"/>
        <v>9.4323622074513142E-5</v>
      </c>
      <c r="AN7" s="5">
        <f t="shared" si="29"/>
        <v>7.9129657262429087E-5</v>
      </c>
      <c r="AO7" s="5">
        <f t="shared" si="30"/>
        <v>3.3191593583646911E-5</v>
      </c>
      <c r="AP7" s="5">
        <f t="shared" si="31"/>
        <v>9.281660191098978E-6</v>
      </c>
      <c r="AQ7" s="5">
        <f t="shared" si="32"/>
        <v>1.9466348237978884E-6</v>
      </c>
      <c r="AR7" s="5">
        <f t="shared" si="33"/>
        <v>8.7434185597407097E-4</v>
      </c>
      <c r="AS7" s="5">
        <f t="shared" si="34"/>
        <v>4.6988104329872193E-4</v>
      </c>
      <c r="AT7" s="5">
        <f t="shared" si="35"/>
        <v>1.2625965081216638E-4</v>
      </c>
      <c r="AU7" s="5">
        <f t="shared" si="36"/>
        <v>2.2617780465307477E-5</v>
      </c>
      <c r="AV7" s="5">
        <f t="shared" si="37"/>
        <v>3.0387617296155427E-6</v>
      </c>
      <c r="AW7" s="5">
        <f t="shared" si="38"/>
        <v>4.0903104208678298E-9</v>
      </c>
      <c r="AX7" s="5">
        <f t="shared" si="39"/>
        <v>8.4484273600113363E-6</v>
      </c>
      <c r="AY7" s="5">
        <f t="shared" si="40"/>
        <v>7.0875263979590576E-6</v>
      </c>
      <c r="AZ7" s="5">
        <f t="shared" si="41"/>
        <v>2.9729219593893197E-6</v>
      </c>
      <c r="BA7" s="5">
        <f t="shared" si="42"/>
        <v>8.3134457922812325E-7</v>
      </c>
      <c r="BB7" s="5">
        <f t="shared" si="43"/>
        <v>1.7435720282595831E-7</v>
      </c>
      <c r="BC7" s="5">
        <f t="shared" si="44"/>
        <v>2.9254232179410561E-8</v>
      </c>
      <c r="BD7" s="5">
        <f t="shared" si="45"/>
        <v>1.2224999046150733E-4</v>
      </c>
      <c r="BE7" s="5">
        <f t="shared" si="46"/>
        <v>6.5698505302959407E-5</v>
      </c>
      <c r="BF7" s="5">
        <f t="shared" si="47"/>
        <v>1.7653553929732404E-5</v>
      </c>
      <c r="BG7" s="5">
        <f t="shared" si="48"/>
        <v>3.1624054450234439E-6</v>
      </c>
      <c r="BH7" s="5">
        <f t="shared" si="49"/>
        <v>4.2487796955166046E-7</v>
      </c>
      <c r="BI7" s="5">
        <f t="shared" si="50"/>
        <v>4.566682979740531E-8</v>
      </c>
      <c r="BJ7" s="8">
        <f t="shared" si="51"/>
        <v>0.21930725716097996</v>
      </c>
      <c r="BK7" s="8">
        <f t="shared" si="52"/>
        <v>0.37984308973696623</v>
      </c>
      <c r="BL7" s="8">
        <f t="shared" si="53"/>
        <v>0.37598017389381955</v>
      </c>
      <c r="BM7" s="8">
        <f t="shared" si="54"/>
        <v>0.16078140003695252</v>
      </c>
      <c r="BN7" s="8">
        <f t="shared" si="55"/>
        <v>0.83918901870242735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1.1809000000000001</v>
      </c>
      <c r="F8">
        <f>VLOOKUP(B8,home!$B$2:$E$405,3,FALSE)</f>
        <v>0.58630000000000004</v>
      </c>
      <c r="G8">
        <f>VLOOKUP(C8,away!$B$2:$E$405,4,FALSE)</f>
        <v>1.0422</v>
      </c>
      <c r="H8">
        <f>VLOOKUP(A8,away!$A$2:$E$405,3,FALSE)</f>
        <v>0.92459999999999998</v>
      </c>
      <c r="I8">
        <f>VLOOKUP(C8,away!$B$2:$E$405,3,FALSE)</f>
        <v>1.4142999999999999</v>
      </c>
      <c r="J8">
        <f>VLOOKUP(B8,home!$B$2:$E$405,4,FALSE)</f>
        <v>0.83199999999999996</v>
      </c>
      <c r="K8" s="3">
        <f t="shared" si="0"/>
        <v>0.72157933247400008</v>
      </c>
      <c r="L8" s="3">
        <f t="shared" si="1"/>
        <v>1.0879746009599998</v>
      </c>
      <c r="M8" s="5">
        <f t="shared" si="2"/>
        <v>0.16372715372551264</v>
      </c>
      <c r="N8" s="5">
        <f t="shared" si="3"/>
        <v>0.11814213029312341</v>
      </c>
      <c r="O8" s="5">
        <f t="shared" si="4"/>
        <v>0.17813098474083117</v>
      </c>
      <c r="P8" s="5">
        <f t="shared" si="5"/>
        <v>0.12853563706222526</v>
      </c>
      <c r="Q8" s="5">
        <f t="shared" si="6"/>
        <v>4.2624459756984152E-2</v>
      </c>
      <c r="R8" s="5">
        <f t="shared" si="7"/>
        <v>9.6900993521008796E-2</v>
      </c>
      <c r="S8" s="5">
        <f t="shared" si="8"/>
        <v>2.5227046368084594E-2</v>
      </c>
      <c r="T8" s="5">
        <f t="shared" si="9"/>
        <v>4.6374329595240411E-2</v>
      </c>
      <c r="U8" s="5">
        <f t="shared" si="10"/>
        <v>6.9921754220956936E-2</v>
      </c>
      <c r="V8" s="5">
        <f t="shared" si="11"/>
        <v>2.2005271862616306E-3</v>
      </c>
      <c r="W8" s="5">
        <f t="shared" si="12"/>
        <v>1.0252309739503172E-2</v>
      </c>
      <c r="X8" s="5">
        <f t="shared" si="13"/>
        <v>1.1154252597754283E-2</v>
      </c>
      <c r="Y8" s="5">
        <f t="shared" si="14"/>
        <v>6.0677717595243779E-3</v>
      </c>
      <c r="Z8" s="5">
        <f t="shared" si="15"/>
        <v>3.5141939919549024E-2</v>
      </c>
      <c r="AA8" s="5">
        <f t="shared" si="16"/>
        <v>2.5357697548989602E-2</v>
      </c>
      <c r="AB8" s="5">
        <f t="shared" si="17"/>
        <v>9.1487952352387499E-3</v>
      </c>
      <c r="AC8" s="5">
        <f t="shared" si="18"/>
        <v>1.0797161516999879E-4</v>
      </c>
      <c r="AD8" s="5">
        <f t="shared" si="19"/>
        <v>1.8494637045368466E-3</v>
      </c>
      <c r="AE8" s="5">
        <f t="shared" si="20"/>
        <v>2.0121695359334789E-3</v>
      </c>
      <c r="AF8" s="5">
        <f t="shared" si="21"/>
        <v>1.094594673960547E-3</v>
      </c>
      <c r="AG8" s="5">
        <f t="shared" si="22"/>
        <v>3.9696373453838911E-4</v>
      </c>
      <c r="AH8" s="5">
        <f t="shared" si="23"/>
        <v>9.5583845152329081E-3</v>
      </c>
      <c r="AI8" s="5">
        <f t="shared" si="24"/>
        <v>6.8971327180315806E-3</v>
      </c>
      <c r="AJ8" s="5">
        <f t="shared" si="25"/>
        <v>2.4884142113309063E-3</v>
      </c>
      <c r="AK8" s="5">
        <f t="shared" si="26"/>
        <v>5.98529421843657E-4</v>
      </c>
      <c r="AL8" s="5">
        <f t="shared" si="27"/>
        <v>3.3905677890864526E-6</v>
      </c>
      <c r="AM8" s="5">
        <f t="shared" si="28"/>
        <v>2.6690695707091798E-4</v>
      </c>
      <c r="AN8" s="5">
        <f t="shared" si="29"/>
        <v>2.903879901126798E-4</v>
      </c>
      <c r="AO8" s="5">
        <f t="shared" si="30"/>
        <v>1.5796737883320955E-4</v>
      </c>
      <c r="AP8" s="5">
        <f t="shared" si="31"/>
        <v>5.7288165316919433E-5</v>
      </c>
      <c r="AQ8" s="5">
        <f t="shared" si="32"/>
        <v>1.5582017200101479E-5</v>
      </c>
      <c r="AR8" s="5">
        <f t="shared" si="33"/>
        <v>2.0798559157565533E-3</v>
      </c>
      <c r="AS8" s="5">
        <f t="shared" si="34"/>
        <v>1.5007810433337139E-3</v>
      </c>
      <c r="AT8" s="5">
        <f t="shared" si="35"/>
        <v>5.4146629171918721E-4</v>
      </c>
      <c r="AU8" s="5">
        <f t="shared" si="36"/>
        <v>1.3023696177863445E-4</v>
      </c>
      <c r="AV8" s="5">
        <f t="shared" si="37"/>
        <v>2.3494074985917224E-5</v>
      </c>
      <c r="AW8" s="5">
        <f t="shared" si="38"/>
        <v>7.3938863946701214E-8</v>
      </c>
      <c r="AX8" s="5">
        <f t="shared" si="39"/>
        <v>3.2099090652649909E-5</v>
      </c>
      <c r="AY8" s="5">
        <f t="shared" si="40"/>
        <v>3.4922995343995649E-5</v>
      </c>
      <c r="AZ8" s="5">
        <f t="shared" si="41"/>
        <v>1.8997665961855795E-5</v>
      </c>
      <c r="BA8" s="5">
        <f t="shared" si="42"/>
        <v>6.8896593480071437E-6</v>
      </c>
      <c r="BB8" s="5">
        <f t="shared" si="43"/>
        <v>1.8739435949746009E-6</v>
      </c>
      <c r="BC8" s="5">
        <f t="shared" si="44"/>
        <v>4.0776060699280792E-7</v>
      </c>
      <c r="BD8" s="5">
        <f t="shared" si="45"/>
        <v>3.771384016665884E-4</v>
      </c>
      <c r="BE8" s="5">
        <f t="shared" si="46"/>
        <v>2.7213527612488815E-4</v>
      </c>
      <c r="BF8" s="5">
        <f t="shared" si="47"/>
        <v>9.818359544441222E-5</v>
      </c>
      <c r="BG8" s="5">
        <f t="shared" si="48"/>
        <v>2.3615751086892087E-5</v>
      </c>
      <c r="BH8" s="5">
        <f t="shared" si="49"/>
        <v>4.2601594762879322E-6</v>
      </c>
      <c r="BI8" s="5">
        <f t="shared" si="50"/>
        <v>6.148086062265268E-7</v>
      </c>
      <c r="BJ8" s="8">
        <f t="shared" si="51"/>
        <v>0.24085176901514138</v>
      </c>
      <c r="BK8" s="8">
        <f t="shared" si="52"/>
        <v>0.31983664952038721</v>
      </c>
      <c r="BL8" s="8">
        <f t="shared" si="53"/>
        <v>0.40405446841344356</v>
      </c>
      <c r="BM8" s="8">
        <f t="shared" si="54"/>
        <v>0.27178861871235582</v>
      </c>
      <c r="BN8" s="8">
        <f t="shared" si="55"/>
        <v>0.72806135909968539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1.3611</v>
      </c>
      <c r="F19">
        <f>VLOOKUP(B19,home!$B$2:$E$405,3,FALSE)</f>
        <v>1.4694</v>
      </c>
      <c r="G19">
        <f>VLOOKUP(C19,away!$B$2:$E$405,4,FALSE)</f>
        <v>1.3358000000000001</v>
      </c>
      <c r="H19">
        <f>VLOOKUP(A19,away!$A$2:$E$405,3,FALSE)</f>
        <v>1.1444000000000001</v>
      </c>
      <c r="I19">
        <f>VLOOKUP(C19,away!$B$2:$E$405,3,FALSE)</f>
        <v>0.7944</v>
      </c>
      <c r="J19">
        <f>VLOOKUP(B19,home!$B$2:$E$405,4,FALSE)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1.3611</v>
      </c>
      <c r="F20">
        <f>VLOOKUP(B20,home!$B$2:$E$405,3,FALSE)</f>
        <v>0.80149999999999999</v>
      </c>
      <c r="G20">
        <f>VLOOKUP(C20,away!$B$2:$E$405,4,FALSE)</f>
        <v>0.86829999999999996</v>
      </c>
      <c r="H20">
        <f>VLOOKUP(A20,away!$A$2:$E$405,3,FALSE)</f>
        <v>1.1444000000000001</v>
      </c>
      <c r="I20">
        <f>VLOOKUP(C20,away!$B$2:$E$405,3,FALSE)</f>
        <v>0.3972</v>
      </c>
      <c r="J20">
        <f>VLOOKUP(B20,home!$B$2:$E$405,4,FALSE)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1.3611</v>
      </c>
      <c r="F21">
        <f>VLOOKUP(B21,home!$B$2:$E$405,3,FALSE)</f>
        <v>0.80149999999999999</v>
      </c>
      <c r="G21">
        <f>VLOOKUP(C21,away!$B$2:$E$405,4,FALSE)</f>
        <v>1.5306</v>
      </c>
      <c r="H21">
        <f>VLOOKUP(A21,away!$A$2:$E$405,3,FALSE)</f>
        <v>1.1444000000000001</v>
      </c>
      <c r="I21">
        <f>VLOOKUP(C21,away!$B$2:$E$405,3,FALSE)</f>
        <v>0.43690000000000001</v>
      </c>
      <c r="J21">
        <f>VLOOKUP(B21,home!$B$2:$E$405,4,FALSE)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1.3611</v>
      </c>
      <c r="F22">
        <f>VLOOKUP(B22,home!$B$2:$E$405,3,FALSE)</f>
        <v>1.4694</v>
      </c>
      <c r="G22">
        <f>VLOOKUP(C22,away!$B$2:$E$405,4,FALSE)</f>
        <v>0.66790000000000005</v>
      </c>
      <c r="H22">
        <f>VLOOKUP(A22,away!$A$2:$E$405,3,FALSE)</f>
        <v>1.1444000000000001</v>
      </c>
      <c r="I22">
        <f>VLOOKUP(C22,away!$B$2:$E$405,3,FALSE)</f>
        <v>1.7476</v>
      </c>
      <c r="J22">
        <f>VLOOKUP(B22,home!$B$2:$E$405,4,FALSE)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1.5866</v>
      </c>
      <c r="F31">
        <f>VLOOKUP(B31,home!$B$2:$E$405,3,FALSE)</f>
        <v>0.63029999999999997</v>
      </c>
      <c r="G31">
        <f>VLOOKUP(C31,away!$B$2:$E$405,4,FALSE)</f>
        <v>0.88239999999999996</v>
      </c>
      <c r="H31">
        <f>VLOOKUP(A31,away!$A$2:$E$405,3,FALSE)</f>
        <v>1.1788000000000001</v>
      </c>
      <c r="I31">
        <f>VLOOKUP(C31,away!$B$2:$E$405,3,FALSE)</f>
        <v>1.018</v>
      </c>
      <c r="J31">
        <f>VLOOKUP(B31,home!$B$2:$E$405,4,FALSE)</f>
        <v>1.6117999999999999</v>
      </c>
      <c r="K31" s="3">
        <f t="shared" si="168"/>
        <v>0.88242998395200001</v>
      </c>
      <c r="L31" s="3">
        <f t="shared" si="169"/>
        <v>1.9341896571199999</v>
      </c>
      <c r="M31" s="5">
        <f t="shared" si="170"/>
        <v>5.9807773126975092E-2</v>
      </c>
      <c r="N31" s="5">
        <f t="shared" si="171"/>
        <v>5.2776172280641485E-2</v>
      </c>
      <c r="O31" s="5">
        <f t="shared" si="172"/>
        <v>0.11567957619757471</v>
      </c>
      <c r="P31" s="5">
        <f t="shared" si="173"/>
        <v>0.10207912656760001</v>
      </c>
      <c r="Q31" s="5">
        <f t="shared" si="174"/>
        <v>2.3285638429327227E-2</v>
      </c>
      <c r="R31" s="5">
        <f t="shared" si="175"/>
        <v>0.11187311991068698</v>
      </c>
      <c r="S31" s="5">
        <f t="shared" si="176"/>
        <v>4.3556830224566176E-2</v>
      </c>
      <c r="T31" s="5">
        <f t="shared" si="177"/>
        <v>4.5038841009440729E-2</v>
      </c>
      <c r="U31" s="5">
        <f t="shared" si="178"/>
        <v>9.872019540744767E-2</v>
      </c>
      <c r="V31" s="5">
        <f t="shared" si="179"/>
        <v>8.260247703063512E-3</v>
      </c>
      <c r="W31" s="5">
        <f t="shared" si="180"/>
        <v>6.8493151818344328E-3</v>
      </c>
      <c r="X31" s="5">
        <f t="shared" si="181"/>
        <v>1.3247874583059155E-2</v>
      </c>
      <c r="Y31" s="5">
        <f t="shared" si="182"/>
        <v>1.2811950998687973E-2</v>
      </c>
      <c r="Z31" s="5">
        <f t="shared" si="183"/>
        <v>7.212794381366544E-2</v>
      </c>
      <c r="AA31" s="5">
        <f t="shared" si="184"/>
        <v>6.364786030198355E-2</v>
      </c>
      <c r="AB31" s="5">
        <f t="shared" si="185"/>
        <v>2.808239017242924E-2</v>
      </c>
      <c r="AC31" s="5">
        <f t="shared" si="186"/>
        <v>8.8115518547500417E-4</v>
      </c>
      <c r="AD31" s="5">
        <f t="shared" si="187"/>
        <v>1.5110102714970869E-3</v>
      </c>
      <c r="AE31" s="5">
        <f t="shared" si="188"/>
        <v>2.9225804389317487E-3</v>
      </c>
      <c r="AF31" s="5">
        <f t="shared" si="189"/>
        <v>2.8264124285415091E-3</v>
      </c>
      <c r="AG31" s="5">
        <f t="shared" si="190"/>
        <v>1.8222725620134696E-3</v>
      </c>
      <c r="AH31" s="5">
        <f t="shared" si="191"/>
        <v>3.4877280728431041E-2</v>
      </c>
      <c r="AI31" s="5">
        <f t="shared" si="192"/>
        <v>3.0776758273478803E-2</v>
      </c>
      <c r="AJ31" s="5">
        <f t="shared" si="193"/>
        <v>1.3579167154680242E-2</v>
      </c>
      <c r="AK31" s="5">
        <f t="shared" si="194"/>
        <v>3.9942214181286706E-3</v>
      </c>
      <c r="AL31" s="5">
        <f t="shared" si="195"/>
        <v>6.0157766792511411E-5</v>
      </c>
      <c r="AM31" s="5">
        <f t="shared" si="196"/>
        <v>2.6667215392569643E-4</v>
      </c>
      <c r="AN31" s="5">
        <f t="shared" si="197"/>
        <v>5.1579452196499464E-4</v>
      </c>
      <c r="AO31" s="5">
        <f t="shared" si="198"/>
        <v>4.9882221479192372E-4</v>
      </c>
      <c r="AP31" s="5">
        <f t="shared" si="199"/>
        <v>3.2160558953074332E-4</v>
      </c>
      <c r="AQ31" s="5">
        <f t="shared" si="200"/>
        <v>1.5551155123558598E-4</v>
      </c>
      <c r="AR31" s="5">
        <f t="shared" si="201"/>
        <v>1.3491855130680392E-2</v>
      </c>
      <c r="AS31" s="5">
        <f t="shared" si="202"/>
        <v>1.1905617506449006E-2</v>
      </c>
      <c r="AT31" s="5">
        <f t="shared" si="203"/>
        <v>5.2529369325772235E-3</v>
      </c>
      <c r="AU31" s="5">
        <f t="shared" si="204"/>
        <v>1.5451163510383291E-3</v>
      </c>
      <c r="AV31" s="5">
        <f t="shared" si="205"/>
        <v>3.4086424921268133E-4</v>
      </c>
      <c r="AW31" s="5">
        <f t="shared" si="206"/>
        <v>2.8521247552181257E-6</v>
      </c>
      <c r="AX31" s="5">
        <f t="shared" si="207"/>
        <v>3.9219917418182911E-5</v>
      </c>
      <c r="AY31" s="5">
        <f t="shared" si="208"/>
        <v>7.5858758623349935E-5</v>
      </c>
      <c r="AZ31" s="5">
        <f t="shared" si="209"/>
        <v>7.3362613165623019E-5</v>
      </c>
      <c r="BA31" s="5">
        <f t="shared" si="210"/>
        <v>4.7299069201414539E-5</v>
      </c>
      <c r="BB31" s="5">
        <f t="shared" si="211"/>
        <v>2.2871342610194784E-5</v>
      </c>
      <c r="BC31" s="5">
        <f t="shared" si="212"/>
        <v>8.8475028642173315E-6</v>
      </c>
      <c r="BD31" s="5">
        <f t="shared" si="213"/>
        <v>4.3493011081872411E-3</v>
      </c>
      <c r="BE31" s="5">
        <f t="shared" si="214"/>
        <v>3.8379537071000828E-3</v>
      </c>
      <c r="BF31" s="5">
        <f t="shared" si="215"/>
        <v>1.6933627140824224E-3</v>
      </c>
      <c r="BG31" s="5">
        <f t="shared" si="216"/>
        <v>4.980913442042224E-4</v>
      </c>
      <c r="BH31" s="5">
        <f t="shared" si="217"/>
        <v>1.098826842181905E-4</v>
      </c>
      <c r="BI31" s="5">
        <f t="shared" si="218"/>
        <v>1.9392755054252113E-5</v>
      </c>
      <c r="BJ31" s="8">
        <f t="shared" si="219"/>
        <v>0.16511793341930675</v>
      </c>
      <c r="BK31" s="8">
        <f t="shared" si="220"/>
        <v>0.21472114933309566</v>
      </c>
      <c r="BL31" s="8">
        <f t="shared" si="221"/>
        <v>0.54427494404764487</v>
      </c>
      <c r="BM31" s="8">
        <f t="shared" si="222"/>
        <v>0.53066755746703898</v>
      </c>
      <c r="BN31" s="8">
        <f t="shared" si="223"/>
        <v>0.46550140651280553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1.5866</v>
      </c>
      <c r="F32">
        <f>VLOOKUP(B32,home!$B$2:$E$405,3,FALSE)</f>
        <v>1.0084</v>
      </c>
      <c r="G32">
        <f>VLOOKUP(C32,away!$B$2:$E$405,4,FALSE)</f>
        <v>0.94540000000000002</v>
      </c>
      <c r="H32">
        <f>VLOOKUP(A32,away!$A$2:$E$405,3,FALSE)</f>
        <v>1.1788000000000001</v>
      </c>
      <c r="I32">
        <f>VLOOKUP(C32,away!$B$2:$E$405,3,FALSE)</f>
        <v>1.3573</v>
      </c>
      <c r="J32">
        <f>VLOOKUP(B32,home!$B$2:$E$405,4,FALSE)</f>
        <v>1.018</v>
      </c>
      <c r="K32" s="3">
        <f t="shared" si="168"/>
        <v>1.5125714017759999</v>
      </c>
      <c r="L32" s="3">
        <f t="shared" si="169"/>
        <v>1.62878497432</v>
      </c>
      <c r="M32" s="5">
        <f t="shared" si="170"/>
        <v>4.3224129946424487E-2</v>
      </c>
      <c r="N32" s="5">
        <f t="shared" si="171"/>
        <v>6.5379582823611268E-2</v>
      </c>
      <c r="O32" s="5">
        <f t="shared" si="172"/>
        <v>7.0402813384791346E-2</v>
      </c>
      <c r="P32" s="5">
        <f t="shared" si="173"/>
        <v>0.10648928213040798</v>
      </c>
      <c r="Q32" s="5">
        <f t="shared" si="174"/>
        <v>4.9445643619519891E-2</v>
      </c>
      <c r="R32" s="5">
        <f t="shared" si="175"/>
        <v>5.7335522295501574E-2</v>
      </c>
      <c r="S32" s="5">
        <f t="shared" si="176"/>
        <v>6.5588175069719812E-2</v>
      </c>
      <c r="T32" s="5">
        <f t="shared" si="177"/>
        <v>8.053632137305558E-2</v>
      </c>
      <c r="U32" s="5">
        <f t="shared" si="178"/>
        <v>8.6724071330065919E-2</v>
      </c>
      <c r="V32" s="5">
        <f t="shared" si="179"/>
        <v>1.795406019758734E-2</v>
      </c>
      <c r="W32" s="5">
        <f t="shared" si="180"/>
        <v>2.4930022160431248E-2</v>
      </c>
      <c r="X32" s="5">
        <f t="shared" si="181"/>
        <v>4.0605645504375038E-2</v>
      </c>
      <c r="Y32" s="5">
        <f t="shared" si="182"/>
        <v>3.3068932635045262E-2</v>
      </c>
      <c r="Z32" s="5">
        <f t="shared" si="183"/>
        <v>3.1129079069900777E-2</v>
      </c>
      <c r="AA32" s="5">
        <f t="shared" si="184"/>
        <v>4.7084954764755764E-2</v>
      </c>
      <c r="AB32" s="5">
        <f t="shared" si="185"/>
        <v>3.5609678015543086E-2</v>
      </c>
      <c r="AC32" s="5">
        <f t="shared" si="186"/>
        <v>2.7645365333798947E-3</v>
      </c>
      <c r="AD32" s="5">
        <f t="shared" si="187"/>
        <v>9.4271096413775634E-3</v>
      </c>
      <c r="AE32" s="5">
        <f t="shared" si="188"/>
        <v>1.5354734535142977E-2</v>
      </c>
      <c r="AF32" s="5">
        <f t="shared" si="189"/>
        <v>1.2504780447756637E-2</v>
      </c>
      <c r="AG32" s="5">
        <f t="shared" si="190"/>
        <v>6.7891995001588459E-3</v>
      </c>
      <c r="AH32" s="5">
        <f t="shared" si="191"/>
        <v>1.2675644063368392E-2</v>
      </c>
      <c r="AI32" s="5">
        <f t="shared" si="192"/>
        <v>1.9172816709342764E-2</v>
      </c>
      <c r="AJ32" s="5">
        <f t="shared" si="193"/>
        <v>1.450012712302245E-2</v>
      </c>
      <c r="AK32" s="5">
        <f t="shared" si="194"/>
        <v>7.3108258694667546E-3</v>
      </c>
      <c r="AL32" s="5">
        <f t="shared" si="195"/>
        <v>2.7243441219319554E-4</v>
      </c>
      <c r="AM32" s="5">
        <f t="shared" si="196"/>
        <v>2.8518352889908968E-3</v>
      </c>
      <c r="AN32" s="5">
        <f t="shared" si="197"/>
        <v>4.6450264679439067E-3</v>
      </c>
      <c r="AO32" s="5">
        <f t="shared" si="198"/>
        <v>3.7828746581528693E-3</v>
      </c>
      <c r="AP32" s="5">
        <f t="shared" si="199"/>
        <v>2.0538298009784338E-3</v>
      </c>
      <c r="AQ32" s="5">
        <f t="shared" si="200"/>
        <v>8.3631177991107686E-4</v>
      </c>
      <c r="AR32" s="5">
        <f t="shared" si="201"/>
        <v>4.1291797180485921E-3</v>
      </c>
      <c r="AS32" s="5">
        <f t="shared" si="202"/>
        <v>6.245679154313788E-3</v>
      </c>
      <c r="AT32" s="5">
        <f t="shared" si="203"/>
        <v>4.723517836741774E-3</v>
      </c>
      <c r="AU32" s="5">
        <f t="shared" si="204"/>
        <v>2.3815526652114817E-3</v>
      </c>
      <c r="AV32" s="5">
        <f t="shared" si="205"/>
        <v>9.0056711330557522E-4</v>
      </c>
      <c r="AW32" s="5">
        <f t="shared" si="206"/>
        <v>1.8644000352241585E-5</v>
      </c>
      <c r="AX32" s="5">
        <f t="shared" si="207"/>
        <v>7.1893408345053789E-4</v>
      </c>
      <c r="AY32" s="5">
        <f t="shared" si="208"/>
        <v>1.170989032650757E-3</v>
      </c>
      <c r="AZ32" s="5">
        <f t="shared" si="209"/>
        <v>9.5364467073753259E-4</v>
      </c>
      <c r="BA32" s="5">
        <f t="shared" si="210"/>
        <v>5.1776070351254567E-4</v>
      </c>
      <c r="BB32" s="5">
        <f t="shared" si="211"/>
        <v>2.1083021354364665E-4</v>
      </c>
      <c r="BC32" s="5">
        <f t="shared" si="212"/>
        <v>6.8679416790513775E-5</v>
      </c>
      <c r="BD32" s="5">
        <f t="shared" si="213"/>
        <v>1.1209243135040731E-3</v>
      </c>
      <c r="BE32" s="5">
        <f t="shared" si="214"/>
        <v>1.6954780601616565E-3</v>
      </c>
      <c r="BF32" s="5">
        <f t="shared" si="215"/>
        <v>1.2822658130695851E-3</v>
      </c>
      <c r="BG32" s="5">
        <f t="shared" si="216"/>
        <v>6.4650619944136819E-4</v>
      </c>
      <c r="BH32" s="5">
        <f t="shared" si="217"/>
        <v>2.4447169708647623E-4</v>
      </c>
      <c r="BI32" s="5">
        <f t="shared" si="218"/>
        <v>7.3956179511329692E-5</v>
      </c>
      <c r="BJ32" s="8">
        <f t="shared" si="219"/>
        <v>0.35585268835713701</v>
      </c>
      <c r="BK32" s="8">
        <f t="shared" si="220"/>
        <v>0.23746360732236346</v>
      </c>
      <c r="BL32" s="8">
        <f t="shared" si="221"/>
        <v>0.37426055230625382</v>
      </c>
      <c r="BM32" s="8">
        <f t="shared" si="222"/>
        <v>0.60527660782310011</v>
      </c>
      <c r="BN32" s="8">
        <f t="shared" si="223"/>
        <v>0.39227697420025659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1.5866</v>
      </c>
      <c r="F33">
        <f>VLOOKUP(B33,home!$B$2:$E$405,3,FALSE)</f>
        <v>0.84040000000000004</v>
      </c>
      <c r="G33">
        <f>VLOOKUP(C33,away!$B$2:$E$405,4,FALSE)</f>
        <v>1.5126999999999999</v>
      </c>
      <c r="H33">
        <f>VLOOKUP(A33,away!$A$2:$E$405,3,FALSE)</f>
        <v>1.1788000000000001</v>
      </c>
      <c r="I33">
        <f>VLOOKUP(C33,away!$B$2:$E$405,3,FALSE)</f>
        <v>1.1028</v>
      </c>
      <c r="J33">
        <f>VLOOKUP(B33,home!$B$2:$E$405,4,FALSE)</f>
        <v>1.2254</v>
      </c>
      <c r="K33" s="3">
        <f t="shared" si="168"/>
        <v>2.0170018687279998</v>
      </c>
      <c r="L33" s="3">
        <f t="shared" si="169"/>
        <v>1.5929962762560002</v>
      </c>
      <c r="M33" s="5">
        <f t="shared" si="170"/>
        <v>2.7051897048005723E-2</v>
      </c>
      <c r="N33" s="5">
        <f t="shared" si="171"/>
        <v>5.4563726898465011E-2</v>
      </c>
      <c r="O33" s="5">
        <f t="shared" si="172"/>
        <v>4.3093571263133797E-2</v>
      </c>
      <c r="P33" s="5">
        <f t="shared" si="173"/>
        <v>8.69198137679041E-2</v>
      </c>
      <c r="Q33" s="5">
        <f t="shared" si="174"/>
        <v>5.5027569559484082E-2</v>
      </c>
      <c r="R33" s="5">
        <f t="shared" si="175"/>
        <v>3.4323949276372369E-2</v>
      </c>
      <c r="S33" s="5">
        <f t="shared" si="176"/>
        <v>6.9820002013538052E-2</v>
      </c>
      <c r="T33" s="5">
        <f t="shared" si="177"/>
        <v>8.7658713399676166E-2</v>
      </c>
      <c r="U33" s="5">
        <f t="shared" si="178"/>
        <v>6.9231469832568143E-2</v>
      </c>
      <c r="V33" s="5">
        <f t="shared" si="179"/>
        <v>2.4926333925745912E-2</v>
      </c>
      <c r="W33" s="5">
        <f t="shared" si="180"/>
        <v>3.6996903544346454E-2</v>
      </c>
      <c r="X33" s="5">
        <f t="shared" si="181"/>
        <v>5.8935929579146312E-2</v>
      </c>
      <c r="Y33" s="5">
        <f t="shared" si="182"/>
        <v>4.694235817863298E-2</v>
      </c>
      <c r="Z33" s="5">
        <f t="shared" si="183"/>
        <v>1.8225974461220339E-2</v>
      </c>
      <c r="AA33" s="5">
        <f t="shared" si="184"/>
        <v>3.6761824547670227E-2</v>
      </c>
      <c r="AB33" s="5">
        <f t="shared" si="185"/>
        <v>3.7074334405250854E-2</v>
      </c>
      <c r="AC33" s="5">
        <f t="shared" si="186"/>
        <v>5.0056385576620474E-3</v>
      </c>
      <c r="AD33" s="5">
        <f t="shared" si="187"/>
        <v>1.8655705896524096E-2</v>
      </c>
      <c r="AE33" s="5">
        <f t="shared" si="188"/>
        <v>2.9718470024089987E-2</v>
      </c>
      <c r="AF33" s="5">
        <f t="shared" si="189"/>
        <v>2.3670706042200462E-2</v>
      </c>
      <c r="AG33" s="5">
        <f t="shared" si="190"/>
        <v>1.2569115527191916E-2</v>
      </c>
      <c r="AH33" s="5">
        <f t="shared" si="191"/>
        <v>7.2584773619652392E-3</v>
      </c>
      <c r="AI33" s="5">
        <f t="shared" si="192"/>
        <v>1.4640362403203769E-2</v>
      </c>
      <c r="AJ33" s="5">
        <f t="shared" si="193"/>
        <v>1.4764819163058579E-2</v>
      </c>
      <c r="AK33" s="5">
        <f t="shared" si="194"/>
        <v>9.9268892811067103E-3</v>
      </c>
      <c r="AL33" s="5">
        <f t="shared" si="195"/>
        <v>6.4333997789408205E-4</v>
      </c>
      <c r="AM33" s="5">
        <f t="shared" si="196"/>
        <v>7.5257187311458069E-3</v>
      </c>
      <c r="AN33" s="5">
        <f t="shared" si="197"/>
        <v>1.1988441914865301E-2</v>
      </c>
      <c r="AO33" s="5">
        <f t="shared" si="198"/>
        <v>9.5487716642458902E-3</v>
      </c>
      <c r="AP33" s="5">
        <f t="shared" si="199"/>
        <v>5.0703859013208376E-3</v>
      </c>
      <c r="AQ33" s="5">
        <f t="shared" si="200"/>
        <v>2.0192764649962541E-3</v>
      </c>
      <c r="AR33" s="5">
        <f t="shared" si="201"/>
        <v>2.3125454817798188E-3</v>
      </c>
      <c r="AS33" s="5">
        <f t="shared" si="202"/>
        <v>4.6644085582683873E-3</v>
      </c>
      <c r="AT33" s="5">
        <f t="shared" si="203"/>
        <v>4.7040603892691069E-3</v>
      </c>
      <c r="AU33" s="5">
        <f t="shared" si="204"/>
        <v>3.1626995319217165E-3</v>
      </c>
      <c r="AV33" s="5">
        <f t="shared" si="205"/>
        <v>1.5947927165278185E-3</v>
      </c>
      <c r="AW33" s="5">
        <f t="shared" si="206"/>
        <v>5.7419459518421761E-5</v>
      </c>
      <c r="AX33" s="5">
        <f t="shared" si="207"/>
        <v>2.5298981240404034E-3</v>
      </c>
      <c r="AY33" s="5">
        <f t="shared" si="208"/>
        <v>4.030118290903403E-3</v>
      </c>
      <c r="AZ33" s="5">
        <f t="shared" si="209"/>
        <v>3.2099817151401591E-3</v>
      </c>
      <c r="BA33" s="5">
        <f t="shared" si="210"/>
        <v>1.7044963063560408E-3</v>
      </c>
      <c r="BB33" s="5">
        <f t="shared" si="211"/>
        <v>6.7881406722931979E-4</v>
      </c>
      <c r="BC33" s="5">
        <f t="shared" si="212"/>
        <v>2.1626965627329919E-4</v>
      </c>
      <c r="BD33" s="5">
        <f t="shared" si="213"/>
        <v>6.1397939019131465E-4</v>
      </c>
      <c r="BE33" s="5">
        <f t="shared" si="214"/>
        <v>1.2383975773763594E-3</v>
      </c>
      <c r="BF33" s="5">
        <f t="shared" si="215"/>
        <v>1.2489251138981725E-3</v>
      </c>
      <c r="BG33" s="5">
        <f t="shared" si="216"/>
        <v>8.3969476287798115E-4</v>
      </c>
      <c r="BH33" s="5">
        <f t="shared" si="217"/>
        <v>4.2341647647150079E-4</v>
      </c>
      <c r="BI33" s="5">
        <f t="shared" si="218"/>
        <v>1.708063648586483E-4</v>
      </c>
      <c r="BJ33" s="8">
        <f t="shared" si="219"/>
        <v>0.47326137148627423</v>
      </c>
      <c r="BK33" s="8">
        <f t="shared" si="220"/>
        <v>0.21839714358165332</v>
      </c>
      <c r="BL33" s="8">
        <f t="shared" si="221"/>
        <v>0.2880494238977705</v>
      </c>
      <c r="BM33" s="8">
        <f t="shared" si="222"/>
        <v>0.69298068678216829</v>
      </c>
      <c r="BN33" s="8">
        <f t="shared" si="223"/>
        <v>0.3009805278133651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1.1809000000000001</v>
      </c>
      <c r="F34">
        <f>VLOOKUP(B34,home!$B$2:$E$405,3,FALSE)</f>
        <v>1.1725000000000001</v>
      </c>
      <c r="G34">
        <f>VLOOKUP(C34,away!$B$2:$E$405,4,FALSE)</f>
        <v>0.8468</v>
      </c>
      <c r="H34">
        <f>VLOOKUP(A34,away!$A$2:$E$405,3,FALSE)</f>
        <v>0.92459999999999998</v>
      </c>
      <c r="I34">
        <f>VLOOKUP(C34,away!$B$2:$E$405,3,FALSE)</f>
        <v>1.2479</v>
      </c>
      <c r="J34">
        <f>VLOOKUP(B34,home!$B$2:$E$405,4,FALSE)</f>
        <v>0.74880000000000002</v>
      </c>
      <c r="K34" s="3">
        <f t="shared" si="168"/>
        <v>1.1724837257</v>
      </c>
      <c r="L34" s="3">
        <f t="shared" si="169"/>
        <v>0.86397168499199994</v>
      </c>
      <c r="M34" s="5">
        <f t="shared" si="170"/>
        <v>0.1304904270704563</v>
      </c>
      <c r="N34" s="5">
        <f t="shared" si="171"/>
        <v>0.15299790209975275</v>
      </c>
      <c r="O34" s="5">
        <f t="shared" si="172"/>
        <v>0.11274003415138782</v>
      </c>
      <c r="P34" s="5">
        <f t="shared" si="173"/>
        <v>0.13218585527736443</v>
      </c>
      <c r="Q34" s="5">
        <f t="shared" si="174"/>
        <v>8.9693775139100998E-2</v>
      </c>
      <c r="R34" s="5">
        <f t="shared" si="175"/>
        <v>4.8702098635915063E-2</v>
      </c>
      <c r="S34" s="5">
        <f t="shared" si="176"/>
        <v>3.3475827935588717E-2</v>
      </c>
      <c r="T34" s="5">
        <f t="shared" si="177"/>
        <v>7.7492882040222644E-2</v>
      </c>
      <c r="U34" s="5">
        <f t="shared" si="178"/>
        <v>5.7102418058046576E-2</v>
      </c>
      <c r="V34" s="5">
        <f t="shared" si="179"/>
        <v>3.7678634075794491E-3</v>
      </c>
      <c r="W34" s="5">
        <f t="shared" si="180"/>
        <v>3.505483054906372E-2</v>
      </c>
      <c r="X34" s="5">
        <f t="shared" si="181"/>
        <v>3.0286381016583618E-2</v>
      </c>
      <c r="Y34" s="5">
        <f t="shared" si="182"/>
        <v>1.3083287819603729E-2</v>
      </c>
      <c r="Z34" s="5">
        <f t="shared" si="183"/>
        <v>1.4025744740372711E-2</v>
      </c>
      <c r="AA34" s="5">
        <f t="shared" si="184"/>
        <v>1.6444957448909375E-2</v>
      </c>
      <c r="AB34" s="5">
        <f t="shared" si="185"/>
        <v>9.6407224893376182E-3</v>
      </c>
      <c r="AC34" s="5">
        <f t="shared" si="186"/>
        <v>2.3855114235231167E-4</v>
      </c>
      <c r="AD34" s="5">
        <f t="shared" si="187"/>
        <v>1.0275304581487097E-2</v>
      </c>
      <c r="AE34" s="5">
        <f t="shared" si="188"/>
        <v>8.8775722130734237E-3</v>
      </c>
      <c r="AF34" s="5">
        <f t="shared" si="189"/>
        <v>3.8349855117836011E-3</v>
      </c>
      <c r="AG34" s="5">
        <f t="shared" si="190"/>
        <v>1.1044396315118621E-3</v>
      </c>
      <c r="AH34" s="5">
        <f t="shared" si="191"/>
        <v>3.0294615791518721E-3</v>
      </c>
      <c r="AI34" s="5">
        <f t="shared" si="192"/>
        <v>3.5519943991889923E-3</v>
      </c>
      <c r="AJ34" s="5">
        <f t="shared" si="193"/>
        <v>2.0823278134133221E-3</v>
      </c>
      <c r="AK34" s="5">
        <f t="shared" si="194"/>
        <v>8.1383182426652862E-4</v>
      </c>
      <c r="AL34" s="5">
        <f t="shared" si="195"/>
        <v>9.666023013996828E-6</v>
      </c>
      <c r="AM34" s="5">
        <f t="shared" si="196"/>
        <v>2.4095254796808532E-3</v>
      </c>
      <c r="AN34" s="5">
        <f t="shared" si="197"/>
        <v>2.0817617887110237E-3</v>
      </c>
      <c r="AO34" s="5">
        <f t="shared" si="198"/>
        <v>8.9929162017231127E-4</v>
      </c>
      <c r="AP34" s="5">
        <f t="shared" si="199"/>
        <v>2.5898749879315253E-4</v>
      </c>
      <c r="AQ34" s="5">
        <f t="shared" si="200"/>
        <v>5.5939466431045867E-5</v>
      </c>
      <c r="AR34" s="5">
        <f t="shared" si="201"/>
        <v>5.234738050316738E-4</v>
      </c>
      <c r="AS34" s="5">
        <f t="shared" si="202"/>
        <v>6.1376451722989231E-4</v>
      </c>
      <c r="AT34" s="5">
        <f t="shared" si="203"/>
        <v>3.5981445393208313E-4</v>
      </c>
      <c r="AU34" s="5">
        <f t="shared" si="204"/>
        <v>1.4062553050233324E-4</v>
      </c>
      <c r="AV34" s="5">
        <f t="shared" si="205"/>
        <v>4.1220286482978651E-5</v>
      </c>
      <c r="AW34" s="5">
        <f t="shared" si="206"/>
        <v>2.7198919830553669E-7</v>
      </c>
      <c r="AX34" s="5">
        <f t="shared" si="207"/>
        <v>4.7085490193088126E-4</v>
      </c>
      <c r="AY34" s="5">
        <f t="shared" si="208"/>
        <v>4.0680530300796642E-4</v>
      </c>
      <c r="AZ34" s="5">
        <f t="shared" si="209"/>
        <v>1.7573413155173688E-4</v>
      </c>
      <c r="BA34" s="5">
        <f t="shared" si="210"/>
        <v>5.0609771249119978E-5</v>
      </c>
      <c r="BB34" s="5">
        <f t="shared" si="211"/>
        <v>1.0931352335790463E-5</v>
      </c>
      <c r="BC34" s="5">
        <f t="shared" si="212"/>
        <v>1.8888757793588249E-6</v>
      </c>
      <c r="BD34" s="5">
        <f t="shared" si="213"/>
        <v>7.5377757563731439E-5</v>
      </c>
      <c r="BE34" s="5">
        <f t="shared" si="214"/>
        <v>8.8379194023235197E-5</v>
      </c>
      <c r="BF34" s="5">
        <f t="shared" si="215"/>
        <v>5.1811583341363003E-5</v>
      </c>
      <c r="BG34" s="5">
        <f t="shared" si="216"/>
        <v>2.0249412756832445E-5</v>
      </c>
      <c r="BH34" s="5">
        <f t="shared" si="217"/>
        <v>5.9355267280920011E-6</v>
      </c>
      <c r="BI34" s="5">
        <f t="shared" si="218"/>
        <v>1.3918616984290475E-6</v>
      </c>
      <c r="BJ34" s="8">
        <f t="shared" si="219"/>
        <v>0.42952369079182673</v>
      </c>
      <c r="BK34" s="8">
        <f t="shared" si="220"/>
        <v>0.30057499615936317</v>
      </c>
      <c r="BL34" s="8">
        <f t="shared" si="221"/>
        <v>0.25602989032890783</v>
      </c>
      <c r="BM34" s="8">
        <f t="shared" si="222"/>
        <v>0.3329376963326835</v>
      </c>
      <c r="BN34" s="8">
        <f t="shared" si="223"/>
        <v>0.66681009237397737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1.1809000000000001</v>
      </c>
      <c r="F35">
        <f>VLOOKUP(B35,home!$B$2:$E$405,3,FALSE)</f>
        <v>0.49399999999999999</v>
      </c>
      <c r="G35">
        <f>VLOOKUP(C35,away!$B$2:$E$405,4,FALSE)</f>
        <v>0.5645</v>
      </c>
      <c r="H35">
        <f>VLOOKUP(A35,away!$A$2:$E$405,3,FALSE)</f>
        <v>0.92459999999999998</v>
      </c>
      <c r="I35">
        <f>VLOOKUP(C35,away!$B$2:$E$405,3,FALSE)</f>
        <v>1.5322</v>
      </c>
      <c r="J35">
        <f>VLOOKUP(B35,home!$B$2:$E$405,4,FALSE)</f>
        <v>1.7124999999999999</v>
      </c>
      <c r="K35" s="3">
        <f t="shared" si="168"/>
        <v>0.32930931670000002</v>
      </c>
      <c r="L35" s="3">
        <f t="shared" si="169"/>
        <v>2.4260510054999997</v>
      </c>
      <c r="M35" s="5">
        <f t="shared" si="170"/>
        <v>6.3586104055614934E-2</v>
      </c>
      <c r="N35" s="5">
        <f t="shared" si="171"/>
        <v>2.0939496478169655E-2</v>
      </c>
      <c r="O35" s="5">
        <f t="shared" si="172"/>
        <v>0.1542631316799522</v>
      </c>
      <c r="P35" s="5">
        <f t="shared" si="173"/>
        <v>5.0800286485527188E-2</v>
      </c>
      <c r="Q35" s="5">
        <f t="shared" si="174"/>
        <v>3.4477856386340528E-3</v>
      </c>
      <c r="R35" s="5">
        <f t="shared" si="175"/>
        <v>0.18712511286186351</v>
      </c>
      <c r="S35" s="5">
        <f t="shared" si="176"/>
        <v>1.0146356445877237E-2</v>
      </c>
      <c r="T35" s="5">
        <f t="shared" si="177"/>
        <v>8.3645038153566022E-3</v>
      </c>
      <c r="U35" s="5">
        <f t="shared" si="178"/>
        <v>6.1622043053950658E-2</v>
      </c>
      <c r="V35" s="5">
        <f t="shared" si="179"/>
        <v>9.0068213957917719E-4</v>
      </c>
      <c r="W35" s="5">
        <f t="shared" si="180"/>
        <v>3.7846264426221778E-4</v>
      </c>
      <c r="X35" s="5">
        <f t="shared" si="181"/>
        <v>9.1816967865654213E-4</v>
      </c>
      <c r="Y35" s="5">
        <f t="shared" si="182"/>
        <v>1.1137632360621581E-3</v>
      </c>
      <c r="Z35" s="5">
        <f t="shared" si="183"/>
        <v>0.15132502273760826</v>
      </c>
      <c r="AA35" s="5">
        <f t="shared" si="184"/>
        <v>4.9832739837333752E-2</v>
      </c>
      <c r="AB35" s="5">
        <f t="shared" si="185"/>
        <v>8.2051927525606232E-3</v>
      </c>
      <c r="AC35" s="5">
        <f t="shared" si="186"/>
        <v>4.4973378423806971E-5</v>
      </c>
      <c r="AD35" s="5">
        <f t="shared" si="187"/>
        <v>3.1157818694616522E-5</v>
      </c>
      <c r="AE35" s="5">
        <f t="shared" si="188"/>
        <v>7.5590457373261104E-5</v>
      </c>
      <c r="AF35" s="5">
        <f t="shared" si="189"/>
        <v>9.1693152558302516E-5</v>
      </c>
      <c r="AG35" s="5">
        <f t="shared" si="190"/>
        <v>7.4150754987178217E-5</v>
      </c>
      <c r="AH35" s="5">
        <f t="shared" si="191"/>
        <v>9.1780555892471236E-2</v>
      </c>
      <c r="AI35" s="5">
        <f t="shared" si="192"/>
        <v>3.0224192147295867E-2</v>
      </c>
      <c r="AJ35" s="5">
        <f t="shared" si="193"/>
        <v>4.9765540319177543E-3</v>
      </c>
      <c r="AK35" s="5">
        <f t="shared" si="194"/>
        <v>5.4627520259048869E-4</v>
      </c>
      <c r="AL35" s="5">
        <f t="shared" si="195"/>
        <v>1.437207416358243E-6</v>
      </c>
      <c r="AM35" s="5">
        <f t="shared" si="196"/>
        <v>2.0521119968373303E-6</v>
      </c>
      <c r="AN35" s="5">
        <f t="shared" si="197"/>
        <v>4.9785283733258182E-6</v>
      </c>
      <c r="AO35" s="5">
        <f t="shared" si="198"/>
        <v>6.0390818830086905E-6</v>
      </c>
      <c r="AP35" s="5">
        <f t="shared" si="199"/>
        <v>4.8837068915233546E-6</v>
      </c>
      <c r="AQ35" s="5">
        <f t="shared" si="200"/>
        <v>2.9620305036868789E-6</v>
      </c>
      <c r="AR35" s="5">
        <f t="shared" si="201"/>
        <v>4.4532861981655701E-2</v>
      </c>
      <c r="AS35" s="5">
        <f t="shared" si="202"/>
        <v>1.466508634987445E-2</v>
      </c>
      <c r="AT35" s="5">
        <f t="shared" si="203"/>
        <v>2.4146747826118264E-3</v>
      </c>
      <c r="AU35" s="5">
        <f t="shared" si="204"/>
        <v>2.6505830090487392E-4</v>
      </c>
      <c r="AV35" s="5">
        <f t="shared" si="205"/>
        <v>2.1821541989161752E-5</v>
      </c>
      <c r="AW35" s="5">
        <f t="shared" si="206"/>
        <v>3.1894874226269296E-8</v>
      </c>
      <c r="AX35" s="5">
        <f t="shared" si="207"/>
        <v>1.1262993324506235E-7</v>
      </c>
      <c r="AY35" s="5">
        <f t="shared" si="208"/>
        <v>2.7324596279858134E-7</v>
      </c>
      <c r="AZ35" s="5">
        <f t="shared" si="209"/>
        <v>3.3145432139815697E-7</v>
      </c>
      <c r="BA35" s="5">
        <f t="shared" si="210"/>
        <v>2.6804169656843954E-7</v>
      </c>
      <c r="BB35" s="5">
        <f t="shared" si="211"/>
        <v>1.625707068689472E-7</v>
      </c>
      <c r="BC35" s="5">
        <f t="shared" si="212"/>
        <v>7.8880965372850929E-8</v>
      </c>
      <c r="BD35" s="5">
        <f t="shared" si="213"/>
        <v>1.800649909806477E-2</v>
      </c>
      <c r="BE35" s="5">
        <f t="shared" si="214"/>
        <v>5.9297079141428762E-3</v>
      </c>
      <c r="BF35" s="5">
        <f t="shared" si="215"/>
        <v>9.7635403071848648E-4</v>
      </c>
      <c r="BG35" s="5">
        <f t="shared" si="216"/>
        <v>1.0717415957106522E-4</v>
      </c>
      <c r="BH35" s="5">
        <f t="shared" si="217"/>
        <v>8.8233623140610621E-6</v>
      </c>
      <c r="BI35" s="5">
        <f t="shared" si="218"/>
        <v>5.8112308292799576E-7</v>
      </c>
      <c r="BJ35" s="8">
        <f t="shared" si="219"/>
        <v>3.5456915957989221E-2</v>
      </c>
      <c r="BK35" s="8">
        <f t="shared" si="220"/>
        <v>0.12548011295840147</v>
      </c>
      <c r="BL35" s="8">
        <f t="shared" si="221"/>
        <v>0.67550444010486621</v>
      </c>
      <c r="BM35" s="8">
        <f t="shared" si="222"/>
        <v>0.50760433320801512</v>
      </c>
      <c r="BN35" s="8">
        <f t="shared" si="223"/>
        <v>0.48016191719976159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1.72</v>
      </c>
      <c r="F41">
        <f>VLOOKUP(B41,home!$B$2:$E$405,3,FALSE)</f>
        <v>0.63949999999999996</v>
      </c>
      <c r="G41">
        <f>VLOOKUP(C41,away!$B$2:$E$405,4,FALSE)</f>
        <v>0.81399999999999995</v>
      </c>
      <c r="H41">
        <f>VLOOKUP(A41,away!$A$2:$E$405,3,FALSE)</f>
        <v>1.58</v>
      </c>
      <c r="I41">
        <f>VLOOKUP(C41,away!$B$2:$E$405,3,FALSE)</f>
        <v>1.7089000000000001</v>
      </c>
      <c r="J41">
        <f>VLOOKUP(B41,home!$B$2:$E$405,4,FALSE)</f>
        <v>1.3290999999999999</v>
      </c>
      <c r="K41" s="3">
        <f t="shared" si="168"/>
        <v>0.89535115999999992</v>
      </c>
      <c r="L41" s="3">
        <f t="shared" si="169"/>
        <v>3.5886524042000003</v>
      </c>
      <c r="M41" s="5">
        <f t="shared" si="170"/>
        <v>1.1288129815361023E-2</v>
      </c>
      <c r="N41" s="5">
        <f t="shared" si="171"/>
        <v>1.0106840124414077E-2</v>
      </c>
      <c r="O41" s="5">
        <f t="shared" si="172"/>
        <v>4.0509174200817039E-2</v>
      </c>
      <c r="P41" s="5">
        <f t="shared" si="173"/>
        <v>3.6269936111343604E-2</v>
      </c>
      <c r="Q41" s="5">
        <f t="shared" si="174"/>
        <v>4.5245855146643435E-3</v>
      </c>
      <c r="R41" s="5">
        <f t="shared" si="175"/>
        <v>7.2686672693959356E-2</v>
      </c>
      <c r="S41" s="5">
        <f t="shared" si="176"/>
        <v>2.9134770042482761E-2</v>
      </c>
      <c r="T41" s="5">
        <f t="shared" si="177"/>
        <v>1.623716468520869E-2</v>
      </c>
      <c r="U41" s="5">
        <f t="shared" si="178"/>
        <v>6.5080096713076824E-2</v>
      </c>
      <c r="V41" s="5">
        <f t="shared" si="179"/>
        <v>1.0401449874476354E-2</v>
      </c>
      <c r="W41" s="5">
        <f t="shared" si="180"/>
        <v>1.3503642963579722E-3</v>
      </c>
      <c r="X41" s="5">
        <f t="shared" si="181"/>
        <v>4.8459880786708787E-3</v>
      </c>
      <c r="Y41" s="5">
        <f t="shared" si="182"/>
        <v>8.6952833846233955E-3</v>
      </c>
      <c r="Z41" s="5">
        <f t="shared" si="183"/>
        <v>8.6949067572158589E-2</v>
      </c>
      <c r="AA41" s="5">
        <f t="shared" si="184"/>
        <v>7.7849948511650557E-2</v>
      </c>
      <c r="AB41" s="5">
        <f t="shared" si="185"/>
        <v>3.4851520852923298E-2</v>
      </c>
      <c r="AC41" s="5">
        <f t="shared" si="186"/>
        <v>2.0888088227601072E-3</v>
      </c>
      <c r="AD41" s="5">
        <f t="shared" si="187"/>
        <v>3.0226255979167349E-4</v>
      </c>
      <c r="AE41" s="5">
        <f t="shared" si="188"/>
        <v>1.0847152618960354E-3</v>
      </c>
      <c r="AF41" s="5">
        <f t="shared" si="189"/>
        <v>1.9463330162378207E-3</v>
      </c>
      <c r="AG41" s="5">
        <f t="shared" si="190"/>
        <v>2.3282375526985644E-3</v>
      </c>
      <c r="AH41" s="5">
        <f t="shared" si="191"/>
        <v>7.8007495096443807E-2</v>
      </c>
      <c r="AI41" s="5">
        <f t="shared" si="192"/>
        <v>6.9844101223295263E-2</v>
      </c>
      <c r="AJ41" s="5">
        <f t="shared" si="193"/>
        <v>3.126749852471742E-2</v>
      </c>
      <c r="AK41" s="5">
        <f t="shared" si="194"/>
        <v>9.3317970248013426E-3</v>
      </c>
      <c r="AL41" s="5">
        <f t="shared" si="195"/>
        <v>2.6846240711095835E-4</v>
      </c>
      <c r="AM41" s="5">
        <f t="shared" si="196"/>
        <v>5.4126226706808853E-5</v>
      </c>
      <c r="AN41" s="5">
        <f t="shared" si="197"/>
        <v>1.9424021360166385E-4</v>
      </c>
      <c r="AO41" s="5">
        <f t="shared" si="198"/>
        <v>3.4853030476696638E-4</v>
      </c>
      <c r="AP41" s="5">
        <f t="shared" si="199"/>
        <v>4.1691803871284419E-4</v>
      </c>
      <c r="AQ41" s="5">
        <f t="shared" si="200"/>
        <v>3.7404348049529932E-4</v>
      </c>
      <c r="AR41" s="5">
        <f t="shared" si="201"/>
        <v>5.5988356964694563E-2</v>
      </c>
      <c r="AS41" s="5">
        <f t="shared" si="202"/>
        <v>5.0129240354833349E-2</v>
      </c>
      <c r="AT41" s="5">
        <f t="shared" si="203"/>
        <v>2.2441636750809422E-2</v>
      </c>
      <c r="AU41" s="5">
        <f t="shared" si="204"/>
        <v>6.6977151657119493E-3</v>
      </c>
      <c r="AV41" s="5">
        <f t="shared" si="205"/>
        <v>1.4992017607424462E-3</v>
      </c>
      <c r="AW41" s="5">
        <f t="shared" si="206"/>
        <v>2.3961046085778006E-5</v>
      </c>
      <c r="AX41" s="5">
        <f t="shared" si="207"/>
        <v>8.076996644727376E-6</v>
      </c>
      <c r="AY41" s="5">
        <f t="shared" si="208"/>
        <v>2.8985533427816232E-5</v>
      </c>
      <c r="AZ41" s="5">
        <f t="shared" si="209"/>
        <v>5.2009502111376114E-5</v>
      </c>
      <c r="BA41" s="5">
        <f t="shared" si="210"/>
        <v>6.2214674931078295E-5</v>
      </c>
      <c r="BB41" s="5">
        <f t="shared" si="211"/>
        <v>5.581671069198391E-5</v>
      </c>
      <c r="BC41" s="5">
        <f t="shared" si="212"/>
        <v>4.006135460386478E-5</v>
      </c>
      <c r="BD41" s="5">
        <f t="shared" si="213"/>
        <v>3.3487125304759814E-2</v>
      </c>
      <c r="BE41" s="5">
        <f t="shared" si="214"/>
        <v>2.9982736486682052E-2</v>
      </c>
      <c r="BF41" s="5">
        <f t="shared" si="215"/>
        <v>1.3422538946662548E-2</v>
      </c>
      <c r="BG41" s="5">
        <f t="shared" si="216"/>
        <v>4.0059619386798298E-3</v>
      </c>
      <c r="BH41" s="5">
        <f t="shared" si="217"/>
        <v>8.9668566717820855E-4</v>
      </c>
      <c r="BI41" s="5">
        <f t="shared" si="218"/>
        <v>1.6056971045267662E-4</v>
      </c>
      <c r="BJ41" s="8">
        <f t="shared" si="219"/>
        <v>5.3056797511257893E-2</v>
      </c>
      <c r="BK41" s="8">
        <f t="shared" si="220"/>
        <v>8.9480542606962615E-2</v>
      </c>
      <c r="BL41" s="8">
        <f t="shared" si="221"/>
        <v>0.69814007389289179</v>
      </c>
      <c r="BM41" s="8">
        <f t="shared" si="222"/>
        <v>0.75223611863536932</v>
      </c>
      <c r="BN41" s="8">
        <f t="shared" si="223"/>
        <v>0.17538533846055943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1.72</v>
      </c>
      <c r="F42">
        <f>VLOOKUP(B42,home!$B$2:$E$405,3,FALSE)</f>
        <v>0.63949999999999996</v>
      </c>
      <c r="G42">
        <f>VLOOKUP(C42,away!$B$2:$E$405,4,FALSE)</f>
        <v>1.3953</v>
      </c>
      <c r="H42">
        <f>VLOOKUP(A42,away!$A$2:$E$405,3,FALSE)</f>
        <v>1.58</v>
      </c>
      <c r="I42">
        <f>VLOOKUP(C42,away!$B$2:$E$405,3,FALSE)</f>
        <v>0.94940000000000002</v>
      </c>
      <c r="J42">
        <f>VLOOKUP(B42,home!$B$2:$E$405,4,FALSE)</f>
        <v>1.6456</v>
      </c>
      <c r="K42" s="3">
        <f t="shared" si="168"/>
        <v>1.534746282</v>
      </c>
      <c r="L42" s="3">
        <f t="shared" si="169"/>
        <v>2.4684855712</v>
      </c>
      <c r="M42" s="5">
        <f t="shared" si="170"/>
        <v>1.825654098190042E-2</v>
      </c>
      <c r="N42" s="5">
        <f t="shared" si="171"/>
        <v>2.8019158394152293E-2</v>
      </c>
      <c r="O42" s="5">
        <f t="shared" si="172"/>
        <v>4.5066007993842659E-2</v>
      </c>
      <c r="P42" s="5">
        <f t="shared" si="173"/>
        <v>6.9164888213132283E-2</v>
      </c>
      <c r="Q42" s="5">
        <f t="shared" si="174"/>
        <v>2.1501149585097166E-2</v>
      </c>
      <c r="R42" s="5">
        <f t="shared" si="175"/>
        <v>5.5622395242192237E-2</v>
      </c>
      <c r="S42" s="5">
        <f t="shared" si="176"/>
        <v>6.5507778366637778E-2</v>
      </c>
      <c r="T42" s="5">
        <f t="shared" si="177"/>
        <v>5.3075277515025214E-2</v>
      </c>
      <c r="U42" s="5">
        <f t="shared" si="178"/>
        <v>8.5366264293889008E-2</v>
      </c>
      <c r="V42" s="5">
        <f t="shared" si="179"/>
        <v>2.7575128475329197E-2</v>
      </c>
      <c r="W42" s="5">
        <f t="shared" si="180"/>
        <v>1.0999603128151243E-2</v>
      </c>
      <c r="X42" s="5">
        <f t="shared" si="181"/>
        <v>2.7152361610767724E-2</v>
      </c>
      <c r="Y42" s="5">
        <f t="shared" si="182"/>
        <v>3.3512606430092462E-2</v>
      </c>
      <c r="Z42" s="5">
        <f t="shared" si="183"/>
        <v>4.5767693363645022E-2</v>
      </c>
      <c r="AA42" s="5">
        <f t="shared" si="184"/>
        <v>7.0241797225570266E-2</v>
      </c>
      <c r="AB42" s="5">
        <f t="shared" si="185"/>
        <v>5.3901668566470953E-2</v>
      </c>
      <c r="AC42" s="5">
        <f t="shared" si="186"/>
        <v>6.5292717564547744E-3</v>
      </c>
      <c r="AD42" s="5">
        <f t="shared" si="187"/>
        <v>4.2204000011014211E-3</v>
      </c>
      <c r="AE42" s="5">
        <f t="shared" si="188"/>
        <v>1.041799650741132E-2</v>
      </c>
      <c r="AF42" s="5">
        <f t="shared" si="189"/>
        <v>1.285833702967842E-2</v>
      </c>
      <c r="AG42" s="5">
        <f t="shared" si="190"/>
        <v>1.058020647579595E-2</v>
      </c>
      <c r="AH42" s="5">
        <f t="shared" si="191"/>
        <v>2.824422267381593E-2</v>
      </c>
      <c r="AI42" s="5">
        <f t="shared" si="192"/>
        <v>4.3347715736619087E-2</v>
      </c>
      <c r="AJ42" s="5">
        <f t="shared" si="193"/>
        <v>3.3263872779984528E-2</v>
      </c>
      <c r="AK42" s="5">
        <f t="shared" si="194"/>
        <v>1.7017201691334093E-2</v>
      </c>
      <c r="AL42" s="5">
        <f t="shared" si="195"/>
        <v>9.8944559453199941E-4</v>
      </c>
      <c r="AM42" s="5">
        <f t="shared" si="196"/>
        <v>1.2954486420486402E-3</v>
      </c>
      <c r="AN42" s="5">
        <f t="shared" si="197"/>
        <v>3.1977962811277016E-3</v>
      </c>
      <c r="AO42" s="5">
        <f t="shared" si="198"/>
        <v>3.9468569898003757E-3</v>
      </c>
      <c r="AP42" s="5">
        <f t="shared" si="199"/>
        <v>3.247586510304031E-3</v>
      </c>
      <c r="AQ42" s="5">
        <f t="shared" si="200"/>
        <v>2.0041551104773149E-3</v>
      </c>
      <c r="AR42" s="5">
        <f t="shared" si="201"/>
        <v>1.3944091228014913E-2</v>
      </c>
      <c r="AS42" s="5">
        <f t="shared" si="202"/>
        <v>2.1400642168064699E-2</v>
      </c>
      <c r="AT42" s="5">
        <f t="shared" si="203"/>
        <v>1.6422277999924861E-2</v>
      </c>
      <c r="AU42" s="5">
        <f t="shared" si="204"/>
        <v>8.4013433674516944E-3</v>
      </c>
      <c r="AV42" s="5">
        <f t="shared" si="205"/>
        <v>3.223482624250461E-3</v>
      </c>
      <c r="AW42" s="5">
        <f t="shared" si="206"/>
        <v>1.041253804848302E-4</v>
      </c>
      <c r="AX42" s="5">
        <f t="shared" si="207"/>
        <v>3.3136416448434987E-4</v>
      </c>
      <c r="AY42" s="5">
        <f t="shared" si="208"/>
        <v>8.1796765884236105E-4</v>
      </c>
      <c r="AZ42" s="5">
        <f t="shared" si="209"/>
        <v>1.0095706817803063E-3</v>
      </c>
      <c r="BA42" s="5">
        <f t="shared" si="210"/>
        <v>8.307035536937443E-4</v>
      </c>
      <c r="BB42" s="5">
        <f t="shared" si="211"/>
        <v>5.1264493405939302E-4</v>
      </c>
      <c r="BC42" s="5">
        <f t="shared" si="212"/>
        <v>2.530913245748776E-4</v>
      </c>
      <c r="BD42" s="5">
        <f t="shared" si="213"/>
        <v>5.7367979999752156E-3</v>
      </c>
      <c r="BE42" s="5">
        <f t="shared" si="214"/>
        <v>8.8045294010469961E-3</v>
      </c>
      <c r="BF42" s="5">
        <f t="shared" si="215"/>
        <v>6.7563593815082841E-3</v>
      </c>
      <c r="BG42" s="5">
        <f t="shared" si="216"/>
        <v>3.4564324802085541E-3</v>
      </c>
      <c r="BH42" s="5">
        <f t="shared" si="217"/>
        <v>1.3261867244960287E-3</v>
      </c>
      <c r="BI42" s="5">
        <f t="shared" si="218"/>
        <v>4.0707202893160762E-4</v>
      </c>
      <c r="BJ42" s="8">
        <f t="shared" si="219"/>
        <v>0.22978428252846628</v>
      </c>
      <c r="BK42" s="8">
        <f t="shared" si="220"/>
        <v>0.18884102104682884</v>
      </c>
      <c r="BL42" s="8">
        <f t="shared" si="221"/>
        <v>0.52195036160759223</v>
      </c>
      <c r="BM42" s="8">
        <f t="shared" si="222"/>
        <v>0.74799937585785758</v>
      </c>
      <c r="BN42" s="8">
        <f t="shared" si="223"/>
        <v>0.23763014041031705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1.3611</v>
      </c>
      <c r="F56">
        <f>VLOOKUP(B56,home!$B$2:$E$405,3,FALSE)</f>
        <v>1.0019</v>
      </c>
      <c r="G56">
        <f>VLOOKUP(C56,away!$B$2:$E$405,4,FALSE)</f>
        <v>1.2244999999999999</v>
      </c>
      <c r="H56">
        <f>VLOOKUP(A56,away!$A$2:$E$405,3,FALSE)</f>
        <v>1.1444000000000001</v>
      </c>
      <c r="I56">
        <f>VLOOKUP(C56,away!$B$2:$E$405,3,FALSE)</f>
        <v>0.80100000000000005</v>
      </c>
      <c r="J56">
        <f>VLOOKUP(B56,home!$B$2:$E$405,4,FALSE)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1.3611</v>
      </c>
      <c r="F57">
        <f>VLOOKUP(B57,home!$B$2:$E$405,3,FALSE)</f>
        <v>0.93510000000000004</v>
      </c>
      <c r="G57">
        <f>VLOOKUP(C57,away!$B$2:$E$405,4,FALSE)</f>
        <v>1.0019</v>
      </c>
      <c r="H57">
        <f>VLOOKUP(A57,away!$A$2:$E$405,3,FALSE)</f>
        <v>1.1444000000000001</v>
      </c>
      <c r="I57">
        <f>VLOOKUP(C57,away!$B$2:$E$405,3,FALSE)</f>
        <v>0.47660000000000002</v>
      </c>
      <c r="J57">
        <f>VLOOKUP(B57,home!$B$2:$E$405,4,FALSE)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1.3611</v>
      </c>
      <c r="F58">
        <f>VLOOKUP(B58,home!$B$2:$E$405,3,FALSE)</f>
        <v>1.4026000000000001</v>
      </c>
      <c r="G58">
        <f>VLOOKUP(C58,away!$B$2:$E$405,4,FALSE)</f>
        <v>0.86829999999999996</v>
      </c>
      <c r="H58">
        <f>VLOOKUP(A58,away!$A$2:$E$405,3,FALSE)</f>
        <v>1.1444000000000001</v>
      </c>
      <c r="I58">
        <f>VLOOKUP(C58,away!$B$2:$E$405,3,FALSE)</f>
        <v>0.47660000000000002</v>
      </c>
      <c r="J58">
        <f>VLOOKUP(B58,home!$B$2:$E$405,4,FALSE)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1.3611</v>
      </c>
      <c r="F59">
        <f>VLOOKUP(B59,home!$B$2:$E$405,3,FALSE)</f>
        <v>1.2021999999999999</v>
      </c>
      <c r="G59">
        <f>VLOOKUP(C59,away!$B$2:$E$405,4,FALSE)</f>
        <v>0.93510000000000004</v>
      </c>
      <c r="H59">
        <f>VLOOKUP(A59,away!$A$2:$E$405,3,FALSE)</f>
        <v>1.1444000000000001</v>
      </c>
      <c r="I59">
        <f>VLOOKUP(C59,away!$B$2:$E$405,3,FALSE)</f>
        <v>1.1916</v>
      </c>
      <c r="J59">
        <f>VLOOKUP(B59,home!$B$2:$E$405,4,FALSE)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1.5866</v>
      </c>
      <c r="F68">
        <f>VLOOKUP(B68,home!$B$2:$E$405,3,FALSE)</f>
        <v>0.97409999999999997</v>
      </c>
      <c r="G68">
        <f>VLOOKUP(C68,away!$B$2:$E$405,4,FALSE)</f>
        <v>0.88239999999999996</v>
      </c>
      <c r="H68">
        <f>VLOOKUP(A68,away!$A$2:$E$405,3,FALSE)</f>
        <v>1.1788000000000001</v>
      </c>
      <c r="I68">
        <f>VLOOKUP(C68,away!$B$2:$E$405,3,FALSE)</f>
        <v>1.2725</v>
      </c>
      <c r="J68">
        <f>VLOOKUP(B68,home!$B$2:$E$405,4,FALSE)</f>
        <v>1.3882000000000001</v>
      </c>
      <c r="K68" s="3">
        <f t="shared" si="168"/>
        <v>1.363755429744</v>
      </c>
      <c r="L68" s="3">
        <f t="shared" si="169"/>
        <v>2.0823319286000004</v>
      </c>
      <c r="M68" s="5">
        <f t="shared" si="224"/>
        <v>3.1870088987821614E-2</v>
      </c>
      <c r="N68" s="5">
        <f t="shared" si="225"/>
        <v>4.3463006903566179E-2</v>
      </c>
      <c r="O68" s="5">
        <f t="shared" si="226"/>
        <v>6.636410386666422E-2</v>
      </c>
      <c r="P68" s="5">
        <f t="shared" si="227"/>
        <v>9.0504406988258096E-2</v>
      </c>
      <c r="Q68" s="5">
        <f t="shared" si="228"/>
        <v>2.9636455828869673E-2</v>
      </c>
      <c r="R68" s="5">
        <f t="shared" si="229"/>
        <v>6.9096046197240843E-2</v>
      </c>
      <c r="S68" s="5">
        <f t="shared" si="230"/>
        <v>6.4253410834735028E-2</v>
      </c>
      <c r="T68" s="5">
        <f t="shared" si="231"/>
        <v>6.1712938222998913E-2</v>
      </c>
      <c r="U68" s="5">
        <f t="shared" si="232"/>
        <v>9.4230108175329452E-2</v>
      </c>
      <c r="V68" s="5">
        <f t="shared" si="233"/>
        <v>2.0274032030446948E-2</v>
      </c>
      <c r="W68" s="5">
        <f t="shared" si="234"/>
        <v>1.3472292518329741E-2</v>
      </c>
      <c r="X68" s="5">
        <f t="shared" si="235"/>
        <v>2.8053784862356924E-2</v>
      </c>
      <c r="Y68" s="5">
        <f t="shared" si="236"/>
        <v>2.9208645968480607E-2</v>
      </c>
      <c r="Z68" s="5">
        <f t="shared" si="237"/>
        <v>4.7960301045511744E-2</v>
      </c>
      <c r="AA68" s="5">
        <f t="shared" si="238"/>
        <v>6.5406120962973477E-2</v>
      </c>
      <c r="AB68" s="5">
        <f t="shared" si="239"/>
        <v>4.4598976300873977E-2</v>
      </c>
      <c r="AC68" s="5">
        <f t="shared" si="240"/>
        <v>3.5983764566787676E-3</v>
      </c>
      <c r="AD68" s="5">
        <f t="shared" si="241"/>
        <v>4.5932280182429163E-3</v>
      </c>
      <c r="AE68" s="5">
        <f t="shared" si="242"/>
        <v>9.5646253577273289E-3</v>
      </c>
      <c r="AF68" s="5">
        <f t="shared" si="243"/>
        <v>9.9583623837464132E-3</v>
      </c>
      <c r="AG68" s="5">
        <f t="shared" si="244"/>
        <v>6.9122053160814538E-3</v>
      </c>
      <c r="AH68" s="5">
        <f t="shared" si="245"/>
        <v>2.4967316543084272E-2</v>
      </c>
      <c r="AI68" s="5">
        <f t="shared" si="246"/>
        <v>3.4049313501768368E-2</v>
      </c>
      <c r="AJ68" s="5">
        <f t="shared" si="247"/>
        <v>2.3217468083546154E-2</v>
      </c>
      <c r="AK68" s="5">
        <f t="shared" si="248"/>
        <v>1.0554316054614694E-2</v>
      </c>
      <c r="AL68" s="5">
        <f t="shared" si="249"/>
        <v>4.0874555129942394E-4</v>
      </c>
      <c r="AM68" s="5">
        <f t="shared" si="250"/>
        <v>1.2528079299862099E-3</v>
      </c>
      <c r="AN68" s="5">
        <f t="shared" si="251"/>
        <v>2.6087619530135585E-3</v>
      </c>
      <c r="AO68" s="5">
        <f t="shared" si="252"/>
        <v>2.7161541544385142E-3</v>
      </c>
      <c r="AP68" s="5">
        <f t="shared" si="253"/>
        <v>1.8853115062622847E-3</v>
      </c>
      <c r="AQ68" s="5">
        <f t="shared" si="254"/>
        <v>9.8146108621172882E-4</v>
      </c>
      <c r="AR68" s="5">
        <f t="shared" si="255"/>
        <v>1.0398048081825468E-2</v>
      </c>
      <c r="AS68" s="5">
        <f t="shared" si="256"/>
        <v>1.4180394530328665E-2</v>
      </c>
      <c r="AT68" s="5">
        <f t="shared" si="257"/>
        <v>9.6692950183239201E-3</v>
      </c>
      <c r="AU68" s="5">
        <f t="shared" si="258"/>
        <v>4.3955178610119499E-3</v>
      </c>
      <c r="AV68" s="5">
        <f t="shared" si="259"/>
        <v>1.4986028373729461E-3</v>
      </c>
      <c r="AW68" s="5">
        <f t="shared" si="260"/>
        <v>3.2243114768886929E-5</v>
      </c>
      <c r="AX68" s="5">
        <f t="shared" si="261"/>
        <v>2.8475393615750574E-4</v>
      </c>
      <c r="AY68" s="5">
        <f t="shared" si="262"/>
        <v>5.9295221305530029E-4</v>
      </c>
      <c r="AZ68" s="5">
        <f t="shared" si="263"/>
        <v>6.1736166268954113E-4</v>
      </c>
      <c r="BA68" s="5">
        <f t="shared" si="264"/>
        <v>4.2851730057067165E-4</v>
      </c>
      <c r="BB68" s="5">
        <f t="shared" si="265"/>
        <v>2.230788142339482E-4</v>
      </c>
      <c r="BC68" s="5">
        <f t="shared" si="266"/>
        <v>9.290482749471567E-5</v>
      </c>
      <c r="BD68" s="5">
        <f t="shared" si="267"/>
        <v>3.6086979193171928E-3</v>
      </c>
      <c r="BE68" s="5">
        <f t="shared" si="268"/>
        <v>4.9213813817746959E-3</v>
      </c>
      <c r="BF68" s="5">
        <f t="shared" si="269"/>
        <v>3.3557802906181359E-3</v>
      </c>
      <c r="BG68" s="5">
        <f t="shared" si="270"/>
        <v>1.5254878641194601E-3</v>
      </c>
      <c r="BH68" s="5">
        <f t="shared" si="271"/>
        <v>5.2009808942537312E-4</v>
      </c>
      <c r="BI68" s="5">
        <f t="shared" si="272"/>
        <v>1.4185731869066658E-4</v>
      </c>
      <c r="BJ68" s="8">
        <f t="shared" si="273"/>
        <v>0.24825961076451417</v>
      </c>
      <c r="BK68" s="8">
        <f t="shared" si="274"/>
        <v>0.21150201306229519</v>
      </c>
      <c r="BL68" s="8">
        <f t="shared" si="275"/>
        <v>0.48669893087890381</v>
      </c>
      <c r="BM68" s="8">
        <f t="shared" si="276"/>
        <v>0.66292603788051774</v>
      </c>
      <c r="BN68" s="8">
        <f t="shared" si="277"/>
        <v>0.33093410877242063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1.5866</v>
      </c>
      <c r="F69">
        <f>VLOOKUP(B69,home!$B$2:$E$405,3,FALSE)</f>
        <v>0.84040000000000004</v>
      </c>
      <c r="G69">
        <f>VLOOKUP(C69,away!$B$2:$E$405,4,FALSE)</f>
        <v>0.84040000000000004</v>
      </c>
      <c r="H69">
        <f>VLOOKUP(A69,away!$A$2:$E$405,3,FALSE)</f>
        <v>1.1788000000000001</v>
      </c>
      <c r="I69">
        <f>VLOOKUP(C69,away!$B$2:$E$405,3,FALSE)</f>
        <v>0.75409999999999999</v>
      </c>
      <c r="J69">
        <f>VLOOKUP(B69,home!$B$2:$E$405,4,FALSE)</f>
        <v>1.0367999999999999</v>
      </c>
      <c r="K69" s="3">
        <f t="shared" si="168"/>
        <v>1.1205714090560002</v>
      </c>
      <c r="L69" s="3">
        <f t="shared" si="169"/>
        <v>0.92164581734399997</v>
      </c>
      <c r="M69" s="5">
        <f t="shared" si="224"/>
        <v>0.1297407271684301</v>
      </c>
      <c r="N69" s="5">
        <f t="shared" si="225"/>
        <v>0.14538374945507782</v>
      </c>
      <c r="O69" s="5">
        <f t="shared" si="226"/>
        <v>0.11957499853395268</v>
      </c>
      <c r="P69" s="5">
        <f t="shared" si="227"/>
        <v>0.1339923245950605</v>
      </c>
      <c r="Q69" s="5">
        <f t="shared" si="228"/>
        <v>8.1456436490360537E-2</v>
      </c>
      <c r="R69" s="5">
        <f t="shared" si="229"/>
        <v>5.5102898628866193E-2</v>
      </c>
      <c r="S69" s="5">
        <f t="shared" si="230"/>
        <v>3.459581166652502E-2</v>
      </c>
      <c r="T69" s="5">
        <f t="shared" si="231"/>
        <v>7.5073983987087964E-2</v>
      </c>
      <c r="U69" s="5">
        <f t="shared" si="232"/>
        <v>6.1746732759618533E-2</v>
      </c>
      <c r="V69" s="5">
        <f t="shared" si="233"/>
        <v>3.969946084541257E-3</v>
      </c>
      <c r="W69" s="5">
        <f t="shared" si="234"/>
        <v>3.0425917938227957E-2</v>
      </c>
      <c r="X69" s="5">
        <f t="shared" si="235"/>
        <v>2.8041920006619574E-2</v>
      </c>
      <c r="Y69" s="5">
        <f t="shared" si="236"/>
        <v>1.292235914219798E-2</v>
      </c>
      <c r="Z69" s="5">
        <f t="shared" si="237"/>
        <v>1.6928452014941659E-2</v>
      </c>
      <c r="AA69" s="5">
        <f t="shared" si="238"/>
        <v>1.896953932752006E-2</v>
      </c>
      <c r="AB69" s="5">
        <f t="shared" si="239"/>
        <v>1.0628361706691184E-2</v>
      </c>
      <c r="AC69" s="5">
        <f t="shared" si="240"/>
        <v>2.5625256424596511E-4</v>
      </c>
      <c r="AD69" s="5">
        <f t="shared" si="241"/>
        <v>8.5236034339655903E-3</v>
      </c>
      <c r="AE69" s="5">
        <f t="shared" si="242"/>
        <v>7.8557434536133414E-3</v>
      </c>
      <c r="AF69" s="5">
        <f t="shared" si="243"/>
        <v>3.6201065480751219E-3</v>
      </c>
      <c r="AG69" s="5">
        <f t="shared" si="244"/>
        <v>1.1121520194576878E-3</v>
      </c>
      <c r="AH69" s="5">
        <f t="shared" si="245"/>
        <v>3.9005092484198961E-3</v>
      </c>
      <c r="AI69" s="5">
        <f t="shared" si="246"/>
        <v>4.3707991445378434E-3</v>
      </c>
      <c r="AJ69" s="5">
        <f t="shared" si="247"/>
        <v>2.4488962780477661E-3</v>
      </c>
      <c r="AK69" s="5">
        <f t="shared" si="248"/>
        <v>9.1472105097465967E-4</v>
      </c>
      <c r="AL69" s="5">
        <f t="shared" si="249"/>
        <v>1.0585997941012595E-5</v>
      </c>
      <c r="AM69" s="5">
        <f t="shared" si="250"/>
        <v>1.9102612620466753E-3</v>
      </c>
      <c r="AN69" s="5">
        <f t="shared" si="251"/>
        <v>1.7605843021995891E-3</v>
      </c>
      <c r="AO69" s="5">
        <f t="shared" si="252"/>
        <v>8.1131757910187798E-4</v>
      </c>
      <c r="AP69" s="5">
        <f t="shared" si="253"/>
        <v>2.4924915110563533E-4</v>
      </c>
      <c r="AQ69" s="5">
        <f t="shared" si="254"/>
        <v>5.7429859398262835E-5</v>
      </c>
      <c r="AR69" s="5">
        <f t="shared" si="255"/>
        <v>7.1897760686355755E-4</v>
      </c>
      <c r="AS69" s="5">
        <f t="shared" si="256"/>
        <v>8.0566575000280759E-4</v>
      </c>
      <c r="AT69" s="5">
        <f t="shared" si="257"/>
        <v>4.5140300235440277E-4</v>
      </c>
      <c r="AU69" s="5">
        <f t="shared" si="258"/>
        <v>1.6860976613346064E-4</v>
      </c>
      <c r="AV69" s="5">
        <f t="shared" si="259"/>
        <v>4.7234820804193699E-5</v>
      </c>
      <c r="AW69" s="5">
        <f t="shared" si="260"/>
        <v>3.0369168298448289E-7</v>
      </c>
      <c r="AX69" s="5">
        <f t="shared" si="261"/>
        <v>3.5676402567945626E-4</v>
      </c>
      <c r="AY69" s="5">
        <f t="shared" si="262"/>
        <v>3.288100720462783E-4</v>
      </c>
      <c r="AZ69" s="5">
        <f t="shared" si="263"/>
        <v>1.515232138010158E-4</v>
      </c>
      <c r="BA69" s="5">
        <f t="shared" si="264"/>
        <v>4.6550245410075643E-5</v>
      </c>
      <c r="BB69" s="5">
        <f t="shared" si="265"/>
        <v>1.0725709744633234E-5</v>
      </c>
      <c r="BC69" s="5">
        <f t="shared" si="266"/>
        <v>1.9770611048374014E-6</v>
      </c>
      <c r="BD69" s="5">
        <f t="shared" si="267"/>
        <v>1.1044045068829936E-4</v>
      </c>
      <c r="BE69" s="5">
        <f t="shared" si="268"/>
        <v>1.2375641144456731E-4</v>
      </c>
      <c r="BF69" s="5">
        <f t="shared" si="269"/>
        <v>6.9338948176076478E-5</v>
      </c>
      <c r="BG69" s="5">
        <f t="shared" si="270"/>
        <v>2.5899747620042321E-5</v>
      </c>
      <c r="BH69" s="5">
        <f t="shared" si="271"/>
        <v>7.255629171196408E-6</v>
      </c>
      <c r="BI69" s="5">
        <f t="shared" si="272"/>
        <v>1.6260901207910745E-6</v>
      </c>
      <c r="BJ69" s="8">
        <f t="shared" si="273"/>
        <v>0.40010116495632192</v>
      </c>
      <c r="BK69" s="8">
        <f t="shared" si="274"/>
        <v>0.30289445814879012</v>
      </c>
      <c r="BL69" s="8">
        <f t="shared" si="275"/>
        <v>0.28018766490200825</v>
      </c>
      <c r="BM69" s="8">
        <f t="shared" si="276"/>
        <v>0.33453209876995077</v>
      </c>
      <c r="BN69" s="8">
        <f t="shared" si="277"/>
        <v>0.66525113487174781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1.5866</v>
      </c>
      <c r="F70">
        <f>VLOOKUP(B70,home!$B$2:$E$405,3,FALSE)</f>
        <v>1.6807000000000001</v>
      </c>
      <c r="G70">
        <f>VLOOKUP(C70,away!$B$2:$E$405,4,FALSE)</f>
        <v>0.94540000000000002</v>
      </c>
      <c r="H70">
        <f>VLOOKUP(A70,away!$A$2:$E$405,3,FALSE)</f>
        <v>1.1788000000000001</v>
      </c>
      <c r="I70">
        <f>VLOOKUP(C70,away!$B$2:$E$405,3,FALSE)</f>
        <v>1.1876</v>
      </c>
      <c r="J70">
        <f>VLOOKUP(B70,home!$B$2:$E$405,4,FALSE)</f>
        <v>0.65980000000000005</v>
      </c>
      <c r="K70" s="3">
        <f t="shared" si="168"/>
        <v>2.5210023353480002</v>
      </c>
      <c r="L70" s="3">
        <f t="shared" si="169"/>
        <v>0.9236823122240001</v>
      </c>
      <c r="M70" s="5">
        <f t="shared" si="224"/>
        <v>3.1914824873368518E-2</v>
      </c>
      <c r="N70" s="5">
        <f t="shared" si="225"/>
        <v>8.0457348037984489E-2</v>
      </c>
      <c r="O70" s="5">
        <f t="shared" si="226"/>
        <v>2.9479159233257068E-2</v>
      </c>
      <c r="P70" s="5">
        <f t="shared" si="227"/>
        <v>7.4317029271136634E-2</v>
      </c>
      <c r="Q70" s="5">
        <f t="shared" si="228"/>
        <v>0.10141658114983287</v>
      </c>
      <c r="R70" s="5">
        <f t="shared" si="229"/>
        <v>1.3614688981497182E-2</v>
      </c>
      <c r="S70" s="5">
        <f t="shared" si="230"/>
        <v>4.3263756432952334E-2</v>
      </c>
      <c r="T70" s="5">
        <f t="shared" si="231"/>
        <v>9.3676702174330564E-2</v>
      </c>
      <c r="U70" s="5">
        <f t="shared" si="232"/>
        <v>3.4322662717391081E-2</v>
      </c>
      <c r="V70" s="5">
        <f t="shared" si="233"/>
        <v>1.119380122965993E-2</v>
      </c>
      <c r="W70" s="5">
        <f t="shared" si="234"/>
        <v>8.5223812640579558E-2</v>
      </c>
      <c r="X70" s="5">
        <f t="shared" si="235"/>
        <v>7.8719728316395496E-2</v>
      </c>
      <c r="Y70" s="5">
        <f t="shared" si="236"/>
        <v>3.6356010334466636E-2</v>
      </c>
      <c r="Z70" s="5">
        <f t="shared" si="237"/>
        <v>4.191882466213312E-3</v>
      </c>
      <c r="AA70" s="5">
        <f t="shared" si="238"/>
        <v>1.0567745486828095E-2</v>
      </c>
      <c r="AB70" s="5">
        <f t="shared" si="239"/>
        <v>1.3320655525828458E-2</v>
      </c>
      <c r="AC70" s="5">
        <f t="shared" si="240"/>
        <v>1.6291215307868113E-3</v>
      </c>
      <c r="AD70" s="5">
        <f t="shared" si="241"/>
        <v>5.3712357673540365E-2</v>
      </c>
      <c r="AE70" s="5">
        <f t="shared" si="242"/>
        <v>4.9613154730898279E-2</v>
      </c>
      <c r="AF70" s="5">
        <f t="shared" si="243"/>
        <v>2.29133967392816E-2</v>
      </c>
      <c r="AG70" s="5">
        <f t="shared" si="244"/>
        <v>7.0548997603484993E-3</v>
      </c>
      <c r="AH70" s="5">
        <f t="shared" si="245"/>
        <v>9.6799192224078902E-4</v>
      </c>
      <c r="AI70" s="5">
        <f t="shared" si="246"/>
        <v>2.4403098965670288E-3</v>
      </c>
      <c r="AJ70" s="5">
        <f t="shared" si="247"/>
        <v>3.0760134741091585E-3</v>
      </c>
      <c r="AK70" s="5">
        <f t="shared" si="248"/>
        <v>2.5848790505970348E-3</v>
      </c>
      <c r="AL70" s="5">
        <f t="shared" si="249"/>
        <v>1.517432390371675E-4</v>
      </c>
      <c r="AM70" s="5">
        <f t="shared" si="250"/>
        <v>2.7081795826408486E-2</v>
      </c>
      <c r="AN70" s="5">
        <f t="shared" si="251"/>
        <v>2.5014975788115266E-2</v>
      </c>
      <c r="AO70" s="5">
        <f t="shared" si="252"/>
        <v>1.1552945338096842E-2</v>
      </c>
      <c r="AP70" s="5">
        <f t="shared" si="253"/>
        <v>3.5570837542969248E-3</v>
      </c>
      <c r="AQ70" s="5">
        <f t="shared" si="254"/>
        <v>8.2140383673585265E-4</v>
      </c>
      <c r="AR70" s="5">
        <f t="shared" si="255"/>
        <v>1.7882340338990532E-4</v>
      </c>
      <c r="AS70" s="5">
        <f t="shared" si="256"/>
        <v>4.5081421756082879E-4</v>
      </c>
      <c r="AT70" s="5">
        <f t="shared" si="257"/>
        <v>5.6825184763946543E-4</v>
      </c>
      <c r="AU70" s="5">
        <f t="shared" si="258"/>
        <v>4.7752141165496951E-4</v>
      </c>
      <c r="AV70" s="5">
        <f t="shared" si="259"/>
        <v>3.009581484902129E-4</v>
      </c>
      <c r="AW70" s="5">
        <f t="shared" si="260"/>
        <v>9.8152807093807939E-6</v>
      </c>
      <c r="AX70" s="5">
        <f t="shared" si="261"/>
        <v>1.1378878420632248E-2</v>
      </c>
      <c r="AY70" s="5">
        <f t="shared" si="262"/>
        <v>1.0510468730085374E-2</v>
      </c>
      <c r="AZ70" s="5">
        <f t="shared" si="263"/>
        <v>4.8541670295816535E-3</v>
      </c>
      <c r="BA70" s="5">
        <f t="shared" si="264"/>
        <v>1.4945694086018295E-3</v>
      </c>
      <c r="BB70" s="5">
        <f t="shared" si="265"/>
        <v>3.4512683177914856E-4</v>
      </c>
      <c r="BC70" s="5">
        <f t="shared" si="266"/>
        <v>6.3757509997661499E-5</v>
      </c>
      <c r="BD70" s="5">
        <f t="shared" si="267"/>
        <v>2.75293357871588E-5</v>
      </c>
      <c r="BE70" s="5">
        <f t="shared" si="268"/>
        <v>6.9401519810006611E-5</v>
      </c>
      <c r="BF70" s="5">
        <f t="shared" si="269"/>
        <v>8.7480696758863587E-5</v>
      </c>
      <c r="BG70" s="5">
        <f t="shared" si="270"/>
        <v>7.351301360898846E-5</v>
      </c>
      <c r="BH70" s="5">
        <f t="shared" si="271"/>
        <v>4.6331619746682298E-5</v>
      </c>
      <c r="BI70" s="5">
        <f t="shared" si="272"/>
        <v>2.3360424316368334E-5</v>
      </c>
      <c r="BJ70" s="8">
        <f t="shared" si="273"/>
        <v>0.70581916403198952</v>
      </c>
      <c r="BK70" s="8">
        <f t="shared" si="274"/>
        <v>0.17298074530702676</v>
      </c>
      <c r="BL70" s="8">
        <f t="shared" si="275"/>
        <v>0.11267809192707932</v>
      </c>
      <c r="BM70" s="8">
        <f t="shared" si="276"/>
        <v>0.65396959873585658</v>
      </c>
      <c r="BN70" s="8">
        <f t="shared" si="277"/>
        <v>0.33119963154707677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1.1809000000000001</v>
      </c>
      <c r="F71">
        <f>VLOOKUP(B71,home!$B$2:$E$405,3,FALSE)</f>
        <v>1.3408</v>
      </c>
      <c r="G71">
        <f>VLOOKUP(C71,away!$B$2:$E$405,4,FALSE)</f>
        <v>1.2376</v>
      </c>
      <c r="H71">
        <f>VLOOKUP(A71,away!$A$2:$E$405,3,FALSE)</f>
        <v>0.92459999999999998</v>
      </c>
      <c r="I71">
        <f>VLOOKUP(C71,away!$B$2:$E$405,3,FALSE)</f>
        <v>0.83199999999999996</v>
      </c>
      <c r="J71">
        <f>VLOOKUP(B71,home!$B$2:$E$405,4,FALSE)</f>
        <v>0.63090000000000002</v>
      </c>
      <c r="K71" s="3">
        <f t="shared" si="168"/>
        <v>1.9595548510720002</v>
      </c>
      <c r="L71" s="3">
        <f t="shared" si="169"/>
        <v>0.48533067647999995</v>
      </c>
      <c r="M71" s="5">
        <f t="shared" si="224"/>
        <v>8.6736063222947676E-2</v>
      </c>
      <c r="N71" s="5">
        <f t="shared" si="225"/>
        <v>0.16996407345141482</v>
      </c>
      <c r="O71" s="5">
        <f t="shared" si="226"/>
        <v>4.2095672239205233E-2</v>
      </c>
      <c r="P71" s="5">
        <f t="shared" si="227"/>
        <v>8.2488778745471544E-2</v>
      </c>
      <c r="Q71" s="5">
        <f t="shared" si="228"/>
        <v>0.16652696231983888</v>
      </c>
      <c r="R71" s="5">
        <f t="shared" si="229"/>
        <v>1.0215160542366914E-2</v>
      </c>
      <c r="S71" s="5">
        <f t="shared" si="230"/>
        <v>1.9612368737065091E-2</v>
      </c>
      <c r="T71" s="5">
        <f t="shared" si="231"/>
        <v>8.0820643274846851E-2</v>
      </c>
      <c r="U71" s="5">
        <f t="shared" si="232"/>
        <v>2.0017167395274371E-2</v>
      </c>
      <c r="V71" s="5">
        <f t="shared" si="233"/>
        <v>2.0724435402863094E-3</v>
      </c>
      <c r="W71" s="5">
        <f t="shared" si="234"/>
        <v>0.10877290561604148</v>
      </c>
      <c r="X71" s="5">
        <f t="shared" si="235"/>
        <v>5.2790827865328585E-2</v>
      </c>
      <c r="Y71" s="5">
        <f t="shared" si="236"/>
        <v>1.2810504099909576E-2</v>
      </c>
      <c r="Z71" s="5">
        <f t="shared" si="237"/>
        <v>1.6525769254595794E-3</v>
      </c>
      <c r="AA71" s="5">
        <f t="shared" si="238"/>
        <v>3.2383151310539701E-3</v>
      </c>
      <c r="AB71" s="5">
        <f t="shared" si="239"/>
        <v>3.1728280621783345E-3</v>
      </c>
      <c r="AC71" s="5">
        <f t="shared" si="240"/>
        <v>1.2318501836552844E-4</v>
      </c>
      <c r="AD71" s="5">
        <f t="shared" si="241"/>
        <v>5.3286618716277719E-2</v>
      </c>
      <c r="AE71" s="5">
        <f t="shared" si="242"/>
        <v>2.5861630708902884E-2</v>
      </c>
      <c r="AF71" s="5">
        <f t="shared" si="243"/>
        <v>6.275721363413889E-3</v>
      </c>
      <c r="AG71" s="5">
        <f t="shared" si="244"/>
        <v>1.0152666982352167E-3</v>
      </c>
      <c r="AH71" s="5">
        <f t="shared" si="245"/>
        <v>2.0051156929213406E-4</v>
      </c>
      <c r="AI71" s="5">
        <f t="shared" si="246"/>
        <v>3.9291341830246075E-4</v>
      </c>
      <c r="AJ71" s="5">
        <f t="shared" si="247"/>
        <v>3.8496769744293462E-4</v>
      </c>
      <c r="AK71" s="5">
        <f t="shared" si="248"/>
        <v>2.5145510634344017E-4</v>
      </c>
      <c r="AL71" s="5">
        <f t="shared" si="249"/>
        <v>4.6861161768857179E-6</v>
      </c>
      <c r="AM71" s="5">
        <f t="shared" si="250"/>
        <v>2.0883610440541222E-2</v>
      </c>
      <c r="AN71" s="5">
        <f t="shared" si="251"/>
        <v>1.0135456782452658E-2</v>
      </c>
      <c r="AO71" s="5">
        <f t="shared" si="252"/>
        <v>2.4595240483307763E-3</v>
      </c>
      <c r="AP71" s="5">
        <f t="shared" si="253"/>
        <v>3.9789415673173456E-4</v>
      </c>
      <c r="AQ71" s="5">
        <f t="shared" si="254"/>
        <v>4.8277560063512967E-5</v>
      </c>
      <c r="AR71" s="5">
        <f t="shared" si="255"/>
        <v>1.9462883113323569E-5</v>
      </c>
      <c r="AS71" s="5">
        <f t="shared" si="256"/>
        <v>3.8138587020560511E-5</v>
      </c>
      <c r="AT71" s="5">
        <f t="shared" si="257"/>
        <v>3.7367326604585502E-5</v>
      </c>
      <c r="AU71" s="5">
        <f t="shared" si="258"/>
        <v>2.4407775373202441E-5</v>
      </c>
      <c r="AV71" s="5">
        <f t="shared" si="259"/>
        <v>1.1957093659108634E-5</v>
      </c>
      <c r="AW71" s="5">
        <f t="shared" si="260"/>
        <v>1.2379574504766443E-7</v>
      </c>
      <c r="AX71" s="5">
        <f t="shared" si="261"/>
        <v>6.8204300244434054E-3</v>
      </c>
      <c r="AY71" s="5">
        <f t="shared" si="262"/>
        <v>3.3101639176476199E-3</v>
      </c>
      <c r="AZ71" s="5">
        <f t="shared" si="263"/>
        <v>8.0326204670580308E-4</v>
      </c>
      <c r="BA71" s="5">
        <f t="shared" si="264"/>
        <v>1.2994923750614558E-4</v>
      </c>
      <c r="BB71" s="5">
        <f t="shared" si="265"/>
        <v>1.5767087836729453E-5</v>
      </c>
      <c r="BC71" s="5">
        <f t="shared" si="266"/>
        <v>1.5304502811838978E-6</v>
      </c>
      <c r="BD71" s="5">
        <f t="shared" si="267"/>
        <v>1.5743223712734145E-6</v>
      </c>
      <c r="BE71" s="5">
        <f t="shared" si="268"/>
        <v>3.0849710397799939E-6</v>
      </c>
      <c r="BF71" s="5">
        <f t="shared" si="269"/>
        <v>3.0225849832087605E-6</v>
      </c>
      <c r="BG71" s="5">
        <f t="shared" si="270"/>
        <v>1.9743070222080357E-6</v>
      </c>
      <c r="BH71" s="5">
        <f t="shared" si="271"/>
        <v>9.6719072571831777E-7</v>
      </c>
      <c r="BI71" s="5">
        <f t="shared" si="272"/>
        <v>3.7905265569863578E-7</v>
      </c>
      <c r="BJ71" s="8">
        <f t="shared" si="273"/>
        <v>0.72313101986675088</v>
      </c>
      <c r="BK71" s="8">
        <f t="shared" si="274"/>
        <v>0.19434768929796067</v>
      </c>
      <c r="BL71" s="8">
        <f t="shared" si="275"/>
        <v>8.0111327256028445E-2</v>
      </c>
      <c r="BM71" s="8">
        <f t="shared" si="276"/>
        <v>0.43790586270305165</v>
      </c>
      <c r="BN71" s="8">
        <f t="shared" si="277"/>
        <v>0.55802671052124508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1.1809000000000001</v>
      </c>
      <c r="F72" t="e">
        <f>VLOOKUP(B72,home!$B$2:$E$405,3,FALSE)</f>
        <v>#N/A</v>
      </c>
      <c r="G72">
        <f>VLOOKUP(C72,away!$B$2:$E$405,4,FALSE)</f>
        <v>1.2376</v>
      </c>
      <c r="H72">
        <f>VLOOKUP(A72,away!$A$2:$E$405,3,FALSE)</f>
        <v>0.92459999999999998</v>
      </c>
      <c r="I72">
        <f>VLOOKUP(C72,away!$B$2:$E$405,3,FALSE)</f>
        <v>1.5807</v>
      </c>
      <c r="J72" t="e">
        <f>VLOOKUP(B72,home!$B$2:$E$405,4,FALSE)</f>
        <v>#N/A</v>
      </c>
      <c r="K72" s="3" t="e">
        <f t="shared" si="168"/>
        <v>#N/A</v>
      </c>
      <c r="L72" s="3" t="e">
        <f t="shared" si="169"/>
        <v>#N/A</v>
      </c>
      <c r="M72" s="5" t="e">
        <f t="shared" si="224"/>
        <v>#N/A</v>
      </c>
      <c r="N72" s="5" t="e">
        <f t="shared" si="225"/>
        <v>#N/A</v>
      </c>
      <c r="O72" s="5" t="e">
        <f t="shared" si="226"/>
        <v>#N/A</v>
      </c>
      <c r="P72" s="5" t="e">
        <f t="shared" si="227"/>
        <v>#N/A</v>
      </c>
      <c r="Q72" s="5" t="e">
        <f t="shared" si="228"/>
        <v>#N/A</v>
      </c>
      <c r="R72" s="5" t="e">
        <f t="shared" si="229"/>
        <v>#N/A</v>
      </c>
      <c r="S72" s="5" t="e">
        <f t="shared" si="230"/>
        <v>#N/A</v>
      </c>
      <c r="T72" s="5" t="e">
        <f t="shared" si="231"/>
        <v>#N/A</v>
      </c>
      <c r="U72" s="5" t="e">
        <f t="shared" si="232"/>
        <v>#N/A</v>
      </c>
      <c r="V72" s="5" t="e">
        <f t="shared" si="233"/>
        <v>#N/A</v>
      </c>
      <c r="W72" s="5" t="e">
        <f t="shared" si="234"/>
        <v>#N/A</v>
      </c>
      <c r="X72" s="5" t="e">
        <f t="shared" si="235"/>
        <v>#N/A</v>
      </c>
      <c r="Y72" s="5" t="e">
        <f t="shared" si="236"/>
        <v>#N/A</v>
      </c>
      <c r="Z72" s="5" t="e">
        <f t="shared" si="237"/>
        <v>#N/A</v>
      </c>
      <c r="AA72" s="5" t="e">
        <f t="shared" si="238"/>
        <v>#N/A</v>
      </c>
      <c r="AB72" s="5" t="e">
        <f t="shared" si="239"/>
        <v>#N/A</v>
      </c>
      <c r="AC72" s="5" t="e">
        <f t="shared" si="240"/>
        <v>#N/A</v>
      </c>
      <c r="AD72" s="5" t="e">
        <f t="shared" si="241"/>
        <v>#N/A</v>
      </c>
      <c r="AE72" s="5" t="e">
        <f t="shared" si="242"/>
        <v>#N/A</v>
      </c>
      <c r="AF72" s="5" t="e">
        <f t="shared" si="243"/>
        <v>#N/A</v>
      </c>
      <c r="AG72" s="5" t="e">
        <f t="shared" si="244"/>
        <v>#N/A</v>
      </c>
      <c r="AH72" s="5" t="e">
        <f t="shared" si="245"/>
        <v>#N/A</v>
      </c>
      <c r="AI72" s="5" t="e">
        <f t="shared" si="246"/>
        <v>#N/A</v>
      </c>
      <c r="AJ72" s="5" t="e">
        <f t="shared" si="247"/>
        <v>#N/A</v>
      </c>
      <c r="AK72" s="5" t="e">
        <f t="shared" si="248"/>
        <v>#N/A</v>
      </c>
      <c r="AL72" s="5" t="e">
        <f t="shared" si="249"/>
        <v>#N/A</v>
      </c>
      <c r="AM72" s="5" t="e">
        <f t="shared" si="250"/>
        <v>#N/A</v>
      </c>
      <c r="AN72" s="5" t="e">
        <f t="shared" si="251"/>
        <v>#N/A</v>
      </c>
      <c r="AO72" s="5" t="e">
        <f t="shared" si="252"/>
        <v>#N/A</v>
      </c>
      <c r="AP72" s="5" t="e">
        <f t="shared" si="253"/>
        <v>#N/A</v>
      </c>
      <c r="AQ72" s="5" t="e">
        <f t="shared" si="254"/>
        <v>#N/A</v>
      </c>
      <c r="AR72" s="5" t="e">
        <f t="shared" si="255"/>
        <v>#N/A</v>
      </c>
      <c r="AS72" s="5" t="e">
        <f t="shared" si="256"/>
        <v>#N/A</v>
      </c>
      <c r="AT72" s="5" t="e">
        <f t="shared" si="257"/>
        <v>#N/A</v>
      </c>
      <c r="AU72" s="5" t="e">
        <f t="shared" si="258"/>
        <v>#N/A</v>
      </c>
      <c r="AV72" s="5" t="e">
        <f t="shared" si="259"/>
        <v>#N/A</v>
      </c>
      <c r="AW72" s="5" t="e">
        <f t="shared" si="260"/>
        <v>#N/A</v>
      </c>
      <c r="AX72" s="5" t="e">
        <f t="shared" si="261"/>
        <v>#N/A</v>
      </c>
      <c r="AY72" s="5" t="e">
        <f t="shared" si="262"/>
        <v>#N/A</v>
      </c>
      <c r="AZ72" s="5" t="e">
        <f t="shared" si="263"/>
        <v>#N/A</v>
      </c>
      <c r="BA72" s="5" t="e">
        <f t="shared" si="264"/>
        <v>#N/A</v>
      </c>
      <c r="BB72" s="5" t="e">
        <f t="shared" si="265"/>
        <v>#N/A</v>
      </c>
      <c r="BC72" s="5" t="e">
        <f t="shared" si="266"/>
        <v>#N/A</v>
      </c>
      <c r="BD72" s="5" t="e">
        <f t="shared" si="267"/>
        <v>#N/A</v>
      </c>
      <c r="BE72" s="5" t="e">
        <f t="shared" si="268"/>
        <v>#N/A</v>
      </c>
      <c r="BF72" s="5" t="e">
        <f t="shared" si="269"/>
        <v>#N/A</v>
      </c>
      <c r="BG72" s="5" t="e">
        <f t="shared" si="270"/>
        <v>#N/A</v>
      </c>
      <c r="BH72" s="5" t="e">
        <f t="shared" si="271"/>
        <v>#N/A</v>
      </c>
      <c r="BI72" s="5" t="e">
        <f t="shared" si="272"/>
        <v>#N/A</v>
      </c>
      <c r="BJ72" s="8" t="e">
        <f t="shared" si="273"/>
        <v>#N/A</v>
      </c>
      <c r="BK72" s="8" t="e">
        <f t="shared" si="274"/>
        <v>#N/A</v>
      </c>
      <c r="BL72" s="8" t="e">
        <f t="shared" si="275"/>
        <v>#N/A</v>
      </c>
      <c r="BM72" s="8" t="e">
        <f t="shared" si="276"/>
        <v>#N/A</v>
      </c>
      <c r="BN72" s="8" t="e">
        <f t="shared" si="277"/>
        <v>#N/A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1.72</v>
      </c>
      <c r="F79">
        <f>VLOOKUP(B79,home!$B$2:$E$405,3,FALSE)</f>
        <v>0.87209999999999999</v>
      </c>
      <c r="G79">
        <f>VLOOKUP(C79,away!$B$2:$E$405,4,FALSE)</f>
        <v>0.98839999999999995</v>
      </c>
      <c r="H79">
        <f>VLOOKUP(A79,away!$A$2:$E$405,3,FALSE)</f>
        <v>1.58</v>
      </c>
      <c r="I79">
        <f>VLOOKUP(C79,away!$B$2:$E$405,3,FALSE)</f>
        <v>1.3290999999999999</v>
      </c>
      <c r="J79">
        <f>VLOOKUP(B79,home!$B$2:$E$405,4,FALSE)</f>
        <v>0.82279999999999998</v>
      </c>
      <c r="K79" s="3">
        <f t="shared" si="278"/>
        <v>1.4826118607999998</v>
      </c>
      <c r="L79" s="3">
        <f t="shared" si="279"/>
        <v>1.7278618984</v>
      </c>
      <c r="M79" s="5">
        <f t="shared" ref="M79:M111" si="280">_xlfn.POISSON.DIST(0,K79,FALSE) * _xlfn.POISSON.DIST(0,L79,FALSE)</f>
        <v>4.0337498483473677E-2</v>
      </c>
      <c r="N79" s="5">
        <f t="shared" ref="N79:N111" si="281">_xlfn.POISSON.DIST(1,K79,FALSE) * _xlfn.POISSON.DIST(0,L79,FALSE)</f>
        <v>5.9804853686600074E-2</v>
      </c>
      <c r="O79" s="5">
        <f t="shared" ref="O79:O111" si="282">_xlfn.POISSON.DIST(0,K79,FALSE) * _xlfn.POISSON.DIST(1,L79,FALSE)</f>
        <v>6.969762670636194E-2</v>
      </c>
      <c r="P79" s="5">
        <f t="shared" ref="P79:P111" si="283">_xlfn.POISSON.DIST(1,K79,FALSE) * _xlfn.POISSON.DIST(1,L79,FALSE)</f>
        <v>0.10333452802446302</v>
      </c>
      <c r="Q79" s="5">
        <f t="shared" ref="Q79:Q111" si="284">_xlfn.POISSON.DIST(2,K79,FALSE) * _xlfn.POISSON.DIST(0,L79,FALSE)</f>
        <v>4.4333692704580943E-2</v>
      </c>
      <c r="R79" s="5">
        <f t="shared" ref="R79:R111" si="285">_xlfn.POISSON.DIST(0,K79,FALSE) * _xlfn.POISSON.DIST(2,L79,FALSE)</f>
        <v>6.0213936797414554E-2</v>
      </c>
      <c r="S79" s="5">
        <f t="shared" ref="S79:S111" si="286">_xlfn.POISSON.DIST(2,K79,FALSE) * _xlfn.POISSON.DIST(2,L79,FALSE)</f>
        <v>6.6179269188031964E-2</v>
      </c>
      <c r="T79" s="5">
        <f t="shared" ref="T79:T111" si="287">_xlfn.POISSON.DIST(2,K79,FALSE) * _xlfn.POISSON.DIST(1,L79,FALSE)</f>
        <v>7.6602498439619443E-2</v>
      </c>
      <c r="U79" s="5">
        <f t="shared" ref="U79:U111" si="288">_xlfn.POISSON.DIST(1,K79,FALSE) * _xlfn.POISSON.DIST(2,L79,FALSE)</f>
        <v>8.9273896881308365E-2</v>
      </c>
      <c r="V79" s="5">
        <f t="shared" ref="V79:V111" si="289">_xlfn.POISSON.DIST(3,K79,FALSE) * _xlfn.POISSON.DIST(3,L79,FALSE)</f>
        <v>1.8837182945709265E-2</v>
      </c>
      <c r="W79" s="5">
        <f t="shared" ref="W79:W111" si="290">_xlfn.POISSON.DIST(3,K79,FALSE) * _xlfn.POISSON.DIST(0,L79,FALSE)</f>
        <v>2.1909886212291375E-2</v>
      </c>
      <c r="X79" s="5">
        <f t="shared" ref="X79:X111" si="291">_xlfn.POISSON.DIST(3,K79,FALSE) * _xlfn.POISSON.DIST(1,L79,FALSE)</f>
        <v>3.7857257584497754E-2</v>
      </c>
      <c r="Y79" s="5">
        <f t="shared" ref="Y79:Y111" si="292">_xlfn.POISSON.DIST(3,K79,FALSE) * _xlfn.POISSON.DIST(2,L79,FALSE)</f>
        <v>3.2706056479084054E-2</v>
      </c>
      <c r="Z79" s="5">
        <f t="shared" ref="Z79:Z111" si="293">_xlfn.POISSON.DIST(0,K79,FALSE) * _xlfn.POISSON.DIST(3,L79,FALSE)</f>
        <v>3.4680455714972781E-2</v>
      </c>
      <c r="AA79" s="5">
        <f t="shared" ref="AA79:AA111" si="294">_xlfn.POISSON.DIST(1,K79,FALSE) * _xlfn.POISSON.DIST(3,L79,FALSE)</f>
        <v>5.1417654980967779E-2</v>
      </c>
      <c r="AB79" s="5">
        <f t="shared" ref="AB79:AB111" si="295">_xlfn.POISSON.DIST(2,K79,FALSE) * _xlfn.POISSON.DIST(3,L79,FALSE)</f>
        <v>3.8116212564652516E-2</v>
      </c>
      <c r="AC79" s="5">
        <f t="shared" ref="AC79:AC111" si="296">_xlfn.POISSON.DIST(4,K79,FALSE) * _xlfn.POISSON.DIST(4,L79,FALSE)</f>
        <v>3.0160078744763215E-3</v>
      </c>
      <c r="AD79" s="5">
        <f t="shared" ref="AD79:AD111" si="297">_xlfn.POISSON.DIST(4,K79,FALSE) * _xlfn.POISSON.DIST(0,L79,FALSE)</f>
        <v>8.1209642917803963E-3</v>
      </c>
      <c r="AE79" s="5">
        <f t="shared" ref="AE79:AE111" si="298">_xlfn.POISSON.DIST(4,K79,FALSE) * _xlfn.POISSON.DIST(1,L79,FALSE)</f>
        <v>1.4031904778034286E-2</v>
      </c>
      <c r="AF79" s="5">
        <f t="shared" ref="AF79:AF111" si="299">_xlfn.POISSON.DIST(4,K79,FALSE) * _xlfn.POISSON.DIST(2,L79,FALSE)</f>
        <v>1.212259681397118E-2</v>
      </c>
      <c r="AG79" s="5">
        <f t="shared" ref="AG79:AG111" si="300">_xlfn.POISSON.DIST(4,K79,FALSE) * _xlfn.POISSON.DIST(3,L79,FALSE)</f>
        <v>6.9820577148420118E-3</v>
      </c>
      <c r="AH79" s="5">
        <f t="shared" ref="AH79:AH111" si="301">_xlfn.POISSON.DIST(0,K79,FALSE) * _xlfn.POISSON.DIST(4,L79,FALSE)</f>
        <v>1.49807595122625E-2</v>
      </c>
      <c r="AI79" s="5">
        <f t="shared" ref="AI79:AI111" si="302">_xlfn.POISSON.DIST(1,K79,FALSE) * _xlfn.POISSON.DIST(4,L79,FALSE)</f>
        <v>2.2210651736672801E-2</v>
      </c>
      <c r="AJ79" s="5">
        <f t="shared" ref="AJ79:AJ111" si="303">_xlfn.POISSON.DIST(2,K79,FALSE) * _xlfn.POISSON.DIST(4,L79,FALSE)</f>
        <v>1.6464887850444608E-2</v>
      </c>
      <c r="AK79" s="5">
        <f t="shared" ref="AK79:AK111" si="304">_xlfn.POISSON.DIST(3,K79,FALSE) * _xlfn.POISSON.DIST(4,L79,FALSE)</f>
        <v>8.13701267127033E-3</v>
      </c>
      <c r="AL79" s="5">
        <f t="shared" ref="AL79:AL111" si="305">_xlfn.POISSON.DIST(5,K79,FALSE) * _xlfn.POISSON.DIST(5,L79,FALSE)</f>
        <v>3.0905015129261006E-4</v>
      </c>
      <c r="AM79" s="5">
        <f t="shared" ref="AM79:AM111" si="306">_xlfn.POISSON.DIST(5,K79,FALSE) * _xlfn.POISSON.DIST(0,L79,FALSE)</f>
        <v>2.4080475960253766E-3</v>
      </c>
      <c r="AN79" s="5">
        <f t="shared" ref="AN79:AN111" si="307">_xlfn.POISSON.DIST(5,K79,FALSE) * _xlfn.POISSON.DIST(1,L79,FALSE)</f>
        <v>4.1607736907059625E-3</v>
      </c>
      <c r="AO79" s="5">
        <f t="shared" ref="AO79:AO111" si="308">_xlfn.POISSON.DIST(5,K79,FALSE) * _xlfn.POISSON.DIST(2,L79,FALSE)</f>
        <v>3.5946211640179903E-3</v>
      </c>
      <c r="AP79" s="5">
        <f t="shared" ref="AP79:AP111" si="309">_xlfn.POISSON.DIST(5,K79,FALSE) * _xlfn.POISSON.DIST(3,L79,FALSE)</f>
        <v>2.0703363161629811E-3</v>
      </c>
      <c r="AQ79" s="5">
        <f t="shared" ref="AQ79:AQ111" si="310">_xlfn.POISSON.DIST(5,K79,FALSE) * _xlfn.POISSON.DIST(4,L79,FALSE)</f>
        <v>8.9431380939295792E-4</v>
      </c>
      <c r="AR79" s="5">
        <f t="shared" ref="AR79:AR111" si="311">_xlfn.POISSON.DIST(0,K79,FALSE) * _xlfn.POISSON.DIST(5,L79,FALSE)</f>
        <v>5.1769367140663426E-3</v>
      </c>
      <c r="AS79" s="5">
        <f t="shared" ref="AS79:AS111" si="312">_xlfn.POISSON.DIST(1,K79,FALSE) * _xlfn.POISSON.DIST(5,L79,FALSE)</f>
        <v>7.675387774885736E-3</v>
      </c>
      <c r="AT79" s="5">
        <f t="shared" ref="AT79:AT111" si="313">_xlfn.POISSON.DIST(2,K79,FALSE) * _xlfn.POISSON.DIST(5,L79,FALSE)</f>
        <v>5.6898104756424577E-3</v>
      </c>
      <c r="AU79" s="5">
        <f t="shared" ref="AU79:AU111" si="314">_xlfn.POISSON.DIST(3,K79,FALSE) * _xlfn.POISSON.DIST(5,L79,FALSE)</f>
        <v>2.8119268322971984E-3</v>
      </c>
      <c r="AV79" s="5">
        <f t="shared" ref="AV79:AV111" si="315">_xlfn.POISSON.DIST(4,K79,FALSE) * _xlfn.POISSON.DIST(5,L79,FALSE)</f>
        <v>1.0422490183163999E-3</v>
      </c>
      <c r="AW79" s="5">
        <f t="shared" ref="AW79:AW111" si="316">_xlfn.POISSON.DIST(6,K79,FALSE) * _xlfn.POISSON.DIST(6,L79,FALSE)</f>
        <v>2.1991910422723498E-5</v>
      </c>
      <c r="AX79" s="5">
        <f t="shared" ref="AX79:AX111" si="317">_xlfn.POISSON.DIST(6,K79,FALSE) * _xlfn.POISSON.DIST(0,L79,FALSE)</f>
        <v>5.9503332120635808E-4</v>
      </c>
      <c r="AY79" s="5">
        <f t="shared" ref="AY79:AY111" si="318">_xlfn.POISSON.DIST(6,K79,FALSE) * _xlfn.POISSON.DIST(1,L79,FALSE)</f>
        <v>1.0281354039908747E-3</v>
      </c>
      <c r="AZ79" s="5">
        <f t="shared" ref="AZ79:AZ111" si="319">_xlfn.POISSON.DIST(6,K79,FALSE) * _xlfn.POISSON.DIST(2,L79,FALSE)</f>
        <v>8.8823799547596213E-4</v>
      </c>
      <c r="BA79" s="5">
        <f t="shared" ref="BA79:BA111" si="320">_xlfn.POISSON.DIST(6,K79,FALSE) * _xlfn.POISSON.DIST(3,L79,FALSE)</f>
        <v>5.1158419636470221E-4</v>
      </c>
      <c r="BB79" s="5">
        <f t="shared" ref="BB79:BB111" si="321">_xlfn.POISSON.DIST(6,K79,FALSE) * _xlfn.POISSON.DIST(4,L79,FALSE)</f>
        <v>2.2098671018053821E-4</v>
      </c>
      <c r="BC79" s="5">
        <f t="shared" ref="BC79:BC111" si="322">_xlfn.POISSON.DIST(6,K79,FALSE) * _xlfn.POISSON.DIST(5,L79,FALSE)</f>
        <v>7.6366903314742987E-5</v>
      </c>
      <c r="BD79" s="5">
        <f t="shared" ref="BD79:BD111" si="323">_xlfn.POISSON.DIST(0,K79,FALSE) * _xlfn.POISSON.DIST(6,L79,FALSE)</f>
        <v>1.4908386164438872E-3</v>
      </c>
      <c r="BE79" s="5">
        <f t="shared" ref="BE79:BE111" si="324">_xlfn.POISSON.DIST(1,K79,FALSE) * _xlfn.POISSON.DIST(6,L79,FALSE)</f>
        <v>2.2103350152783688E-3</v>
      </c>
      <c r="BF79" s="5">
        <f t="shared" ref="BF79:BF111" si="325">_xlfn.POISSON.DIST(2,K79,FALSE) * _xlfn.POISSON.DIST(6,L79,FALSE)</f>
        <v>1.6385344549966294E-3</v>
      </c>
      <c r="BG79" s="5">
        <f t="shared" ref="BG79:BG111" si="326">_xlfn.POISSON.DIST(3,K79,FALSE) * _xlfn.POISSON.DIST(6,L79,FALSE)</f>
        <v>8.0977020576915542E-4</v>
      </c>
      <c r="BH79" s="5">
        <f t="shared" ref="BH79:BH111" si="327">_xlfn.POISSON.DIST(4,K79,FALSE) * _xlfn.POISSON.DIST(6,L79,FALSE)</f>
        <v>3.0014372789895167E-4</v>
      </c>
      <c r="BI79" s="5">
        <f t="shared" ref="BI79:BI111" si="328">_xlfn.POISSON.DIST(5,K79,FALSE) * _xlfn.POISSON.DIST(6,L79,FALSE)</f>
        <v>8.8999330185542678E-5</v>
      </c>
      <c r="BJ79" s="8">
        <f t="shared" ref="BJ79:BJ111" si="329">SUM(N79,Q79,T79,W79,X79,Y79,AD79,AE79,AF79,AG79,AM79,AN79,AO79,AP79,AQ79,AX79,AY79,AZ79,BA79,BB79,BC79)</f>
        <v>0.33092020581213993</v>
      </c>
      <c r="BK79" s="8">
        <f t="shared" ref="BK79:BK111" si="330">SUM(M79,P79,S79,V79,AC79,AL79,AY79)</f>
        <v>0.23304167207143775</v>
      </c>
      <c r="BL79" s="8">
        <f t="shared" ref="BL79:BL111" si="331">SUM(O79,R79,U79,AA79,AB79,AH79,AI79,AJ79,AK79,AR79,AS79,AT79,AU79,AV79,BD79,BE79,BF79,BG79,BH79,BI79)</f>
        <v>0.39944757186713598</v>
      </c>
      <c r="BM79" s="8">
        <f t="shared" ref="BM79:BM111" si="332">SUM(S79:BI79)</f>
        <v>0.61936162556922425</v>
      </c>
      <c r="BN79" s="8">
        <f t="shared" ref="BN79:BN111" si="333">SUM(M79:R79)</f>
        <v>0.3777221364028942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1.72</v>
      </c>
      <c r="F80">
        <f>VLOOKUP(B80,home!$B$2:$E$405,3,FALSE)</f>
        <v>1.0465</v>
      </c>
      <c r="G80">
        <f>VLOOKUP(C80,away!$B$2:$E$405,4,FALSE)</f>
        <v>0.58140000000000003</v>
      </c>
      <c r="H80">
        <f>VLOOKUP(A80,away!$A$2:$E$405,3,FALSE)</f>
        <v>1.58</v>
      </c>
      <c r="I80">
        <f>VLOOKUP(C80,away!$B$2:$E$405,3,FALSE)</f>
        <v>1.2658</v>
      </c>
      <c r="J80">
        <f>VLOOKUP(B80,home!$B$2:$E$405,4,FALSE)</f>
        <v>1.0126999999999999</v>
      </c>
      <c r="K80" s="3">
        <f t="shared" si="278"/>
        <v>1.0465083719999999</v>
      </c>
      <c r="L80" s="3">
        <f t="shared" si="279"/>
        <v>2.0253635428000001</v>
      </c>
      <c r="M80" s="5">
        <f t="shared" si="280"/>
        <v>4.6334339691268253E-2</v>
      </c>
      <c r="N80" s="5">
        <f t="shared" si="281"/>
        <v>4.8489274398004122E-2</v>
      </c>
      <c r="O80" s="5">
        <f t="shared" si="282"/>
        <v>9.3843882390405725E-2</v>
      </c>
      <c r="P80" s="5">
        <f t="shared" si="283"/>
        <v>9.8208408582542955E-2</v>
      </c>
      <c r="Q80" s="5">
        <f t="shared" si="284"/>
        <v>2.5372215804858281E-2</v>
      </c>
      <c r="R80" s="5">
        <f t="shared" si="285"/>
        <v>9.5033989054169349E-2</v>
      </c>
      <c r="S80" s="5">
        <f t="shared" si="286"/>
        <v>5.2039651263948439E-2</v>
      </c>
      <c r="T80" s="5">
        <f t="shared" si="287"/>
        <v>5.1387960891213919E-2</v>
      </c>
      <c r="U80" s="5">
        <f t="shared" si="288"/>
        <v>9.9453865169744582E-2</v>
      </c>
      <c r="V80" s="5">
        <f t="shared" si="289"/>
        <v>1.2255684247906668E-2</v>
      </c>
      <c r="W80" s="5">
        <f t="shared" si="290"/>
        <v>8.8507454186583026E-3</v>
      </c>
      <c r="X80" s="5">
        <f t="shared" si="291"/>
        <v>1.7925977097554648E-2</v>
      </c>
      <c r="Y80" s="5">
        <f t="shared" si="292"/>
        <v>1.8153310241227474E-2</v>
      </c>
      <c r="Z80" s="5">
        <f t="shared" si="293"/>
        <v>6.4159458919056292E-2</v>
      </c>
      <c r="AA80" s="5">
        <f t="shared" si="294"/>
        <v>6.7143410901782483E-2</v>
      </c>
      <c r="AB80" s="5">
        <f t="shared" si="295"/>
        <v>3.5133070816675709E-2</v>
      </c>
      <c r="AC80" s="5">
        <f t="shared" si="296"/>
        <v>1.6235410579076882E-3</v>
      </c>
      <c r="AD80" s="5">
        <f t="shared" si="297"/>
        <v>2.3155947947666395E-3</v>
      </c>
      <c r="AE80" s="5">
        <f t="shared" si="298"/>
        <v>4.6899212772177996E-3</v>
      </c>
      <c r="AF80" s="5">
        <f t="shared" si="299"/>
        <v>4.749397786739472E-3</v>
      </c>
      <c r="AG80" s="5">
        <f t="shared" si="300"/>
        <v>3.2064190425057123E-3</v>
      </c>
      <c r="AH80" s="5">
        <f t="shared" si="301"/>
        <v>3.2486557255107719E-2</v>
      </c>
      <c r="AI80" s="5">
        <f t="shared" si="302"/>
        <v>3.3997454144927573E-2</v>
      </c>
      <c r="AJ80" s="5">
        <f t="shared" si="303"/>
        <v>1.7789310194676399E-2</v>
      </c>
      <c r="AK80" s="5">
        <f t="shared" si="304"/>
        <v>6.2055540169446005E-3</v>
      </c>
      <c r="AL80" s="5">
        <f t="shared" si="305"/>
        <v>1.3764770114600762E-4</v>
      </c>
      <c r="AM80" s="5">
        <f t="shared" si="306"/>
        <v>4.8465786777658203E-4</v>
      </c>
      <c r="AN80" s="5">
        <f t="shared" si="307"/>
        <v>9.8160837612587212E-4</v>
      </c>
      <c r="AO80" s="5">
        <f t="shared" si="308"/>
        <v>9.9405690915622589E-4</v>
      </c>
      <c r="AP80" s="5">
        <f t="shared" si="309"/>
        <v>6.7110887442449051E-4</v>
      </c>
      <c r="AQ80" s="5">
        <f t="shared" si="310"/>
        <v>3.3980986187722654E-4</v>
      </c>
      <c r="AR80" s="5">
        <f t="shared" si="311"/>
        <v>1.3159417739116001E-2</v>
      </c>
      <c r="AS80" s="5">
        <f t="shared" si="312"/>
        <v>1.3771440834630206E-2</v>
      </c>
      <c r="AT80" s="5">
        <f t="shared" si="313"/>
        <v>7.205964063971588E-3</v>
      </c>
      <c r="AU80" s="5">
        <f t="shared" si="314"/>
        <v>2.5137005737591368E-3</v>
      </c>
      <c r="AV80" s="5">
        <f t="shared" si="315"/>
        <v>6.5765217378503486E-4</v>
      </c>
      <c r="AW80" s="5">
        <f t="shared" si="316"/>
        <v>8.1042374503015263E-6</v>
      </c>
      <c r="AX80" s="5">
        <f t="shared" si="317"/>
        <v>8.453308603064364E-5</v>
      </c>
      <c r="AY80" s="5">
        <f t="shared" si="318"/>
        <v>1.712102306068416E-4</v>
      </c>
      <c r="AZ80" s="5">
        <f t="shared" si="319"/>
        <v>1.7338147961273886E-4</v>
      </c>
      <c r="BA80" s="5">
        <f t="shared" si="320"/>
        <v>1.1705350926812093E-4</v>
      </c>
      <c r="BB80" s="5">
        <f t="shared" si="321"/>
        <v>5.9268977557113507E-5</v>
      </c>
      <c r="BC80" s="5">
        <f t="shared" si="322"/>
        <v>2.4008245272641815E-5</v>
      </c>
      <c r="BD80" s="5">
        <f t="shared" si="323"/>
        <v>4.442100822213523E-3</v>
      </c>
      <c r="BE80" s="5">
        <f t="shared" si="324"/>
        <v>4.6486956997145359E-3</v>
      </c>
      <c r="BF80" s="5">
        <f t="shared" si="325"/>
        <v>2.4324494843158294E-3</v>
      </c>
      <c r="BG80" s="5">
        <f t="shared" si="326"/>
        <v>8.4852624993453265E-4</v>
      </c>
      <c r="BH80" s="5">
        <f t="shared" si="327"/>
        <v>2.219974561045632E-4</v>
      </c>
      <c r="BI80" s="5">
        <f t="shared" si="328"/>
        <v>4.6464439275225584E-5</v>
      </c>
      <c r="BJ80" s="8">
        <f t="shared" si="329"/>
        <v>0.18924151417045484</v>
      </c>
      <c r="BK80" s="8">
        <f t="shared" si="330"/>
        <v>0.21077048277532684</v>
      </c>
      <c r="BL80" s="8">
        <f t="shared" si="331"/>
        <v>0.53103550348125417</v>
      </c>
      <c r="BM80" s="8">
        <f t="shared" si="332"/>
        <v>0.58776174343168697</v>
      </c>
      <c r="BN80" s="8">
        <f t="shared" si="333"/>
        <v>0.40728210992124869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1.72</v>
      </c>
      <c r="F81">
        <f>VLOOKUP(B81,home!$B$2:$E$405,3,FALSE)</f>
        <v>0.81399999999999995</v>
      </c>
      <c r="G81">
        <f>VLOOKUP(C81,away!$B$2:$E$405,4,FALSE)</f>
        <v>0.87209999999999999</v>
      </c>
      <c r="H81">
        <f>VLOOKUP(A81,away!$A$2:$E$405,3,FALSE)</f>
        <v>1.58</v>
      </c>
      <c r="I81">
        <f>VLOOKUP(C81,away!$B$2:$E$405,3,FALSE)</f>
        <v>0.94940000000000002</v>
      </c>
      <c r="J81">
        <f>VLOOKUP(B81,home!$B$2:$E$405,4,FALSE)</f>
        <v>0.69620000000000004</v>
      </c>
      <c r="K81" s="3">
        <f t="shared" si="278"/>
        <v>1.2210097680000001</v>
      </c>
      <c r="L81" s="3">
        <f t="shared" si="279"/>
        <v>1.0443362024000002</v>
      </c>
      <c r="M81" s="5">
        <f t="shared" si="280"/>
        <v>0.10379411863549312</v>
      </c>
      <c r="N81" s="5">
        <f t="shared" si="281"/>
        <v>0.12673363271488794</v>
      </c>
      <c r="O81" s="5">
        <f t="shared" si="282"/>
        <v>0.10839595568724598</v>
      </c>
      <c r="P81" s="5">
        <f t="shared" si="283"/>
        <v>0.13235252070582251</v>
      </c>
      <c r="Q81" s="5">
        <f t="shared" si="284"/>
        <v>7.7371501739501289E-2</v>
      </c>
      <c r="R81" s="5">
        <f t="shared" si="285"/>
        <v>5.6600910358968581E-2</v>
      </c>
      <c r="S81" s="5">
        <f t="shared" si="286"/>
        <v>4.2192153966600213E-2</v>
      </c>
      <c r="T81" s="5">
        <f t="shared" si="287"/>
        <v>8.0801860300615785E-2</v>
      </c>
      <c r="U81" s="5">
        <f t="shared" si="288"/>
        <v>6.9110264425993023E-2</v>
      </c>
      <c r="V81" s="5">
        <f t="shared" si="289"/>
        <v>5.9779001877302675E-3</v>
      </c>
      <c r="W81" s="5">
        <f t="shared" si="290"/>
        <v>3.1490453129586697E-2</v>
      </c>
      <c r="X81" s="5">
        <f t="shared" si="291"/>
        <v>3.2886620233207778E-2</v>
      </c>
      <c r="Y81" s="5">
        <f t="shared" si="292"/>
        <v>1.7172344042059608E-2</v>
      </c>
      <c r="Z81" s="5">
        <f t="shared" si="293"/>
        <v>1.9703459925556031E-2</v>
      </c>
      <c r="AA81" s="5">
        <f t="shared" si="294"/>
        <v>2.4058117032500468E-2</v>
      </c>
      <c r="AB81" s="5">
        <f t="shared" si="295"/>
        <v>1.4687597948185126E-2</v>
      </c>
      <c r="AC81" s="5">
        <f t="shared" si="296"/>
        <v>4.7641798541617778E-4</v>
      </c>
      <c r="AD81" s="5">
        <f t="shared" si="297"/>
        <v>9.6125377174928802E-3</v>
      </c>
      <c r="AE81" s="5">
        <f t="shared" si="298"/>
        <v>1.0038721135313282E-2</v>
      </c>
      <c r="AF81" s="5">
        <f t="shared" si="299"/>
        <v>5.2418999537028454E-3</v>
      </c>
      <c r="AG81" s="5">
        <f t="shared" si="300"/>
        <v>1.8247686303369225E-3</v>
      </c>
      <c r="AH81" s="5">
        <f t="shared" si="301"/>
        <v>5.1442591281989428E-3</v>
      </c>
      <c r="AI81" s="5">
        <f t="shared" si="302"/>
        <v>6.2811906446540739E-3</v>
      </c>
      <c r="AJ81" s="5">
        <f t="shared" si="303"/>
        <v>3.8346975658964219E-3</v>
      </c>
      <c r="AK81" s="5">
        <f t="shared" si="304"/>
        <v>1.5607343950951188E-3</v>
      </c>
      <c r="AL81" s="5">
        <f t="shared" si="305"/>
        <v>2.4300074843685324E-5</v>
      </c>
      <c r="AM81" s="5">
        <f t="shared" si="306"/>
        <v>2.3474004896654457E-3</v>
      </c>
      <c r="AN81" s="5">
        <f t="shared" si="307"/>
        <v>2.4514753128891125E-3</v>
      </c>
      <c r="AO81" s="5">
        <f t="shared" si="308"/>
        <v>1.2800822092699838E-3</v>
      </c>
      <c r="AP81" s="5">
        <f t="shared" si="309"/>
        <v>4.4561206439627251E-4</v>
      </c>
      <c r="AQ81" s="5">
        <f t="shared" si="310"/>
        <v>1.1634220276880688E-4</v>
      </c>
      <c r="AR81" s="5">
        <f t="shared" si="311"/>
        <v>1.0744672084209645E-3</v>
      </c>
      <c r="AS81" s="5">
        <f t="shared" si="312"/>
        <v>1.3119349568776896E-3</v>
      </c>
      <c r="AT81" s="5">
        <f t="shared" si="313"/>
        <v>8.009426986641591E-4</v>
      </c>
      <c r="AU81" s="5">
        <f t="shared" si="314"/>
        <v>3.2598628622573968E-4</v>
      </c>
      <c r="AV81" s="5">
        <f t="shared" si="315"/>
        <v>9.9508109928917989E-5</v>
      </c>
      <c r="AW81" s="5">
        <f t="shared" si="316"/>
        <v>8.6072532635403133E-7</v>
      </c>
      <c r="AX81" s="5">
        <f t="shared" si="317"/>
        <v>4.7769982121491567E-4</v>
      </c>
      <c r="AY81" s="5">
        <f t="shared" si="318"/>
        <v>4.9887921717474415E-4</v>
      </c>
      <c r="AZ81" s="5">
        <f t="shared" si="319"/>
        <v>2.6049881356027856E-4</v>
      </c>
      <c r="BA81" s="5">
        <f t="shared" si="320"/>
        <v>9.068278056108236E-5</v>
      </c>
      <c r="BB81" s="5">
        <f t="shared" si="321"/>
        <v>2.3675827668558323E-5</v>
      </c>
      <c r="BC81" s="5">
        <f t="shared" si="322"/>
        <v>4.945104791211812E-6</v>
      </c>
      <c r="BD81" s="5">
        <f t="shared" si="323"/>
        <v>1.8701750067427986E-4</v>
      </c>
      <c r="BE81" s="5">
        <f t="shared" si="324"/>
        <v>2.283501951102423E-4</v>
      </c>
      <c r="BF81" s="5">
        <f t="shared" si="325"/>
        <v>1.394089093771559E-4</v>
      </c>
      <c r="BG81" s="5">
        <f t="shared" si="326"/>
        <v>5.6739880031911398E-5</v>
      </c>
      <c r="BH81" s="5">
        <f t="shared" si="327"/>
        <v>1.7319986938527991E-5</v>
      </c>
      <c r="BI81" s="5">
        <f t="shared" si="328"/>
        <v>4.2295746467150168E-6</v>
      </c>
      <c r="BJ81" s="8">
        <f t="shared" si="329"/>
        <v>0.40117163344066537</v>
      </c>
      <c r="BK81" s="8">
        <f t="shared" si="330"/>
        <v>0.28531629077308068</v>
      </c>
      <c r="BL81" s="8">
        <f t="shared" si="331"/>
        <v>0.29391963249363418</v>
      </c>
      <c r="BM81" s="8">
        <f t="shared" si="332"/>
        <v>0.39436435829916849</v>
      </c>
      <c r="BN81" s="8">
        <f t="shared" si="333"/>
        <v>0.60524863984191946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1.5866</v>
      </c>
      <c r="F98">
        <f>VLOOKUP(B98,home!$B$2:$E$405,3,FALSE)</f>
        <v>0.77029999999999998</v>
      </c>
      <c r="G98">
        <f>VLOOKUP(C98,away!$B$2:$E$405,4,FALSE)</f>
        <v>1.4496</v>
      </c>
      <c r="H98">
        <f>VLOOKUP(A98,away!$A$2:$E$405,3,FALSE)</f>
        <v>1.1788000000000001</v>
      </c>
      <c r="I98">
        <f>VLOOKUP(C98,away!$B$2:$E$405,3,FALSE)</f>
        <v>0.59379999999999999</v>
      </c>
      <c r="J98">
        <f>VLOOKUP(B98,home!$B$2:$E$405,4,FALSE)</f>
        <v>1.0367999999999999</v>
      </c>
      <c r="K98" s="3">
        <f t="shared" si="278"/>
        <v>1.771640207808</v>
      </c>
      <c r="L98" s="3">
        <f t="shared" si="279"/>
        <v>0.72573038899199993</v>
      </c>
      <c r="M98" s="5">
        <f t="shared" si="280"/>
        <v>8.2301117188859615E-2</v>
      </c>
      <c r="N98" s="5">
        <f t="shared" si="281"/>
        <v>0.14580796835930182</v>
      </c>
      <c r="O98" s="5">
        <f t="shared" si="282"/>
        <v>5.9728421791947275E-2</v>
      </c>
      <c r="P98" s="5">
        <f t="shared" si="283"/>
        <v>0.10581727359552934</v>
      </c>
      <c r="Q98" s="5">
        <f t="shared" si="284"/>
        <v>0.1291596296820679</v>
      </c>
      <c r="R98" s="5">
        <f t="shared" si="285"/>
        <v>2.1673365390474063E-2</v>
      </c>
      <c r="S98" s="5">
        <f t="shared" si="286"/>
        <v>3.4013193786592934E-2</v>
      </c>
      <c r="T98" s="5">
        <f t="shared" si="287"/>
        <v>9.3735068291229823E-2</v>
      </c>
      <c r="U98" s="5">
        <f t="shared" si="288"/>
        <v>3.8397405564278182E-2</v>
      </c>
      <c r="V98" s="5">
        <f t="shared" si="289"/>
        <v>4.8590989280315258E-3</v>
      </c>
      <c r="W98" s="5">
        <f t="shared" si="290"/>
        <v>7.6274797723447682E-2</v>
      </c>
      <c r="X98" s="5">
        <f t="shared" si="291"/>
        <v>5.535493862212381E-2</v>
      </c>
      <c r="Y98" s="5">
        <f t="shared" si="292"/>
        <v>2.008638056943109E-2</v>
      </c>
      <c r="Z98" s="5">
        <f t="shared" si="293"/>
        <v>5.2430066318648319E-3</v>
      </c>
      <c r="AA98" s="5">
        <f t="shared" si="294"/>
        <v>9.2887213588157321E-3</v>
      </c>
      <c r="AB98" s="5">
        <f t="shared" si="295"/>
        <v>8.2281361192014582E-3</v>
      </c>
      <c r="AC98" s="5">
        <f t="shared" si="296"/>
        <v>3.9046903178373196E-4</v>
      </c>
      <c r="AD98" s="5">
        <f t="shared" si="297"/>
        <v>3.3782874622320533E-2</v>
      </c>
      <c r="AE98" s="5">
        <f t="shared" si="298"/>
        <v>2.4517258740924648E-2</v>
      </c>
      <c r="AF98" s="5">
        <f t="shared" si="299"/>
        <v>8.896459861534374E-3</v>
      </c>
      <c r="AG98" s="5">
        <f t="shared" si="300"/>
        <v>2.1521437586543525E-3</v>
      </c>
      <c r="AH98" s="5">
        <f t="shared" si="301"/>
        <v>9.5125231060772485E-4</v>
      </c>
      <c r="AI98" s="5">
        <f t="shared" si="302"/>
        <v>1.6852768412429096E-3</v>
      </c>
      <c r="AJ98" s="5">
        <f t="shared" si="303"/>
        <v>1.4928521066167996E-3</v>
      </c>
      <c r="AK98" s="5">
        <f t="shared" si="304"/>
        <v>8.815989387977323E-4</v>
      </c>
      <c r="AL98" s="5">
        <f t="shared" si="305"/>
        <v>2.0081558928064469E-5</v>
      </c>
      <c r="AM98" s="5">
        <f t="shared" si="306"/>
        <v>1.1970219803247908E-2</v>
      </c>
      <c r="AN98" s="5">
        <f t="shared" si="307"/>
        <v>8.6871522741308466E-3</v>
      </c>
      <c r="AO98" s="5">
        <f t="shared" si="308"/>
        <v>3.1522651995688567E-3</v>
      </c>
      <c r="AP98" s="5">
        <f t="shared" si="309"/>
        <v>7.6256488316301719E-4</v>
      </c>
      <c r="AQ98" s="5">
        <f t="shared" si="310"/>
        <v>1.3835412732238385E-4</v>
      </c>
      <c r="AR98" s="5">
        <f t="shared" si="311"/>
        <v>1.3807054188137661E-4</v>
      </c>
      <c r="AS98" s="5">
        <f t="shared" si="312"/>
        <v>2.4461132351088523E-4</v>
      </c>
      <c r="AT98" s="5">
        <f t="shared" si="313"/>
        <v>2.1668162800850737E-4</v>
      </c>
      <c r="AU98" s="5">
        <f t="shared" si="314"/>
        <v>1.2796062815772255E-4</v>
      </c>
      <c r="AV98" s="5">
        <f t="shared" si="315"/>
        <v>5.6675048465147492E-5</v>
      </c>
      <c r="AW98" s="5">
        <f t="shared" si="316"/>
        <v>7.1720904888254426E-7</v>
      </c>
      <c r="AX98" s="5">
        <f t="shared" si="317"/>
        <v>3.5344871166222602E-3</v>
      </c>
      <c r="AY98" s="5">
        <f t="shared" si="318"/>
        <v>2.5650847100334856E-3</v>
      </c>
      <c r="AZ98" s="5">
        <f t="shared" si="319"/>
        <v>9.3077996220501614E-4</v>
      </c>
      <c r="BA98" s="5">
        <f t="shared" si="320"/>
        <v>2.251651013456685E-4</v>
      </c>
      <c r="BB98" s="5">
        <f t="shared" si="321"/>
        <v>4.0852289146753769E-5</v>
      </c>
      <c r="BC98" s="5">
        <f t="shared" si="322"/>
        <v>5.9295495387374562E-6</v>
      </c>
      <c r="BD98" s="5">
        <f t="shared" si="323"/>
        <v>1.670033134465127E-5</v>
      </c>
      <c r="BE98" s="5">
        <f t="shared" si="324"/>
        <v>2.9586978493900429E-5</v>
      </c>
      <c r="BF98" s="5">
        <f t="shared" si="325"/>
        <v>2.62087403636723E-5</v>
      </c>
      <c r="BG98" s="5">
        <f t="shared" si="326"/>
        <v>1.5477486074760765E-5</v>
      </c>
      <c r="BH98" s="5">
        <f t="shared" si="327"/>
        <v>6.8551341614586526E-6</v>
      </c>
      <c r="BI98" s="5">
        <f t="shared" si="328"/>
        <v>2.4289662620716647E-6</v>
      </c>
      <c r="BJ98" s="8">
        <f t="shared" si="329"/>
        <v>0.62178037524736118</v>
      </c>
      <c r="BK98" s="8">
        <f t="shared" si="330"/>
        <v>0.22996631879975871</v>
      </c>
      <c r="BL98" s="8">
        <f t="shared" si="331"/>
        <v>0.14320828722870599</v>
      </c>
      <c r="BM98" s="8">
        <f t="shared" si="332"/>
        <v>0.45314584439852601</v>
      </c>
      <c r="BN98" s="8">
        <f t="shared" si="333"/>
        <v>0.54448777600817999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1.1809000000000001</v>
      </c>
      <c r="F99">
        <f>VLOOKUP(B99,home!$B$2:$E$405,3,FALSE)</f>
        <v>0.58630000000000004</v>
      </c>
      <c r="G99">
        <f>VLOOKUP(C99,away!$B$2:$E$405,4,FALSE)</f>
        <v>0.70569999999999999</v>
      </c>
      <c r="H99">
        <f>VLOOKUP(A99,away!$A$2:$E$405,3,FALSE)</f>
        <v>0.92459999999999998</v>
      </c>
      <c r="I99">
        <f>VLOOKUP(C99,away!$B$2:$E$405,3,FALSE)</f>
        <v>0.81120000000000003</v>
      </c>
      <c r="J99">
        <f>VLOOKUP(B99,home!$B$2:$E$405,4,FALSE)</f>
        <v>1.0814999999999999</v>
      </c>
      <c r="K99" s="3">
        <f t="shared" si="278"/>
        <v>0.48859963051900002</v>
      </c>
      <c r="L99" s="3">
        <f t="shared" si="279"/>
        <v>0.81116341487999999</v>
      </c>
      <c r="M99" s="5">
        <f t="shared" si="280"/>
        <v>0.27259637834788225</v>
      </c>
      <c r="N99" s="5">
        <f t="shared" si="281"/>
        <v>0.13319048974159278</v>
      </c>
      <c r="O99" s="5">
        <f t="shared" si="282"/>
        <v>0.22112020914458863</v>
      </c>
      <c r="P99" s="5">
        <f t="shared" si="283"/>
        <v>0.10803925248833</v>
      </c>
      <c r="Q99" s="5">
        <f t="shared" si="284"/>
        <v>3.2538412038193444E-2</v>
      </c>
      <c r="R99" s="5">
        <f t="shared" si="285"/>
        <v>8.9682311974352155E-2</v>
      </c>
      <c r="S99" s="5">
        <f t="shared" si="286"/>
        <v>1.0704911184972648E-2</v>
      </c>
      <c r="T99" s="5">
        <f t="shared" si="287"/>
        <v>2.6393969423673492E-2</v>
      </c>
      <c r="U99" s="5">
        <f t="shared" si="288"/>
        <v>4.3818744494758151E-2</v>
      </c>
      <c r="V99" s="5">
        <f t="shared" si="289"/>
        <v>4.7141353551841196E-4</v>
      </c>
      <c r="W99" s="5">
        <f t="shared" si="290"/>
        <v>5.2994186998454344E-3</v>
      </c>
      <c r="X99" s="5">
        <f t="shared" si="291"/>
        <v>4.2986945694455519E-3</v>
      </c>
      <c r="Y99" s="5">
        <f t="shared" si="292"/>
        <v>1.7434718832387826E-3</v>
      </c>
      <c r="Z99" s="5">
        <f t="shared" si="293"/>
        <v>2.4249003478483008E-2</v>
      </c>
      <c r="AA99" s="5">
        <f t="shared" si="294"/>
        <v>1.1848054140040743E-2</v>
      </c>
      <c r="AB99" s="5">
        <f t="shared" si="295"/>
        <v>2.8944774375965071E-3</v>
      </c>
      <c r="AC99" s="5">
        <f t="shared" si="296"/>
        <v>1.1677330027953598E-5</v>
      </c>
      <c r="AD99" s="5">
        <f t="shared" si="297"/>
        <v>6.4732350467748946E-4</v>
      </c>
      <c r="AE99" s="5">
        <f t="shared" si="298"/>
        <v>5.2508514458628197E-4</v>
      </c>
      <c r="AF99" s="5">
        <f t="shared" si="299"/>
        <v>2.1296492949268351E-4</v>
      </c>
      <c r="AG99" s="5">
        <f t="shared" si="300"/>
        <v>5.7583119818987876E-5</v>
      </c>
      <c r="AH99" s="5">
        <f t="shared" si="301"/>
        <v>4.917476117260817E-3</v>
      </c>
      <c r="AI99" s="5">
        <f t="shared" si="302"/>
        <v>2.4026770139796419E-3</v>
      </c>
      <c r="AJ99" s="5">
        <f t="shared" si="303"/>
        <v>5.8697355064347349E-4</v>
      </c>
      <c r="AK99" s="5">
        <f t="shared" si="304"/>
        <v>9.5598353322942262E-5</v>
      </c>
      <c r="AL99" s="5">
        <f t="shared" si="305"/>
        <v>1.8512498440747365E-7</v>
      </c>
      <c r="AM99" s="5">
        <f t="shared" si="306"/>
        <v>6.3256405042337106E-5</v>
      </c>
      <c r="AN99" s="5">
        <f t="shared" si="307"/>
        <v>5.131128152717461E-5</v>
      </c>
      <c r="AO99" s="5">
        <f t="shared" si="308"/>
        <v>2.0810917172726011E-5</v>
      </c>
      <c r="AP99" s="5">
        <f t="shared" si="309"/>
        <v>5.6270182135377562E-6</v>
      </c>
      <c r="AQ99" s="5">
        <f t="shared" si="310"/>
        <v>1.1411078274213105E-6</v>
      </c>
      <c r="AR99" s="5">
        <f t="shared" si="311"/>
        <v>7.9777534397362587E-4</v>
      </c>
      <c r="AS99" s="5">
        <f t="shared" si="312"/>
        <v>3.8979273830268171E-4</v>
      </c>
      <c r="AT99" s="5">
        <f t="shared" si="313"/>
        <v>9.5226293956839758E-5</v>
      </c>
      <c r="AU99" s="5">
        <f t="shared" si="314"/>
        <v>1.5509177347668533E-5</v>
      </c>
      <c r="AV99" s="5">
        <f t="shared" si="315"/>
        <v>1.8944445804311221E-6</v>
      </c>
      <c r="AW99" s="5">
        <f t="shared" si="316"/>
        <v>2.0380931215671021E-9</v>
      </c>
      <c r="AX99" s="5">
        <f t="shared" si="317"/>
        <v>5.1511760219410206E-6</v>
      </c>
      <c r="AY99" s="5">
        <f t="shared" si="318"/>
        <v>4.1784455326056515E-6</v>
      </c>
      <c r="AZ99" s="5">
        <f t="shared" si="319"/>
        <v>1.6947010735592404E-6</v>
      </c>
      <c r="BA99" s="5">
        <f t="shared" si="320"/>
        <v>4.5822650334303856E-7</v>
      </c>
      <c r="BB99" s="5">
        <f t="shared" si="321"/>
        <v>9.2924143810065195E-8</v>
      </c>
      <c r="BC99" s="5">
        <f t="shared" si="322"/>
        <v>1.5075333163554546E-8</v>
      </c>
      <c r="BD99" s="5">
        <f t="shared" si="323"/>
        <v>1.0785436205411877E-4</v>
      </c>
      <c r="BE99" s="5">
        <f t="shared" si="324"/>
        <v>5.2697601449504879E-5</v>
      </c>
      <c r="BF99" s="5">
        <f t="shared" si="325"/>
        <v>1.28740142987328E-5</v>
      </c>
      <c r="BG99" s="5">
        <f t="shared" si="326"/>
        <v>2.0967462098857237E-6</v>
      </c>
      <c r="BH99" s="5">
        <f t="shared" si="327"/>
        <v>2.5611735586056947E-7</v>
      </c>
      <c r="BI99" s="5">
        <f t="shared" si="328"/>
        <v>2.50277690885955E-8</v>
      </c>
      <c r="BJ99" s="8">
        <f t="shared" si="329"/>
        <v>0.2050611503329566</v>
      </c>
      <c r="BK99" s="8">
        <f t="shared" si="330"/>
        <v>0.39182799645724831</v>
      </c>
      <c r="BL99" s="8">
        <f t="shared" si="331"/>
        <v>0.37884252409384156</v>
      </c>
      <c r="BM99" s="8">
        <f t="shared" si="332"/>
        <v>0.14280944422015052</v>
      </c>
      <c r="BN99" s="8">
        <f t="shared" si="333"/>
        <v>0.85716705373493929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1.1809000000000001</v>
      </c>
      <c r="F100">
        <f>VLOOKUP(B100,home!$B$2:$E$405,3,FALSE)</f>
        <v>0.65139999999999998</v>
      </c>
      <c r="G100">
        <f>VLOOKUP(C100,away!$B$2:$E$405,4,FALSE)</f>
        <v>2.3287</v>
      </c>
      <c r="H100">
        <f>VLOOKUP(A100,away!$A$2:$E$405,3,FALSE)</f>
        <v>0.92459999999999998</v>
      </c>
      <c r="I100">
        <f>VLOOKUP(C100,away!$B$2:$E$405,3,FALSE)</f>
        <v>0.4506</v>
      </c>
      <c r="J100">
        <f>VLOOKUP(B100,home!$B$2:$E$405,4,FALSE)</f>
        <v>1.0814999999999999</v>
      </c>
      <c r="K100" s="3">
        <f t="shared" si="278"/>
        <v>1.7913251360620002</v>
      </c>
      <c r="L100" s="3">
        <f t="shared" si="279"/>
        <v>0.45057967793999992</v>
      </c>
      <c r="M100" s="5">
        <f t="shared" si="280"/>
        <v>0.10625591373947814</v>
      </c>
      <c r="N100" s="5">
        <f t="shared" si="281"/>
        <v>0.19033888913676281</v>
      </c>
      <c r="O100" s="5">
        <f t="shared" si="282"/>
        <v>4.7876755391954469E-2</v>
      </c>
      <c r="P100" s="5">
        <f t="shared" si="283"/>
        <v>8.576283536669993E-2</v>
      </c>
      <c r="Q100" s="5">
        <f t="shared" si="284"/>
        <v>0.17047941824040086</v>
      </c>
      <c r="R100" s="5">
        <f t="shared" si="285"/>
        <v>1.07861465126595E-2</v>
      </c>
      <c r="S100" s="5">
        <f t="shared" si="286"/>
        <v>1.7305540160732998E-2</v>
      </c>
      <c r="T100" s="5">
        <f t="shared" si="287"/>
        <v>7.6814561366158357E-2</v>
      </c>
      <c r="U100" s="5">
        <f t="shared" si="288"/>
        <v>1.9321495369374445E-2</v>
      </c>
      <c r="V100" s="5">
        <f t="shared" si="289"/>
        <v>1.5519891128922135E-3</v>
      </c>
      <c r="W100" s="5">
        <f t="shared" si="290"/>
        <v>0.10179468902508555</v>
      </c>
      <c r="X100" s="5">
        <f t="shared" si="291"/>
        <v>4.5866618196925495E-2</v>
      </c>
      <c r="Y100" s="5">
        <f t="shared" si="292"/>
        <v>1.0333283027683814E-2</v>
      </c>
      <c r="Z100" s="5">
        <f t="shared" si="293"/>
        <v>1.6200061406292569E-3</v>
      </c>
      <c r="AA100" s="5">
        <f t="shared" si="294"/>
        <v>2.9019577202839793E-3</v>
      </c>
      <c r="AB100" s="5">
        <f t="shared" si="295"/>
        <v>2.599174904066936E-3</v>
      </c>
      <c r="AC100" s="5">
        <f t="shared" si="296"/>
        <v>7.8291516970429518E-5</v>
      </c>
      <c r="AD100" s="5">
        <f t="shared" si="297"/>
        <v>4.5586846292062576E-2</v>
      </c>
      <c r="AE100" s="5">
        <f t="shared" si="298"/>
        <v>2.0540506520577834E-2</v>
      </c>
      <c r="AF100" s="5">
        <f t="shared" si="299"/>
        <v>4.6275674063832144E-3</v>
      </c>
      <c r="AG100" s="5">
        <f t="shared" si="300"/>
        <v>6.9502927720459652E-4</v>
      </c>
      <c r="AH100" s="5">
        <f t="shared" si="301"/>
        <v>1.8248546127638821E-4</v>
      </c>
      <c r="AI100" s="5">
        <f t="shared" si="302"/>
        <v>3.2689079375026293E-4</v>
      </c>
      <c r="AJ100" s="5">
        <f t="shared" si="303"/>
        <v>2.9278384779605256E-4</v>
      </c>
      <c r="AK100" s="5">
        <f t="shared" si="304"/>
        <v>1.7482368866333995E-4</v>
      </c>
      <c r="AL100" s="5">
        <f t="shared" si="305"/>
        <v>2.5276720115576769E-6</v>
      </c>
      <c r="AM100" s="5">
        <f t="shared" si="306"/>
        <v>1.6332172727353291E-2</v>
      </c>
      <c r="AN100" s="5">
        <f t="shared" si="307"/>
        <v>7.3589451275512963E-3</v>
      </c>
      <c r="AO100" s="5">
        <f t="shared" si="308"/>
        <v>1.6578955627750973E-3</v>
      </c>
      <c r="AP100" s="5">
        <f t="shared" si="309"/>
        <v>2.4900468291111946E-4</v>
      </c>
      <c r="AQ100" s="5">
        <f t="shared" si="310"/>
        <v>2.8049112457911E-5</v>
      </c>
      <c r="AR100" s="5">
        <f t="shared" si="311"/>
        <v>1.6444848074129474E-5</v>
      </c>
      <c r="AS100" s="5">
        <f t="shared" si="312"/>
        <v>2.9458069713908896E-5</v>
      </c>
      <c r="AT100" s="5">
        <f t="shared" si="313"/>
        <v>2.6384490369195879E-5</v>
      </c>
      <c r="AU100" s="5">
        <f t="shared" si="314"/>
        <v>1.5754400266842114E-5</v>
      </c>
      <c r="AV100" s="5">
        <f t="shared" si="315"/>
        <v>7.0553133003940368E-6</v>
      </c>
      <c r="AW100" s="5">
        <f t="shared" si="316"/>
        <v>5.6671438834962548E-8</v>
      </c>
      <c r="AX100" s="5">
        <f t="shared" si="317"/>
        <v>4.8760385888357034E-3</v>
      </c>
      <c r="AY100" s="5">
        <f t="shared" si="318"/>
        <v>2.1970438969806027E-3</v>
      </c>
      <c r="AZ100" s="5">
        <f t="shared" si="319"/>
        <v>4.9497166576078122E-4</v>
      </c>
      <c r="BA100" s="5">
        <f t="shared" si="320"/>
        <v>7.4341391249306023E-5</v>
      </c>
      <c r="BB100" s="5">
        <f t="shared" si="321"/>
        <v>8.3741800316809606E-6</v>
      </c>
      <c r="BC100" s="5">
        <f t="shared" si="322"/>
        <v>7.5464706833727741E-7</v>
      </c>
      <c r="BD100" s="5">
        <f t="shared" si="323"/>
        <v>1.2349523915022467E-6</v>
      </c>
      <c r="BE100" s="5">
        <f t="shared" si="324"/>
        <v>2.2122012607378543E-6</v>
      </c>
      <c r="BF100" s="5">
        <f t="shared" si="325"/>
        <v>1.9813858621938833E-6</v>
      </c>
      <c r="BG100" s="5">
        <f t="shared" si="326"/>
        <v>1.1831020997285936E-6</v>
      </c>
      <c r="BH100" s="5">
        <f t="shared" si="327"/>
        <v>5.2983013244289005E-7</v>
      </c>
      <c r="BI100" s="5">
        <f t="shared" si="328"/>
        <v>1.8981960681760148E-7</v>
      </c>
      <c r="BJ100" s="8">
        <f t="shared" si="329"/>
        <v>0.70035500007222018</v>
      </c>
      <c r="BK100" s="8">
        <f t="shared" si="330"/>
        <v>0.21315414146576586</v>
      </c>
      <c r="BL100" s="8">
        <f t="shared" si="331"/>
        <v>8.4564942102903259E-2</v>
      </c>
      <c r="BM100" s="8">
        <f t="shared" si="332"/>
        <v>0.385997144168021</v>
      </c>
      <c r="BN100" s="8">
        <f t="shared" si="333"/>
        <v>0.61149995838795568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1.5866</v>
      </c>
      <c r="F131">
        <f>VLOOKUP(B131,home!$B$2:$E$405,3,FALSE)</f>
        <v>0.40110000000000001</v>
      </c>
      <c r="G131">
        <f>VLOOKUP(C131,away!$B$2:$E$405,4,FALSE)</f>
        <v>0.51570000000000005</v>
      </c>
      <c r="H131">
        <f>VLOOKUP(A131,away!$A$2:$E$405,3,FALSE)</f>
        <v>1.1788000000000001</v>
      </c>
      <c r="I131">
        <f>VLOOKUP(C131,away!$B$2:$E$405,3,FALSE)</f>
        <v>1.0025999999999999</v>
      </c>
      <c r="J131">
        <f>VLOOKUP(B131,home!$B$2:$E$405,4,FALSE)</f>
        <v>1.0025999999999999</v>
      </c>
      <c r="K131" s="3">
        <f t="shared" si="334"/>
        <v>0.32818387858200004</v>
      </c>
      <c r="L131" s="3">
        <f t="shared" si="335"/>
        <v>1.1849377286879998</v>
      </c>
      <c r="M131" s="5">
        <f t="shared" si="336"/>
        <v>0.22022145896821096</v>
      </c>
      <c r="N131" s="5">
        <f t="shared" si="337"/>
        <v>7.2273132551174249E-2</v>
      </c>
      <c r="O131" s="5">
        <f t="shared" si="338"/>
        <v>0.2609487153981494</v>
      </c>
      <c r="P131" s="5">
        <f t="shared" si="339"/>
        <v>8.563916153035514E-2</v>
      </c>
      <c r="Q131" s="5">
        <f t="shared" si="340"/>
        <v>1.1859438478957682E-2</v>
      </c>
      <c r="R131" s="5">
        <f t="shared" si="341"/>
        <v>0.15460398906396727</v>
      </c>
      <c r="S131" s="5">
        <f t="shared" si="342"/>
        <v>8.3257848962404474E-3</v>
      </c>
      <c r="T131" s="5">
        <f t="shared" si="343"/>
        <v>1.405269609477118E-2</v>
      </c>
      <c r="U131" s="5">
        <f t="shared" si="344"/>
        <v>5.0738536775261897E-2</v>
      </c>
      <c r="V131" s="5">
        <f t="shared" si="345"/>
        <v>3.5974556447595011E-4</v>
      </c>
      <c r="W131" s="5">
        <f t="shared" si="346"/>
        <v>1.297358839276316E-3</v>
      </c>
      <c r="X131" s="5">
        <f t="shared" si="347"/>
        <v>1.5372894363053773E-3</v>
      </c>
      <c r="Y131" s="5">
        <f t="shared" si="348"/>
        <v>9.1079612649587504E-4</v>
      </c>
      <c r="Z131" s="5">
        <f t="shared" si="349"/>
        <v>6.1065366549187254E-2</v>
      </c>
      <c r="AA131" s="5">
        <f t="shared" si="350"/>
        <v>2.0040668841143795E-2</v>
      </c>
      <c r="AB131" s="5">
        <f t="shared" si="351"/>
        <v>3.2885122148320033E-3</v>
      </c>
      <c r="AC131" s="5">
        <f t="shared" si="352"/>
        <v>8.7435588277616116E-6</v>
      </c>
      <c r="AD131" s="5">
        <f t="shared" si="353"/>
        <v>1.0644306394658572E-4</v>
      </c>
      <c r="AE131" s="5">
        <f t="shared" si="354"/>
        <v>1.261284024274588E-4</v>
      </c>
      <c r="AF131" s="5">
        <f t="shared" si="355"/>
        <v>7.4727151347719531E-5</v>
      </c>
      <c r="AG131" s="5">
        <f t="shared" si="356"/>
        <v>2.9515673663097065E-5</v>
      </c>
      <c r="AH131" s="5">
        <f t="shared" si="357"/>
        <v>1.8089664185073524E-2</v>
      </c>
      <c r="AI131" s="5">
        <f t="shared" si="358"/>
        <v>5.9367361545033231E-3</v>
      </c>
      <c r="AJ131" s="5">
        <f t="shared" si="359"/>
        <v>9.7417054865144427E-4</v>
      </c>
      <c r="AK131" s="5">
        <f t="shared" si="360"/>
        <v>1.0656902301892867E-4</v>
      </c>
      <c r="AL131" s="5">
        <f t="shared" si="361"/>
        <v>1.3600691781974403E-7</v>
      </c>
      <c r="AM131" s="5">
        <f t="shared" si="362"/>
        <v>6.9865795148284763E-6</v>
      </c>
      <c r="AN131" s="5">
        <f t="shared" si="363"/>
        <v>8.2786616615989605E-6</v>
      </c>
      <c r="AO131" s="5">
        <f t="shared" si="364"/>
        <v>4.9048492729357495E-6</v>
      </c>
      <c r="AP131" s="5">
        <f t="shared" si="365"/>
        <v>1.9373136523431581E-6</v>
      </c>
      <c r="AQ131" s="5">
        <f t="shared" si="366"/>
        <v>5.7389900974093871E-7</v>
      </c>
      <c r="AR131" s="5">
        <f t="shared" si="367"/>
        <v>4.2870251184379355E-3</v>
      </c>
      <c r="AS131" s="5">
        <f t="shared" si="368"/>
        <v>1.4069325309474198E-3</v>
      </c>
      <c r="AT131" s="5">
        <f t="shared" si="369"/>
        <v>2.30866287454757E-4</v>
      </c>
      <c r="AU131" s="5">
        <f t="shared" si="370"/>
        <v>2.5255531216909702E-5</v>
      </c>
      <c r="AV131" s="5">
        <f t="shared" si="371"/>
        <v>2.0721145476035508E-6</v>
      </c>
      <c r="AW131" s="5">
        <f t="shared" si="372"/>
        <v>1.4691673527919128E-9</v>
      </c>
      <c r="AX131" s="5">
        <f t="shared" si="373"/>
        <v>3.8214712719965924E-7</v>
      </c>
      <c r="AY131" s="5">
        <f t="shared" si="374"/>
        <v>4.5282054892860834E-7</v>
      </c>
      <c r="AZ131" s="5">
        <f t="shared" si="375"/>
        <v>2.6828207637535929E-7</v>
      </c>
      <c r="BA131" s="5">
        <f t="shared" si="376"/>
        <v>1.0596585140930625E-7</v>
      </c>
      <c r="BB131" s="5">
        <f t="shared" si="377"/>
        <v>3.1390733821858351E-8</v>
      </c>
      <c r="BC131" s="5">
        <f t="shared" si="378"/>
        <v>7.4392129673444833E-9</v>
      </c>
      <c r="BD131" s="5">
        <f t="shared" si="379"/>
        <v>8.4664296777837425E-4</v>
      </c>
      <c r="BE131" s="5">
        <f t="shared" si="380"/>
        <v>2.7785457293968209E-4</v>
      </c>
      <c r="BF131" s="5">
        <f t="shared" si="381"/>
        <v>4.5593695714545051E-5</v>
      </c>
      <c r="BG131" s="5">
        <f t="shared" si="382"/>
        <v>4.9877052994956375E-6</v>
      </c>
      <c r="BH131" s="5">
        <f t="shared" si="383"/>
        <v>4.0922111760311852E-7</v>
      </c>
      <c r="BI131" s="5">
        <f t="shared" si="384"/>
        <v>2.6859954714530464E-8</v>
      </c>
      <c r="BJ131" s="8">
        <f t="shared" si="385"/>
        <v>0.10229145516702769</v>
      </c>
      <c r="BK131" s="8">
        <f t="shared" si="386"/>
        <v>0.31455548334557704</v>
      </c>
      <c r="BL131" s="8">
        <f t="shared" si="387"/>
        <v>0.52185522881001056</v>
      </c>
      <c r="BM131" s="8">
        <f t="shared" si="388"/>
        <v>0.19422118652960624</v>
      </c>
      <c r="BN131" s="8">
        <f t="shared" si="389"/>
        <v>0.80554589599081461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1.5866</v>
      </c>
      <c r="F132">
        <f>VLOOKUP(B132,home!$B$2:$E$405,3,FALSE)</f>
        <v>1.0084</v>
      </c>
      <c r="G132">
        <f>VLOOKUP(C132,away!$B$2:$E$405,4,FALSE)</f>
        <v>1.2033</v>
      </c>
      <c r="H132">
        <f>VLOOKUP(A132,away!$A$2:$E$405,3,FALSE)</f>
        <v>1.1788000000000001</v>
      </c>
      <c r="I132">
        <f>VLOOKUP(C132,away!$B$2:$E$405,3,FALSE)</f>
        <v>1.3882000000000001</v>
      </c>
      <c r="J132">
        <f>VLOOKUP(B132,home!$B$2:$E$405,4,FALSE)</f>
        <v>1.2725</v>
      </c>
      <c r="K132" s="3">
        <f t="shared" si="334"/>
        <v>1.9251926885519999</v>
      </c>
      <c r="L132" s="3">
        <f t="shared" si="335"/>
        <v>2.0823319286000004</v>
      </c>
      <c r="M132" s="5">
        <f t="shared" si="336"/>
        <v>1.8178337934588933E-2</v>
      </c>
      <c r="N132" s="5">
        <f t="shared" si="337"/>
        <v>3.4996803281698075E-2</v>
      </c>
      <c r="O132" s="5">
        <f t="shared" si="338"/>
        <v>3.7853333490075122E-2</v>
      </c>
      <c r="P132" s="5">
        <f t="shared" si="339"/>
        <v>7.2874960872413186E-2</v>
      </c>
      <c r="Q132" s="5">
        <f t="shared" si="340"/>
        <v>3.368779490030889E-2</v>
      </c>
      <c r="R132" s="5">
        <f t="shared" si="341"/>
        <v>3.9411602465163571E-2</v>
      </c>
      <c r="S132" s="5">
        <f t="shared" si="342"/>
        <v>7.303692919101637E-2</v>
      </c>
      <c r="T132" s="5">
        <f t="shared" si="343"/>
        <v>7.0149170925041471E-2</v>
      </c>
      <c r="U132" s="5">
        <f t="shared" si="344"/>
        <v>7.5874928910050876E-2</v>
      </c>
      <c r="V132" s="5">
        <f t="shared" si="345"/>
        <v>3.2533003329987209E-2</v>
      </c>
      <c r="W132" s="5">
        <f t="shared" si="346"/>
        <v>2.1618498811838017E-2</v>
      </c>
      <c r="X132" s="5">
        <f t="shared" si="347"/>
        <v>4.5016890324291473E-2</v>
      </c>
      <c r="Y132" s="5">
        <f t="shared" si="348"/>
        <v>4.6870054024278296E-2</v>
      </c>
      <c r="Z132" s="5">
        <f t="shared" si="349"/>
        <v>2.7356012723500193E-2</v>
      </c>
      <c r="AA132" s="5">
        <f t="shared" si="350"/>
        <v>5.2665595683218047E-2</v>
      </c>
      <c r="AB132" s="5">
        <f t="shared" si="351"/>
        <v>5.0695709873783586E-2</v>
      </c>
      <c r="AC132" s="5">
        <f t="shared" si="352"/>
        <v>8.1513273974286645E-3</v>
      </c>
      <c r="AD132" s="5">
        <f t="shared" si="353"/>
        <v>1.040494396250516E-2</v>
      </c>
      <c r="AE132" s="5">
        <f t="shared" si="354"/>
        <v>2.16665470284183E-2</v>
      </c>
      <c r="AF132" s="5">
        <f t="shared" si="355"/>
        <v>2.2558471329894452E-2</v>
      </c>
      <c r="AG132" s="5">
        <f t="shared" si="356"/>
        <v>1.5658075036882307E-2</v>
      </c>
      <c r="AH132" s="5">
        <f t="shared" si="357"/>
        <v>1.4241074683333077E-2</v>
      </c>
      <c r="AI132" s="5">
        <f t="shared" si="358"/>
        <v>2.7416812857475825E-2</v>
      </c>
      <c r="AJ132" s="5">
        <f t="shared" si="359"/>
        <v>2.6391323828305464E-2</v>
      </c>
      <c r="AK132" s="5">
        <f t="shared" si="360"/>
        <v>1.6936127891820627E-2</v>
      </c>
      <c r="AL132" s="5">
        <f t="shared" si="361"/>
        <v>1.3071110621517357E-3</v>
      </c>
      <c r="AM132" s="5">
        <f t="shared" si="362"/>
        <v>4.0063044082816416E-3</v>
      </c>
      <c r="AN132" s="5">
        <f t="shared" si="363"/>
        <v>8.3424555850557941E-3</v>
      </c>
      <c r="AO132" s="5">
        <f t="shared" si="364"/>
        <v>8.6858808138445421E-3</v>
      </c>
      <c r="AP132" s="5">
        <f t="shared" si="365"/>
        <v>6.0289623155608809E-3</v>
      </c>
      <c r="AQ132" s="5">
        <f t="shared" si="366"/>
        <v>3.1385751815046535E-3</v>
      </c>
      <c r="AR132" s="5">
        <f t="shared" si="367"/>
        <v>5.9309289021363181E-3</v>
      </c>
      <c r="AS132" s="5">
        <f t="shared" si="368"/>
        <v>1.141818095871458E-2</v>
      </c>
      <c r="AT132" s="5">
        <f t="shared" si="369"/>
        <v>1.0991099249140488E-2</v>
      </c>
      <c r="AU132" s="5">
        <f t="shared" si="370"/>
        <v>7.0533279711982172E-3</v>
      </c>
      <c r="AV132" s="5">
        <f t="shared" si="371"/>
        <v>3.3947538600275291E-3</v>
      </c>
      <c r="AW132" s="5">
        <f t="shared" si="372"/>
        <v>1.45557353686209E-4</v>
      </c>
      <c r="AX132" s="5">
        <f t="shared" si="373"/>
        <v>1.2854846591562432E-3</v>
      </c>
      <c r="AY132" s="5">
        <f t="shared" si="374"/>
        <v>2.6768057494865336E-3</v>
      </c>
      <c r="AZ132" s="5">
        <f t="shared" si="375"/>
        <v>2.7869990394079327E-3</v>
      </c>
      <c r="BA132" s="5">
        <f t="shared" si="376"/>
        <v>1.9344856949122227E-3</v>
      </c>
      <c r="BB132" s="5">
        <f t="shared" si="377"/>
        <v>1.0070603319839201E-3</v>
      </c>
      <c r="BC132" s="5">
        <f t="shared" si="378"/>
        <v>4.1940677666332647E-4</v>
      </c>
      <c r="BD132" s="5">
        <f t="shared" si="379"/>
        <v>2.0583604365291665E-3</v>
      </c>
      <c r="BE132" s="5">
        <f t="shared" si="380"/>
        <v>3.9627404628106537E-3</v>
      </c>
      <c r="BF132" s="5">
        <f t="shared" si="381"/>
        <v>3.8145194828161201E-3</v>
      </c>
      <c r="BG132" s="5">
        <f t="shared" si="382"/>
        <v>2.4478950062189176E-3</v>
      </c>
      <c r="BH132" s="5">
        <f t="shared" si="383"/>
        <v>1.1781673920789031E-3</v>
      </c>
      <c r="BI132" s="5">
        <f t="shared" si="384"/>
        <v>4.5363984982413634E-4</v>
      </c>
      <c r="BJ132" s="8">
        <f t="shared" si="385"/>
        <v>0.3629396701810142</v>
      </c>
      <c r="BK132" s="8">
        <f t="shared" si="386"/>
        <v>0.20875847553707261</v>
      </c>
      <c r="BL132" s="8">
        <f t="shared" si="387"/>
        <v>0.39419012325472119</v>
      </c>
      <c r="BM132" s="8">
        <f t="shared" si="388"/>
        <v>0.7537102003562598</v>
      </c>
      <c r="BN132" s="8">
        <f t="shared" si="389"/>
        <v>0.23700283294424779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1.5866</v>
      </c>
      <c r="F133">
        <f>VLOOKUP(B133,home!$B$2:$E$405,3,FALSE)</f>
        <v>1.0084</v>
      </c>
      <c r="G133">
        <f>VLOOKUP(C133,away!$B$2:$E$405,4,FALSE)</f>
        <v>0.88239999999999996</v>
      </c>
      <c r="H133">
        <f>VLOOKUP(A133,away!$A$2:$E$405,3,FALSE)</f>
        <v>1.1788000000000001</v>
      </c>
      <c r="I133">
        <f>VLOOKUP(C133,away!$B$2:$E$405,3,FALSE)</f>
        <v>1.2725</v>
      </c>
      <c r="J133">
        <f>VLOOKUP(B133,home!$B$2:$E$405,4,FALSE)</f>
        <v>1.018</v>
      </c>
      <c r="K133" s="3">
        <f t="shared" si="334"/>
        <v>1.4117759730559998</v>
      </c>
      <c r="L133" s="3">
        <f t="shared" si="335"/>
        <v>1.5270234140000001</v>
      </c>
      <c r="M133" s="5">
        <f t="shared" si="336"/>
        <v>5.2929238134039977E-2</v>
      </c>
      <c r="N133" s="5">
        <f t="shared" si="337"/>
        <v>7.4724226669797014E-2</v>
      </c>
      <c r="O133" s="5">
        <f t="shared" si="338"/>
        <v>8.0824185915860713E-2</v>
      </c>
      <c r="P133" s="5">
        <f t="shared" si="339"/>
        <v>0.11410564371782328</v>
      </c>
      <c r="Q133" s="5">
        <f t="shared" si="340"/>
        <v>5.2746933908804895E-2</v>
      </c>
      <c r="R133" s="5">
        <f t="shared" si="341"/>
        <v>6.1710212155504193E-2</v>
      </c>
      <c r="S133" s="5">
        <f t="shared" si="342"/>
        <v>6.149766361309722E-2</v>
      </c>
      <c r="T133" s="5">
        <f t="shared" si="343"/>
        <v>8.0545803095455615E-2</v>
      </c>
      <c r="U133" s="5">
        <f t="shared" si="344"/>
        <v>8.7120994813329106E-2</v>
      </c>
      <c r="V133" s="5">
        <f t="shared" si="345"/>
        <v>1.4730842622462848E-2</v>
      </c>
      <c r="W133" s="5">
        <f t="shared" si="346"/>
        <v>2.482228464827451E-2</v>
      </c>
      <c r="X133" s="5">
        <f t="shared" si="347"/>
        <v>3.7904209846887929E-2</v>
      </c>
      <c r="Y133" s="5">
        <f t="shared" si="348"/>
        <v>2.8940307962683622E-2</v>
      </c>
      <c r="Z133" s="5">
        <f t="shared" si="349"/>
        <v>3.1410979614787449E-2</v>
      </c>
      <c r="AA133" s="5">
        <f t="shared" si="350"/>
        <v>4.4345266310308717E-2</v>
      </c>
      <c r="AB133" s="5">
        <f t="shared" si="351"/>
        <v>3.1302790747831773E-2</v>
      </c>
      <c r="AC133" s="5">
        <f t="shared" si="352"/>
        <v>1.9848106868709408E-3</v>
      </c>
      <c r="AD133" s="5">
        <f t="shared" si="353"/>
        <v>8.7608762656976903E-3</v>
      </c>
      <c r="AE133" s="5">
        <f t="shared" si="354"/>
        <v>1.3378063184877258E-2</v>
      </c>
      <c r="AF133" s="5">
        <f t="shared" si="355"/>
        <v>1.0214307858639495E-2</v>
      </c>
      <c r="AG133" s="5">
        <f t="shared" si="356"/>
        <v>5.1991624193155721E-3</v>
      </c>
      <c r="AH133" s="5">
        <f t="shared" si="357"/>
        <v>1.1991325332114281E-2</v>
      </c>
      <c r="AI133" s="5">
        <f t="shared" si="358"/>
        <v>1.6929064988976696E-2</v>
      </c>
      <c r="AJ133" s="5">
        <f t="shared" si="359"/>
        <v>1.1950023598870421E-2</v>
      </c>
      <c r="AK133" s="5">
        <f t="shared" si="360"/>
        <v>5.6235853981124817E-3</v>
      </c>
      <c r="AL133" s="5">
        <f t="shared" si="361"/>
        <v>1.711553833515471E-4</v>
      </c>
      <c r="AM133" s="5">
        <f t="shared" si="362"/>
        <v>2.473678922965713E-3</v>
      </c>
      <c r="AN133" s="5">
        <f t="shared" si="363"/>
        <v>3.7773656340869461E-3</v>
      </c>
      <c r="AO133" s="5">
        <f t="shared" si="364"/>
        <v>2.8840628832448624E-3</v>
      </c>
      <c r="AP133" s="5">
        <f t="shared" si="365"/>
        <v>1.4680105167210848E-3</v>
      </c>
      <c r="AQ133" s="5">
        <f t="shared" si="366"/>
        <v>5.6042160775783372E-4</v>
      </c>
      <c r="AR133" s="5">
        <f t="shared" si="367"/>
        <v>3.662206909405964E-3</v>
      </c>
      <c r="AS133" s="5">
        <f t="shared" si="368"/>
        <v>5.1702157230590099E-3</v>
      </c>
      <c r="AT133" s="5">
        <f t="shared" si="369"/>
        <v>3.6495931666655325E-3</v>
      </c>
      <c r="AU133" s="5">
        <f t="shared" si="370"/>
        <v>1.7174693147092529E-3</v>
      </c>
      <c r="AV133" s="5">
        <f t="shared" si="371"/>
        <v>6.0617047824186934E-4</v>
      </c>
      <c r="AW133" s="5">
        <f t="shared" si="372"/>
        <v>1.0249426026983161E-5</v>
      </c>
      <c r="AX133" s="5">
        <f t="shared" si="373"/>
        <v>5.8204674474967211E-4</v>
      </c>
      <c r="AY133" s="5">
        <f t="shared" si="374"/>
        <v>8.8879900727523078E-4</v>
      </c>
      <c r="AZ133" s="5">
        <f t="shared" si="375"/>
        <v>6.7860844722461718E-4</v>
      </c>
      <c r="BA133" s="5">
        <f t="shared" si="376"/>
        <v>3.4541699595005802E-4</v>
      </c>
      <c r="BB133" s="5">
        <f t="shared" si="377"/>
        <v>1.3186496010232041E-4</v>
      </c>
      <c r="BC133" s="5">
        <f t="shared" si="378"/>
        <v>4.0272176312483795E-5</v>
      </c>
      <c r="BD133" s="5">
        <f t="shared" si="379"/>
        <v>9.3204594959591443E-4</v>
      </c>
      <c r="BE133" s="5">
        <f t="shared" si="380"/>
        <v>1.3158400774236753E-3</v>
      </c>
      <c r="BF133" s="5">
        <f t="shared" si="381"/>
        <v>9.2883570284544583E-4</v>
      </c>
      <c r="BG133" s="5">
        <f t="shared" si="382"/>
        <v>4.3710264273126088E-4</v>
      </c>
      <c r="BH133" s="5">
        <f t="shared" si="383"/>
        <v>1.5427275219181876E-4</v>
      </c>
      <c r="BI133" s="5">
        <f t="shared" si="384"/>
        <v>4.3559712968326387E-5</v>
      </c>
      <c r="BJ133" s="8">
        <f t="shared" si="385"/>
        <v>0.35106672375682435</v>
      </c>
      <c r="BK133" s="8">
        <f t="shared" si="386"/>
        <v>0.24630815316492108</v>
      </c>
      <c r="BL133" s="8">
        <f t="shared" si="387"/>
        <v>0.37041476169074639</v>
      </c>
      <c r="BM133" s="8">
        <f t="shared" si="388"/>
        <v>0.56128162814420113</v>
      </c>
      <c r="BN133" s="8">
        <f t="shared" si="389"/>
        <v>0.43704044050183011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1.1809000000000001</v>
      </c>
      <c r="F134">
        <f>VLOOKUP(B134,home!$B$2:$E$405,3,FALSE)</f>
        <v>1.8348</v>
      </c>
      <c r="G134">
        <f>VLOOKUP(C134,away!$B$2:$E$405,4,FALSE)</f>
        <v>0.8468</v>
      </c>
      <c r="H134">
        <f>VLOOKUP(A134,away!$A$2:$E$405,3,FALSE)</f>
        <v>0.92459999999999998</v>
      </c>
      <c r="I134">
        <f>VLOOKUP(C134,away!$B$2:$E$405,3,FALSE)</f>
        <v>1.2479</v>
      </c>
      <c r="J134">
        <f>VLOOKUP(B134,home!$B$2:$E$405,4,FALSE)</f>
        <v>0.81120000000000003</v>
      </c>
      <c r="K134" s="3">
        <f t="shared" si="334"/>
        <v>1.8347745329760001</v>
      </c>
      <c r="L134" s="3">
        <f t="shared" si="335"/>
        <v>0.93596932540799993</v>
      </c>
      <c r="M134" s="5">
        <f t="shared" si="336"/>
        <v>6.2615410416505826E-2</v>
      </c>
      <c r="N134" s="5">
        <f t="shared" si="337"/>
        <v>0.11488516040404503</v>
      </c>
      <c r="O134" s="5">
        <f t="shared" si="338"/>
        <v>5.8606103447682009E-2</v>
      </c>
      <c r="P134" s="5">
        <f t="shared" si="339"/>
        <v>0.10752898608276389</v>
      </c>
      <c r="Q134" s="5">
        <f t="shared" si="340"/>
        <v>0.10539418326310232</v>
      </c>
      <c r="R134" s="5">
        <f t="shared" si="341"/>
        <v>2.742675755435919E-2</v>
      </c>
      <c r="S134" s="5">
        <f t="shared" si="342"/>
        <v>4.6164685223157496E-2</v>
      </c>
      <c r="T134" s="5">
        <f t="shared" si="343"/>
        <v>9.8645722610692987E-2</v>
      </c>
      <c r="U134" s="5">
        <f t="shared" si="344"/>
        <v>5.0321916282845353E-2</v>
      </c>
      <c r="V134" s="5">
        <f t="shared" si="345"/>
        <v>8.8086973440212532E-3</v>
      </c>
      <c r="W134" s="5">
        <f t="shared" si="346"/>
        <v>6.4458187791648511E-2</v>
      </c>
      <c r="X134" s="5">
        <f t="shared" si="347"/>
        <v>6.0330886544371423E-2</v>
      </c>
      <c r="Y134" s="5">
        <f t="shared" si="348"/>
        <v>2.8233929590100949E-2</v>
      </c>
      <c r="Z134" s="5">
        <f t="shared" si="349"/>
        <v>8.5568679220941156E-3</v>
      </c>
      <c r="AA134" s="5">
        <f t="shared" si="350"/>
        <v>1.5699923345497541E-2</v>
      </c>
      <c r="AB134" s="5">
        <f t="shared" si="351"/>
        <v>1.4402909761997131E-2</v>
      </c>
      <c r="AC134" s="5">
        <f t="shared" si="352"/>
        <v>9.4544446787541044E-4</v>
      </c>
      <c r="AD134" s="5">
        <f t="shared" si="353"/>
        <v>2.9566560350475297E-2</v>
      </c>
      <c r="AE134" s="5">
        <f t="shared" si="354"/>
        <v>2.7673393545869278E-2</v>
      </c>
      <c r="AF134" s="5">
        <f t="shared" si="355"/>
        <v>1.2950723744438683E-2</v>
      </c>
      <c r="AG134" s="5">
        <f t="shared" si="356"/>
        <v>4.0404933888758812E-3</v>
      </c>
      <c r="AH134" s="5">
        <f t="shared" si="357"/>
        <v>2.0022414741619455E-3</v>
      </c>
      <c r="AI134" s="5">
        <f t="shared" si="358"/>
        <v>3.6736616656606606E-3</v>
      </c>
      <c r="AJ134" s="5">
        <f t="shared" si="359"/>
        <v>3.3701704334621876E-3</v>
      </c>
      <c r="AK134" s="5">
        <f t="shared" si="360"/>
        <v>2.0611676277017031E-3</v>
      </c>
      <c r="AL134" s="5">
        <f t="shared" si="361"/>
        <v>6.4944194633212671E-5</v>
      </c>
      <c r="AM134" s="5">
        <f t="shared" si="362"/>
        <v>1.0849594391750006E-2</v>
      </c>
      <c r="AN134" s="5">
        <f t="shared" si="363"/>
        <v>1.0154887543796672E-2</v>
      </c>
      <c r="AO134" s="5">
        <f t="shared" si="364"/>
        <v>4.7523316219807354E-3</v>
      </c>
      <c r="AP134" s="5">
        <f t="shared" si="365"/>
        <v>1.482678874113472E-3</v>
      </c>
      <c r="AQ134" s="5">
        <f t="shared" si="366"/>
        <v>3.469354864001698E-4</v>
      </c>
      <c r="AR134" s="5">
        <f t="shared" si="367"/>
        <v>3.7480732037505516E-4</v>
      </c>
      <c r="AS134" s="5">
        <f t="shared" si="368"/>
        <v>6.8768692619712774E-4</v>
      </c>
      <c r="AT134" s="5">
        <f t="shared" si="369"/>
        <v>6.3087522942351819E-4</v>
      </c>
      <c r="AU134" s="5">
        <f t="shared" si="370"/>
        <v>3.858379348105542E-4</v>
      </c>
      <c r="AV134" s="5">
        <f t="shared" si="371"/>
        <v>1.769814041616147E-4</v>
      </c>
      <c r="AW134" s="5">
        <f t="shared" si="372"/>
        <v>3.0980052826625307E-6</v>
      </c>
      <c r="AX134" s="5">
        <f t="shared" si="373"/>
        <v>3.3177599138503569E-3</v>
      </c>
      <c r="AY134" s="5">
        <f t="shared" si="374"/>
        <v>3.105321508432222E-3</v>
      </c>
      <c r="AZ134" s="5">
        <f t="shared" si="375"/>
        <v>1.4532428387111296E-3</v>
      </c>
      <c r="BA134" s="5">
        <f t="shared" si="376"/>
        <v>4.5339690646748772E-4</v>
      </c>
      <c r="BB134" s="5">
        <f t="shared" si="377"/>
        <v>1.0609139917211212E-4</v>
      </c>
      <c r="BC134" s="5">
        <f t="shared" si="378"/>
        <v>1.9859659062942531E-5</v>
      </c>
      <c r="BD134" s="5">
        <f t="shared" si="379"/>
        <v>5.8468025801570051E-5</v>
      </c>
      <c r="BE134" s="5">
        <f t="shared" si="380"/>
        <v>1.0727564473410439E-4</v>
      </c>
      <c r="BF134" s="5">
        <f t="shared" si="381"/>
        <v>9.8413310483357877E-5</v>
      </c>
      <c r="BG134" s="5">
        <f t="shared" si="382"/>
        <v>6.0188745260241683E-5</v>
      </c>
      <c r="BH134" s="5">
        <f t="shared" si="383"/>
        <v>2.7608194243817839E-5</v>
      </c>
      <c r="BI134" s="5">
        <f t="shared" si="384"/>
        <v>1.0130962340002313E-5</v>
      </c>
      <c r="BJ134" s="8">
        <f t="shared" si="385"/>
        <v>0.58222134137735782</v>
      </c>
      <c r="BK134" s="8">
        <f t="shared" si="386"/>
        <v>0.22923348923738934</v>
      </c>
      <c r="BL134" s="8">
        <f t="shared" si="387"/>
        <v>0.1801831252911987</v>
      </c>
      <c r="BM134" s="8">
        <f t="shared" si="388"/>
        <v>0.52063599915643188</v>
      </c>
      <c r="BN134" s="8">
        <f t="shared" si="389"/>
        <v>0.47645660116845834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1.1809000000000001</v>
      </c>
      <c r="F135">
        <f>VLOOKUP(B135,home!$B$2:$E$405,3,FALSE)</f>
        <v>0.5645</v>
      </c>
      <c r="G135">
        <f>VLOOKUP(C135,away!$B$2:$E$405,4,FALSE)</f>
        <v>0.52110000000000001</v>
      </c>
      <c r="H135">
        <f>VLOOKUP(A135,away!$A$2:$E$405,3,FALSE)</f>
        <v>0.92459999999999998</v>
      </c>
      <c r="I135">
        <f>VLOOKUP(C135,away!$B$2:$E$405,3,FALSE)</f>
        <v>1.2479</v>
      </c>
      <c r="J135">
        <f>VLOOKUP(B135,home!$B$2:$E$405,4,FALSE)</f>
        <v>0.72099999999999997</v>
      </c>
      <c r="K135" s="3">
        <f t="shared" si="334"/>
        <v>0.34737466585500004</v>
      </c>
      <c r="L135" s="3">
        <f t="shared" si="335"/>
        <v>0.83189581313999983</v>
      </c>
      <c r="M135" s="5">
        <f t="shared" si="336"/>
        <v>0.30750298668222803</v>
      </c>
      <c r="N135" s="5">
        <f t="shared" si="337"/>
        <v>0.10681874724815349</v>
      </c>
      <c r="O135" s="5">
        <f t="shared" si="338"/>
        <v>0.25581044714899059</v>
      </c>
      <c r="P135" s="5">
        <f t="shared" si="339"/>
        <v>8.8862068600598768E-2</v>
      </c>
      <c r="Q135" s="5">
        <f t="shared" si="340"/>
        <v>1.8553063316188508E-2</v>
      </c>
      <c r="R135" s="5">
        <f t="shared" si="341"/>
        <v>0.10640381997035825</v>
      </c>
      <c r="S135" s="5">
        <f t="shared" si="342"/>
        <v>6.4198297073271094E-3</v>
      </c>
      <c r="T135" s="5">
        <f t="shared" si="343"/>
        <v>1.543421569365854E-2</v>
      </c>
      <c r="U135" s="5">
        <f t="shared" si="344"/>
        <v>3.6961991407898777E-2</v>
      </c>
      <c r="V135" s="5">
        <f t="shared" si="345"/>
        <v>2.0613326358289761E-4</v>
      </c>
      <c r="W135" s="5">
        <f t="shared" si="346"/>
        <v>2.1482880566825479E-3</v>
      </c>
      <c r="X135" s="5">
        <f t="shared" si="347"/>
        <v>1.7871518397728782E-3</v>
      </c>
      <c r="Y135" s="5">
        <f t="shared" si="348"/>
        <v>7.4336206647625258E-4</v>
      </c>
      <c r="Z135" s="5">
        <f t="shared" si="349"/>
        <v>2.9505630778481111E-2</v>
      </c>
      <c r="AA135" s="5">
        <f t="shared" si="350"/>
        <v>1.0249508632515881E-2</v>
      </c>
      <c r="AB135" s="5">
        <f t="shared" si="351"/>
        <v>1.7802098181990708E-3</v>
      </c>
      <c r="AC135" s="5">
        <f t="shared" si="352"/>
        <v>3.7230183532123458E-6</v>
      </c>
      <c r="AD135" s="5">
        <f t="shared" si="353"/>
        <v>1.8656521146259678E-4</v>
      </c>
      <c r="AE135" s="5">
        <f t="shared" si="354"/>
        <v>1.5520281829331297E-4</v>
      </c>
      <c r="AF135" s="5">
        <f t="shared" si="355"/>
        <v>6.4556287362867615E-5</v>
      </c>
      <c r="AG135" s="5">
        <f t="shared" si="356"/>
        <v>1.790136838967742E-5</v>
      </c>
      <c r="AH135" s="5">
        <f t="shared" si="357"/>
        <v>6.1364026771682867E-3</v>
      </c>
      <c r="AI135" s="5">
        <f t="shared" si="358"/>
        <v>2.1316308295330614E-3</v>
      </c>
      <c r="AJ135" s="5">
        <f t="shared" si="359"/>
        <v>3.702372735676318E-4</v>
      </c>
      <c r="AK135" s="5">
        <f t="shared" si="360"/>
        <v>4.2870349730874124E-5</v>
      </c>
      <c r="AL135" s="5">
        <f t="shared" si="361"/>
        <v>4.3035043772934437E-8</v>
      </c>
      <c r="AM135" s="5">
        <f t="shared" si="362"/>
        <v>1.2961605598397401E-5</v>
      </c>
      <c r="AN135" s="5">
        <f t="shared" si="363"/>
        <v>1.078270542887878E-5</v>
      </c>
      <c r="AO135" s="5">
        <f t="shared" si="364"/>
        <v>4.4850437503031014E-6</v>
      </c>
      <c r="AP135" s="5">
        <f t="shared" si="365"/>
        <v>1.2436963725422911E-6</v>
      </c>
      <c r="AQ135" s="5">
        <f t="shared" si="366"/>
        <v>2.5865645128383434E-7</v>
      </c>
      <c r="AR135" s="5">
        <f t="shared" si="367"/>
        <v>1.0209695389754771E-3</v>
      </c>
      <c r="AS135" s="5">
        <f t="shared" si="368"/>
        <v>3.5465895244973978E-4</v>
      </c>
      <c r="AT135" s="5">
        <f t="shared" si="369"/>
        <v>6.1599767549856346E-5</v>
      </c>
      <c r="AU135" s="5">
        <f t="shared" si="370"/>
        <v>7.1327328897923431E-6</v>
      </c>
      <c r="AV135" s="5">
        <f t="shared" si="371"/>
        <v>6.1943267605614569E-7</v>
      </c>
      <c r="AW135" s="5">
        <f t="shared" si="372"/>
        <v>3.4545129800028739E-10</v>
      </c>
      <c r="AX135" s="5">
        <f t="shared" si="373"/>
        <v>7.5042223561459887E-7</v>
      </c>
      <c r="AY135" s="5">
        <f t="shared" si="374"/>
        <v>6.2427311589494324E-7</v>
      </c>
      <c r="AZ135" s="5">
        <f t="shared" si="375"/>
        <v>2.5966509568443258E-7</v>
      </c>
      <c r="BA135" s="5">
        <f t="shared" si="376"/>
        <v>7.2004768639492307E-8</v>
      </c>
      <c r="BB135" s="5">
        <f t="shared" si="377"/>
        <v>1.4975116389326999E-8</v>
      </c>
      <c r="BC135" s="5">
        <f t="shared" si="378"/>
        <v>2.4915473251130654E-9</v>
      </c>
      <c r="BD135" s="5">
        <f t="shared" si="379"/>
        <v>1.4155671413619583E-4</v>
      </c>
      <c r="BE135" s="5">
        <f t="shared" si="380"/>
        <v>4.9173216272592789E-5</v>
      </c>
      <c r="BF135" s="5">
        <f t="shared" si="381"/>
        <v>8.540764785853783E-6</v>
      </c>
      <c r="BG135" s="5">
        <f t="shared" si="382"/>
        <v>9.8894843787737009E-7</v>
      </c>
      <c r="BH135" s="5">
        <f t="shared" si="383"/>
        <v>8.5883908288868874E-8</v>
      </c>
      <c r="BI135" s="5">
        <f t="shared" si="384"/>
        <v>5.9667787888334616E-9</v>
      </c>
      <c r="BJ135" s="8">
        <f t="shared" si="385"/>
        <v>0.14594050944592166</v>
      </c>
      <c r="BK135" s="8">
        <f t="shared" si="386"/>
        <v>0.40299540858024963</v>
      </c>
      <c r="BL135" s="8">
        <f t="shared" si="387"/>
        <v>0.42153245002682288</v>
      </c>
      <c r="BM135" s="8">
        <f t="shared" si="388"/>
        <v>0.11602224193729313</v>
      </c>
      <c r="BN135" s="8">
        <f t="shared" si="389"/>
        <v>0.88395113296651773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1.72</v>
      </c>
      <c r="F142">
        <f>VLOOKUP(B142,home!$B$2:$E$405,3,FALSE)</f>
        <v>0.87209999999999999</v>
      </c>
      <c r="G142">
        <f>VLOOKUP(C142,away!$B$2:$E$405,4,FALSE)</f>
        <v>1.1628000000000001</v>
      </c>
      <c r="H142">
        <f>VLOOKUP(A142,away!$A$2:$E$405,3,FALSE)</f>
        <v>1.58</v>
      </c>
      <c r="I142">
        <f>VLOOKUP(C142,away!$B$2:$E$405,3,FALSE)</f>
        <v>0.63290000000000002</v>
      </c>
      <c r="J142">
        <f>VLOOKUP(B142,home!$B$2:$E$405,4,FALSE)</f>
        <v>1.2024999999999999</v>
      </c>
      <c r="K142" s="3">
        <f t="shared" si="334"/>
        <v>1.7442139535999999</v>
      </c>
      <c r="L142" s="3">
        <f t="shared" si="335"/>
        <v>1.202478355</v>
      </c>
      <c r="M142" s="5">
        <f t="shared" si="336"/>
        <v>5.2513116179337092E-2</v>
      </c>
      <c r="N142" s="5">
        <f t="shared" si="337"/>
        <v>9.1594109987017669E-2</v>
      </c>
      <c r="O142" s="5">
        <f t="shared" si="338"/>
        <v>6.3145885559253156E-2</v>
      </c>
      <c r="P142" s="5">
        <f t="shared" si="339"/>
        <v>0.11013993470487807</v>
      </c>
      <c r="Q142" s="5">
        <f t="shared" si="340"/>
        <v>7.987986235346467E-2</v>
      </c>
      <c r="R142" s="5">
        <f t="shared" si="341"/>
        <v>3.7965780296154494E-2</v>
      </c>
      <c r="S142" s="5">
        <f t="shared" si="342"/>
        <v>5.7751311002793085E-2</v>
      </c>
      <c r="T142" s="5">
        <f t="shared" si="343"/>
        <v>9.6053805480420626E-2</v>
      </c>
      <c r="U142" s="5">
        <f t="shared" si="344"/>
        <v>6.6220443751864602E-2</v>
      </c>
      <c r="V142" s="5">
        <f t="shared" si="345"/>
        <v>1.3458490808798403E-2</v>
      </c>
      <c r="W142" s="5">
        <f t="shared" si="346"/>
        <v>4.6442523509520134E-2</v>
      </c>
      <c r="X142" s="5">
        <f t="shared" si="347"/>
        <v>5.5846129271776596E-2</v>
      </c>
      <c r="Y142" s="5">
        <f t="shared" si="348"/>
        <v>3.3576880829921635E-2</v>
      </c>
      <c r="Z142" s="5">
        <f t="shared" si="349"/>
        <v>1.5217676345603757E-2</v>
      </c>
      <c r="AA142" s="5">
        <f t="shared" si="350"/>
        <v>2.6542883423370727E-2</v>
      </c>
      <c r="AB142" s="5">
        <f t="shared" si="351"/>
        <v>2.3148233817910681E-2</v>
      </c>
      <c r="AC142" s="5">
        <f t="shared" si="352"/>
        <v>1.7642226918188014E-3</v>
      </c>
      <c r="AD142" s="5">
        <f t="shared" si="353"/>
        <v>2.0251424386425257E-2</v>
      </c>
      <c r="AE142" s="5">
        <f t="shared" si="354"/>
        <v>2.4351899482595526E-2</v>
      </c>
      <c r="AF142" s="5">
        <f t="shared" si="355"/>
        <v>1.4641316015478408E-2</v>
      </c>
      <c r="AG142" s="5">
        <f t="shared" si="356"/>
        <v>5.8686218657758782E-3</v>
      </c>
      <c r="AH142" s="5">
        <f t="shared" si="357"/>
        <v>4.5747316047460027E-3</v>
      </c>
      <c r="AI142" s="5">
        <f t="shared" si="358"/>
        <v>7.9793106989728968E-3</v>
      </c>
      <c r="AJ142" s="5">
        <f t="shared" si="359"/>
        <v>6.9588125306291474E-3</v>
      </c>
      <c r="AK142" s="5">
        <f t="shared" si="360"/>
        <v>4.0458859721366289E-3</v>
      </c>
      <c r="AL142" s="5">
        <f t="shared" si="361"/>
        <v>1.4800978210334804E-4</v>
      </c>
      <c r="AM142" s="5">
        <f t="shared" si="362"/>
        <v>7.0645633990156506E-3</v>
      </c>
      <c r="AN142" s="5">
        <f t="shared" si="363"/>
        <v>8.4949845748415482E-3</v>
      </c>
      <c r="AO142" s="5">
        <f t="shared" si="364"/>
        <v>5.1075175386529189E-3</v>
      </c>
      <c r="AP142" s="5">
        <f t="shared" si="365"/>
        <v>2.0472264293376705E-3</v>
      </c>
      <c r="AQ142" s="5">
        <f t="shared" si="366"/>
        <v>6.1543636726562126E-4</v>
      </c>
      <c r="AR142" s="5">
        <f t="shared" si="367"/>
        <v>1.1002031469282967E-3</v>
      </c>
      <c r="AS142" s="5">
        <f t="shared" si="368"/>
        <v>1.918989680666966E-3</v>
      </c>
      <c r="AT142" s="5">
        <f t="shared" si="369"/>
        <v>1.6735642889168653E-3</v>
      </c>
      <c r="AU142" s="5">
        <f t="shared" si="370"/>
        <v>9.7301806165848602E-4</v>
      </c>
      <c r="AV142" s="5">
        <f t="shared" si="371"/>
        <v>4.2428792006238888E-4</v>
      </c>
      <c r="AW142" s="5">
        <f t="shared" si="372"/>
        <v>8.6231301829400101E-6</v>
      </c>
      <c r="AX142" s="5">
        <f t="shared" si="373"/>
        <v>2.0536850094424906E-3</v>
      </c>
      <c r="AY142" s="5">
        <f t="shared" si="374"/>
        <v>2.4695117718425657E-3</v>
      </c>
      <c r="AZ142" s="5">
        <f t="shared" si="375"/>
        <v>1.4847672265291918E-3</v>
      </c>
      <c r="BA142" s="5">
        <f t="shared" si="376"/>
        <v>5.95133484038245E-4</v>
      </c>
      <c r="BB142" s="5">
        <f t="shared" si="377"/>
        <v>1.7890878322293183E-4</v>
      </c>
      <c r="BC142" s="5">
        <f t="shared" si="378"/>
        <v>4.3026787868992538E-5</v>
      </c>
      <c r="BD142" s="5">
        <f t="shared" si="379"/>
        <v>2.2049507838069342E-4</v>
      </c>
      <c r="BE142" s="5">
        <f t="shared" si="380"/>
        <v>3.8459059241173114E-4</v>
      </c>
      <c r="BF142" s="5">
        <f t="shared" si="381"/>
        <v>3.3540413885391586E-4</v>
      </c>
      <c r="BG142" s="5">
        <f t="shared" si="382"/>
        <v>1.9500552636139731E-4</v>
      </c>
      <c r="BH142" s="5">
        <f t="shared" si="383"/>
        <v>8.5032840027165417E-5</v>
      </c>
      <c r="BI142" s="5">
        <f t="shared" si="384"/>
        <v>2.9663093217923706E-5</v>
      </c>
      <c r="BJ142" s="8">
        <f t="shared" si="385"/>
        <v>0.49866133455445416</v>
      </c>
      <c r="BK142" s="8">
        <f t="shared" si="386"/>
        <v>0.23824459694157138</v>
      </c>
      <c r="BL142" s="8">
        <f t="shared" si="387"/>
        <v>0.24792222202252415</v>
      </c>
      <c r="BM142" s="8">
        <f t="shared" si="388"/>
        <v>0.56234625214238854</v>
      </c>
      <c r="BN142" s="8">
        <f t="shared" si="389"/>
        <v>0.43523868908010516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1.72</v>
      </c>
      <c r="F143">
        <f>VLOOKUP(B143,home!$B$2:$E$405,3,FALSE)</f>
        <v>1.3953</v>
      </c>
      <c r="G143">
        <f>VLOOKUP(C143,away!$B$2:$E$405,4,FALSE)</f>
        <v>1.5698000000000001</v>
      </c>
      <c r="H143">
        <f>VLOOKUP(A143,away!$A$2:$E$405,3,FALSE)</f>
        <v>1.58</v>
      </c>
      <c r="I143">
        <f>VLOOKUP(C143,away!$B$2:$E$405,3,FALSE)</f>
        <v>0.94940000000000002</v>
      </c>
      <c r="J143">
        <f>VLOOKUP(B143,home!$B$2:$E$405,4,FALSE)</f>
        <v>0.75949999999999995</v>
      </c>
      <c r="K143" s="3">
        <f t="shared" si="334"/>
        <v>3.7673881367999997</v>
      </c>
      <c r="L143" s="3">
        <f t="shared" si="335"/>
        <v>1.139289494</v>
      </c>
      <c r="M143" s="5">
        <f t="shared" si="336"/>
        <v>7.3970231938950432E-3</v>
      </c>
      <c r="N143" s="5">
        <f t="shared" si="337"/>
        <v>2.7867457428314632E-2</v>
      </c>
      <c r="O143" s="5">
        <f t="shared" si="338"/>
        <v>8.4273508116789481E-3</v>
      </c>
      <c r="P143" s="5">
        <f t="shared" si="339"/>
        <v>3.1749101472571116E-2</v>
      </c>
      <c r="Q143" s="5">
        <f t="shared" si="340"/>
        <v>5.2493764259105784E-2</v>
      </c>
      <c r="R143" s="5">
        <f t="shared" si="341"/>
        <v>4.8005961209990995E-3</v>
      </c>
      <c r="S143" s="5">
        <f t="shared" si="342"/>
        <v>3.4067942532191559E-2</v>
      </c>
      <c r="T143" s="5">
        <f t="shared" si="343"/>
        <v>5.9805594120911909E-2</v>
      </c>
      <c r="U143" s="5">
        <f t="shared" si="344"/>
        <v>1.8085708875820103E-2</v>
      </c>
      <c r="V143" s="5">
        <f t="shared" si="345"/>
        <v>1.6247174874181019E-2</v>
      </c>
      <c r="W143" s="5">
        <f t="shared" si="346"/>
        <v>6.5921461575243673E-2</v>
      </c>
      <c r="X143" s="5">
        <f t="shared" si="347"/>
        <v>7.510362860179981E-2</v>
      </c>
      <c r="Y143" s="5">
        <f t="shared" si="348"/>
        <v>4.2782387513654221E-2</v>
      </c>
      <c r="Z143" s="5">
        <f t="shared" si="349"/>
        <v>1.8230895751971429E-3</v>
      </c>
      <c r="AA143" s="5">
        <f t="shared" si="350"/>
        <v>6.8682860379214675E-3</v>
      </c>
      <c r="AB143" s="5">
        <f t="shared" si="351"/>
        <v>1.2937749669707205E-2</v>
      </c>
      <c r="AC143" s="5">
        <f t="shared" si="352"/>
        <v>4.3584526352836725E-3</v>
      </c>
      <c r="AD143" s="5">
        <f t="shared" si="353"/>
        <v>6.2087933074772506E-2</v>
      </c>
      <c r="AE143" s="5">
        <f t="shared" si="354"/>
        <v>7.073612985626343E-2</v>
      </c>
      <c r="AF143" s="5">
        <f t="shared" si="355"/>
        <v>4.0294464795730331E-2</v>
      </c>
      <c r="AG143" s="5">
        <f t="shared" si="356"/>
        <v>1.5302353469376147E-2</v>
      </c>
      <c r="AH143" s="5">
        <f t="shared" si="357"/>
        <v>5.192566999107568E-4</v>
      </c>
      <c r="AI143" s="5">
        <f t="shared" si="358"/>
        <v>1.9562415311977026E-3</v>
      </c>
      <c r="AJ143" s="5">
        <f t="shared" si="359"/>
        <v>3.6849605686748456E-3</v>
      </c>
      <c r="AK143" s="5">
        <f t="shared" si="360"/>
        <v>4.6275589103337992E-3</v>
      </c>
      <c r="AL143" s="5">
        <f t="shared" si="361"/>
        <v>7.4828455368490597E-4</v>
      </c>
      <c r="AM143" s="5">
        <f t="shared" si="362"/>
        <v>4.678186850086604E-2</v>
      </c>
      <c r="AN143" s="5">
        <f t="shared" si="363"/>
        <v>5.329809129272621E-2</v>
      </c>
      <c r="AO143" s="5">
        <f t="shared" si="364"/>
        <v>3.0360977730027928E-2</v>
      </c>
      <c r="AP143" s="5">
        <f t="shared" si="365"/>
        <v>1.15299809851296E-2</v>
      </c>
      <c r="AQ143" s="5">
        <f t="shared" si="366"/>
        <v>3.2839965505944797E-3</v>
      </c>
      <c r="AR143" s="5">
        <f t="shared" si="367"/>
        <v>1.1831674057948719E-4</v>
      </c>
      <c r="AS143" s="5">
        <f t="shared" si="368"/>
        <v>4.4574508484400318E-4</v>
      </c>
      <c r="AT143" s="5">
        <f t="shared" si="369"/>
        <v>8.3964737233910335E-4</v>
      </c>
      <c r="AU143" s="5">
        <f t="shared" si="370"/>
        <v>1.0544258498818772E-3</v>
      </c>
      <c r="AV143" s="5">
        <f t="shared" si="371"/>
        <v>9.9310785949506021E-4</v>
      </c>
      <c r="AW143" s="5">
        <f t="shared" si="372"/>
        <v>8.9215176319198519E-5</v>
      </c>
      <c r="AX143" s="5">
        <f t="shared" si="373"/>
        <v>2.9374242734583396E-2</v>
      </c>
      <c r="AY143" s="5">
        <f t="shared" si="374"/>
        <v>3.3465766141716688E-2</v>
      </c>
      <c r="AZ143" s="5">
        <f t="shared" si="375"/>
        <v>1.9063597886959372E-2</v>
      </c>
      <c r="BA143" s="5">
        <f t="shared" si="376"/>
        <v>7.2396522634844739E-3</v>
      </c>
      <c r="BB143" s="5">
        <f t="shared" si="377"/>
        <v>2.0620149410002946E-3</v>
      </c>
      <c r="BC143" s="5">
        <f t="shared" si="378"/>
        <v>4.6984639175053306E-4</v>
      </c>
      <c r="BD143" s="5">
        <f t="shared" si="379"/>
        <v>2.246616991775556E-5</v>
      </c>
      <c r="BE143" s="5">
        <f t="shared" si="380"/>
        <v>8.4638782027485315E-5</v>
      </c>
      <c r="BF143" s="5">
        <f t="shared" si="381"/>
        <v>1.5943357166177462E-4</v>
      </c>
      <c r="BG143" s="5">
        <f t="shared" si="382"/>
        <v>2.0021604882874082E-4</v>
      </c>
      <c r="BH143" s="5">
        <f t="shared" si="383"/>
        <v>1.8857289178859189E-4</v>
      </c>
      <c r="BI143" s="5">
        <f t="shared" si="384"/>
        <v>1.420854550892822E-4</v>
      </c>
      <c r="BJ143" s="8">
        <f t="shared" si="385"/>
        <v>0.74932521011401154</v>
      </c>
      <c r="BK143" s="8">
        <f t="shared" si="386"/>
        <v>0.12803374540352402</v>
      </c>
      <c r="BL143" s="8">
        <f t="shared" si="387"/>
        <v>6.6156365052697078E-2</v>
      </c>
      <c r="BM143" s="8">
        <f t="shared" si="388"/>
        <v>0.77922656589346762</v>
      </c>
      <c r="BN143" s="8">
        <f t="shared" si="389"/>
        <v>0.13273529328656461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1.72</v>
      </c>
      <c r="F144">
        <f>VLOOKUP(B144,home!$B$2:$E$405,3,FALSE)</f>
        <v>1.0465</v>
      </c>
      <c r="G144">
        <f>VLOOKUP(C144,away!$B$2:$E$405,4,FALSE)</f>
        <v>0.75580000000000003</v>
      </c>
      <c r="H144">
        <f>VLOOKUP(A144,away!$A$2:$E$405,3,FALSE)</f>
        <v>1.58</v>
      </c>
      <c r="I144">
        <f>VLOOKUP(C144,away!$B$2:$E$405,3,FALSE)</f>
        <v>0.75949999999999995</v>
      </c>
      <c r="J144">
        <f>VLOOKUP(B144,home!$B$2:$E$405,4,FALSE)</f>
        <v>1.2024999999999999</v>
      </c>
      <c r="K144" s="3">
        <f t="shared" si="334"/>
        <v>1.3604248839999999</v>
      </c>
      <c r="L144" s="3">
        <f t="shared" si="335"/>
        <v>1.4430120249999998</v>
      </c>
      <c r="M144" s="5">
        <f t="shared" si="336"/>
        <v>6.0601422717256659E-2</v>
      </c>
      <c r="N144" s="5">
        <f t="shared" si="337"/>
        <v>8.2443683470358867E-2</v>
      </c>
      <c r="O144" s="5">
        <f t="shared" si="338"/>
        <v>8.7448581713109527E-2</v>
      </c>
      <c r="P144" s="5">
        <f t="shared" si="339"/>
        <v>0.11896722663302156</v>
      </c>
      <c r="Q144" s="5">
        <f t="shared" si="340"/>
        <v>5.6079219260847836E-2</v>
      </c>
      <c r="R144" s="5">
        <f t="shared" si="341"/>
        <v>6.3094677490606071E-2</v>
      </c>
      <c r="S144" s="5">
        <f t="shared" si="342"/>
        <v>5.8386422208213669E-2</v>
      </c>
      <c r="T144" s="5">
        <f t="shared" si="343"/>
        <v>8.0922987746015029E-2</v>
      </c>
      <c r="U144" s="5">
        <f t="shared" si="344"/>
        <v>8.5835569306175197E-2</v>
      </c>
      <c r="V144" s="5">
        <f t="shared" si="345"/>
        <v>1.2735437573880766E-2</v>
      </c>
      <c r="W144" s="5">
        <f t="shared" si="346"/>
        <v>2.5430521785916496E-2</v>
      </c>
      <c r="X144" s="5">
        <f t="shared" si="347"/>
        <v>3.6696548739101977E-2</v>
      </c>
      <c r="Y144" s="5">
        <f t="shared" si="348"/>
        <v>2.6476780553261369E-2</v>
      </c>
      <c r="Z144" s="5">
        <f t="shared" si="349"/>
        <v>3.0348792777480458E-2</v>
      </c>
      <c r="AA144" s="5">
        <f t="shared" si="350"/>
        <v>4.1287252893843891E-2</v>
      </c>
      <c r="AB144" s="5">
        <f t="shared" si="351"/>
        <v>2.8084103114393119E-2</v>
      </c>
      <c r="AC144" s="5">
        <f t="shared" si="352"/>
        <v>1.5625661290076629E-3</v>
      </c>
      <c r="AD144" s="5">
        <f t="shared" si="353"/>
        <v>8.6490786626662354E-3</v>
      </c>
      <c r="AE144" s="5">
        <f t="shared" si="354"/>
        <v>1.2480724515398294E-2</v>
      </c>
      <c r="AF144" s="5">
        <f t="shared" si="355"/>
        <v>9.0049177782160171E-3</v>
      </c>
      <c r="AG144" s="5">
        <f t="shared" si="356"/>
        <v>4.3314015460339979E-3</v>
      </c>
      <c r="AH144" s="5">
        <f t="shared" si="357"/>
        <v>1.0948418230534364E-2</v>
      </c>
      <c r="AI144" s="5">
        <f t="shared" si="358"/>
        <v>1.4894500601258201E-2</v>
      </c>
      <c r="AJ144" s="5">
        <f t="shared" si="359"/>
        <v>1.0131424626352309E-2</v>
      </c>
      <c r="AK144" s="5">
        <f t="shared" si="360"/>
        <v>4.5943473906866943E-3</v>
      </c>
      <c r="AL144" s="5">
        <f t="shared" si="361"/>
        <v>1.2269953440931523E-4</v>
      </c>
      <c r="AM144" s="5">
        <f t="shared" si="362"/>
        <v>2.3532843672729145E-3</v>
      </c>
      <c r="AN144" s="5">
        <f t="shared" si="363"/>
        <v>3.3958176402193317E-3</v>
      </c>
      <c r="AO144" s="5">
        <f t="shared" si="364"/>
        <v>2.4501028447718094E-3</v>
      </c>
      <c r="AP144" s="5">
        <f t="shared" si="365"/>
        <v>1.178509289164143E-3</v>
      </c>
      <c r="AQ144" s="5">
        <f t="shared" si="366"/>
        <v>4.2515076895951521E-4</v>
      </c>
      <c r="AR144" s="5">
        <f t="shared" si="367"/>
        <v>3.1597398322780568E-3</v>
      </c>
      <c r="AS144" s="5">
        <f t="shared" si="368"/>
        <v>4.2985886947970557E-3</v>
      </c>
      <c r="AT144" s="5">
        <f t="shared" si="369"/>
        <v>2.9239535132414974E-3</v>
      </c>
      <c r="AU144" s="5">
        <f t="shared" si="370"/>
        <v>1.3259397063576522E-3</v>
      </c>
      <c r="AV144" s="5">
        <f t="shared" si="371"/>
        <v>4.5096034280315102E-4</v>
      </c>
      <c r="AW144" s="5">
        <f t="shared" si="372"/>
        <v>6.6909060433670632E-6</v>
      </c>
      <c r="AX144" s="5">
        <f t="shared" si="373"/>
        <v>5.335777687277114E-4</v>
      </c>
      <c r="AY144" s="5">
        <f t="shared" si="374"/>
        <v>7.6995913654675629E-4</v>
      </c>
      <c r="AZ144" s="5">
        <f t="shared" si="375"/>
        <v>5.5553014639779313E-4</v>
      </c>
      <c r="BA144" s="5">
        <f t="shared" si="376"/>
        <v>2.6721222716734192E-4</v>
      </c>
      <c r="BB144" s="5">
        <f t="shared" si="377"/>
        <v>9.639761425737655E-5</v>
      </c>
      <c r="BC144" s="5">
        <f t="shared" si="378"/>
        <v>2.7820583310941115E-5</v>
      </c>
      <c r="BD144" s="5">
        <f t="shared" si="379"/>
        <v>7.5992376230812051E-4</v>
      </c>
      <c r="BE144" s="5">
        <f t="shared" si="380"/>
        <v>1.0338191961868687E-3</v>
      </c>
      <c r="BF144" s="5">
        <f t="shared" si="381"/>
        <v>7.0321668002474691E-4</v>
      </c>
      <c r="BG144" s="5">
        <f t="shared" si="382"/>
        <v>3.1889115678317717E-4</v>
      </c>
      <c r="BH144" s="5">
        <f t="shared" si="383"/>
        <v>1.0845686624384494E-4</v>
      </c>
      <c r="BI144" s="5">
        <f t="shared" si="384"/>
        <v>2.9509483935757219E-5</v>
      </c>
      <c r="BJ144" s="8">
        <f t="shared" si="385"/>
        <v>0.35456922644461175</v>
      </c>
      <c r="BK144" s="8">
        <f t="shared" si="386"/>
        <v>0.25314573393233641</v>
      </c>
      <c r="BL144" s="8">
        <f t="shared" si="387"/>
        <v>0.36143187460191933</v>
      </c>
      <c r="BM144" s="8">
        <f t="shared" si="388"/>
        <v>0.53009754824064392</v>
      </c>
      <c r="BN144" s="8">
        <f t="shared" si="389"/>
        <v>0.46863481128520057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1.5866</v>
      </c>
      <c r="F160">
        <f>VLOOKUP(B160,home!$B$2:$E$405,3,FALSE)</f>
        <v>1.1975</v>
      </c>
      <c r="G160">
        <f>VLOOKUP(C160,away!$B$2:$E$405,4,FALSE)</f>
        <v>1.5126999999999999</v>
      </c>
      <c r="H160">
        <f>VLOOKUP(A160,away!$A$2:$E$405,3,FALSE)</f>
        <v>1.1788000000000001</v>
      </c>
      <c r="I160">
        <f>VLOOKUP(C160,away!$B$2:$E$405,3,FALSE)</f>
        <v>1.1028</v>
      </c>
      <c r="J160">
        <f>VLOOKUP(B160,home!$B$2:$E$405,4,FALSE)</f>
        <v>0.67869999999999997</v>
      </c>
      <c r="K160" s="3">
        <f t="shared" si="334"/>
        <v>2.8740596594499999</v>
      </c>
      <c r="L160" s="3">
        <f t="shared" si="335"/>
        <v>0.88229686036799992</v>
      </c>
      <c r="M160" s="5">
        <f t="shared" si="336"/>
        <v>2.3368728954600477E-2</v>
      </c>
      <c r="N160" s="5">
        <f t="shared" si="337"/>
        <v>6.7163121181038385E-2</v>
      </c>
      <c r="O160" s="5">
        <f t="shared" si="338"/>
        <v>2.0618156187434771E-2</v>
      </c>
      <c r="P160" s="5">
        <f t="shared" si="339"/>
        <v>5.9257810950545685E-2</v>
      </c>
      <c r="Q160" s="5">
        <f t="shared" si="340"/>
        <v>9.651540859458714E-2</v>
      </c>
      <c r="R160" s="5">
        <f t="shared" si="341"/>
        <v>9.0956672353753754E-3</v>
      </c>
      <c r="S160" s="5">
        <f t="shared" si="342"/>
        <v>3.7566101321476933E-2</v>
      </c>
      <c r="T160" s="5">
        <f t="shared" si="343"/>
        <v>8.5155241980138907E-2</v>
      </c>
      <c r="U160" s="5">
        <f t="shared" si="344"/>
        <v>2.6141490276973472E-2</v>
      </c>
      <c r="V160" s="5">
        <f t="shared" si="345"/>
        <v>1.058434844740995E-2</v>
      </c>
      <c r="W160" s="5">
        <f t="shared" si="346"/>
        <v>9.2463680785678917E-2</v>
      </c>
      <c r="X160" s="5">
        <f t="shared" si="347"/>
        <v>8.1580415255273472E-2</v>
      </c>
      <c r="Y160" s="5">
        <f t="shared" si="348"/>
        <v>3.5989072123622734E-2</v>
      </c>
      <c r="Z160" s="5">
        <f t="shared" si="349"/>
        <v>2.6750262149079266E-3</v>
      </c>
      <c r="AA160" s="5">
        <f t="shared" si="350"/>
        <v>7.6881849322380973E-3</v>
      </c>
      <c r="AB160" s="5">
        <f t="shared" si="351"/>
        <v>1.1048151084068425E-2</v>
      </c>
      <c r="AC160" s="5">
        <f t="shared" si="352"/>
        <v>1.6774696019780898E-3</v>
      </c>
      <c r="AD160" s="5">
        <f t="shared" si="353"/>
        <v>6.6436533727595448E-2</v>
      </c>
      <c r="AE160" s="5">
        <f t="shared" si="354"/>
        <v>5.8616745121590201E-2</v>
      </c>
      <c r="AF160" s="5">
        <f t="shared" si="355"/>
        <v>2.5858685092885154E-2</v>
      </c>
      <c r="AG160" s="5">
        <f t="shared" si="356"/>
        <v>7.6050122235657922E-3</v>
      </c>
      <c r="AH160" s="5">
        <f t="shared" si="357"/>
        <v>5.9004180770383949E-4</v>
      </c>
      <c r="AI160" s="5">
        <f t="shared" si="358"/>
        <v>1.6958153569105591E-3</v>
      </c>
      <c r="AJ160" s="5">
        <f t="shared" si="359"/>
        <v>2.4369372535862212E-3</v>
      </c>
      <c r="AK160" s="5">
        <f t="shared" si="360"/>
        <v>2.3346343510476778E-3</v>
      </c>
      <c r="AL160" s="5">
        <f t="shared" si="361"/>
        <v>1.7014733962197095E-4</v>
      </c>
      <c r="AM160" s="5">
        <f t="shared" si="362"/>
        <v>3.8188512300034297E-2</v>
      </c>
      <c r="AN160" s="5">
        <f t="shared" si="363"/>
        <v>3.3693604504445009E-2</v>
      </c>
      <c r="AO160" s="5">
        <f t="shared" si="364"/>
        <v>1.4863880734376464E-2</v>
      </c>
      <c r="AP160" s="5">
        <f t="shared" si="365"/>
        <v>4.3714517682749187E-3</v>
      </c>
      <c r="AQ160" s="5">
        <f t="shared" si="366"/>
        <v>9.6422954259977537E-4</v>
      </c>
      <c r="AR160" s="5">
        <f t="shared" si="367"/>
        <v>1.0411840688459138E-4</v>
      </c>
      <c r="AS160" s="5">
        <f t="shared" si="368"/>
        <v>2.9924251303320518E-4</v>
      </c>
      <c r="AT160" s="5">
        <f t="shared" si="369"/>
        <v>4.30020417550588E-4</v>
      </c>
      <c r="AU160" s="5">
        <f t="shared" si="370"/>
        <v>4.1196811160732996E-4</v>
      </c>
      <c r="AV160" s="5">
        <f t="shared" si="371"/>
        <v>2.9600523263760553E-4</v>
      </c>
      <c r="AW160" s="5">
        <f t="shared" si="372"/>
        <v>1.1984865787291234E-5</v>
      </c>
      <c r="AX160" s="5">
        <f t="shared" si="373"/>
        <v>1.8292677109323106E-2</v>
      </c>
      <c r="AY160" s="5">
        <f t="shared" si="374"/>
        <v>1.6139571581281358E-2</v>
      </c>
      <c r="AZ160" s="5">
        <f t="shared" si="375"/>
        <v>7.1199466669245688E-3</v>
      </c>
      <c r="BA160" s="5">
        <f t="shared" si="376"/>
        <v>2.0939688634050513E-3</v>
      </c>
      <c r="BB160" s="5">
        <f t="shared" si="377"/>
        <v>4.6187553847265638E-4</v>
      </c>
      <c r="BC160" s="5">
        <f t="shared" si="378"/>
        <v>8.1502267495040841E-5</v>
      </c>
      <c r="BD160" s="5">
        <f t="shared" si="379"/>
        <v>1.5310557250132147E-5</v>
      </c>
      <c r="BE160" s="5">
        <f t="shared" si="380"/>
        <v>4.4003454956304528E-5</v>
      </c>
      <c r="BF160" s="5">
        <f t="shared" si="381"/>
        <v>6.3234277383170006E-5</v>
      </c>
      <c r="BG160" s="5">
        <f t="shared" si="382"/>
        <v>6.0579695240480147E-5</v>
      </c>
      <c r="BH160" s="5">
        <f t="shared" si="383"/>
        <v>4.3527414568109779E-5</v>
      </c>
      <c r="BI160" s="5">
        <f t="shared" si="384"/>
        <v>2.502007725807212E-5</v>
      </c>
      <c r="BJ160" s="8">
        <f t="shared" si="385"/>
        <v>0.75365513696260844</v>
      </c>
      <c r="BK160" s="8">
        <f t="shared" si="386"/>
        <v>0.14876417819691448</v>
      </c>
      <c r="BL160" s="8">
        <f t="shared" si="387"/>
        <v>8.3442108643708032E-2</v>
      </c>
      <c r="BM160" s="8">
        <f t="shared" si="388"/>
        <v>0.6963899701990629</v>
      </c>
      <c r="BN160" s="8">
        <f t="shared" si="389"/>
        <v>0.2760188931035818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1.1809000000000001</v>
      </c>
      <c r="F161">
        <f>VLOOKUP(B161,home!$B$2:$E$405,3,FALSE)</f>
        <v>1.1073999999999999</v>
      </c>
      <c r="G161">
        <f>VLOOKUP(C161,away!$B$2:$E$405,4,FALSE)</f>
        <v>1.3408</v>
      </c>
      <c r="H161">
        <f>VLOOKUP(A161,away!$A$2:$E$405,3,FALSE)</f>
        <v>0.92459999999999998</v>
      </c>
      <c r="I161">
        <f>VLOOKUP(C161,away!$B$2:$E$405,3,FALSE)</f>
        <v>0.72099999999999997</v>
      </c>
      <c r="J161">
        <f>VLOOKUP(B161,home!$B$2:$E$405,4,FALSE)</f>
        <v>0.91520000000000001</v>
      </c>
      <c r="K161" s="3">
        <f t="shared" si="334"/>
        <v>1.7534025873279999</v>
      </c>
      <c r="L161" s="3">
        <f t="shared" si="335"/>
        <v>0.61010581631999994</v>
      </c>
      <c r="M161" s="5">
        <f t="shared" si="336"/>
        <v>9.4089539366169483E-2</v>
      </c>
      <c r="N161" s="5">
        <f t="shared" si="337"/>
        <v>0.16497684176514124</v>
      </c>
      <c r="O161" s="5">
        <f t="shared" si="338"/>
        <v>5.7404575222169588E-2</v>
      </c>
      <c r="P161" s="5">
        <f t="shared" si="339"/>
        <v>0.10065333071901694</v>
      </c>
      <c r="Q161" s="5">
        <f t="shared" si="340"/>
        <v>0.14463541060010038</v>
      </c>
      <c r="R161" s="5">
        <f t="shared" si="341"/>
        <v>1.7511432613212308E-2</v>
      </c>
      <c r="S161" s="5">
        <f t="shared" si="342"/>
        <v>2.6918754871900524E-2</v>
      </c>
      <c r="T161" s="5">
        <f t="shared" si="343"/>
        <v>8.82429052529526E-2</v>
      </c>
      <c r="U161" s="5">
        <f t="shared" si="344"/>
        <v>3.0704591251826376E-2</v>
      </c>
      <c r="V161" s="5">
        <f t="shared" si="345"/>
        <v>3.1996263640850816E-3</v>
      </c>
      <c r="W161" s="5">
        <f t="shared" si="346"/>
        <v>8.4534701055154537E-2</v>
      </c>
      <c r="X161" s="5">
        <f t="shared" si="347"/>
        <v>5.1575112794622208E-2</v>
      </c>
      <c r="Y161" s="5">
        <f t="shared" si="348"/>
        <v>1.5733138146679527E-2</v>
      </c>
      <c r="Z161" s="5">
        <f t="shared" si="349"/>
        <v>3.561275629805522E-3</v>
      </c>
      <c r="AA161" s="5">
        <f t="shared" si="350"/>
        <v>6.2443499034891539E-3</v>
      </c>
      <c r="AB161" s="5">
        <f t="shared" si="351"/>
        <v>5.4744296384796158E-3</v>
      </c>
      <c r="AC161" s="5">
        <f t="shared" si="352"/>
        <v>2.1392724205251691E-4</v>
      </c>
      <c r="AD161" s="5">
        <f t="shared" si="353"/>
        <v>3.7055840887276766E-2</v>
      </c>
      <c r="AE161" s="5">
        <f t="shared" si="354"/>
        <v>2.2607984053956018E-2</v>
      </c>
      <c r="AF161" s="5">
        <f t="shared" si="355"/>
        <v>6.8966312832941887E-3</v>
      </c>
      <c r="AG161" s="5">
        <f t="shared" si="356"/>
        <v>1.4025582863174168E-3</v>
      </c>
      <c r="AH161" s="5">
        <f t="shared" si="357"/>
        <v>5.4318874381575498E-4</v>
      </c>
      <c r="AI161" s="5">
        <f t="shared" si="358"/>
        <v>9.5242854881399063E-4</v>
      </c>
      <c r="AJ161" s="5">
        <f t="shared" si="359"/>
        <v>8.3499534086775194E-4</v>
      </c>
      <c r="AK161" s="5">
        <f t="shared" si="360"/>
        <v>4.8802766369478043E-4</v>
      </c>
      <c r="AL161" s="5">
        <f t="shared" si="361"/>
        <v>9.1540418155607668E-6</v>
      </c>
      <c r="AM161" s="5">
        <f t="shared" si="362"/>
        <v>1.2994761457473138E-2</v>
      </c>
      <c r="AN161" s="5">
        <f t="shared" si="363"/>
        <v>7.9281795468953194E-3</v>
      </c>
      <c r="AO161" s="5">
        <f t="shared" si="364"/>
        <v>2.418514227195048E-3</v>
      </c>
      <c r="AP161" s="5">
        <f t="shared" si="365"/>
        <v>4.9184986562145617E-4</v>
      </c>
      <c r="AQ161" s="5">
        <f t="shared" si="366"/>
        <v>7.50201159429652E-5</v>
      </c>
      <c r="AR161" s="5">
        <f t="shared" si="367"/>
        <v>6.628052239230931E-5</v>
      </c>
      <c r="AS161" s="5">
        <f t="shared" si="368"/>
        <v>1.1621643945212657E-4</v>
      </c>
      <c r="AT161" s="5">
        <f t="shared" si="369"/>
        <v>1.0188710281270331E-4</v>
      </c>
      <c r="AU161" s="5">
        <f t="shared" si="370"/>
        <v>5.9549703229049301E-5</v>
      </c>
      <c r="AV161" s="5">
        <f t="shared" si="371"/>
        <v>2.6103650929107416E-5</v>
      </c>
      <c r="AW161" s="5">
        <f t="shared" si="372"/>
        <v>2.7201772212707095E-7</v>
      </c>
      <c r="AX161" s="5">
        <f t="shared" si="373"/>
        <v>3.7975080602072634E-3</v>
      </c>
      <c r="AY161" s="5">
        <f t="shared" si="374"/>
        <v>2.3168817550545317E-3</v>
      </c>
      <c r="AZ161" s="5">
        <f t="shared" si="375"/>
        <v>7.0677151724222954E-4</v>
      </c>
      <c r="BA161" s="5">
        <f t="shared" si="376"/>
        <v>1.4373513782626514E-4</v>
      </c>
      <c r="BB161" s="5">
        <f t="shared" si="377"/>
        <v>2.1923410899340296E-5</v>
      </c>
      <c r="BC161" s="5">
        <f t="shared" si="378"/>
        <v>2.6751201006521596E-6</v>
      </c>
      <c r="BD161" s="5">
        <f t="shared" si="379"/>
        <v>6.7396887033793151E-6</v>
      </c>
      <c r="BE161" s="5">
        <f t="shared" si="380"/>
        <v>1.1817387610290582E-5</v>
      </c>
      <c r="BF161" s="5">
        <f t="shared" si="381"/>
        <v>1.0360319005670681E-5</v>
      </c>
      <c r="BG161" s="5">
        <f t="shared" si="382"/>
        <v>6.0552700500288074E-6</v>
      </c>
      <c r="BH161" s="5">
        <f t="shared" si="383"/>
        <v>2.6543315431725664E-6</v>
      </c>
      <c r="BI161" s="5">
        <f t="shared" si="384"/>
        <v>9.3082235908501897E-7</v>
      </c>
      <c r="BJ161" s="8">
        <f t="shared" si="385"/>
        <v>0.64855894433995309</v>
      </c>
      <c r="BK161" s="8">
        <f t="shared" si="386"/>
        <v>0.22740121436009464</v>
      </c>
      <c r="BL161" s="8">
        <f t="shared" si="387"/>
        <v>0.12056661416445624</v>
      </c>
      <c r="BM161" s="8">
        <f t="shared" si="388"/>
        <v>0.41850030847116726</v>
      </c>
      <c r="BN161" s="8">
        <f t="shared" si="389"/>
        <v>0.5792711302858099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1.1809000000000001</v>
      </c>
      <c r="F162">
        <f>VLOOKUP(B162,home!$B$2:$E$405,3,FALSE)</f>
        <v>0.78169999999999995</v>
      </c>
      <c r="G162">
        <f>VLOOKUP(C162,away!$B$2:$E$405,4,FALSE)</f>
        <v>2.0465</v>
      </c>
      <c r="H162">
        <f>VLOOKUP(A162,away!$A$2:$E$405,3,FALSE)</f>
        <v>0.92459999999999998</v>
      </c>
      <c r="I162">
        <f>VLOOKUP(C162,away!$B$2:$E$405,3,FALSE)</f>
        <v>0.81120000000000003</v>
      </c>
      <c r="J162">
        <f>VLOOKUP(B162,home!$B$2:$E$405,4,FALSE)</f>
        <v>2.0798999999999999</v>
      </c>
      <c r="K162" s="3">
        <f t="shared" si="334"/>
        <v>1.8891436531449999</v>
      </c>
      <c r="L162" s="3">
        <f t="shared" si="335"/>
        <v>1.5599988780480001</v>
      </c>
      <c r="M162" s="5">
        <f t="shared" si="336"/>
        <v>3.1772868944890224E-2</v>
      </c>
      <c r="N162" s="5">
        <f t="shared" si="337"/>
        <v>6.0023513709447245E-2</v>
      </c>
      <c r="O162" s="5">
        <f t="shared" si="338"/>
        <v>4.9565639906394891E-2</v>
      </c>
      <c r="P162" s="5">
        <f t="shared" si="339"/>
        <v>9.3636614043236449E-2</v>
      </c>
      <c r="Q162" s="5">
        <f t="shared" si="340"/>
        <v>5.6696519981832082E-2</v>
      </c>
      <c r="R162" s="5">
        <f t="shared" si="341"/>
        <v>3.8661171321853621E-2</v>
      </c>
      <c r="S162" s="5">
        <f t="shared" si="342"/>
        <v>6.8988226281121556E-2</v>
      </c>
      <c r="T162" s="5">
        <f t="shared" si="343"/>
        <v>8.8446507560884055E-2</v>
      </c>
      <c r="U162" s="5">
        <f t="shared" si="344"/>
        <v>7.303650642583126E-2</v>
      </c>
      <c r="V162" s="5">
        <f t="shared" si="345"/>
        <v>2.2590286521977657E-2</v>
      </c>
      <c r="W162" s="5">
        <f t="shared" si="346"/>
        <v>3.5702623626362263E-2</v>
      </c>
      <c r="X162" s="5">
        <f t="shared" si="347"/>
        <v>5.5696052800495138E-2</v>
      </c>
      <c r="Y162" s="5">
        <f t="shared" si="348"/>
        <v>4.344288994023731E-2</v>
      </c>
      <c r="Z162" s="5">
        <f t="shared" si="349"/>
        <v>2.0103794628704392E-2</v>
      </c>
      <c r="AA162" s="5">
        <f t="shared" si="350"/>
        <v>3.7978956026947445E-2</v>
      </c>
      <c r="AB162" s="5">
        <f t="shared" si="351"/>
        <v>3.5873851865690407E-2</v>
      </c>
      <c r="AC162" s="5">
        <f t="shared" si="352"/>
        <v>4.1609359070105502E-3</v>
      </c>
      <c r="AD162" s="5">
        <f t="shared" si="353"/>
        <v>1.6861846206091737E-2</v>
      </c>
      <c r="AE162" s="5">
        <f t="shared" si="354"/>
        <v>2.6304461163321032E-2</v>
      </c>
      <c r="AF162" s="5">
        <f t="shared" si="355"/>
        <v>2.0517464951219009E-2</v>
      </c>
      <c r="AG162" s="5">
        <f t="shared" si="356"/>
        <v>1.0669074101430275E-2</v>
      </c>
      <c r="AH162" s="5">
        <f t="shared" si="357"/>
        <v>7.8404742663215638E-3</v>
      </c>
      <c r="AI162" s="5">
        <f t="shared" si="358"/>
        <v>1.4811782197868084E-2</v>
      </c>
      <c r="AJ162" s="5">
        <f t="shared" si="359"/>
        <v>1.3990792165434295E-2</v>
      </c>
      <c r="AK162" s="5">
        <f t="shared" si="360"/>
        <v>8.8102054072669994E-3</v>
      </c>
      <c r="AL162" s="5">
        <f t="shared" si="361"/>
        <v>4.905014404071301E-4</v>
      </c>
      <c r="AM162" s="5">
        <f t="shared" si="362"/>
        <v>6.3708899481090603E-3</v>
      </c>
      <c r="AN162" s="5">
        <f t="shared" si="363"/>
        <v>9.9385811712174154E-3</v>
      </c>
      <c r="AO162" s="5">
        <f t="shared" si="364"/>
        <v>7.7520877382440756E-3</v>
      </c>
      <c r="AP162" s="5">
        <f t="shared" si="365"/>
        <v>4.0310827247301397E-3</v>
      </c>
      <c r="AQ162" s="5">
        <f t="shared" si="366"/>
        <v>1.572121131974423E-3</v>
      </c>
      <c r="AR162" s="5">
        <f t="shared" si="367"/>
        <v>2.4462262117651702E-3</v>
      </c>
      <c r="AS162" s="5">
        <f t="shared" si="368"/>
        <v>4.6212727221131081E-3</v>
      </c>
      <c r="AT162" s="5">
        <f t="shared" si="369"/>
        <v>4.3651240162160473E-3</v>
      </c>
      <c r="AU162" s="5">
        <f t="shared" si="370"/>
        <v>2.7487821101417871E-3</v>
      </c>
      <c r="AV162" s="5">
        <f t="shared" si="371"/>
        <v>1.2982110693132184E-3</v>
      </c>
      <c r="AW162" s="5">
        <f t="shared" si="372"/>
        <v>4.0153837384829161E-5</v>
      </c>
      <c r="AX162" s="5">
        <f t="shared" si="373"/>
        <v>2.0059210517259182E-3</v>
      </c>
      <c r="AY162" s="5">
        <f t="shared" si="374"/>
        <v>3.1292345901452962E-3</v>
      </c>
      <c r="AZ162" s="5">
        <f t="shared" si="375"/>
        <v>2.4408012248878287E-3</v>
      </c>
      <c r="BA162" s="5">
        <f t="shared" si="376"/>
        <v>1.269215724121066E-3</v>
      </c>
      <c r="BB162" s="5">
        <f t="shared" si="377"/>
        <v>4.9499377640743563E-4</v>
      </c>
      <c r="BC162" s="5">
        <f t="shared" si="378"/>
        <v>1.5443794716726836E-4</v>
      </c>
      <c r="BD162" s="5">
        <f t="shared" si="379"/>
        <v>6.3601835763421252E-4</v>
      </c>
      <c r="BE162" s="5">
        <f t="shared" si="380"/>
        <v>1.2015300436083792E-3</v>
      </c>
      <c r="BF162" s="5">
        <f t="shared" si="381"/>
        <v>1.1349314279729024E-3</v>
      </c>
      <c r="BG162" s="5">
        <f t="shared" si="382"/>
        <v>7.1468283463660041E-4</v>
      </c>
      <c r="BH162" s="5">
        <f t="shared" si="383"/>
        <v>3.3753463526635255E-4</v>
      </c>
      <c r="BI162" s="5">
        <f t="shared" si="384"/>
        <v>1.275302827860085E-4</v>
      </c>
      <c r="BJ162" s="8">
        <f t="shared" si="385"/>
        <v>0.45352032107005008</v>
      </c>
      <c r="BK162" s="8">
        <f t="shared" si="386"/>
        <v>0.2247686677287889</v>
      </c>
      <c r="BL162" s="8">
        <f t="shared" si="387"/>
        <v>0.30020122329506238</v>
      </c>
      <c r="BM162" s="8">
        <f t="shared" si="388"/>
        <v>0.66514859806219062</v>
      </c>
      <c r="BN162" s="8">
        <f t="shared" si="389"/>
        <v>0.33035632790765446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1.3611</v>
      </c>
      <c r="F171">
        <f>VLOOKUP(B171,home!$B$2:$E$405,3,FALSE)</f>
        <v>1.4694</v>
      </c>
      <c r="G171">
        <f>VLOOKUP(C171,away!$B$2:$E$405,4,FALSE)</f>
        <v>1.5306</v>
      </c>
      <c r="H171">
        <f>VLOOKUP(A171,away!$A$2:$E$405,3,FALSE)</f>
        <v>1.1444000000000001</v>
      </c>
      <c r="I171">
        <f>VLOOKUP(C171,away!$B$2:$E$405,3,FALSE)</f>
        <v>0.43690000000000001</v>
      </c>
      <c r="J171">
        <f>VLOOKUP(B171,home!$B$2:$E$405,4,FALSE)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1.3611</v>
      </c>
      <c r="F172">
        <f>VLOOKUP(B172,home!$B$2:$E$405,3,FALSE)</f>
        <v>1.4694</v>
      </c>
      <c r="G172">
        <f>VLOOKUP(C172,away!$B$2:$E$405,4,FALSE)</f>
        <v>0.86829999999999996</v>
      </c>
      <c r="H172">
        <f>VLOOKUP(A172,away!$A$2:$E$405,3,FALSE)</f>
        <v>1.1444000000000001</v>
      </c>
      <c r="I172">
        <f>VLOOKUP(C172,away!$B$2:$E$405,3,FALSE)</f>
        <v>0.3972</v>
      </c>
      <c r="J172">
        <f>VLOOKUP(B172,home!$B$2:$E$405,4,FALSE)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1.3611</v>
      </c>
      <c r="F173">
        <f>VLOOKUP(B173,home!$B$2:$E$405,3,FALSE)</f>
        <v>0.80149999999999999</v>
      </c>
      <c r="G173">
        <f>VLOOKUP(C173,away!$B$2:$E$405,4,FALSE)</f>
        <v>1.3358000000000001</v>
      </c>
      <c r="H173">
        <f>VLOOKUP(A173,away!$A$2:$E$405,3,FALSE)</f>
        <v>1.1444000000000001</v>
      </c>
      <c r="I173">
        <f>VLOOKUP(C173,away!$B$2:$E$405,3,FALSE)</f>
        <v>0.7944</v>
      </c>
      <c r="J173">
        <f>VLOOKUP(B173,home!$B$2:$E$405,4,FALSE)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1.3611</v>
      </c>
      <c r="F174">
        <f>VLOOKUP(B174,home!$B$2:$E$405,3,FALSE)</f>
        <v>0.80149999999999999</v>
      </c>
      <c r="G174">
        <f>VLOOKUP(C174,away!$B$2:$E$405,4,FALSE)</f>
        <v>0.66790000000000005</v>
      </c>
      <c r="H174">
        <f>VLOOKUP(A174,away!$A$2:$E$405,3,FALSE)</f>
        <v>1.1444000000000001</v>
      </c>
      <c r="I174">
        <f>VLOOKUP(C174,away!$B$2:$E$405,3,FALSE)</f>
        <v>1.7476</v>
      </c>
      <c r="J174">
        <f>VLOOKUP(B174,home!$B$2:$E$405,4,FALSE)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1.5866</v>
      </c>
      <c r="F180">
        <f>VLOOKUP(B180,home!$B$2:$E$405,3,FALSE)</f>
        <v>0.88239999999999996</v>
      </c>
      <c r="G180">
        <f>VLOOKUP(C180,away!$B$2:$E$405,4,FALSE)</f>
        <v>1.1345000000000001</v>
      </c>
      <c r="H180">
        <f>VLOOKUP(A180,away!$A$2:$E$405,3,FALSE)</f>
        <v>1.1788000000000001</v>
      </c>
      <c r="I180">
        <f>VLOOKUP(C180,away!$B$2:$E$405,3,FALSE)</f>
        <v>0.84830000000000005</v>
      </c>
      <c r="J180">
        <f>VLOOKUP(B180,home!$B$2:$E$405,4,FALSE)</f>
        <v>1.3573</v>
      </c>
      <c r="K180" s="3">
        <f t="shared" si="390"/>
        <v>1.5883179704800001</v>
      </c>
      <c r="L180" s="3">
        <f t="shared" si="391"/>
        <v>1.3572674790920003</v>
      </c>
      <c r="M180" s="5">
        <f t="shared" si="392"/>
        <v>5.2571272975818685E-2</v>
      </c>
      <c r="N180" s="5">
        <f t="shared" si="393"/>
        <v>8.3499897598502418E-2</v>
      </c>
      <c r="O180" s="5">
        <f t="shared" si="394"/>
        <v>7.1353279144546825E-2</v>
      </c>
      <c r="P180" s="5">
        <f t="shared" si="395"/>
        <v>0.11333169551795955</v>
      </c>
      <c r="Q180" s="5">
        <f t="shared" si="396"/>
        <v>6.6312193944470604E-2</v>
      </c>
      <c r="R180" s="5">
        <f t="shared" si="397"/>
        <v>4.8422742654733439E-2</v>
      </c>
      <c r="S180" s="5">
        <f t="shared" si="398"/>
        <v>6.10793332647823E-2</v>
      </c>
      <c r="T180" s="5">
        <f t="shared" si="399"/>
        <v>9.0003384308071421E-2</v>
      </c>
      <c r="U180" s="5">
        <f t="shared" si="400"/>
        <v>7.6910712338441545E-2</v>
      </c>
      <c r="V180" s="5">
        <f t="shared" si="401"/>
        <v>1.4630348494675057E-2</v>
      </c>
      <c r="W180" s="5">
        <f t="shared" si="402"/>
        <v>3.5108283101319228E-2</v>
      </c>
      <c r="X180" s="5">
        <f t="shared" si="403"/>
        <v>4.7651330900175828E-2</v>
      </c>
      <c r="Y180" s="5">
        <f t="shared" si="404"/>
        <v>3.2337800883130187E-2</v>
      </c>
      <c r="Z180" s="5">
        <f t="shared" si="405"/>
        <v>2.190753795123691E-2</v>
      </c>
      <c r="AA180" s="5">
        <f t="shared" si="406"/>
        <v>3.4796136216922187E-2</v>
      </c>
      <c r="AB180" s="5">
        <f t="shared" si="407"/>
        <v>2.7633664228303743E-2</v>
      </c>
      <c r="AC180" s="5">
        <f t="shared" si="408"/>
        <v>1.9712312769214562E-3</v>
      </c>
      <c r="AD180" s="5">
        <f t="shared" si="409"/>
        <v>1.3940779240631161E-2</v>
      </c>
      <c r="AE180" s="5">
        <f t="shared" si="410"/>
        <v>1.8921366296509548E-2</v>
      </c>
      <c r="AF180" s="5">
        <f t="shared" si="411"/>
        <v>1.2840677567119926E-2</v>
      </c>
      <c r="AG180" s="5">
        <f t="shared" si="412"/>
        <v>5.8094113571193536E-3</v>
      </c>
      <c r="AH180" s="5">
        <f t="shared" si="413"/>
        <v>7.4335972020469149E-3</v>
      </c>
      <c r="AI180" s="5">
        <f t="shared" si="414"/>
        <v>1.1806916021320963E-2</v>
      </c>
      <c r="AJ180" s="5">
        <f t="shared" si="415"/>
        <v>9.376568446306157E-3</v>
      </c>
      <c r="AK180" s="5">
        <f t="shared" si="416"/>
        <v>4.9643240549012667E-3</v>
      </c>
      <c r="AL180" s="5">
        <f t="shared" si="417"/>
        <v>1.6998103353844986E-4</v>
      </c>
      <c r="AM180" s="5">
        <f t="shared" si="418"/>
        <v>4.4284780380777992E-3</v>
      </c>
      <c r="AN180" s="5">
        <f t="shared" si="419"/>
        <v>6.0106292229561414E-3</v>
      </c>
      <c r="AO180" s="5">
        <f t="shared" si="420"/>
        <v>4.0790157865991956E-3</v>
      </c>
      <c r="AP180" s="5">
        <f t="shared" si="421"/>
        <v>1.845438491284654E-3</v>
      </c>
      <c r="AQ180" s="5">
        <f t="shared" si="422"/>
        <v>6.2618841222131705E-4</v>
      </c>
      <c r="AR180" s="5">
        <f t="shared" si="423"/>
        <v>2.0178759470015125E-3</v>
      </c>
      <c r="AS180" s="5">
        <f t="shared" si="424"/>
        <v>3.2050286288218509E-3</v>
      </c>
      <c r="AT180" s="5">
        <f t="shared" si="425"/>
        <v>2.5453022835303105E-3</v>
      </c>
      <c r="AU180" s="5">
        <f t="shared" si="426"/>
        <v>1.3475831190783239E-3</v>
      </c>
      <c r="AV180" s="5">
        <f t="shared" si="427"/>
        <v>5.3509762118689793E-4</v>
      </c>
      <c r="AW180" s="5">
        <f t="shared" si="428"/>
        <v>1.0178900231981076E-5</v>
      </c>
      <c r="AX180" s="5">
        <f t="shared" si="429"/>
        <v>1.1723052082924965E-3</v>
      </c>
      <c r="AY180" s="5">
        <f t="shared" si="430"/>
        <v>1.5911317347855789E-3</v>
      </c>
      <c r="AZ180" s="5">
        <f t="shared" si="431"/>
        <v>1.079795679287852E-3</v>
      </c>
      <c r="BA180" s="5">
        <f t="shared" si="432"/>
        <v>4.8852385318715226E-4</v>
      </c>
      <c r="BB180" s="5">
        <f t="shared" si="433"/>
        <v>1.6576438467290924E-4</v>
      </c>
      <c r="BC180" s="5">
        <f t="shared" si="434"/>
        <v>4.4997321701647231E-5</v>
      </c>
      <c r="BD180" s="5">
        <f t="shared" si="435"/>
        <v>4.5646623328452071E-4</v>
      </c>
      <c r="BE180" s="5">
        <f t="shared" si="436"/>
        <v>7.2501352124312022E-4</v>
      </c>
      <c r="BF180" s="5">
        <f t="shared" si="437"/>
        <v>5.7577600231571572E-4</v>
      </c>
      <c r="BG180" s="5">
        <f t="shared" si="438"/>
        <v>3.0483845714972843E-4</v>
      </c>
      <c r="BH180" s="5">
        <f t="shared" si="439"/>
        <v>1.2104509989607778E-4</v>
      </c>
      <c r="BI180" s="5">
        <f t="shared" si="440"/>
        <v>3.8451621480697412E-5</v>
      </c>
      <c r="BJ180" s="8">
        <f t="shared" si="441"/>
        <v>0.42795739333011645</v>
      </c>
      <c r="BK180" s="8">
        <f t="shared" si="442"/>
        <v>0.24534499429848108</v>
      </c>
      <c r="BL180" s="8">
        <f t="shared" si="443"/>
        <v>0.30457041884251185</v>
      </c>
      <c r="BM180" s="8">
        <f t="shared" si="444"/>
        <v>0.56270830975176112</v>
      </c>
      <c r="BN180" s="8">
        <f t="shared" si="445"/>
        <v>0.43549108183603158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1.5866</v>
      </c>
      <c r="F181">
        <f>VLOOKUP(B181,home!$B$2:$E$405,3,FALSE)</f>
        <v>0.94540000000000002</v>
      </c>
      <c r="G181">
        <f>VLOOKUP(C181,away!$B$2:$E$405,4,FALSE)</f>
        <v>0.81940000000000002</v>
      </c>
      <c r="H181">
        <f>VLOOKUP(A181,away!$A$2:$E$405,3,FALSE)</f>
        <v>1.1788000000000001</v>
      </c>
      <c r="I181">
        <f>VLOOKUP(C181,away!$B$2:$E$405,3,FALSE)</f>
        <v>1.4420999999999999</v>
      </c>
      <c r="J181">
        <f>VLOOKUP(B181,home!$B$2:$E$405,4,FALSE)</f>
        <v>1.018</v>
      </c>
      <c r="K181" s="3">
        <f t="shared" si="390"/>
        <v>1.2290767618160001</v>
      </c>
      <c r="L181" s="3">
        <f t="shared" si="391"/>
        <v>1.7305465346400002</v>
      </c>
      <c r="M181" s="5">
        <f t="shared" si="392"/>
        <v>5.1838441219628974E-2</v>
      </c>
      <c r="N181" s="5">
        <f t="shared" si="393"/>
        <v>6.3713423471810637E-2</v>
      </c>
      <c r="O181" s="5">
        <f t="shared" si="394"/>
        <v>8.9708834813768276E-2</v>
      </c>
      <c r="P181" s="5">
        <f t="shared" si="395"/>
        <v>0.11025904419919276</v>
      </c>
      <c r="Q181" s="5">
        <f t="shared" si="396"/>
        <v>3.9154344102472281E-2</v>
      </c>
      <c r="R181" s="5">
        <f t="shared" si="397"/>
        <v>7.7622656606779444E-2</v>
      </c>
      <c r="S181" s="5">
        <f t="shared" si="398"/>
        <v>5.8629544705118337E-2</v>
      </c>
      <c r="T181" s="5">
        <f t="shared" si="399"/>
        <v>6.7758414502635547E-2</v>
      </c>
      <c r="U181" s="5">
        <f t="shared" si="400"/>
        <v>9.540420342581582E-2</v>
      </c>
      <c r="V181" s="5">
        <f t="shared" si="401"/>
        <v>1.3855949816665712E-2</v>
      </c>
      <c r="W181" s="5">
        <f t="shared" si="402"/>
        <v>1.6041231486832008E-2</v>
      </c>
      <c r="X181" s="5">
        <f t="shared" si="403"/>
        <v>2.7760097560895196E-2</v>
      </c>
      <c r="Y181" s="5">
        <f t="shared" si="404"/>
        <v>2.402007031763775E-2</v>
      </c>
      <c r="Z181" s="5">
        <f t="shared" si="405"/>
        <v>4.4776539800137627E-2</v>
      </c>
      <c r="AA181" s="5">
        <f t="shared" si="406"/>
        <v>5.5033804542878401E-2</v>
      </c>
      <c r="AB181" s="5">
        <f t="shared" si="407"/>
        <v>3.3820385138987837E-2</v>
      </c>
      <c r="AC181" s="5">
        <f t="shared" si="408"/>
        <v>1.8419532726505045E-3</v>
      </c>
      <c r="AD181" s="5">
        <f t="shared" si="409"/>
        <v>4.9289762128440859E-3</v>
      </c>
      <c r="AE181" s="5">
        <f t="shared" si="410"/>
        <v>8.5298227044603263E-3</v>
      </c>
      <c r="AF181" s="5">
        <f t="shared" si="411"/>
        <v>7.3806275611487063E-3</v>
      </c>
      <c r="AG181" s="5">
        <f t="shared" si="412"/>
        <v>4.2575064831381227E-3</v>
      </c>
      <c r="AH181" s="5">
        <f t="shared" si="413"/>
        <v>1.9371971446074568E-2</v>
      </c>
      <c r="AI181" s="5">
        <f t="shared" si="414"/>
        <v>2.3809639934933343E-2</v>
      </c>
      <c r="AJ181" s="5">
        <f t="shared" si="415"/>
        <v>1.4631937575616399E-2</v>
      </c>
      <c r="AK181" s="5">
        <f t="shared" si="416"/>
        <v>5.9945914848441523E-3</v>
      </c>
      <c r="AL181" s="5">
        <f t="shared" si="417"/>
        <v>1.567115079263746E-4</v>
      </c>
      <c r="AM181" s="5">
        <f t="shared" si="418"/>
        <v>1.2116180245501005E-3</v>
      </c>
      <c r="AN181" s="5">
        <f t="shared" si="419"/>
        <v>2.0967613736925395E-3</v>
      </c>
      <c r="AO181" s="5">
        <f t="shared" si="420"/>
        <v>1.8142715646053153E-3</v>
      </c>
      <c r="AP181" s="5">
        <f t="shared" si="421"/>
        <v>1.0465604563412066E-3</v>
      </c>
      <c r="AQ181" s="5">
        <f t="shared" si="422"/>
        <v>4.527803927531333E-4</v>
      </c>
      <c r="AR181" s="5">
        <f t="shared" si="423"/>
        <v>6.704819611029875E-3</v>
      </c>
      <c r="AS181" s="5">
        <f t="shared" si="424"/>
        <v>8.2407379760850111E-3</v>
      </c>
      <c r="AT181" s="5">
        <f t="shared" si="425"/>
        <v>5.0642497733103531E-3</v>
      </c>
      <c r="AU181" s="5">
        <f t="shared" si="426"/>
        <v>2.0747839041359E-3</v>
      </c>
      <c r="AV181" s="5">
        <f t="shared" si="427"/>
        <v>6.3751717059082758E-4</v>
      </c>
      <c r="AW181" s="5">
        <f t="shared" si="428"/>
        <v>9.258927390801892E-6</v>
      </c>
      <c r="AX181" s="5">
        <f t="shared" si="429"/>
        <v>2.4819525969532253E-4</v>
      </c>
      <c r="AY181" s="5">
        <f t="shared" si="430"/>
        <v>4.2951344657981541E-4</v>
      </c>
      <c r="AZ181" s="5">
        <f t="shared" si="431"/>
        <v>3.7164650327999114E-4</v>
      </c>
      <c r="BA181" s="5">
        <f t="shared" si="432"/>
        <v>2.1438385612075405E-4</v>
      </c>
      <c r="BB181" s="5">
        <f t="shared" si="433"/>
        <v>9.2750309823132893E-5</v>
      </c>
      <c r="BC181" s="5">
        <f t="shared" si="434"/>
        <v>3.2101745450241794E-5</v>
      </c>
      <c r="BD181" s="5">
        <f t="shared" si="435"/>
        <v>1.9338337238756782E-3</v>
      </c>
      <c r="BE181" s="5">
        <f t="shared" si="436"/>
        <v>2.3768300912316953E-3</v>
      </c>
      <c r="BF181" s="5">
        <f t="shared" si="437"/>
        <v>1.4606533159589401E-3</v>
      </c>
      <c r="BG181" s="5">
        <f t="shared" si="438"/>
        <v>5.984183492382056E-4</v>
      </c>
      <c r="BH181" s="5">
        <f t="shared" si="439"/>
        <v>1.838755217232425E-4</v>
      </c>
      <c r="BI181" s="5">
        <f t="shared" si="440"/>
        <v>4.5199426163366103E-5</v>
      </c>
      <c r="BJ181" s="8">
        <f t="shared" si="441"/>
        <v>0.2715550973367663</v>
      </c>
      <c r="BK181" s="8">
        <f t="shared" si="442"/>
        <v>0.23701115816776247</v>
      </c>
      <c r="BL181" s="8">
        <f t="shared" si="443"/>
        <v>0.44471894383304134</v>
      </c>
      <c r="BM181" s="8">
        <f t="shared" si="444"/>
        <v>0.56534474020486614</v>
      </c>
      <c r="BN181" s="8">
        <f t="shared" si="445"/>
        <v>0.43229674441365229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1.1809000000000001</v>
      </c>
      <c r="F182">
        <f>VLOOKUP(B182,home!$B$2:$E$405,3,FALSE)</f>
        <v>0.70569999999999999</v>
      </c>
      <c r="G182">
        <f>VLOOKUP(C182,away!$B$2:$E$405,4,FALSE)</f>
        <v>0.65139999999999998</v>
      </c>
      <c r="H182">
        <f>VLOOKUP(A182,away!$A$2:$E$405,3,FALSE)</f>
        <v>0.92459999999999998</v>
      </c>
      <c r="I182">
        <f>VLOOKUP(C182,away!$B$2:$E$405,3,FALSE)</f>
        <v>0.99839999999999995</v>
      </c>
      <c r="J182">
        <f>VLOOKUP(B182,home!$B$2:$E$405,4,FALSE)</f>
        <v>1.0814999999999999</v>
      </c>
      <c r="K182" s="3">
        <f t="shared" si="390"/>
        <v>0.54285144008200004</v>
      </c>
      <c r="L182" s="3">
        <f t="shared" si="391"/>
        <v>0.9983549721599998</v>
      </c>
      <c r="M182" s="5">
        <f t="shared" si="392"/>
        <v>0.2141226253874417</v>
      </c>
      <c r="N182" s="5">
        <f t="shared" si="393"/>
        <v>0.11623677554571134</v>
      </c>
      <c r="O182" s="5">
        <f t="shared" si="394"/>
        <v>0.21377038770750545</v>
      </c>
      <c r="P182" s="5">
        <f t="shared" si="395"/>
        <v>0.11604556281390679</v>
      </c>
      <c r="Q182" s="5">
        <f t="shared" si="396"/>
        <v>3.15496504977388E-2</v>
      </c>
      <c r="R182" s="5">
        <f t="shared" si="397"/>
        <v>0.10670936473417947</v>
      </c>
      <c r="S182" s="5">
        <f t="shared" si="398"/>
        <v>1.5722967883974721E-2</v>
      </c>
      <c r="T182" s="5">
        <f t="shared" si="399"/>
        <v>3.1497750444327739E-2</v>
      </c>
      <c r="U182" s="5">
        <f t="shared" si="400"/>
        <v>5.7927332316184708E-2</v>
      </c>
      <c r="V182" s="5">
        <f t="shared" si="401"/>
        <v>9.4679945085950512E-4</v>
      </c>
      <c r="W182" s="5">
        <f t="shared" si="402"/>
        <v>5.7089244022604313E-3</v>
      </c>
      <c r="X182" s="5">
        <f t="shared" si="403"/>
        <v>5.6995330626822566E-3</v>
      </c>
      <c r="Y182" s="5">
        <f t="shared" si="404"/>
        <v>2.8450785860595715E-3</v>
      </c>
      <c r="Z182" s="5">
        <f t="shared" si="405"/>
        <v>3.5511274952801007E-2</v>
      </c>
      <c r="AA182" s="5">
        <f t="shared" si="406"/>
        <v>1.9277346747275884E-2</v>
      </c>
      <c r="AB182" s="5">
        <f t="shared" si="407"/>
        <v>5.2323677213593853E-3</v>
      </c>
      <c r="AC182" s="5">
        <f t="shared" si="408"/>
        <v>3.2070371751958348E-5</v>
      </c>
      <c r="AD182" s="5">
        <f t="shared" si="409"/>
        <v>7.7477445827158647E-4</v>
      </c>
      <c r="AE182" s="5">
        <f t="shared" si="410"/>
        <v>7.7349993271800871E-4</v>
      </c>
      <c r="AF182" s="5">
        <f t="shared" si="411"/>
        <v>3.861137518972246E-4</v>
      </c>
      <c r="AG182" s="5">
        <f t="shared" si="412"/>
        <v>1.2849286134198227E-4</v>
      </c>
      <c r="AH182" s="5">
        <f t="shared" si="413"/>
        <v>8.863214479217436E-3</v>
      </c>
      <c r="AI182" s="5">
        <f t="shared" si="414"/>
        <v>4.8114087437988182E-3</v>
      </c>
      <c r="AJ182" s="5">
        <f t="shared" si="415"/>
        <v>1.3059400826971575E-3</v>
      </c>
      <c r="AK182" s="5">
        <f t="shared" si="416"/>
        <v>2.3631048485098604E-4</v>
      </c>
      <c r="AL182" s="5">
        <f t="shared" si="417"/>
        <v>6.9523233854865714E-7</v>
      </c>
      <c r="AM182" s="5">
        <f t="shared" si="418"/>
        <v>8.4117486082296492E-5</v>
      </c>
      <c r="AN182" s="5">
        <f t="shared" si="419"/>
        <v>8.3979110475860288E-5</v>
      </c>
      <c r="AO182" s="5">
        <f t="shared" si="420"/>
        <v>4.1920481250574519E-5</v>
      </c>
      <c r="AP182" s="5">
        <f t="shared" si="421"/>
        <v>1.3950506963950375E-5</v>
      </c>
      <c r="AQ182" s="5">
        <f t="shared" si="422"/>
        <v>3.4818894979031395E-6</v>
      </c>
      <c r="AR182" s="5">
        <f t="shared" si="423"/>
        <v>1.7697268489294466E-3</v>
      </c>
      <c r="AS182" s="5">
        <f t="shared" si="424"/>
        <v>9.6069876849313009E-4</v>
      </c>
      <c r="AT182" s="5">
        <f t="shared" si="425"/>
        <v>2.6075835498074975E-4</v>
      </c>
      <c r="AU182" s="5">
        <f t="shared" si="426"/>
        <v>4.7184349504904463E-5</v>
      </c>
      <c r="AV182" s="5">
        <f t="shared" si="427"/>
        <v>6.403523019517446E-6</v>
      </c>
      <c r="AW182" s="5">
        <f t="shared" si="428"/>
        <v>1.0466306380815979E-8</v>
      </c>
      <c r="AX182" s="5">
        <f t="shared" si="429"/>
        <v>7.610549742642037E-6</v>
      </c>
      <c r="AY182" s="5">
        <f t="shared" si="430"/>
        <v>7.5980301764376849E-6</v>
      </c>
      <c r="AZ182" s="5">
        <f t="shared" si="431"/>
        <v>3.7927656026341412E-6</v>
      </c>
      <c r="BA182" s="5">
        <f t="shared" si="432"/>
        <v>1.2621754658757378E-6</v>
      </c>
      <c r="BB182" s="5">
        <f t="shared" si="433"/>
        <v>3.1502478802385174E-7</v>
      </c>
      <c r="BC182" s="5">
        <f t="shared" si="434"/>
        <v>6.2901312695452479E-8</v>
      </c>
      <c r="BD182" s="5">
        <f t="shared" si="435"/>
        <v>2.9446926649896016E-4</v>
      </c>
      <c r="BE182" s="5">
        <f t="shared" si="436"/>
        <v>1.5985306537885075E-4</v>
      </c>
      <c r="BF182" s="5">
        <f t="shared" si="437"/>
        <v>4.3388233371215607E-5</v>
      </c>
      <c r="BG182" s="5">
        <f t="shared" si="438"/>
        <v>7.8511216560594277E-6</v>
      </c>
      <c r="BH182" s="5">
        <f t="shared" si="439"/>
        <v>1.0654981743127091E-6</v>
      </c>
      <c r="BI182" s="5">
        <f t="shared" si="440"/>
        <v>1.1568144366607929E-7</v>
      </c>
      <c r="BJ182" s="8">
        <f t="shared" si="441"/>
        <v>0.19584868446436779</v>
      </c>
      <c r="BK182" s="8">
        <f t="shared" si="442"/>
        <v>0.34687831917044964</v>
      </c>
      <c r="BL182" s="8">
        <f t="shared" si="443"/>
        <v>0.42168518772852004</v>
      </c>
      <c r="BM182" s="8">
        <f t="shared" si="444"/>
        <v>0.20148151206578496</v>
      </c>
      <c r="BN182" s="8">
        <f t="shared" si="445"/>
        <v>0.79843436668648349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1.1809000000000001</v>
      </c>
      <c r="F183">
        <f>VLOOKUP(B183,home!$B$2:$E$405,3,FALSE)</f>
        <v>0.7762</v>
      </c>
      <c r="G183">
        <f>VLOOKUP(C183,away!$B$2:$E$405,4,FALSE)</f>
        <v>0.70569999999999999</v>
      </c>
      <c r="H183">
        <f>VLOOKUP(A183,away!$A$2:$E$405,3,FALSE)</f>
        <v>0.92459999999999998</v>
      </c>
      <c r="I183">
        <f>VLOOKUP(C183,away!$B$2:$E$405,3,FALSE)</f>
        <v>0.72099999999999997</v>
      </c>
      <c r="J183">
        <f>VLOOKUP(B183,home!$B$2:$E$405,4,FALSE)</f>
        <v>0.72099999999999997</v>
      </c>
      <c r="K183" s="3">
        <f t="shared" si="390"/>
        <v>0.64685490910600008</v>
      </c>
      <c r="L183" s="3">
        <f t="shared" si="391"/>
        <v>0.48064498859999993</v>
      </c>
      <c r="M183" s="5">
        <f t="shared" si="392"/>
        <v>0.32384188301107319</v>
      </c>
      <c r="N183" s="5">
        <f t="shared" si="393"/>
        <v>0.20947871179984368</v>
      </c>
      <c r="O183" s="5">
        <f t="shared" si="394"/>
        <v>0.15565297816805979</v>
      </c>
      <c r="P183" s="5">
        <f t="shared" si="395"/>
        <v>0.10068489304497853</v>
      </c>
      <c r="Q183" s="5">
        <f t="shared" si="396"/>
        <v>6.7751166540464924E-2</v>
      </c>
      <c r="R183" s="5">
        <f t="shared" si="397"/>
        <v>3.740691195857157E-2</v>
      </c>
      <c r="S183" s="5">
        <f t="shared" si="398"/>
        <v>7.8259238684794622E-3</v>
      </c>
      <c r="T183" s="5">
        <f t="shared" si="399"/>
        <v>3.2564258669478464E-2</v>
      </c>
      <c r="U183" s="5">
        <f t="shared" si="400"/>
        <v>2.4196844634897963E-2</v>
      </c>
      <c r="V183" s="5">
        <f t="shared" si="401"/>
        <v>2.7034877513187742E-4</v>
      </c>
      <c r="W183" s="5">
        <f t="shared" si="402"/>
        <v>1.4608391558119308E-2</v>
      </c>
      <c r="X183" s="5">
        <f t="shared" si="403"/>
        <v>7.0214501939165896E-3</v>
      </c>
      <c r="Y183" s="5">
        <f t="shared" si="404"/>
        <v>1.6874124242052535E-3</v>
      </c>
      <c r="Z183" s="5">
        <f t="shared" si="405"/>
        <v>5.9931482572962783E-3</v>
      </c>
      <c r="AA183" s="5">
        <f t="shared" si="406"/>
        <v>3.8766973712321667E-3</v>
      </c>
      <c r="AB183" s="5">
        <f t="shared" si="407"/>
        <v>1.2538303628499264E-3</v>
      </c>
      <c r="AC183" s="5">
        <f t="shared" si="408"/>
        <v>5.2533425525257198E-6</v>
      </c>
      <c r="AD183" s="5">
        <f t="shared" si="409"/>
        <v>2.3623774483780306E-3</v>
      </c>
      <c r="AE183" s="5">
        <f t="shared" si="410"/>
        <v>1.1354648817445553E-3</v>
      </c>
      <c r="AF183" s="5">
        <f t="shared" si="411"/>
        <v>2.7287775257090607E-4</v>
      </c>
      <c r="AG183" s="5">
        <f t="shared" si="412"/>
        <v>4.371910809121225E-5</v>
      </c>
      <c r="AH183" s="5">
        <f t="shared" si="413"/>
        <v>7.2014416895156978E-4</v>
      </c>
      <c r="AI183" s="5">
        <f t="shared" si="414"/>
        <v>4.6582879095038369E-4</v>
      </c>
      <c r="AJ183" s="5">
        <f t="shared" si="415"/>
        <v>1.5066182011458417E-4</v>
      </c>
      <c r="AK183" s="5">
        <f t="shared" si="416"/>
        <v>3.2485445985321297E-5</v>
      </c>
      <c r="AL183" s="5">
        <f t="shared" si="417"/>
        <v>6.5332158782142597E-8</v>
      </c>
      <c r="AM183" s="5">
        <f t="shared" si="418"/>
        <v>3.0562308992892719E-4</v>
      </c>
      <c r="AN183" s="5">
        <f t="shared" si="419"/>
        <v>1.4689620657478596E-4</v>
      </c>
      <c r="AO183" s="5">
        <f t="shared" si="420"/>
        <v>3.5302462767260616E-5</v>
      </c>
      <c r="AP183" s="5">
        <f t="shared" si="421"/>
        <v>5.655983938107301E-6</v>
      </c>
      <c r="AQ183" s="5">
        <f t="shared" si="422"/>
        <v>6.796300838633416E-7</v>
      </c>
      <c r="AR183" s="5">
        <f t="shared" si="423"/>
        <v>6.9226737175216775E-5</v>
      </c>
      <c r="AS183" s="5">
        <f t="shared" si="424"/>
        <v>4.4779654783179804E-5</v>
      </c>
      <c r="AT183" s="5">
        <f t="shared" si="425"/>
        <v>1.4482969762285915E-5</v>
      </c>
      <c r="AU183" s="5">
        <f t="shared" si="426"/>
        <v>3.1227933630561351E-6</v>
      </c>
      <c r="AV183" s="5">
        <f t="shared" si="427"/>
        <v>5.0499855425412405E-7</v>
      </c>
      <c r="AW183" s="5">
        <f t="shared" si="428"/>
        <v>5.6422952102220225E-10</v>
      </c>
      <c r="AX183" s="5">
        <f t="shared" si="429"/>
        <v>3.2948966009445162E-5</v>
      </c>
      <c r="AY183" s="5">
        <f t="shared" si="430"/>
        <v>1.5836755391991555E-5</v>
      </c>
      <c r="AZ183" s="5">
        <f t="shared" si="431"/>
        <v>3.8059285574223844E-6</v>
      </c>
      <c r="BA183" s="5">
        <f t="shared" si="432"/>
        <v>6.0976682936489875E-7</v>
      </c>
      <c r="BB183" s="5">
        <f t="shared" si="433"/>
        <v>7.3270342687187471E-8</v>
      </c>
      <c r="BC183" s="5">
        <f t="shared" si="434"/>
        <v>7.0434046051202651E-9</v>
      </c>
      <c r="BD183" s="5">
        <f t="shared" si="435"/>
        <v>5.5455807167328714E-6</v>
      </c>
      <c r="BE183" s="5">
        <f t="shared" si="436"/>
        <v>3.5871861104622279E-6</v>
      </c>
      <c r="BF183" s="5">
        <f t="shared" si="437"/>
        <v>1.1601944727146751E-6</v>
      </c>
      <c r="BG183" s="5">
        <f t="shared" si="438"/>
        <v>2.5015916339771166E-7</v>
      </c>
      <c r="BH183" s="5">
        <f t="shared" si="439"/>
        <v>4.0454170725414945E-8</v>
      </c>
      <c r="BI183" s="5">
        <f t="shared" si="440"/>
        <v>5.2335957855093807E-9</v>
      </c>
      <c r="BJ183" s="8">
        <f t="shared" si="441"/>
        <v>0.33747326948064144</v>
      </c>
      <c r="BK183" s="8">
        <f t="shared" si="442"/>
        <v>0.4326442041297664</v>
      </c>
      <c r="BL183" s="8">
        <f t="shared" si="443"/>
        <v>0.22389908868348107</v>
      </c>
      <c r="BM183" s="8">
        <f t="shared" si="444"/>
        <v>0.10517732983703093</v>
      </c>
      <c r="BN183" s="8">
        <f t="shared" si="445"/>
        <v>0.89481654452299164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1.3611</v>
      </c>
      <c r="F193">
        <f>VLOOKUP(B193,home!$B$2:$E$405,3,FALSE)</f>
        <v>0.93510000000000004</v>
      </c>
      <c r="G193">
        <f>VLOOKUP(C193,away!$B$2:$E$405,4,FALSE)</f>
        <v>0.86829999999999996</v>
      </c>
      <c r="H193">
        <f>VLOOKUP(A193,away!$A$2:$E$405,3,FALSE)</f>
        <v>1.1444000000000001</v>
      </c>
      <c r="I193">
        <f>VLOOKUP(C193,away!$B$2:$E$405,3,FALSE)</f>
        <v>1.2709999999999999</v>
      </c>
      <c r="J193">
        <f>VLOOKUP(B193,home!$B$2:$E$405,4,FALSE)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1.3611</v>
      </c>
      <c r="F194">
        <f>VLOOKUP(B194,home!$B$2:$E$405,3,FALSE)</f>
        <v>0.67349999999999999</v>
      </c>
      <c r="G194">
        <f>VLOOKUP(C194,away!$B$2:$E$405,4,FALSE)</f>
        <v>1.2021999999999999</v>
      </c>
      <c r="H194">
        <f>VLOOKUP(A194,away!$A$2:$E$405,3,FALSE)</f>
        <v>1.1444000000000001</v>
      </c>
      <c r="I194">
        <f>VLOOKUP(C194,away!$B$2:$E$405,3,FALSE)</f>
        <v>0.63549999999999995</v>
      </c>
      <c r="J194">
        <f>VLOOKUP(B194,home!$B$2:$E$405,4,FALSE)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1.3611</v>
      </c>
      <c r="F195">
        <f>VLOOKUP(B195,home!$B$2:$E$405,3,FALSE)</f>
        <v>0.60109999999999997</v>
      </c>
      <c r="G195">
        <f>VLOOKUP(C195,away!$B$2:$E$405,4,FALSE)</f>
        <v>0.86829999999999996</v>
      </c>
      <c r="H195">
        <f>VLOOKUP(A195,away!$A$2:$E$405,3,FALSE)</f>
        <v>1.1444000000000001</v>
      </c>
      <c r="I195">
        <f>VLOOKUP(C195,away!$B$2:$E$405,3,FALSE)</f>
        <v>0.47660000000000002</v>
      </c>
      <c r="J195">
        <f>VLOOKUP(B195,home!$B$2:$E$405,4,FALSE)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1.3611</v>
      </c>
      <c r="F196">
        <f>VLOOKUP(B196,home!$B$2:$E$405,3,FALSE)</f>
        <v>1.4026000000000001</v>
      </c>
      <c r="G196">
        <f>VLOOKUP(C196,away!$B$2:$E$405,4,FALSE)</f>
        <v>0.93510000000000004</v>
      </c>
      <c r="H196">
        <f>VLOOKUP(A196,away!$A$2:$E$405,3,FALSE)</f>
        <v>1.1444000000000001</v>
      </c>
      <c r="I196">
        <f>VLOOKUP(C196,away!$B$2:$E$405,3,FALSE)</f>
        <v>1.1916</v>
      </c>
      <c r="J196">
        <f>VLOOKUP(B196,home!$B$2:$E$405,4,FALSE)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1.5866</v>
      </c>
      <c r="F204">
        <f>VLOOKUP(B204,home!$B$2:$E$405,3,FALSE)</f>
        <v>0.91679999999999995</v>
      </c>
      <c r="G204">
        <f>VLOOKUP(C204,away!$B$2:$E$405,4,FALSE)</f>
        <v>0.70030000000000003</v>
      </c>
      <c r="H204">
        <f>VLOOKUP(A204,away!$A$2:$E$405,3,FALSE)</f>
        <v>1.1788000000000001</v>
      </c>
      <c r="I204">
        <f>VLOOKUP(C204,away!$B$2:$E$405,3,FALSE)</f>
        <v>0.84830000000000005</v>
      </c>
      <c r="J204">
        <f>VLOOKUP(B204,home!$B$2:$E$405,4,FALSE)</f>
        <v>1.0797000000000001</v>
      </c>
      <c r="K204" s="3">
        <f t="shared" si="390"/>
        <v>1.018652794464</v>
      </c>
      <c r="L204" s="3">
        <f t="shared" si="391"/>
        <v>1.0796741303880002</v>
      </c>
      <c r="M204" s="5">
        <f t="shared" si="392"/>
        <v>0.12266147854424693</v>
      </c>
      <c r="N204" s="5">
        <f t="shared" si="393"/>
        <v>0.12494945789218311</v>
      </c>
      <c r="O204" s="5">
        <f t="shared" si="394"/>
        <v>0.13243442517936616</v>
      </c>
      <c r="P204" s="5">
        <f t="shared" si="395"/>
        <v>0.13490469729219484</v>
      </c>
      <c r="Q204" s="5">
        <f t="shared" si="396"/>
        <v>6.364005722431712E-2</v>
      </c>
      <c r="R204" s="5">
        <f t="shared" si="397"/>
        <v>7.1493011419483415E-2</v>
      </c>
      <c r="S204" s="5">
        <f t="shared" si="398"/>
        <v>3.7092487322606775E-2</v>
      </c>
      <c r="T204" s="5">
        <f t="shared" si="399"/>
        <v>6.871052344150716E-2</v>
      </c>
      <c r="U204" s="5">
        <f t="shared" si="400"/>
        <v>7.2826555867103446E-2</v>
      </c>
      <c r="V204" s="5">
        <f t="shared" si="401"/>
        <v>4.5327558174814856E-3</v>
      </c>
      <c r="W204" s="5">
        <f t="shared" si="402"/>
        <v>2.1609040710466501E-2</v>
      </c>
      <c r="X204" s="5">
        <f t="shared" si="403"/>
        <v>2.3330722237591816E-2</v>
      </c>
      <c r="Y204" s="5">
        <f t="shared" si="404"/>
        <v>1.2594788621597961E-2</v>
      </c>
      <c r="Z204" s="5">
        <f t="shared" si="405"/>
        <v>2.5729718311050039E-2</v>
      </c>
      <c r="AA204" s="5">
        <f t="shared" si="406"/>
        <v>2.6209649458322673E-2</v>
      </c>
      <c r="AB204" s="5">
        <f t="shared" si="407"/>
        <v>1.3349266331321129E-2</v>
      </c>
      <c r="AC204" s="5">
        <f t="shared" si="408"/>
        <v>3.1157400570760475E-4</v>
      </c>
      <c r="AD204" s="5">
        <f t="shared" si="409"/>
        <v>5.50302742635076E-3</v>
      </c>
      <c r="AE204" s="5">
        <f t="shared" si="410"/>
        <v>5.9414763510465714E-3</v>
      </c>
      <c r="AF204" s="5">
        <f t="shared" si="411"/>
        <v>3.207429156268538E-3</v>
      </c>
      <c r="AG204" s="5">
        <f t="shared" si="412"/>
        <v>1.1543260950251169E-3</v>
      </c>
      <c r="AH204" s="5">
        <f t="shared" si="413"/>
        <v>6.9449278106527889E-3</v>
      </c>
      <c r="AI204" s="5">
        <f t="shared" si="414"/>
        <v>7.0744701216722125E-3</v>
      </c>
      <c r="AJ204" s="5">
        <f t="shared" si="415"/>
        <v>3.6032143793967371E-3</v>
      </c>
      <c r="AK204" s="5">
        <f t="shared" si="416"/>
        <v>1.223474798875118E-3</v>
      </c>
      <c r="AL204" s="5">
        <f t="shared" si="417"/>
        <v>1.3706926550355841E-5</v>
      </c>
      <c r="AM204" s="5">
        <f t="shared" si="418"/>
        <v>1.1211348531728475E-3</v>
      </c>
      <c r="AN204" s="5">
        <f t="shared" si="419"/>
        <v>1.2104602976470724E-3</v>
      </c>
      <c r="AO204" s="5">
        <f t="shared" si="420"/>
        <v>6.5345133461565147E-4</v>
      </c>
      <c r="AP204" s="5">
        <f t="shared" si="421"/>
        <v>2.3517150048401052E-4</v>
      </c>
      <c r="AQ204" s="5">
        <f t="shared" si="422"/>
        <v>6.3477146319278798E-5</v>
      </c>
      <c r="AR204" s="5">
        <f t="shared" si="423"/>
        <v>1.499651778914798E-3</v>
      </c>
      <c r="AS204" s="5">
        <f t="shared" si="424"/>
        <v>1.5276244753144677E-3</v>
      </c>
      <c r="AT204" s="5">
        <f t="shared" si="425"/>
        <v>7.7805947033534218E-4</v>
      </c>
      <c r="AU204" s="5">
        <f t="shared" si="426"/>
        <v>2.6419081790542533E-4</v>
      </c>
      <c r="AV204" s="5">
        <f t="shared" si="427"/>
        <v>6.7279678732772816E-5</v>
      </c>
      <c r="AW204" s="5">
        <f t="shared" si="428"/>
        <v>4.1875158250071255E-7</v>
      </c>
      <c r="AX204" s="5">
        <f t="shared" si="429"/>
        <v>1.9034119185925116E-4</v>
      </c>
      <c r="AY204" s="5">
        <f t="shared" si="430"/>
        <v>2.0550646079765247E-4</v>
      </c>
      <c r="AZ204" s="5">
        <f t="shared" si="431"/>
        <v>1.1094000467541055E-4</v>
      </c>
      <c r="BA204" s="5">
        <f t="shared" si="432"/>
        <v>3.992635102438819E-5</v>
      </c>
      <c r="BB204" s="5">
        <f t="shared" si="433"/>
        <v>1.0776862080455588E-5</v>
      </c>
      <c r="BC204" s="5">
        <f t="shared" si="434"/>
        <v>2.3270998390054609E-6</v>
      </c>
      <c r="BD204" s="5">
        <f t="shared" si="435"/>
        <v>2.6985587171410855E-4</v>
      </c>
      <c r="BE204" s="5">
        <f t="shared" si="436"/>
        <v>2.7488943782409534E-4</v>
      </c>
      <c r="BF204" s="5">
        <f t="shared" si="437"/>
        <v>1.4000844700407636E-4</v>
      </c>
      <c r="BG204" s="5">
        <f t="shared" si="438"/>
        <v>4.7539998596422417E-5</v>
      </c>
      <c r="BH204" s="5">
        <f t="shared" si="439"/>
        <v>1.2106688104765081E-5</v>
      </c>
      <c r="BI204" s="5">
        <f t="shared" si="440"/>
        <v>2.4665023339246046E-6</v>
      </c>
      <c r="BJ204" s="8">
        <f t="shared" si="441"/>
        <v>0.33448436225886974</v>
      </c>
      <c r="BK204" s="8">
        <f t="shared" si="442"/>
        <v>0.29972220636958558</v>
      </c>
      <c r="BL204" s="8">
        <f t="shared" si="443"/>
        <v>0.34004266853297388</v>
      </c>
      <c r="BM204" s="8">
        <f t="shared" si="444"/>
        <v>0.34969074021147256</v>
      </c>
      <c r="BN204" s="8">
        <f t="shared" si="445"/>
        <v>0.65008312755179143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1.5866</v>
      </c>
      <c r="F205">
        <f>VLOOKUP(B205,home!$B$2:$E$405,3,FALSE)</f>
        <v>1.0084</v>
      </c>
      <c r="G205">
        <f>VLOOKUP(C205,away!$B$2:$E$405,4,FALSE)</f>
        <v>1.2033</v>
      </c>
      <c r="H205">
        <f>VLOOKUP(A205,away!$A$2:$E$405,3,FALSE)</f>
        <v>1.1788000000000001</v>
      </c>
      <c r="I205">
        <f>VLOOKUP(C205,away!$B$2:$E$405,3,FALSE)</f>
        <v>0.7712</v>
      </c>
      <c r="J205">
        <f>VLOOKUP(B205,home!$B$2:$E$405,4,FALSE)</f>
        <v>1.6117999999999999</v>
      </c>
      <c r="K205" s="3">
        <f t="shared" si="390"/>
        <v>1.9251926885519999</v>
      </c>
      <c r="L205" s="3">
        <f t="shared" si="391"/>
        <v>1.465272164608</v>
      </c>
      <c r="M205" s="5">
        <f t="shared" si="392"/>
        <v>3.3693010956059997E-2</v>
      </c>
      <c r="N205" s="5">
        <f t="shared" si="393"/>
        <v>6.4865538347909132E-2</v>
      </c>
      <c r="O205" s="5">
        <f t="shared" si="394"/>
        <v>4.9369431095747082E-2</v>
      </c>
      <c r="P205" s="5">
        <f t="shared" si="395"/>
        <v>9.5045667783504026E-2</v>
      </c>
      <c r="Q205" s="5">
        <f t="shared" si="396"/>
        <v>6.2439330083192024E-2</v>
      </c>
      <c r="R205" s="5">
        <f t="shared" si="397"/>
        <v>3.6169826583565427E-2</v>
      </c>
      <c r="S205" s="5">
        <f t="shared" si="398"/>
        <v>6.7029323797992535E-2</v>
      </c>
      <c r="T205" s="5">
        <f t="shared" si="399"/>
        <v>9.1490612347672168E-2</v>
      </c>
      <c r="U205" s="5">
        <f t="shared" si="400"/>
        <v>6.9633885684873928E-2</v>
      </c>
      <c r="V205" s="5">
        <f t="shared" si="401"/>
        <v>2.1009457189686824E-2</v>
      </c>
      <c r="W205" s="5">
        <f t="shared" si="402"/>
        <v>4.0069247251415419E-2</v>
      </c>
      <c r="X205" s="5">
        <f t="shared" si="403"/>
        <v>5.8712352654294614E-2</v>
      </c>
      <c r="Y205" s="5">
        <f t="shared" si="404"/>
        <v>4.3014788031493278E-2</v>
      </c>
      <c r="Z205" s="5">
        <f t="shared" si="405"/>
        <v>1.7666213363865639E-2</v>
      </c>
      <c r="AA205" s="5">
        <f t="shared" si="406"/>
        <v>3.4010864802513759E-2</v>
      </c>
      <c r="AB205" s="5">
        <f t="shared" si="407"/>
        <v>3.273873412456503E-2</v>
      </c>
      <c r="AC205" s="5">
        <f t="shared" si="408"/>
        <v>3.7041396563052839E-3</v>
      </c>
      <c r="AD205" s="5">
        <f t="shared" si="409"/>
        <v>1.9285255461051819E-2</v>
      </c>
      <c r="AE205" s="5">
        <f t="shared" si="410"/>
        <v>2.8258148014433649E-2</v>
      </c>
      <c r="AF205" s="5">
        <f t="shared" si="411"/>
        <v>2.0702938854461232E-2</v>
      </c>
      <c r="AG205" s="5">
        <f t="shared" si="412"/>
        <v>1.0111813343007829E-2</v>
      </c>
      <c r="AH205" s="5">
        <f t="shared" si="413"/>
        <v>6.4714526740245444E-3</v>
      </c>
      <c r="AI205" s="5">
        <f t="shared" si="414"/>
        <v>1.245879337234234E-2</v>
      </c>
      <c r="AJ205" s="5">
        <f t="shared" si="415"/>
        <v>1.1992788954306796E-2</v>
      </c>
      <c r="AK205" s="5">
        <f t="shared" si="416"/>
        <v>7.696143203392878E-3</v>
      </c>
      <c r="AL205" s="5">
        <f t="shared" si="417"/>
        <v>4.1796493362499339E-4</v>
      </c>
      <c r="AM205" s="5">
        <f t="shared" si="418"/>
        <v>7.4255665620948982E-3</v>
      </c>
      <c r="AN205" s="5">
        <f t="shared" si="419"/>
        <v>1.0880475989881575E-2</v>
      </c>
      <c r="AO205" s="5">
        <f t="shared" si="420"/>
        <v>7.971429302829576E-3</v>
      </c>
      <c r="AP205" s="5">
        <f t="shared" si="421"/>
        <v>3.8934378231922457E-3</v>
      </c>
      <c r="AQ205" s="5">
        <f t="shared" si="422"/>
        <v>1.42623651673889E-3</v>
      </c>
      <c r="AR205" s="5">
        <f t="shared" si="423"/>
        <v>1.8964878935652345E-3</v>
      </c>
      <c r="AS205" s="5">
        <f t="shared" si="424"/>
        <v>3.6511046266191724E-3</v>
      </c>
      <c r="AT205" s="5">
        <f t="shared" si="425"/>
        <v>3.5145399661528054E-3</v>
      </c>
      <c r="AU205" s="5">
        <f t="shared" si="426"/>
        <v>2.2553888821537256E-3</v>
      </c>
      <c r="AV205" s="5">
        <f t="shared" si="427"/>
        <v>1.0855145464409551E-3</v>
      </c>
      <c r="AW205" s="5">
        <f t="shared" si="428"/>
        <v>3.2751398500784121E-5</v>
      </c>
      <c r="AX205" s="5">
        <f t="shared" si="429"/>
        <v>2.3826077422835499E-3</v>
      </c>
      <c r="AY205" s="5">
        <f t="shared" si="430"/>
        <v>3.4911688039475962E-3</v>
      </c>
      <c r="AZ205" s="5">
        <f t="shared" si="431"/>
        <v>2.5577562351861093E-3</v>
      </c>
      <c r="BA205" s="5">
        <f t="shared" si="432"/>
        <v>1.2492696717569202E-3</v>
      </c>
      <c r="BB205" s="5">
        <f t="shared" si="433"/>
        <v>4.5763001902859689E-4</v>
      </c>
      <c r="BC205" s="5">
        <f t="shared" si="434"/>
        <v>1.3411050571432646E-4</v>
      </c>
      <c r="BD205" s="5">
        <f t="shared" si="435"/>
        <v>4.6314515349286635E-4</v>
      </c>
      <c r="BE205" s="5">
        <f t="shared" si="436"/>
        <v>8.9164366324275999E-4</v>
      </c>
      <c r="BF205" s="5">
        <f t="shared" si="437"/>
        <v>8.582929306343417E-4</v>
      </c>
      <c r="BG205" s="5">
        <f t="shared" si="438"/>
        <v>5.5079309156436801E-4</v>
      </c>
      <c r="BH205" s="5">
        <f t="shared" si="439"/>
        <v>2.6509570819616834E-4</v>
      </c>
      <c r="BI205" s="5">
        <f t="shared" si="440"/>
        <v>1.0207206383715555E-4</v>
      </c>
      <c r="BJ205" s="8">
        <f t="shared" si="441"/>
        <v>0.48081971356158554</v>
      </c>
      <c r="BK205" s="8">
        <f t="shared" si="442"/>
        <v>0.22439073312112126</v>
      </c>
      <c r="BL205" s="8">
        <f t="shared" si="443"/>
        <v>0.27607599902123126</v>
      </c>
      <c r="BM205" s="8">
        <f t="shared" si="444"/>
        <v>0.65391143681237918</v>
      </c>
      <c r="BN205" s="8">
        <f t="shared" si="445"/>
        <v>0.34158280484997772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1.5866</v>
      </c>
      <c r="F206">
        <f>VLOOKUP(B206,home!$B$2:$E$405,3,FALSE)</f>
        <v>1.0084</v>
      </c>
      <c r="G206">
        <f>VLOOKUP(C206,away!$B$2:$E$405,4,FALSE)</f>
        <v>1.1345000000000001</v>
      </c>
      <c r="H206">
        <f>VLOOKUP(A206,away!$A$2:$E$405,3,FALSE)</f>
        <v>1.1788000000000001</v>
      </c>
      <c r="I206">
        <f>VLOOKUP(C206,away!$B$2:$E$405,3,FALSE)</f>
        <v>0.84830000000000005</v>
      </c>
      <c r="J206">
        <f>VLOOKUP(B206,home!$B$2:$E$405,4,FALSE)</f>
        <v>0.76349999999999996</v>
      </c>
      <c r="K206" s="3">
        <f t="shared" si="390"/>
        <v>1.81511768068</v>
      </c>
      <c r="L206" s="3">
        <f t="shared" si="391"/>
        <v>0.76348170654000014</v>
      </c>
      <c r="M206" s="5">
        <f t="shared" si="392"/>
        <v>7.5880208419527376E-2</v>
      </c>
      <c r="N206" s="5">
        <f t="shared" si="393"/>
        <v>0.13773150791596753</v>
      </c>
      <c r="O206" s="5">
        <f t="shared" si="394"/>
        <v>5.7933151016751651E-2</v>
      </c>
      <c r="P206" s="5">
        <f t="shared" si="395"/>
        <v>0.10515548670801042</v>
      </c>
      <c r="Q206" s="5">
        <f t="shared" si="396"/>
        <v>0.12499944760249507</v>
      </c>
      <c r="R206" s="5">
        <f t="shared" si="397"/>
        <v>2.2115450501754542E-2</v>
      </c>
      <c r="S206" s="5">
        <f t="shared" si="398"/>
        <v>3.6431358766381976E-2</v>
      </c>
      <c r="T206" s="5">
        <f t="shared" si="399"/>
        <v>9.5434791572110253E-2</v>
      </c>
      <c r="U206" s="5">
        <f t="shared" si="400"/>
        <v>4.0142145221938041E-2</v>
      </c>
      <c r="V206" s="5">
        <f t="shared" si="401"/>
        <v>5.6096566802189022E-3</v>
      </c>
      <c r="W206" s="5">
        <f t="shared" si="402"/>
        <v>7.562956913950733E-2</v>
      </c>
      <c r="X206" s="5">
        <f t="shared" si="403"/>
        <v>5.7741792511515989E-2</v>
      </c>
      <c r="Y206" s="5">
        <f t="shared" si="404"/>
        <v>2.2042401142685412E-2</v>
      </c>
      <c r="Z206" s="5">
        <f t="shared" si="405"/>
        <v>5.6282472966601533E-3</v>
      </c>
      <c r="AA206" s="5">
        <f t="shared" si="406"/>
        <v>1.0215931179407256E-2</v>
      </c>
      <c r="AB206" s="5">
        <f t="shared" si="407"/>
        <v>9.2715586541761014E-3</v>
      </c>
      <c r="AC206" s="5">
        <f t="shared" si="408"/>
        <v>4.8586959528027635E-4</v>
      </c>
      <c r="AD206" s="5">
        <f t="shared" si="409"/>
        <v>3.4319142031832554E-2</v>
      </c>
      <c r="AE206" s="5">
        <f t="shared" si="410"/>
        <v>2.6202037125452167E-2</v>
      </c>
      <c r="AF206" s="5">
        <f t="shared" si="411"/>
        <v>1.0002388009682329E-2</v>
      </c>
      <c r="AG206" s="5">
        <f t="shared" si="412"/>
        <v>2.5455467557024998E-3</v>
      </c>
      <c r="AH206" s="5">
        <f t="shared" si="413"/>
        <v>1.0742659627208091E-3</v>
      </c>
      <c r="AI206" s="5">
        <f t="shared" si="414"/>
        <v>1.949919142687262E-3</v>
      </c>
      <c r="AJ206" s="5">
        <f t="shared" si="415"/>
        <v>1.7696663558940192E-3</v>
      </c>
      <c r="AK206" s="5">
        <f t="shared" si="416"/>
        <v>1.0707175638292599E-3</v>
      </c>
      <c r="AL206" s="5">
        <f t="shared" si="417"/>
        <v>2.6932901125333927E-5</v>
      </c>
      <c r="AM206" s="5">
        <f t="shared" si="418"/>
        <v>1.2458656297549489E-2</v>
      </c>
      <c r="AN206" s="5">
        <f t="shared" si="419"/>
        <v>9.5119561712484028E-3</v>
      </c>
      <c r="AO206" s="5">
        <f t="shared" si="420"/>
        <v>3.6311022650792079E-3</v>
      </c>
      <c r="AP206" s="5">
        <f t="shared" si="421"/>
        <v>9.2409338465464447E-4</v>
      </c>
      <c r="AQ206" s="5">
        <f t="shared" si="422"/>
        <v>1.7638209857961319E-4</v>
      </c>
      <c r="AR206" s="5">
        <f t="shared" si="423"/>
        <v>1.6403648209918395E-4</v>
      </c>
      <c r="AS206" s="5">
        <f t="shared" si="424"/>
        <v>2.9774551893477702E-4</v>
      </c>
      <c r="AT206" s="5">
        <f t="shared" si="425"/>
        <v>2.7022157788087788E-4</v>
      </c>
      <c r="AU206" s="5">
        <f t="shared" si="426"/>
        <v>1.63494654570943E-4</v>
      </c>
      <c r="AV206" s="5">
        <f t="shared" si="427"/>
        <v>7.4190509552096934E-5</v>
      </c>
      <c r="AW206" s="5">
        <f t="shared" si="428"/>
        <v>1.0367739073653603E-6</v>
      </c>
      <c r="AX206" s="5">
        <f t="shared" si="429"/>
        <v>3.7689878871995466E-3</v>
      </c>
      <c r="AY206" s="5">
        <f t="shared" si="430"/>
        <v>2.8775533040476991E-3</v>
      </c>
      <c r="AZ206" s="5">
        <f t="shared" si="431"/>
        <v>1.0984796536170766E-3</v>
      </c>
      <c r="BA206" s="5">
        <f t="shared" si="432"/>
        <v>2.7955637351434459E-4</v>
      </c>
      <c r="BB206" s="5">
        <f t="shared" si="433"/>
        <v>5.3359044281216377E-5</v>
      </c>
      <c r="BC206" s="5">
        <f t="shared" si="434"/>
        <v>8.1477308374333047E-6</v>
      </c>
      <c r="BD206" s="5">
        <f t="shared" si="435"/>
        <v>2.0873142214650516E-5</v>
      </c>
      <c r="BE206" s="5">
        <f t="shared" si="436"/>
        <v>3.7887209485160235E-5</v>
      </c>
      <c r="BF206" s="5">
        <f t="shared" si="437"/>
        <v>3.4384871904070686E-5</v>
      </c>
      <c r="BG206" s="5">
        <f t="shared" si="438"/>
        <v>2.0804196313665224E-5</v>
      </c>
      <c r="BH206" s="5">
        <f t="shared" si="439"/>
        <v>9.4405161403178544E-6</v>
      </c>
      <c r="BI206" s="5">
        <f t="shared" si="440"/>
        <v>3.4271295522071718E-6</v>
      </c>
      <c r="BJ206" s="8">
        <f t="shared" si="441"/>
        <v>0.62143689801755986</v>
      </c>
      <c r="BK206" s="8">
        <f t="shared" si="442"/>
        <v>0.22646706637459199</v>
      </c>
      <c r="BL206" s="8">
        <f t="shared" si="443"/>
        <v>0.14663931140780692</v>
      </c>
      <c r="BM206" s="8">
        <f t="shared" si="444"/>
        <v>0.47347975440197215</v>
      </c>
      <c r="BN206" s="8">
        <f t="shared" si="445"/>
        <v>0.52381525216450664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1.1809000000000001</v>
      </c>
      <c r="F207">
        <f>VLOOKUP(B207,home!$B$2:$E$405,3,FALSE)</f>
        <v>1.1725000000000001</v>
      </c>
      <c r="G207">
        <f>VLOOKUP(C207,away!$B$2:$E$405,4,FALSE)</f>
        <v>1.0585</v>
      </c>
      <c r="H207">
        <f>VLOOKUP(A207,away!$A$2:$E$405,3,FALSE)</f>
        <v>0.92459999999999998</v>
      </c>
      <c r="I207">
        <f>VLOOKUP(C207,away!$B$2:$E$405,3,FALSE)</f>
        <v>1.1717</v>
      </c>
      <c r="J207">
        <f>VLOOKUP(B207,home!$B$2:$E$405,4,FALSE)</f>
        <v>0.74880000000000002</v>
      </c>
      <c r="K207" s="3">
        <f t="shared" si="390"/>
        <v>1.4656046571250001</v>
      </c>
      <c r="L207" s="3">
        <f t="shared" si="391"/>
        <v>0.81121534041599996</v>
      </c>
      <c r="M207" s="5">
        <f t="shared" si="392"/>
        <v>0.10260998846325249</v>
      </c>
      <c r="N207" s="5">
        <f t="shared" si="393"/>
        <v>0.15038567695928537</v>
      </c>
      <c r="O207" s="5">
        <f t="shared" si="394"/>
        <v>8.3238796721299205E-2</v>
      </c>
      <c r="P207" s="5">
        <f t="shared" si="395"/>
        <v>0.12199516812821729</v>
      </c>
      <c r="Q207" s="5">
        <f t="shared" si="396"/>
        <v>0.11020297425821225</v>
      </c>
      <c r="R207" s="5">
        <f t="shared" si="397"/>
        <v>3.3762294409043471E-2</v>
      </c>
      <c r="S207" s="5">
        <f t="shared" si="398"/>
        <v>3.626065373733562E-2</v>
      </c>
      <c r="T207" s="5">
        <f t="shared" si="399"/>
        <v>8.9398343277731329E-2</v>
      </c>
      <c r="U207" s="5">
        <f t="shared" si="400"/>
        <v>4.9482175921119462E-2</v>
      </c>
      <c r="V207" s="5">
        <f t="shared" si="401"/>
        <v>4.7901168897190585E-3</v>
      </c>
      <c r="W207" s="5">
        <f t="shared" si="402"/>
        <v>5.3837997433954135E-2</v>
      </c>
      <c r="X207" s="5">
        <f t="shared" si="403"/>
        <v>4.367420941570084E-2</v>
      </c>
      <c r="Y207" s="5">
        <f t="shared" si="404"/>
        <v>1.7714594329278712E-2</v>
      </c>
      <c r="Z207" s="5">
        <f t="shared" si="405"/>
        <v>9.1294970507524737E-3</v>
      </c>
      <c r="AA207" s="5">
        <f t="shared" si="406"/>
        <v>1.3380233394791777E-2</v>
      </c>
      <c r="AB207" s="5">
        <f t="shared" si="407"/>
        <v>9.8050661884131404E-3</v>
      </c>
      <c r="AC207" s="5">
        <f t="shared" si="408"/>
        <v>3.5594190443041595E-4</v>
      </c>
      <c r="AD207" s="5">
        <f t="shared" si="409"/>
        <v>1.972630494237175E-2</v>
      </c>
      <c r="AE207" s="5">
        <f t="shared" si="410"/>
        <v>1.6002281178975921E-2</v>
      </c>
      <c r="AF207" s="5">
        <f t="shared" si="411"/>
        <v>6.4906479870177501E-3</v>
      </c>
      <c r="AG207" s="5">
        <f t="shared" si="412"/>
        <v>1.7551044054363435E-3</v>
      </c>
      <c r="AH207" s="5">
        <f t="shared" si="413"/>
        <v>1.851497014463258E-3</v>
      </c>
      <c r="AI207" s="5">
        <f t="shared" si="414"/>
        <v>2.7135626470503843E-3</v>
      </c>
      <c r="AJ207" s="5">
        <f t="shared" si="415"/>
        <v>1.9885050264587434E-3</v>
      </c>
      <c r="AK207" s="5">
        <f t="shared" si="416"/>
        <v>9.7145407583146878E-4</v>
      </c>
      <c r="AL207" s="5">
        <f t="shared" si="417"/>
        <v>1.6927471925568908E-5</v>
      </c>
      <c r="AM207" s="5">
        <f t="shared" si="418"/>
        <v>5.7821928782815796E-3</v>
      </c>
      <c r="AN207" s="5">
        <f t="shared" si="419"/>
        <v>4.6906035641061626E-3</v>
      </c>
      <c r="AO207" s="5">
        <f t="shared" si="420"/>
        <v>1.9025447835064413E-3</v>
      </c>
      <c r="AP207" s="5">
        <f t="shared" si="421"/>
        <v>5.1445783806962104E-4</v>
      </c>
      <c r="AQ207" s="5">
        <f t="shared" si="422"/>
        <v>1.0433402255983171E-4</v>
      </c>
      <c r="AR207" s="5">
        <f t="shared" si="423"/>
        <v>3.0039255617340406E-4</v>
      </c>
      <c r="AS207" s="5">
        <f t="shared" si="424"/>
        <v>4.4025672929342413E-4</v>
      </c>
      <c r="AT207" s="5">
        <f t="shared" si="425"/>
        <v>3.2262115639153149E-4</v>
      </c>
      <c r="AU207" s="5">
        <f t="shared" si="426"/>
        <v>1.576116897648272E-4</v>
      </c>
      <c r="AV207" s="5">
        <f t="shared" si="427"/>
        <v>5.7749106634167871E-5</v>
      </c>
      <c r="AW207" s="5">
        <f t="shared" si="428"/>
        <v>5.5903962569367882E-7</v>
      </c>
      <c r="AX207" s="5">
        <f t="shared" si="429"/>
        <v>1.4124014684674161E-3</v>
      </c>
      <c r="AY207" s="5">
        <f t="shared" si="430"/>
        <v>1.1457617380468531E-3</v>
      </c>
      <c r="AZ207" s="5">
        <f t="shared" si="431"/>
        <v>4.6472974918265286E-4</v>
      </c>
      <c r="BA207" s="5">
        <f t="shared" si="432"/>
        <v>1.2566530056154937E-4</v>
      </c>
      <c r="BB207" s="5">
        <f t="shared" si="433"/>
        <v>2.5485404893379045E-5</v>
      </c>
      <c r="BC207" s="5">
        <f t="shared" si="434"/>
        <v>4.1348302812444171E-6</v>
      </c>
      <c r="BD207" s="5">
        <f t="shared" si="435"/>
        <v>4.0613841619106708E-5</v>
      </c>
      <c r="BE207" s="5">
        <f t="shared" si="436"/>
        <v>5.9523835420699943E-5</v>
      </c>
      <c r="BF207" s="5">
        <f t="shared" si="437"/>
        <v>4.3619205201259946E-5</v>
      </c>
      <c r="BG207" s="5">
        <f t="shared" si="438"/>
        <v>2.1309503427685873E-5</v>
      </c>
      <c r="BH207" s="5">
        <f t="shared" si="439"/>
        <v>7.8078268661593928E-6</v>
      </c>
      <c r="BI207" s="5">
        <f t="shared" si="440"/>
        <v>2.2886374834137766E-6</v>
      </c>
      <c r="BJ207" s="8">
        <f t="shared" si="441"/>
        <v>0.52536044576592111</v>
      </c>
      <c r="BK207" s="8">
        <f t="shared" si="442"/>
        <v>0.26717455833292725</v>
      </c>
      <c r="BL207" s="8">
        <f t="shared" si="443"/>
        <v>0.19864737948674666</v>
      </c>
      <c r="BM207" s="8">
        <f t="shared" si="444"/>
        <v>0.3969717789986163</v>
      </c>
      <c r="BN207" s="8">
        <f t="shared" si="445"/>
        <v>0.60219489893931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1.1809000000000001</v>
      </c>
      <c r="F208">
        <f>VLOOKUP(B208,home!$B$2:$E$405,3,FALSE)</f>
        <v>1.3028</v>
      </c>
      <c r="G208">
        <f>VLOOKUP(C208,away!$B$2:$E$405,4,FALSE)</f>
        <v>0.3528</v>
      </c>
      <c r="H208">
        <f>VLOOKUP(A208,away!$A$2:$E$405,3,FALSE)</f>
        <v>0.92459999999999998</v>
      </c>
      <c r="I208">
        <f>VLOOKUP(C208,away!$B$2:$E$405,3,FALSE)</f>
        <v>0.54079999999999995</v>
      </c>
      <c r="J208">
        <f>VLOOKUP(B208,home!$B$2:$E$405,4,FALSE)</f>
        <v>0.41599999999999998</v>
      </c>
      <c r="K208" s="3">
        <f t="shared" si="390"/>
        <v>0.54277451625600004</v>
      </c>
      <c r="L208" s="3">
        <f t="shared" si="391"/>
        <v>0.20800985087999999</v>
      </c>
      <c r="M208" s="5">
        <f t="shared" si="392"/>
        <v>0.47199618921037828</v>
      </c>
      <c r="N208" s="5">
        <f t="shared" si="393"/>
        <v>0.2561875032733385</v>
      </c>
      <c r="O208" s="5">
        <f t="shared" si="394"/>
        <v>9.8179856933579016E-2</v>
      </c>
      <c r="P208" s="5">
        <f t="shared" si="395"/>
        <v>5.3289524353206642E-2</v>
      </c>
      <c r="Q208" s="5">
        <f t="shared" si="396"/>
        <v>6.9526024080009366E-2</v>
      </c>
      <c r="R208" s="5">
        <f t="shared" si="397"/>
        <v>1.0211188700086752E-2</v>
      </c>
      <c r="S208" s="5">
        <f t="shared" si="398"/>
        <v>1.5041294139163375E-3</v>
      </c>
      <c r="T208" s="5">
        <f t="shared" si="399"/>
        <v>1.4462097901162032E-2</v>
      </c>
      <c r="U208" s="5">
        <f t="shared" si="400"/>
        <v>5.5423730070883201E-3</v>
      </c>
      <c r="V208" s="5">
        <f t="shared" si="401"/>
        <v>1.8868876690476535E-5</v>
      </c>
      <c r="W208" s="5">
        <f t="shared" si="402"/>
        <v>1.2578984695743365E-2</v>
      </c>
      <c r="X208" s="5">
        <f t="shared" si="403"/>
        <v>2.616552730783379E-3</v>
      </c>
      <c r="Y208" s="5">
        <f t="shared" si="404"/>
        <v>2.7213437167495367E-4</v>
      </c>
      <c r="Z208" s="5">
        <f t="shared" si="405"/>
        <v>7.0800927960419538E-4</v>
      </c>
      <c r="AA208" s="5">
        <f t="shared" si="406"/>
        <v>3.8428939424192622E-4</v>
      </c>
      <c r="AB208" s="5">
        <f t="shared" si="407"/>
        <v>1.0429124503098638E-4</v>
      </c>
      <c r="AC208" s="5">
        <f t="shared" si="408"/>
        <v>1.3314639594826058E-7</v>
      </c>
      <c r="AD208" s="5">
        <f t="shared" si="409"/>
        <v>1.7068880833059331E-3</v>
      </c>
      <c r="AE208" s="5">
        <f t="shared" si="410"/>
        <v>3.55049535677316E-4</v>
      </c>
      <c r="AF208" s="5">
        <f t="shared" si="411"/>
        <v>3.692690048562587E-5</v>
      </c>
      <c r="AG208" s="5">
        <f t="shared" si="412"/>
        <v>2.5603863544918787E-6</v>
      </c>
      <c r="AH208" s="5">
        <f t="shared" si="413"/>
        <v>3.6818226168031215E-5</v>
      </c>
      <c r="AI208" s="5">
        <f t="shared" si="414"/>
        <v>1.9983994897757147E-5</v>
      </c>
      <c r="AJ208" s="5">
        <f t="shared" si="415"/>
        <v>5.4234015817462531E-6</v>
      </c>
      <c r="AK208" s="5">
        <f t="shared" si="416"/>
        <v>9.8122805666478274E-7</v>
      </c>
      <c r="AL208" s="5">
        <f t="shared" si="417"/>
        <v>6.0130215214631805E-10</v>
      </c>
      <c r="AM208" s="5">
        <f t="shared" si="418"/>
        <v>1.8529107074390178E-4</v>
      </c>
      <c r="AN208" s="5">
        <f t="shared" si="419"/>
        <v>3.8542367994834527E-5</v>
      </c>
      <c r="AO208" s="5">
        <f t="shared" si="420"/>
        <v>4.0085961095838067E-6</v>
      </c>
      <c r="AP208" s="5">
        <f t="shared" si="421"/>
        <v>2.7794249299755859E-7</v>
      </c>
      <c r="AQ208" s="5">
        <f t="shared" si="422"/>
        <v>1.4453694130409398E-8</v>
      </c>
      <c r="AR208" s="5">
        <f t="shared" si="423"/>
        <v>1.5317107469756575E-6</v>
      </c>
      <c r="AS208" s="5">
        <f t="shared" si="424"/>
        <v>8.3137355973382901E-7</v>
      </c>
      <c r="AT208" s="5">
        <f t="shared" si="425"/>
        <v>2.2562419085627888E-7</v>
      </c>
      <c r="AU208" s="5">
        <f t="shared" si="426"/>
        <v>4.0821020349222736E-8</v>
      </c>
      <c r="AV208" s="5">
        <f t="shared" si="427"/>
        <v>5.5391523932814254E-9</v>
      </c>
      <c r="AW208" s="5">
        <f t="shared" si="428"/>
        <v>1.8857912187598021E-12</v>
      </c>
      <c r="AX208" s="5">
        <f t="shared" si="429"/>
        <v>1.6761878548262922E-5</v>
      </c>
      <c r="AY208" s="5">
        <f t="shared" si="430"/>
        <v>3.4866358572928402E-6</v>
      </c>
      <c r="AZ208" s="5">
        <f t="shared" si="431"/>
        <v>3.6262730237417227E-7</v>
      </c>
      <c r="BA208" s="5">
        <f t="shared" si="432"/>
        <v>2.5143350363956083E-8</v>
      </c>
      <c r="BB208" s="5">
        <f t="shared" si="433"/>
        <v>1.3075161399575243E-9</v>
      </c>
      <c r="BC208" s="5">
        <f t="shared" si="434"/>
        <v>5.4395247459151573E-11</v>
      </c>
      <c r="BD208" s="5">
        <f t="shared" si="435"/>
        <v>5.3101820678283302E-8</v>
      </c>
      <c r="BE208" s="5">
        <f t="shared" si="436"/>
        <v>2.8822315030968077E-8</v>
      </c>
      <c r="BF208" s="5">
        <f t="shared" si="437"/>
        <v>7.822009049155868E-9</v>
      </c>
      <c r="BG208" s="5">
        <f t="shared" si="438"/>
        <v>1.4151957259352103E-9</v>
      </c>
      <c r="BH208" s="5">
        <f t="shared" si="439"/>
        <v>1.9203304388801064E-10</v>
      </c>
      <c r="BI208" s="5">
        <f t="shared" si="440"/>
        <v>2.0846128500296437E-11</v>
      </c>
      <c r="BJ208" s="8">
        <f t="shared" si="441"/>
        <v>0.35799349403654013</v>
      </c>
      <c r="BK208" s="8">
        <f t="shared" si="442"/>
        <v>0.52681233223774693</v>
      </c>
      <c r="BL208" s="8">
        <f t="shared" si="443"/>
        <v>0.11448793257362118</v>
      </c>
      <c r="BM208" s="8">
        <f t="shared" si="444"/>
        <v>4.0607994942942517E-2</v>
      </c>
      <c r="BN208" s="8">
        <f t="shared" si="445"/>
        <v>0.95939028655059866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1.72</v>
      </c>
      <c r="F212">
        <f>VLOOKUP(B212,home!$B$2:$E$405,3,FALSE)</f>
        <v>1.5116000000000001</v>
      </c>
      <c r="G212">
        <f>VLOOKUP(C212,away!$B$2:$E$405,4,FALSE)</f>
        <v>0.98839999999999995</v>
      </c>
      <c r="H212">
        <f>VLOOKUP(A212,away!$A$2:$E$405,3,FALSE)</f>
        <v>1.58</v>
      </c>
      <c r="I212">
        <f>VLOOKUP(C212,away!$B$2:$E$405,3,FALSE)</f>
        <v>0.50629999999999997</v>
      </c>
      <c r="J212">
        <f>VLOOKUP(B212,home!$B$2:$E$405,4,FALSE)</f>
        <v>0.63290000000000002</v>
      </c>
      <c r="K212" s="3">
        <f t="shared" si="390"/>
        <v>2.5697925568</v>
      </c>
      <c r="L212" s="3">
        <f t="shared" si="391"/>
        <v>0.50629088659999999</v>
      </c>
      <c r="M212" s="5">
        <f t="shared" si="392"/>
        <v>4.6139611633711941E-2</v>
      </c>
      <c r="N212" s="5">
        <f t="shared" si="393"/>
        <v>0.11856923054995565</v>
      </c>
      <c r="O212" s="5">
        <f t="shared" si="394"/>
        <v>2.336006488141169E-2</v>
      </c>
      <c r="P212" s="5">
        <f t="shared" si="395"/>
        <v>6.0030520858616841E-2</v>
      </c>
      <c r="Q212" s="5">
        <f t="shared" si="396"/>
        <v>0.15234916306638965</v>
      </c>
      <c r="R212" s="5">
        <f t="shared" si="397"/>
        <v>5.9134939799217251E-3</v>
      </c>
      <c r="S212" s="5">
        <f t="shared" si="398"/>
        <v>1.9525865665955312E-2</v>
      </c>
      <c r="T212" s="5">
        <f t="shared" si="399"/>
        <v>7.7132992841650372E-2</v>
      </c>
      <c r="U212" s="5">
        <f t="shared" si="400"/>
        <v>1.5196452814284458E-2</v>
      </c>
      <c r="V212" s="5">
        <f t="shared" si="401"/>
        <v>2.822708068064761E-3</v>
      </c>
      <c r="W212" s="5">
        <f t="shared" si="402"/>
        <v>0.13050191509423917</v>
      </c>
      <c r="X212" s="5">
        <f t="shared" si="403"/>
        <v>6.6071930296060261E-2</v>
      </c>
      <c r="Y212" s="5">
        <f t="shared" si="404"/>
        <v>1.6725808084482874E-2</v>
      </c>
      <c r="Z212" s="5">
        <f t="shared" si="405"/>
        <v>9.9798270333277756E-4</v>
      </c>
      <c r="AA212" s="5">
        <f t="shared" si="406"/>
        <v>2.5646085228397146E-3</v>
      </c>
      <c r="AB212" s="5">
        <f t="shared" si="407"/>
        <v>3.2952559465496715E-3</v>
      </c>
      <c r="AC212" s="5">
        <f t="shared" si="408"/>
        <v>2.2953248515471356E-4</v>
      </c>
      <c r="AD212" s="5">
        <f t="shared" si="409"/>
        <v>8.3840712514330382E-2</v>
      </c>
      <c r="AE212" s="5">
        <f t="shared" si="410"/>
        <v>4.2447788672056036E-2</v>
      </c>
      <c r="AF212" s="5">
        <f t="shared" si="411"/>
        <v>1.0745464280492344E-2</v>
      </c>
      <c r="AG212" s="5">
        <f t="shared" si="412"/>
        <v>1.8134435458330334E-3</v>
      </c>
      <c r="AH212" s="5">
        <f t="shared" si="413"/>
        <v>1.263173869204542E-4</v>
      </c>
      <c r="AI212" s="5">
        <f t="shared" si="414"/>
        <v>3.2460948070260886E-4</v>
      </c>
      <c r="AJ212" s="5">
        <f t="shared" si="415"/>
        <v>4.1708951368813889E-4</v>
      </c>
      <c r="AK212" s="5">
        <f t="shared" si="416"/>
        <v>3.5727784259837023E-4</v>
      </c>
      <c r="AL212" s="5">
        <f t="shared" si="417"/>
        <v>1.1945444835727732E-5</v>
      </c>
      <c r="AM212" s="5">
        <f t="shared" si="418"/>
        <v>4.3090647795226929E-2</v>
      </c>
      <c r="AN212" s="5">
        <f t="shared" si="419"/>
        <v>2.1816402276413776E-2</v>
      </c>
      <c r="AO212" s="5">
        <f t="shared" si="420"/>
        <v>5.5227228254738948E-3</v>
      </c>
      <c r="AP212" s="5">
        <f t="shared" si="421"/>
        <v>9.3203474525174507E-4</v>
      </c>
      <c r="AQ212" s="5">
        <f t="shared" si="422"/>
        <v>1.1797017437887779E-4</v>
      </c>
      <c r="AR212" s="5">
        <f t="shared" si="423"/>
        <v>1.2790668363390404E-5</v>
      </c>
      <c r="AS212" s="5">
        <f t="shared" si="424"/>
        <v>3.2869364356737896E-5</v>
      </c>
      <c r="AT212" s="5">
        <f t="shared" si="425"/>
        <v>4.2233723935346145E-5</v>
      </c>
      <c r="AU212" s="5">
        <f t="shared" si="426"/>
        <v>3.6177303138332838E-5</v>
      </c>
      <c r="AV212" s="5">
        <f t="shared" si="427"/>
        <v>2.324204108249626E-5</v>
      </c>
      <c r="AW212" s="5">
        <f t="shared" si="428"/>
        <v>4.3171585950759854E-7</v>
      </c>
      <c r="AX212" s="5">
        <f t="shared" si="429"/>
        <v>1.8455670995310765E-2</v>
      </c>
      <c r="AY212" s="5">
        <f t="shared" si="430"/>
        <v>9.34393803101379E-3</v>
      </c>
      <c r="AZ212" s="5">
        <f t="shared" si="431"/>
        <v>2.3653753350287151E-3</v>
      </c>
      <c r="BA212" s="5">
        <f t="shared" si="432"/>
        <v>3.9918932517115345E-4</v>
      </c>
      <c r="BB212" s="5">
        <f t="shared" si="433"/>
        <v>5.0526479340539744E-5</v>
      </c>
      <c r="BC212" s="5">
        <f t="shared" si="434"/>
        <v>5.1162192044196921E-6</v>
      </c>
      <c r="BD212" s="5">
        <f t="shared" si="435"/>
        <v>1.0792998043179159E-6</v>
      </c>
      <c r="BE212" s="5">
        <f t="shared" si="436"/>
        <v>2.7735766036918768E-6</v>
      </c>
      <c r="BF212" s="5">
        <f t="shared" si="437"/>
        <v>3.5637582559410053E-6</v>
      </c>
      <c r="BG212" s="5">
        <f t="shared" si="438"/>
        <v>3.0527064801172474E-6</v>
      </c>
      <c r="BH212" s="5">
        <f t="shared" si="439"/>
        <v>1.9612055976751084E-6</v>
      </c>
      <c r="BI212" s="5">
        <f t="shared" si="440"/>
        <v>1.007978309451997E-6</v>
      </c>
      <c r="BJ212" s="8">
        <f t="shared" si="441"/>
        <v>0.80229804314730435</v>
      </c>
      <c r="BK212" s="8">
        <f t="shared" si="442"/>
        <v>0.13810412218735313</v>
      </c>
      <c r="BL212" s="8">
        <f t="shared" si="443"/>
        <v>5.1715921994844316E-2</v>
      </c>
      <c r="BM212" s="8">
        <f t="shared" si="444"/>
        <v>0.57741047874767282</v>
      </c>
      <c r="BN212" s="8">
        <f t="shared" si="445"/>
        <v>0.40636208497000753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1.72</v>
      </c>
      <c r="F213">
        <f>VLOOKUP(B213,home!$B$2:$E$405,3,FALSE)</f>
        <v>1.1628000000000001</v>
      </c>
      <c r="G213">
        <f>VLOOKUP(C213,away!$B$2:$E$405,4,FALSE)</f>
        <v>0.87209999999999999</v>
      </c>
      <c r="H213">
        <f>VLOOKUP(A213,away!$A$2:$E$405,3,FALSE)</f>
        <v>1.58</v>
      </c>
      <c r="I213">
        <f>VLOOKUP(C213,away!$B$2:$E$405,3,FALSE)</f>
        <v>0.94940000000000002</v>
      </c>
      <c r="J213">
        <f>VLOOKUP(B213,home!$B$2:$E$405,4,FALSE)</f>
        <v>0.69620000000000004</v>
      </c>
      <c r="K213" s="3">
        <f t="shared" si="390"/>
        <v>1.7442139536000001</v>
      </c>
      <c r="L213" s="3">
        <f t="shared" si="391"/>
        <v>1.0443362024000002</v>
      </c>
      <c r="M213" s="5">
        <f t="shared" si="392"/>
        <v>6.1510329679835503E-2</v>
      </c>
      <c r="N213" s="5">
        <f t="shared" si="393"/>
        <v>0.10728717531810529</v>
      </c>
      <c r="O213" s="5">
        <f t="shared" si="394"/>
        <v>6.4237464106211437E-2</v>
      </c>
      <c r="P213" s="5">
        <f t="shared" si="395"/>
        <v>0.11204388123793313</v>
      </c>
      <c r="Q213" s="5">
        <f t="shared" si="396"/>
        <v>9.3565894116084417E-2</v>
      </c>
      <c r="R213" s="5">
        <f t="shared" si="397"/>
        <v>3.3542754658243586E-2</v>
      </c>
      <c r="S213" s="5">
        <f t="shared" si="398"/>
        <v>5.1023264662225912E-2</v>
      </c>
      <c r="T213" s="5">
        <f t="shared" si="399"/>
        <v>9.771425053535214E-2</v>
      </c>
      <c r="U213" s="5">
        <f t="shared" si="400"/>
        <v>5.8505740717089846E-2</v>
      </c>
      <c r="V213" s="5">
        <f t="shared" si="401"/>
        <v>1.0326801360831131E-2</v>
      </c>
      <c r="W213" s="5">
        <f t="shared" si="402"/>
        <v>5.4399646032778193E-2</v>
      </c>
      <c r="X213" s="5">
        <f t="shared" si="403"/>
        <v>5.6811519749775823E-2</v>
      </c>
      <c r="Y213" s="5">
        <f t="shared" si="404"/>
        <v>2.966516339402674E-2</v>
      </c>
      <c r="Z213" s="5">
        <f t="shared" si="405"/>
        <v>1.1676637672608342E-2</v>
      </c>
      <c r="AA213" s="5">
        <f t="shared" si="406"/>
        <v>2.0366554359694897E-2</v>
      </c>
      <c r="AB213" s="5">
        <f t="shared" si="407"/>
        <v>1.7761814150466383E-2</v>
      </c>
      <c r="AC213" s="5">
        <f t="shared" si="408"/>
        <v>1.1756713377078505E-3</v>
      </c>
      <c r="AD213" s="5">
        <f t="shared" si="409"/>
        <v>2.3721155420318159E-2</v>
      </c>
      <c r="AE213" s="5">
        <f t="shared" si="410"/>
        <v>2.4772861368195252E-2</v>
      </c>
      <c r="AF213" s="5">
        <f t="shared" si="411"/>
        <v>1.293559798192135E-2</v>
      </c>
      <c r="AG213" s="5">
        <f t="shared" si="412"/>
        <v>4.5030377574042839E-3</v>
      </c>
      <c r="AH213" s="5">
        <f t="shared" si="413"/>
        <v>3.0485838609531427E-3</v>
      </c>
      <c r="AI213" s="5">
        <f t="shared" si="414"/>
        <v>5.3173825089942329E-3</v>
      </c>
      <c r="AJ213" s="5">
        <f t="shared" si="415"/>
        <v>4.6373263844081613E-3</v>
      </c>
      <c r="AK213" s="5">
        <f t="shared" si="416"/>
        <v>2.6961631290273839E-3</v>
      </c>
      <c r="AL213" s="5">
        <f t="shared" si="417"/>
        <v>8.5661566389011475E-5</v>
      </c>
      <c r="AM213" s="5">
        <f t="shared" si="418"/>
        <v>8.2749540559266341E-3</v>
      </c>
      <c r="AN213" s="5">
        <f t="shared" si="419"/>
        <v>8.6418340938009004E-3</v>
      </c>
      <c r="AO213" s="5">
        <f t="shared" si="420"/>
        <v>4.5124900996454395E-3</v>
      </c>
      <c r="AP213" s="5">
        <f t="shared" si="421"/>
        <v>1.5708522580104392E-3</v>
      </c>
      <c r="AQ213" s="5">
        <f t="shared" si="422"/>
        <v>4.1012447041552174E-4</v>
      </c>
      <c r="AR213" s="5">
        <f t="shared" si="423"/>
        <v>6.3674929840914737E-4</v>
      </c>
      <c r="AS213" s="5">
        <f t="shared" si="424"/>
        <v>1.1106270112302449E-3</v>
      </c>
      <c r="AT213" s="5">
        <f t="shared" si="425"/>
        <v>9.6858556511642891E-4</v>
      </c>
      <c r="AU213" s="5">
        <f t="shared" si="426"/>
        <v>5.6314015264387221E-4</v>
      </c>
      <c r="AV213" s="5">
        <f t="shared" si="427"/>
        <v>2.4555922801846908E-4</v>
      </c>
      <c r="AW213" s="5">
        <f t="shared" si="428"/>
        <v>4.3343462350610553E-6</v>
      </c>
      <c r="AX213" s="5">
        <f t="shared" si="429"/>
        <v>2.4055483882910273E-3</v>
      </c>
      <c r="AY213" s="5">
        <f t="shared" si="430"/>
        <v>2.512201268517293E-3</v>
      </c>
      <c r="AZ213" s="5">
        <f t="shared" si="431"/>
        <v>1.3117913662139063E-3</v>
      </c>
      <c r="BA213" s="5">
        <f t="shared" si="432"/>
        <v>4.5665040457764636E-4</v>
      </c>
      <c r="BB213" s="5">
        <f t="shared" si="433"/>
        <v>1.192241373352607E-4</v>
      </c>
      <c r="BC213" s="5">
        <f t="shared" si="434"/>
        <v>2.4902016563824456E-5</v>
      </c>
      <c r="BD213" s="5">
        <f t="shared" si="435"/>
        <v>1.1083005736357887E-4</v>
      </c>
      <c r="BE213" s="5">
        <f t="shared" si="436"/>
        <v>1.9331133253184268E-4</v>
      </c>
      <c r="BF213" s="5">
        <f t="shared" si="437"/>
        <v>1.6858816179552487E-4</v>
      </c>
      <c r="BG213" s="5">
        <f t="shared" si="438"/>
        <v>9.80179414051763E-5</v>
      </c>
      <c r="BH213" s="5">
        <f t="shared" si="439"/>
        <v>4.274106527551394E-5</v>
      </c>
      <c r="BI213" s="5">
        <f t="shared" si="440"/>
        <v>1.4909912489055953E-5</v>
      </c>
      <c r="BJ213" s="8">
        <f t="shared" si="441"/>
        <v>0.53561687423325954</v>
      </c>
      <c r="BK213" s="8">
        <f t="shared" si="442"/>
        <v>0.2386778111134398</v>
      </c>
      <c r="BL213" s="8">
        <f t="shared" si="443"/>
        <v>0.21426684360136794</v>
      </c>
      <c r="BM213" s="8">
        <f t="shared" si="444"/>
        <v>0.52554280058198022</v>
      </c>
      <c r="BN213" s="8">
        <f t="shared" si="445"/>
        <v>0.47218749911641333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1.3611</v>
      </c>
      <c r="F219" s="10">
        <f>VLOOKUP(B219,home!$B$2:$E$405,3,FALSE)</f>
        <v>0.80149999999999999</v>
      </c>
      <c r="G219" s="10">
        <f>VLOOKUP(C219,away!$B$2:$E$405,4,FALSE)</f>
        <v>0.80149999999999999</v>
      </c>
      <c r="H219" s="10">
        <f>VLOOKUP(A219,away!$A$2:$E$405,3,FALSE)</f>
        <v>1.1444000000000001</v>
      </c>
      <c r="I219" s="10">
        <f>VLOOKUP(C219,away!$B$2:$E$405,3,FALSE)</f>
        <v>0.7944</v>
      </c>
      <c r="J219" s="10">
        <f>VLOOKUP(B219,home!$B$2:$E$405,4,FALSE)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1.3611</v>
      </c>
      <c r="F220" s="10">
        <f>VLOOKUP(B220,home!$B$2:$E$405,3,FALSE)</f>
        <v>1.4694</v>
      </c>
      <c r="G220" s="10">
        <f>VLOOKUP(C220,away!$B$2:$E$405,4,FALSE)</f>
        <v>1.2021999999999999</v>
      </c>
      <c r="H220" s="10">
        <f>VLOOKUP(A220,away!$A$2:$E$405,3,FALSE)</f>
        <v>1.1444000000000001</v>
      </c>
      <c r="I220" s="10">
        <f>VLOOKUP(C220,away!$B$2:$E$405,3,FALSE)</f>
        <v>1.6681999999999999</v>
      </c>
      <c r="J220" s="10">
        <f>VLOOKUP(B220,home!$B$2:$E$405,4,FALSE)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1.3611</v>
      </c>
      <c r="F221" s="10">
        <f>VLOOKUP(B221,home!$B$2:$E$405,3,FALSE)</f>
        <v>0.73470000000000002</v>
      </c>
      <c r="G221" s="10">
        <f>VLOOKUP(C221,away!$B$2:$E$405,4,FALSE)</f>
        <v>1.5306</v>
      </c>
      <c r="H221" s="10">
        <f>VLOOKUP(A221,away!$A$2:$E$405,3,FALSE)</f>
        <v>1.1444000000000001</v>
      </c>
      <c r="I221" s="10">
        <f>VLOOKUP(C221,away!$B$2:$E$405,3,FALSE)</f>
        <v>0.43690000000000001</v>
      </c>
      <c r="J221" s="10">
        <f>VLOOKUP(B221,home!$B$2:$E$405,4,FALSE)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1.3611</v>
      </c>
      <c r="F222" s="10">
        <f>VLOOKUP(B222,home!$B$2:$E$405,3,FALSE)</f>
        <v>1.6698</v>
      </c>
      <c r="G222" s="10">
        <f>VLOOKUP(C222,away!$B$2:$E$405,4,FALSE)</f>
        <v>0.86829999999999996</v>
      </c>
      <c r="H222" s="10">
        <f>VLOOKUP(A222,away!$A$2:$E$405,3,FALSE)</f>
        <v>1.1444000000000001</v>
      </c>
      <c r="I222" s="10">
        <f>VLOOKUP(C222,away!$B$2:$E$405,3,FALSE)</f>
        <v>0.3972</v>
      </c>
      <c r="J222" s="10">
        <f>VLOOKUP(B222,home!$B$2:$E$405,4,FALSE)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1.3611</v>
      </c>
      <c r="F225" s="10">
        <f>VLOOKUP(B225,home!$B$2:$E$405,3,FALSE)</f>
        <v>0.93510000000000004</v>
      </c>
      <c r="G225" s="10">
        <f>VLOOKUP(C225,away!$B$2:$E$405,4,FALSE)</f>
        <v>0.86829999999999996</v>
      </c>
      <c r="H225" s="10">
        <f>VLOOKUP(A225,away!$A$2:$E$405,3,FALSE)</f>
        <v>1.1444000000000001</v>
      </c>
      <c r="I225" s="10">
        <f>VLOOKUP(C225,away!$B$2:$E$405,3,FALSE)</f>
        <v>0.47660000000000002</v>
      </c>
      <c r="J225" s="10">
        <f>VLOOKUP(B225,home!$B$2:$E$405,4,FALSE)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1.3611</v>
      </c>
      <c r="F226" s="10">
        <f>VLOOKUP(B226,home!$B$2:$E$405,3,FALSE)</f>
        <v>1.2689999999999999</v>
      </c>
      <c r="G226" s="10">
        <f>VLOOKUP(C226,away!$B$2:$E$405,4,FALSE)</f>
        <v>0.86829999999999996</v>
      </c>
      <c r="H226" s="10">
        <f>VLOOKUP(A226,away!$A$2:$E$405,3,FALSE)</f>
        <v>1.1444000000000001</v>
      </c>
      <c r="I226" s="10">
        <f>VLOOKUP(C226,away!$B$2:$E$405,3,FALSE)</f>
        <v>1.2709999999999999</v>
      </c>
      <c r="J226" s="10">
        <f>VLOOKUP(B226,home!$B$2:$E$405,4,FALSE)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1.3611</v>
      </c>
      <c r="F227" s="10">
        <f>VLOOKUP(B227,home!$B$2:$E$405,3,FALSE)</f>
        <v>0.67349999999999999</v>
      </c>
      <c r="G227" s="10">
        <f>VLOOKUP(C227,away!$B$2:$E$405,4,FALSE)</f>
        <v>0.66790000000000005</v>
      </c>
      <c r="H227" s="10">
        <f>VLOOKUP(A227,away!$A$2:$E$405,3,FALSE)</f>
        <v>1.1444000000000001</v>
      </c>
      <c r="I227" s="10">
        <f>VLOOKUP(C227,away!$B$2:$E$405,3,FALSE)</f>
        <v>1.6681999999999999</v>
      </c>
      <c r="J227" s="10">
        <f>VLOOKUP(B227,home!$B$2:$E$405,4,FALSE)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1.3611</v>
      </c>
      <c r="F228" s="10">
        <f>VLOOKUP(B228,home!$B$2:$E$405,3,FALSE)</f>
        <v>0.60109999999999997</v>
      </c>
      <c r="G228" s="10">
        <f>VLOOKUP(C228,away!$B$2:$E$405,4,FALSE)</f>
        <v>1.2021999999999999</v>
      </c>
      <c r="H228" s="10">
        <f>VLOOKUP(A228,away!$A$2:$E$405,3,FALSE)</f>
        <v>1.1444000000000001</v>
      </c>
      <c r="I228" s="10">
        <f>VLOOKUP(C228,away!$B$2:$E$405,3,FALSE)</f>
        <v>0.63549999999999995</v>
      </c>
      <c r="J228" s="10">
        <f>VLOOKUP(B228,home!$B$2:$E$405,4,FALSE)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1.5866</v>
      </c>
      <c r="F234" s="10">
        <f>VLOOKUP(B234,home!$B$2:$E$405,3,FALSE)</f>
        <v>0.63029999999999997</v>
      </c>
      <c r="G234" s="10">
        <f>VLOOKUP(C234,away!$B$2:$E$405,4,FALSE)</f>
        <v>0.84040000000000004</v>
      </c>
      <c r="H234" s="10">
        <f>VLOOKUP(A234,away!$A$2:$E$405,3,FALSE)</f>
        <v>1.1788000000000001</v>
      </c>
      <c r="I234" s="10">
        <f>VLOOKUP(C234,away!$B$2:$E$405,3,FALSE)</f>
        <v>0.75409999999999999</v>
      </c>
      <c r="J234" s="10">
        <f>VLOOKUP(B234,home!$B$2:$E$405,4,FALSE)</f>
        <v>1.6117999999999999</v>
      </c>
      <c r="K234" s="12">
        <f t="shared" si="446"/>
        <v>0.84042855679200001</v>
      </c>
      <c r="L234" s="12">
        <f t="shared" si="447"/>
        <v>1.4327823383439999</v>
      </c>
      <c r="M234" s="13">
        <f t="shared" si="448"/>
        <v>0.10298098750344874</v>
      </c>
      <c r="N234" s="13">
        <f t="shared" si="449"/>
        <v>8.6548162704538398E-2</v>
      </c>
      <c r="O234" s="13">
        <f t="shared" si="450"/>
        <v>0.14754934008016551</v>
      </c>
      <c r="P234" s="13">
        <f t="shared" si="451"/>
        <v>0.1240046789391855</v>
      </c>
      <c r="Q234" s="13">
        <f t="shared" si="452"/>
        <v>3.6368773737387207E-2</v>
      </c>
      <c r="R234" s="13">
        <f t="shared" si="453"/>
        <v>0.10570304425058683</v>
      </c>
      <c r="S234" s="13">
        <f t="shared" si="454"/>
        <v>3.7330095514707298E-2</v>
      </c>
      <c r="T234" s="13">
        <f t="shared" si="455"/>
        <v>5.2108536678157492E-2</v>
      </c>
      <c r="U234" s="13">
        <f t="shared" si="456"/>
        <v>8.8835856928041593E-2</v>
      </c>
      <c r="V234" s="13">
        <f t="shared" si="457"/>
        <v>4.9945643379780639E-3</v>
      </c>
      <c r="W234" s="13">
        <f t="shared" si="458"/>
        <v>1.0188452008135708E-2</v>
      </c>
      <c r="X234" s="13">
        <f t="shared" si="459"/>
        <v>1.4597834092322303E-2</v>
      </c>
      <c r="Y234" s="13">
        <f t="shared" si="460"/>
        <v>1.0457759432777656E-2</v>
      </c>
      <c r="Z234" s="13">
        <f t="shared" si="461"/>
        <v>5.0483151637145028E-2</v>
      </c>
      <c r="AA234" s="13">
        <f t="shared" si="462"/>
        <v>4.2427482272717483E-2</v>
      </c>
      <c r="AB234" s="13">
        <f t="shared" si="463"/>
        <v>1.7828633847389058E-2</v>
      </c>
      <c r="AC234" s="13">
        <f t="shared" si="464"/>
        <v>3.7588816282188375E-4</v>
      </c>
      <c r="AD234" s="13">
        <f t="shared" si="465"/>
        <v>2.1406665042855116E-3</v>
      </c>
      <c r="AE234" s="13">
        <f t="shared" si="466"/>
        <v>3.0671091596248716E-3</v>
      </c>
      <c r="AF234" s="13">
        <f t="shared" si="467"/>
        <v>2.1972499168418122E-3</v>
      </c>
      <c r="AG234" s="13">
        <f t="shared" si="468"/>
        <v>1.0493936245929236E-3</v>
      </c>
      <c r="AH234" s="13">
        <f t="shared" si="469"/>
        <v>1.8082842012410848E-2</v>
      </c>
      <c r="AI234" s="13">
        <f t="shared" si="470"/>
        <v>1.5197336815188192E-2</v>
      </c>
      <c r="AJ234" s="13">
        <f t="shared" si="471"/>
        <v>6.3861379233352712E-3</v>
      </c>
      <c r="AK234" s="13">
        <f t="shared" si="472"/>
        <v>1.7890308927944409E-3</v>
      </c>
      <c r="AL234" s="13">
        <f t="shared" si="473"/>
        <v>1.8105047185027997E-5</v>
      </c>
      <c r="AM234" s="13">
        <f t="shared" si="474"/>
        <v>3.5981545215392973E-4</v>
      </c>
      <c r="AN234" s="13">
        <f t="shared" si="475"/>
        <v>5.1553722490941113E-4</v>
      </c>
      <c r="AO234" s="13">
        <f t="shared" si="476"/>
        <v>3.6932631530454138E-4</v>
      </c>
      <c r="AP234" s="13">
        <f t="shared" si="477"/>
        <v>1.7638807388467139E-4</v>
      </c>
      <c r="AQ234" s="13">
        <f t="shared" si="478"/>
        <v>6.3181429239118428E-5</v>
      </c>
      <c r="AR234" s="13">
        <f t="shared" si="479"/>
        <v>5.181755332489422E-3</v>
      </c>
      <c r="AS234" s="13">
        <f t="shared" si="480"/>
        <v>4.3548951557333343E-3</v>
      </c>
      <c r="AT234" s="13">
        <f t="shared" si="481"/>
        <v>1.8299891253567193E-3</v>
      </c>
      <c r="AU234" s="13">
        <f t="shared" si="482"/>
        <v>5.12658373189534E-4</v>
      </c>
      <c r="AV234" s="13">
        <f t="shared" si="483"/>
        <v>1.0771318417675365E-4</v>
      </c>
      <c r="AW234" s="13">
        <f t="shared" si="484"/>
        <v>6.0558928232667345E-7</v>
      </c>
      <c r="AX234" s="13">
        <f t="shared" si="485"/>
        <v>5.0399863527531337E-5</v>
      </c>
      <c r="AY234" s="13">
        <f t="shared" si="486"/>
        <v>7.221203431719483E-5</v>
      </c>
      <c r="AZ234" s="13">
        <f t="shared" si="487"/>
        <v>5.1732063692783793E-5</v>
      </c>
      <c r="BA234" s="13">
        <f t="shared" si="488"/>
        <v>2.4706929061702499E-5</v>
      </c>
      <c r="BB234" s="13">
        <f t="shared" si="489"/>
        <v>8.8499128985813591E-6</v>
      </c>
      <c r="BC234" s="13">
        <f t="shared" si="490"/>
        <v>2.5359997793940229E-6</v>
      </c>
      <c r="BD234" s="13">
        <f t="shared" si="491"/>
        <v>1.2373879203351158E-3</v>
      </c>
      <c r="BE234" s="13">
        <f t="shared" si="492"/>
        <v>1.0399361440790954E-3</v>
      </c>
      <c r="BF234" s="13">
        <f t="shared" si="493"/>
        <v>4.3699601636211581E-4</v>
      </c>
      <c r="BG234" s="13">
        <f t="shared" si="494"/>
        <v>1.2242131045168874E-4</v>
      </c>
      <c r="BH234" s="13">
        <f t="shared" si="495"/>
        <v>2.5721591315874537E-5</v>
      </c>
      <c r="BI234" s="13">
        <f t="shared" si="496"/>
        <v>4.3234319735988165E-6</v>
      </c>
      <c r="BJ234" s="14">
        <f t="shared" si="497"/>
        <v>0.22041862315743271</v>
      </c>
      <c r="BK234" s="14">
        <f t="shared" si="498"/>
        <v>0.26977653153964365</v>
      </c>
      <c r="BL234" s="14">
        <f t="shared" si="499"/>
        <v>0.45865350260809246</v>
      </c>
      <c r="BM234" s="14">
        <f t="shared" si="500"/>
        <v>0.39610521528196679</v>
      </c>
      <c r="BN234" s="14">
        <f t="shared" si="501"/>
        <v>0.60315498721531213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1.5866</v>
      </c>
      <c r="F235" s="10">
        <f>VLOOKUP(B235,home!$B$2:$E$405,3,FALSE)</f>
        <v>1.4496</v>
      </c>
      <c r="G235" s="10">
        <f>VLOOKUP(C235,away!$B$2:$E$405,4,FALSE)</f>
        <v>0.88239999999999996</v>
      </c>
      <c r="H235" s="10">
        <f>VLOOKUP(A235,away!$A$2:$E$405,3,FALSE)</f>
        <v>1.1788000000000001</v>
      </c>
      <c r="I235" s="10">
        <f>VLOOKUP(C235,away!$B$2:$E$405,3,FALSE)</f>
        <v>1.018</v>
      </c>
      <c r="J235" s="10">
        <f>VLOOKUP(B235,home!$B$2:$E$405,4,FALSE)</f>
        <v>0.2545</v>
      </c>
      <c r="K235" s="12">
        <f t="shared" si="446"/>
        <v>2.0294629616640001</v>
      </c>
      <c r="L235" s="12">
        <f t="shared" si="447"/>
        <v>0.30540468279999999</v>
      </c>
      <c r="M235" s="13">
        <f t="shared" si="448"/>
        <v>9.6823296777765258E-2</v>
      </c>
      <c r="N235" s="13">
        <f t="shared" si="449"/>
        <v>0.1964992946366759</v>
      </c>
      <c r="O235" s="13">
        <f t="shared" si="450"/>
        <v>2.957028824006366E-2</v>
      </c>
      <c r="P235" s="13">
        <f t="shared" si="451"/>
        <v>6.001180474893774E-2</v>
      </c>
      <c r="Q235" s="13">
        <f t="shared" si="452"/>
        <v>0.19939402022911767</v>
      </c>
      <c r="R235" s="13">
        <f t="shared" si="453"/>
        <v>4.515452250130606E-3</v>
      </c>
      <c r="S235" s="13">
        <f t="shared" si="454"/>
        <v>9.2989415488785188E-3</v>
      </c>
      <c r="T235" s="13">
        <f t="shared" si="455"/>
        <v>6.0895867500290468E-2</v>
      </c>
      <c r="U235" s="13">
        <f t="shared" si="456"/>
        <v>9.1639430968024314E-3</v>
      </c>
      <c r="V235" s="13">
        <f t="shared" si="457"/>
        <v>6.4039484891504554E-4</v>
      </c>
      <c r="W235" s="13">
        <f t="shared" si="458"/>
        <v>0.13488759294409219</v>
      </c>
      <c r="X235" s="13">
        <f t="shared" si="459"/>
        <v>4.1195302536745991E-2</v>
      </c>
      <c r="Y235" s="13">
        <f t="shared" si="460"/>
        <v>6.2906191520424731E-3</v>
      </c>
      <c r="Z235" s="13">
        <f t="shared" si="461"/>
        <v>4.5968008738322806E-4</v>
      </c>
      <c r="AA235" s="13">
        <f t="shared" si="462"/>
        <v>9.329037115587323E-4</v>
      </c>
      <c r="AB235" s="13">
        <f t="shared" si="463"/>
        <v>9.4664676470366171E-4</v>
      </c>
      <c r="AC235" s="13">
        <f t="shared" si="464"/>
        <v>2.4807595327189799E-5</v>
      </c>
      <c r="AD235" s="13">
        <f t="shared" si="465"/>
        <v>6.8437343467011386E-2</v>
      </c>
      <c r="AE235" s="13">
        <f t="shared" si="466"/>
        <v>2.0901085173217263E-2</v>
      </c>
      <c r="AF235" s="13">
        <f t="shared" si="467"/>
        <v>3.1916446437511006E-3</v>
      </c>
      <c r="AG235" s="13">
        <f t="shared" si="468"/>
        <v>3.2491440667837466E-4</v>
      </c>
      <c r="AH235" s="13">
        <f t="shared" si="469"/>
        <v>3.5097112819187748E-5</v>
      </c>
      <c r="AI235" s="13">
        <f t="shared" si="470"/>
        <v>7.1228290527884305E-5</v>
      </c>
      <c r="AJ235" s="13">
        <f t="shared" si="471"/>
        <v>7.2277588724491994E-5</v>
      </c>
      <c r="AK235" s="13">
        <f t="shared" si="472"/>
        <v>4.889489642491334E-5</v>
      </c>
      <c r="AL235" s="13">
        <f t="shared" si="473"/>
        <v>6.1503733775272743E-7</v>
      </c>
      <c r="AM235" s="13">
        <f t="shared" si="474"/>
        <v>2.7778210752195453E-2</v>
      </c>
      <c r="AN235" s="13">
        <f t="shared" si="475"/>
        <v>8.4835956435258004E-3</v>
      </c>
      <c r="AO235" s="13">
        <f t="shared" si="476"/>
        <v>1.2954649182572294E-3</v>
      </c>
      <c r="AP235" s="13">
        <f t="shared" si="477"/>
        <v>1.3188035081295905E-4</v>
      </c>
      <c r="AQ235" s="13">
        <f t="shared" si="478"/>
        <v>1.0069219176896118E-5</v>
      </c>
      <c r="AR235" s="13">
        <f t="shared" si="479"/>
        <v>2.1437645215479707E-6</v>
      </c>
      <c r="AS235" s="13">
        <f t="shared" si="480"/>
        <v>4.3506906950109525E-6</v>
      </c>
      <c r="AT235" s="13">
        <f t="shared" si="481"/>
        <v>4.4147828115904684E-6</v>
      </c>
      <c r="AU235" s="13">
        <f t="shared" si="482"/>
        <v>2.9865460666379036E-6</v>
      </c>
      <c r="AV235" s="13">
        <f t="shared" si="483"/>
        <v>1.5152711563862332E-6</v>
      </c>
      <c r="AW235" s="13">
        <f t="shared" si="484"/>
        <v>1.0589020828794506E-8</v>
      </c>
      <c r="AX235" s="13">
        <f t="shared" si="485"/>
        <v>9.3958083104795451E-3</v>
      </c>
      <c r="AY235" s="13">
        <f t="shared" si="486"/>
        <v>2.8695238567116093E-3</v>
      </c>
      <c r="AZ235" s="13">
        <f t="shared" si="487"/>
        <v>4.3818301162302088E-4</v>
      </c>
      <c r="BA235" s="13">
        <f t="shared" si="488"/>
        <v>4.4607714557692471E-5</v>
      </c>
      <c r="BB235" s="13">
        <f t="shared" si="489"/>
        <v>3.405851228731252E-6</v>
      </c>
      <c r="BC235" s="13">
        <f t="shared" si="490"/>
        <v>2.0803258283493174E-7</v>
      </c>
      <c r="BD235" s="13">
        <f t="shared" si="491"/>
        <v>1.0911928728354193E-7</v>
      </c>
      <c r="BE235" s="13">
        <f t="shared" si="492"/>
        <v>2.2145355194512186E-7</v>
      </c>
      <c r="BF235" s="13">
        <f t="shared" si="493"/>
        <v>2.2471589070077983E-7</v>
      </c>
      <c r="BG235" s="13">
        <f t="shared" si="494"/>
        <v>1.5201752569152273E-7</v>
      </c>
      <c r="BH235" s="13">
        <f t="shared" si="495"/>
        <v>7.7128484478687762E-8</v>
      </c>
      <c r="BI235" s="13">
        <f t="shared" si="496"/>
        <v>3.1305880507754692E-8</v>
      </c>
      <c r="BJ235" s="14">
        <f t="shared" si="497"/>
        <v>0.78246864235077462</v>
      </c>
      <c r="BK235" s="14">
        <f t="shared" si="498"/>
        <v>0.16966938441387311</v>
      </c>
      <c r="BL235" s="14">
        <f t="shared" si="499"/>
        <v>4.5372958747627368E-2</v>
      </c>
      <c r="BM235" s="14">
        <f t="shared" si="500"/>
        <v>0.40828699544927644</v>
      </c>
      <c r="BN235" s="14">
        <f t="shared" si="501"/>
        <v>0.5868141568826909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1.1809000000000001</v>
      </c>
      <c r="F236" s="10">
        <f>VLOOKUP(B236,home!$B$2:$E$405,3,FALSE)</f>
        <v>0.9879</v>
      </c>
      <c r="G236" s="10">
        <f>VLOOKUP(C236,away!$B$2:$E$405,4,FALSE)</f>
        <v>0.58630000000000004</v>
      </c>
      <c r="H236" s="10">
        <f>VLOOKUP(A236,away!$A$2:$E$405,3,FALSE)</f>
        <v>0.92459999999999998</v>
      </c>
      <c r="I236" s="10">
        <f>VLOOKUP(C236,away!$B$2:$E$405,3,FALSE)</f>
        <v>0.91520000000000001</v>
      </c>
      <c r="J236" s="10">
        <f>VLOOKUP(B236,home!$B$2:$E$405,4,FALSE)</f>
        <v>0.90129999999999999</v>
      </c>
      <c r="K236" s="12">
        <f t="shared" si="446"/>
        <v>0.68398409379300007</v>
      </c>
      <c r="L236" s="12">
        <f t="shared" si="447"/>
        <v>0.76267458009599998</v>
      </c>
      <c r="M236" s="13">
        <f t="shared" si="448"/>
        <v>0.23535537480721541</v>
      </c>
      <c r="N236" s="13">
        <f t="shared" si="449"/>
        <v>0.16097933275682511</v>
      </c>
      <c r="O236" s="13">
        <f t="shared" si="450"/>
        <v>0.17949956165442968</v>
      </c>
      <c r="P236" s="13">
        <f t="shared" si="451"/>
        <v>0.12277484501444583</v>
      </c>
      <c r="Q236" s="13">
        <f t="shared" si="452"/>
        <v>5.5053651517539416E-2</v>
      </c>
      <c r="R236" s="13">
        <f t="shared" si="453"/>
        <v>6.8449876406104115E-2</v>
      </c>
      <c r="S236" s="13">
        <f t="shared" si="454"/>
        <v>1.6011597972500471E-2</v>
      </c>
      <c r="T236" s="13">
        <f t="shared" si="455"/>
        <v>4.1988020553890879E-2</v>
      </c>
      <c r="U236" s="13">
        <f t="shared" si="456"/>
        <v>4.6818626683871982E-2</v>
      </c>
      <c r="V236" s="13">
        <f t="shared" si="457"/>
        <v>9.2806296346894667E-4</v>
      </c>
      <c r="W236" s="13">
        <f t="shared" si="458"/>
        <v>1.2551940647739941E-2</v>
      </c>
      <c r="X236" s="13">
        <f t="shared" si="459"/>
        <v>9.5730460629049711E-3</v>
      </c>
      <c r="Y236" s="13">
        <f t="shared" si="460"/>
        <v>3.6505594431328579E-3</v>
      </c>
      <c r="Z236" s="13">
        <f t="shared" si="461"/>
        <v>1.7401660248549517E-2</v>
      </c>
      <c r="AA236" s="13">
        <f t="shared" si="462"/>
        <v>1.1902458815597814E-2</v>
      </c>
      <c r="AB236" s="13">
        <f t="shared" si="463"/>
        <v>4.070546253447588E-3</v>
      </c>
      <c r="AC236" s="13">
        <f t="shared" si="464"/>
        <v>3.0258175163006198E-5</v>
      </c>
      <c r="AD236" s="13">
        <f t="shared" si="465"/>
        <v>2.1463319373219805E-3</v>
      </c>
      <c r="AE236" s="13">
        <f t="shared" si="466"/>
        <v>1.6369528090436755E-3</v>
      </c>
      <c r="AF236" s="13">
        <f t="shared" si="467"/>
        <v>6.2423114813717651E-4</v>
      </c>
      <c r="AG236" s="13">
        <f t="shared" si="468"/>
        <v>1.5869507626278836E-4</v>
      </c>
      <c r="AH236" s="13">
        <f t="shared" si="469"/>
        <v>3.3179509807589394E-3</v>
      </c>
      <c r="AI236" s="13">
        <f t="shared" si="470"/>
        <v>2.2694256948239989E-3</v>
      </c>
      <c r="AJ236" s="13">
        <f t="shared" si="471"/>
        <v>7.761255386523712E-4</v>
      </c>
      <c r="AK236" s="13">
        <f t="shared" si="472"/>
        <v>1.7695250774158206E-4</v>
      </c>
      <c r="AL236" s="13">
        <f t="shared" si="473"/>
        <v>6.3137589597875665E-7</v>
      </c>
      <c r="AM236" s="13">
        <f t="shared" si="474"/>
        <v>2.9361138102562988E-4</v>
      </c>
      <c r="AN236" s="13">
        <f t="shared" si="475"/>
        <v>2.2392993673512888E-4</v>
      </c>
      <c r="AO236" s="13">
        <f t="shared" si="476"/>
        <v>8.5392835235194143E-5</v>
      </c>
      <c r="AP236" s="13">
        <f t="shared" si="477"/>
        <v>2.170898158540287E-5</v>
      </c>
      <c r="AQ236" s="13">
        <f t="shared" si="478"/>
        <v>4.139222103739732E-6</v>
      </c>
      <c r="AR236" s="13">
        <f t="shared" si="479"/>
        <v>5.0610337420588735E-4</v>
      </c>
      <c r="AS236" s="13">
        <f t="shared" si="480"/>
        <v>3.4616665777179349E-4</v>
      </c>
      <c r="AT236" s="13">
        <f t="shared" si="481"/>
        <v>1.1838624385869585E-4</v>
      </c>
      <c r="AU236" s="13">
        <f t="shared" si="482"/>
        <v>2.6991435907749068E-5</v>
      </c>
      <c r="AV236" s="13">
        <f t="shared" si="483"/>
        <v>4.6154282073833962E-6</v>
      </c>
      <c r="AW236" s="13">
        <f t="shared" si="484"/>
        <v>9.1489398199241575E-9</v>
      </c>
      <c r="AX236" s="13">
        <f t="shared" si="485"/>
        <v>3.3470919063021118E-5</v>
      </c>
      <c r="AY236" s="13">
        <f t="shared" si="486"/>
        <v>2.5527419141816827E-5</v>
      </c>
      <c r="AZ236" s="13">
        <f t="shared" si="487"/>
        <v>9.7345568374598719E-6</v>
      </c>
      <c r="BA236" s="13">
        <f t="shared" si="488"/>
        <v>2.4747663494767845E-6</v>
      </c>
      <c r="BB236" s="13">
        <f t="shared" si="489"/>
        <v>4.7186034660572928E-7</v>
      </c>
      <c r="BC236" s="13">
        <f t="shared" si="490"/>
        <v>7.1975178342295548E-8</v>
      </c>
      <c r="BD236" s="13">
        <f t="shared" si="491"/>
        <v>6.433202973460728E-5</v>
      </c>
      <c r="BE236" s="13">
        <f t="shared" si="492"/>
        <v>4.4002085059889697E-5</v>
      </c>
      <c r="BF236" s="13">
        <f t="shared" si="493"/>
        <v>1.5048363137345578E-5</v>
      </c>
      <c r="BG236" s="13">
        <f t="shared" si="494"/>
        <v>3.4309470078551014E-6</v>
      </c>
      <c r="BH236" s="13">
        <f t="shared" si="495"/>
        <v>5.8667829500489391E-7</v>
      </c>
      <c r="BI236" s="13">
        <f t="shared" si="496"/>
        <v>8.0255724391388956E-8</v>
      </c>
      <c r="BJ236" s="14">
        <f t="shared" si="497"/>
        <v>0.28906329580640067</v>
      </c>
      <c r="BK236" s="14">
        <f t="shared" si="498"/>
        <v>0.3751262977278314</v>
      </c>
      <c r="BL236" s="14">
        <f t="shared" si="499"/>
        <v>0.31841126803433867</v>
      </c>
      <c r="BM236" s="14">
        <f t="shared" si="500"/>
        <v>0.17786436139035872</v>
      </c>
      <c r="BN236" s="14">
        <f t="shared" si="501"/>
        <v>0.82211264215655955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1.1809000000000001</v>
      </c>
      <c r="F237" s="10">
        <f>VLOOKUP(B237,home!$B$2:$E$405,3,FALSE)</f>
        <v>0.58630000000000004</v>
      </c>
      <c r="G237" s="10">
        <f>VLOOKUP(C237,away!$B$2:$E$405,4,FALSE)</f>
        <v>0.5645</v>
      </c>
      <c r="H237" s="10">
        <f>VLOOKUP(A237,away!$A$2:$E$405,3,FALSE)</f>
        <v>0.92459999999999998</v>
      </c>
      <c r="I237" s="10">
        <f>VLOOKUP(C237,away!$B$2:$E$405,3,FALSE)</f>
        <v>1.5322</v>
      </c>
      <c r="J237" s="10">
        <f>VLOOKUP(B237,home!$B$2:$E$405,4,FALSE)</f>
        <v>0.83199999999999996</v>
      </c>
      <c r="K237" s="12">
        <f t="shared" si="446"/>
        <v>0.39083816271500005</v>
      </c>
      <c r="L237" s="12">
        <f t="shared" si="447"/>
        <v>1.1786712038399998</v>
      </c>
      <c r="M237" s="13">
        <f t="shared" si="448"/>
        <v>0.20814728132609231</v>
      </c>
      <c r="N237" s="13">
        <f t="shared" si="449"/>
        <v>8.1351901007612165E-2</v>
      </c>
      <c r="O237" s="13">
        <f t="shared" si="450"/>
        <v>0.24533720665664829</v>
      </c>
      <c r="P237" s="13">
        <f t="shared" si="451"/>
        <v>9.5887143095314709E-2</v>
      </c>
      <c r="Q237" s="13">
        <f t="shared" si="452"/>
        <v>1.5897713761593848E-2</v>
      </c>
      <c r="R237" s="13">
        <f t="shared" si="453"/>
        <v>0.14458595035836727</v>
      </c>
      <c r="S237" s="13">
        <f t="shared" si="454"/>
        <v>1.1043075067333109E-2</v>
      </c>
      <c r="T237" s="13">
        <f t="shared" si="455"/>
        <v>1.8738177417681551E-2</v>
      </c>
      <c r="U237" s="13">
        <f t="shared" si="456"/>
        <v>5.6509707192466473E-2</v>
      </c>
      <c r="V237" s="13">
        <f t="shared" si="457"/>
        <v>5.6524554923458373E-4</v>
      </c>
      <c r="W237" s="13">
        <f t="shared" si="458"/>
        <v>2.0711444126501042E-3</v>
      </c>
      <c r="X237" s="13">
        <f t="shared" si="459"/>
        <v>2.4411982781847872E-3</v>
      </c>
      <c r="Y237" s="13">
        <f t="shared" si="460"/>
        <v>1.4386850566800993E-3</v>
      </c>
      <c r="Z237" s="13">
        <f t="shared" si="461"/>
        <v>5.6806432055749069E-2</v>
      </c>
      <c r="AA237" s="13">
        <f t="shared" si="462"/>
        <v>2.220212153506345E-2</v>
      </c>
      <c r="AB237" s="13">
        <f t="shared" si="463"/>
        <v>4.3387181945696678E-3</v>
      </c>
      <c r="AC237" s="13">
        <f t="shared" si="464"/>
        <v>1.6274468166886186E-5</v>
      </c>
      <c r="AD237" s="13">
        <f t="shared" si="465"/>
        <v>2.0237056923940114E-4</v>
      </c>
      <c r="AE237" s="13">
        <f t="shared" si="466"/>
        <v>2.3852836246719095E-4</v>
      </c>
      <c r="AF237" s="13">
        <f t="shared" si="467"/>
        <v>1.4057325606959393E-4</v>
      </c>
      <c r="AG237" s="13">
        <f t="shared" si="468"/>
        <v>5.522988298641895E-5</v>
      </c>
      <c r="AH237" s="13">
        <f t="shared" si="469"/>
        <v>1.6739026414251224E-2</v>
      </c>
      <c r="AI237" s="13">
        <f t="shared" si="470"/>
        <v>6.5422503293838053E-3</v>
      </c>
      <c r="AJ237" s="13">
        <f t="shared" si="471"/>
        <v>1.278480549378985E-3</v>
      </c>
      <c r="AK237" s="13">
        <f t="shared" si="472"/>
        <v>1.6655966299538213E-4</v>
      </c>
      <c r="AL237" s="13">
        <f t="shared" si="473"/>
        <v>2.998861667520115E-7</v>
      </c>
      <c r="AM237" s="13">
        <f t="shared" si="474"/>
        <v>1.5818828293823256E-5</v>
      </c>
      <c r="AN237" s="13">
        <f t="shared" si="475"/>
        <v>1.8645197388418905E-5</v>
      </c>
      <c r="AO237" s="13">
        <f t="shared" si="476"/>
        <v>1.0988278625821068E-5</v>
      </c>
      <c r="AP237" s="13">
        <f t="shared" si="477"/>
        <v>4.3171891986752859E-6</v>
      </c>
      <c r="AQ237" s="13">
        <f t="shared" si="478"/>
        <v>1.2721366475019108E-6</v>
      </c>
      <c r="AR237" s="13">
        <f t="shared" si="479"/>
        <v>3.9459616829590066E-3</v>
      </c>
      <c r="AS237" s="13">
        <f t="shared" si="480"/>
        <v>1.5422324143114878E-3</v>
      </c>
      <c r="AT237" s="13">
        <f t="shared" si="481"/>
        <v>3.0138164164451029E-4</v>
      </c>
      <c r="AU237" s="13">
        <f t="shared" si="482"/>
        <v>3.9263815698790319E-5</v>
      </c>
      <c r="AV237" s="13">
        <f t="shared" si="483"/>
        <v>3.836449397223896E-6</v>
      </c>
      <c r="AW237" s="13">
        <f t="shared" si="484"/>
        <v>3.837457411093445E-9</v>
      </c>
      <c r="AX237" s="13">
        <f t="shared" si="485"/>
        <v>1.0304336311103225E-6</v>
      </c>
      <c r="AY237" s="13">
        <f t="shared" si="486"/>
        <v>1.2145424484580261E-6</v>
      </c>
      <c r="AZ237" s="13">
        <f t="shared" si="487"/>
        <v>7.1577310491940137E-7</v>
      </c>
      <c r="BA237" s="13">
        <f t="shared" si="488"/>
        <v>2.8122038241721511E-7</v>
      </c>
      <c r="BB237" s="13">
        <f t="shared" si="489"/>
        <v>8.2866591672011001E-8</v>
      </c>
      <c r="BC237" s="13">
        <f t="shared" si="490"/>
        <v>1.9534493072833368E-8</v>
      </c>
      <c r="BD237" s="13">
        <f t="shared" si="491"/>
        <v>7.7516523452663495E-4</v>
      </c>
      <c r="BE237" s="13">
        <f t="shared" si="492"/>
        <v>3.0296415606293213E-4</v>
      </c>
      <c r="BF237" s="13">
        <f t="shared" si="493"/>
        <v>5.9204977062068464E-5</v>
      </c>
      <c r="BG237" s="13">
        <f t="shared" si="494"/>
        <v>7.7131881528408542E-6</v>
      </c>
      <c r="BH237" s="13">
        <f t="shared" si="495"/>
        <v>7.5365207158285605E-7</v>
      </c>
      <c r="BI237" s="13">
        <f t="shared" si="496"/>
        <v>5.8911198196759455E-8</v>
      </c>
      <c r="BJ237" s="14">
        <f t="shared" si="497"/>
        <v>0.12262990800597107</v>
      </c>
      <c r="BK237" s="14">
        <f t="shared" si="498"/>
        <v>0.31566053393475679</v>
      </c>
      <c r="BL237" s="14">
        <f t="shared" si="499"/>
        <v>0.50467855701620956</v>
      </c>
      <c r="BM237" s="14">
        <f t="shared" si="500"/>
        <v>0.20856702410206715</v>
      </c>
      <c r="BN237" s="14">
        <f t="shared" si="501"/>
        <v>0.79120719620562863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1.5866</v>
      </c>
      <c r="F255" s="10">
        <f>VLOOKUP(B255,home!$B$2:$E$405,3,FALSE)</f>
        <v>1.0084</v>
      </c>
      <c r="G255" s="10">
        <f>VLOOKUP(C255,away!$B$2:$E$405,4,FALSE)</f>
        <v>0.98040000000000005</v>
      </c>
      <c r="H255" s="10">
        <f>VLOOKUP(A255,away!$A$2:$E$405,3,FALSE)</f>
        <v>1.1788000000000001</v>
      </c>
      <c r="I255" s="10">
        <f>VLOOKUP(C255,away!$B$2:$E$405,3,FALSE)</f>
        <v>0.5655</v>
      </c>
      <c r="J255" s="10">
        <f>VLOOKUP(B255,home!$B$2:$E$405,4,FALSE)</f>
        <v>1.018</v>
      </c>
      <c r="K255" s="12">
        <f t="shared" si="446"/>
        <v>1.5685688621759999</v>
      </c>
      <c r="L255" s="12">
        <f t="shared" si="447"/>
        <v>0.67861040520000004</v>
      </c>
      <c r="M255" s="13">
        <f t="shared" si="448"/>
        <v>0.10569694729383845</v>
      </c>
      <c r="N255" s="13">
        <f t="shared" si="449"/>
        <v>0.16579294035217276</v>
      </c>
      <c r="O255" s="13">
        <f t="shared" si="450"/>
        <v>7.1727048231474744E-2</v>
      </c>
      <c r="P255" s="13">
        <f t="shared" si="451"/>
        <v>0.11250881443168738</v>
      </c>
      <c r="Q255" s="13">
        <f t="shared" si="452"/>
        <v>0.13002882190251058</v>
      </c>
      <c r="R255" s="13">
        <f t="shared" si="453"/>
        <v>2.4337360632080508E-2</v>
      </c>
      <c r="S255" s="13">
        <f t="shared" si="454"/>
        <v>2.9939921750137859E-2</v>
      </c>
      <c r="T255" s="13">
        <f t="shared" si="455"/>
        <v>8.8238911518941324E-2</v>
      </c>
      <c r="U255" s="13">
        <f t="shared" si="456"/>
        <v>3.8174826075029492E-2</v>
      </c>
      <c r="V255" s="13">
        <f t="shared" si="457"/>
        <v>3.5410516013832443E-3</v>
      </c>
      <c r="W255" s="13">
        <f t="shared" si="458"/>
        <v>6.7986387073902241E-2</v>
      </c>
      <c r="X255" s="13">
        <f t="shared" si="459"/>
        <v>4.6136269680304841E-2</v>
      </c>
      <c r="Y255" s="13">
        <f t="shared" si="460"/>
        <v>1.5654276331084072E-2</v>
      </c>
      <c r="Z255" s="13">
        <f t="shared" si="461"/>
        <v>5.5051953866782286E-3</v>
      </c>
      <c r="AA255" s="13">
        <f t="shared" si="462"/>
        <v>8.6352780637384309E-3</v>
      </c>
      <c r="AB255" s="13">
        <f t="shared" si="463"/>
        <v>6.772514143505784E-3</v>
      </c>
      <c r="AC255" s="13">
        <f t="shared" si="464"/>
        <v>2.3557889307194386E-4</v>
      </c>
      <c r="AD255" s="13">
        <f t="shared" si="465"/>
        <v>2.6660332453991985E-2</v>
      </c>
      <c r="AE255" s="13">
        <f t="shared" si="466"/>
        <v>1.8091979009370207E-2</v>
      </c>
      <c r="AF255" s="13">
        <f t="shared" si="467"/>
        <v>6.1387026032093056E-3</v>
      </c>
      <c r="AG255" s="13">
        <f t="shared" si="468"/>
        <v>1.3885958203220543E-3</v>
      </c>
      <c r="AH255" s="13">
        <f t="shared" si="469"/>
        <v>9.339707180147206E-4</v>
      </c>
      <c r="AI255" s="13">
        <f t="shared" si="470"/>
        <v>1.4649973864620518E-3</v>
      </c>
      <c r="AJ255" s="13">
        <f t="shared" si="471"/>
        <v>1.1489746417867974E-3</v>
      </c>
      <c r="AK255" s="13">
        <f t="shared" si="472"/>
        <v>6.0074861551219797E-4</v>
      </c>
      <c r="AL255" s="13">
        <f t="shared" si="473"/>
        <v>1.0030451264016303E-5</v>
      </c>
      <c r="AM255" s="13">
        <f t="shared" si="474"/>
        <v>8.3637134685184151E-3</v>
      </c>
      <c r="AN255" s="13">
        <f t="shared" si="475"/>
        <v>5.6757029858479774E-3</v>
      </c>
      <c r="AO255" s="13">
        <f t="shared" si="476"/>
        <v>1.925795551510573E-3</v>
      </c>
      <c r="AP255" s="13">
        <f t="shared" si="477"/>
        <v>4.356216331809826E-4</v>
      </c>
      <c r="AQ255" s="13">
        <f t="shared" si="478"/>
        <v>7.3904343251708065E-5</v>
      </c>
      <c r="AR255" s="13">
        <f t="shared" si="479"/>
        <v>1.2676044947938095E-4</v>
      </c>
      <c r="AS255" s="13">
        <f t="shared" si="480"/>
        <v>1.9883249400879085E-4</v>
      </c>
      <c r="AT255" s="13">
        <f t="shared" si="481"/>
        <v>1.5594122944549276E-4</v>
      </c>
      <c r="AU255" s="13">
        <f t="shared" si="482"/>
        <v>8.1534852279214361E-5</v>
      </c>
      <c r="AV255" s="13">
        <f t="shared" si="483"/>
        <v>3.197325761682387E-5</v>
      </c>
      <c r="AW255" s="13">
        <f t="shared" si="484"/>
        <v>2.9658014646345887E-7</v>
      </c>
      <c r="AX255" s="13">
        <f t="shared" si="485"/>
        <v>2.1865100864800046E-3</v>
      </c>
      <c r="AY255" s="13">
        <f t="shared" si="486"/>
        <v>1.4837884957600827E-3</v>
      </c>
      <c r="AZ255" s="13">
        <f t="shared" si="487"/>
        <v>5.0345715616942409E-4</v>
      </c>
      <c r="BA255" s="13">
        <f t="shared" si="488"/>
        <v>1.1388375491632423E-4</v>
      </c>
      <c r="BB255" s="13">
        <f t="shared" si="489"/>
        <v>1.9320675267366063E-5</v>
      </c>
      <c r="BC255" s="13">
        <f t="shared" si="490"/>
        <v>2.6222422543849814E-6</v>
      </c>
      <c r="BD255" s="13">
        <f t="shared" si="491"/>
        <v>1.4336826664089468E-5</v>
      </c>
      <c r="BE255" s="13">
        <f t="shared" si="492"/>
        <v>2.2488299887705348E-5</v>
      </c>
      <c r="BF255" s="13">
        <f t="shared" si="493"/>
        <v>1.763722348356533E-5</v>
      </c>
      <c r="BG255" s="13">
        <f t="shared" si="494"/>
        <v>9.2217331905199635E-6</v>
      </c>
      <c r="BH255" s="13">
        <f t="shared" si="495"/>
        <v>3.6162308844861376E-6</v>
      </c>
      <c r="BI255" s="13">
        <f t="shared" si="496"/>
        <v>1.1344614327688257E-6</v>
      </c>
      <c r="BJ255" s="14">
        <f t="shared" si="497"/>
        <v>0.58690153713896642</v>
      </c>
      <c r="BK255" s="14">
        <f t="shared" si="498"/>
        <v>0.25341613291714299</v>
      </c>
      <c r="BL255" s="14">
        <f t="shared" si="499"/>
        <v>0.15445919556597754</v>
      </c>
      <c r="BM255" s="14">
        <f t="shared" si="500"/>
        <v>0.3887066362493875</v>
      </c>
      <c r="BN255" s="14">
        <f t="shared" si="501"/>
        <v>0.6100919328437644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1.5866</v>
      </c>
      <c r="F256" s="10">
        <f>VLOOKUP(B256,home!$B$2:$E$405,3,FALSE)</f>
        <v>0.94540000000000002</v>
      </c>
      <c r="G256" s="10">
        <f>VLOOKUP(C256,away!$B$2:$E$405,4,FALSE)</f>
        <v>0.98040000000000005</v>
      </c>
      <c r="H256" s="10">
        <f>VLOOKUP(A256,away!$A$2:$E$405,3,FALSE)</f>
        <v>1.1788000000000001</v>
      </c>
      <c r="I256" s="10">
        <f>VLOOKUP(C256,away!$B$2:$E$405,3,FALSE)</f>
        <v>1.0367999999999999</v>
      </c>
      <c r="J256" s="10">
        <f>VLOOKUP(B256,home!$B$2:$E$405,4,FALSE)</f>
        <v>1.018</v>
      </c>
      <c r="K256" s="12">
        <f t="shared" si="446"/>
        <v>1.4705721958560001</v>
      </c>
      <c r="L256" s="12">
        <f t="shared" si="447"/>
        <v>1.2441790771199999</v>
      </c>
      <c r="M256" s="13">
        <f t="shared" si="448"/>
        <v>6.6221422016067621E-2</v>
      </c>
      <c r="N256" s="13">
        <f t="shared" si="449"/>
        <v>9.7383381986875447E-2</v>
      </c>
      <c r="O256" s="13">
        <f t="shared" si="450"/>
        <v>8.2391307729525062E-2</v>
      </c>
      <c r="P256" s="13">
        <f t="shared" si="451"/>
        <v>0.12116236632725512</v>
      </c>
      <c r="Q256" s="13">
        <f t="shared" si="452"/>
        <v>7.1604646944161549E-2</v>
      </c>
      <c r="R256" s="13">
        <f t="shared" si="453"/>
        <v>5.1254770606815221E-2</v>
      </c>
      <c r="S256" s="13">
        <f t="shared" si="454"/>
        <v>5.5421337110738926E-2</v>
      </c>
      <c r="T256" s="13">
        <f t="shared" si="455"/>
        <v>8.9089003552490331E-2</v>
      </c>
      <c r="U256" s="13">
        <f t="shared" si="456"/>
        <v>7.5373840559359834E-2</v>
      </c>
      <c r="V256" s="13">
        <f t="shared" si="457"/>
        <v>1.1266881697668369E-2</v>
      </c>
      <c r="W256" s="13">
        <f t="shared" si="458"/>
        <v>3.5099934296723097E-2</v>
      </c>
      <c r="X256" s="13">
        <f t="shared" si="459"/>
        <v>4.367060386026958E-2</v>
      </c>
      <c r="Y256" s="13">
        <f t="shared" si="460"/>
        <v>2.7167025804071664E-2</v>
      </c>
      <c r="Z256" s="13">
        <f t="shared" si="461"/>
        <v>2.1256704397194886E-2</v>
      </c>
      <c r="AA256" s="13">
        <f t="shared" si="462"/>
        <v>3.1259518462044777E-2</v>
      </c>
      <c r="AB256" s="13">
        <f t="shared" si="463"/>
        <v>2.2984689353065187E-2</v>
      </c>
      <c r="AC256" s="13">
        <f t="shared" si="464"/>
        <v>1.2884067629274044E-3</v>
      </c>
      <c r="AD256" s="13">
        <f t="shared" si="465"/>
        <v>1.2904246863283352E-2</v>
      </c>
      <c r="AE256" s="13">
        <f t="shared" si="466"/>
        <v>1.6055193953288534E-2</v>
      </c>
      <c r="AF256" s="13">
        <f t="shared" si="467"/>
        <v>9.9877681978925697E-3</v>
      </c>
      <c r="AG256" s="13">
        <f t="shared" si="468"/>
        <v>4.1421907396474869E-3</v>
      </c>
      <c r="AH256" s="13">
        <f t="shared" si="469"/>
        <v>6.6117867148786412E-3</v>
      </c>
      <c r="AI256" s="13">
        <f t="shared" si="470"/>
        <v>9.7231097078306124E-3</v>
      </c>
      <c r="AJ256" s="13">
        <f t="shared" si="471"/>
        <v>7.1492673967966294E-3</v>
      </c>
      <c r="AK256" s="13">
        <f t="shared" si="472"/>
        <v>3.5045046181563103E-3</v>
      </c>
      <c r="AL256" s="13">
        <f t="shared" si="473"/>
        <v>9.4293603148809624E-5</v>
      </c>
      <c r="AM256" s="13">
        <f t="shared" si="474"/>
        <v>3.795325329121301E-3</v>
      </c>
      <c r="AN256" s="13">
        <f t="shared" si="475"/>
        <v>4.7220643653562997E-3</v>
      </c>
      <c r="AO256" s="13">
        <f t="shared" si="476"/>
        <v>2.9375468420951207E-3</v>
      </c>
      <c r="AP256" s="13">
        <f t="shared" si="477"/>
        <v>1.2182781063315592E-3</v>
      </c>
      <c r="AQ256" s="13">
        <f t="shared" si="478"/>
        <v>3.789390325027749E-4</v>
      </c>
      <c r="AR256" s="13">
        <f t="shared" si="479"/>
        <v>1.6452493386063967E-3</v>
      </c>
      <c r="AS256" s="13">
        <f t="shared" si="480"/>
        <v>2.4194579326050408E-3</v>
      </c>
      <c r="AT256" s="13">
        <f t="shared" si="481"/>
        <v>1.7789937823661068E-3</v>
      </c>
      <c r="AU256" s="13">
        <f t="shared" si="482"/>
        <v>8.7204626431609919E-4</v>
      </c>
      <c r="AV256" s="13">
        <f t="shared" si="483"/>
        <v>3.206017474508369E-4</v>
      </c>
      <c r="AW256" s="13">
        <f t="shared" si="484"/>
        <v>4.7923549255123735E-6</v>
      </c>
      <c r="AX256" s="13">
        <f t="shared" si="485"/>
        <v>9.302166505389673E-4</v>
      </c>
      <c r="AY256" s="13">
        <f t="shared" si="486"/>
        <v>1.1573560937892299E-3</v>
      </c>
      <c r="AZ256" s="13">
        <f t="shared" si="487"/>
        <v>7.1997911833494616E-4</v>
      </c>
      <c r="BA256" s="13">
        <f t="shared" si="488"/>
        <v>2.9859431833188153E-4</v>
      </c>
      <c r="BB256" s="13">
        <f t="shared" si="489"/>
        <v>9.2876200853858905E-5</v>
      </c>
      <c r="BC256" s="13">
        <f t="shared" si="490"/>
        <v>2.3110925172953185E-5</v>
      </c>
      <c r="BD256" s="13">
        <f t="shared" si="491"/>
        <v>3.4116413395659915E-4</v>
      </c>
      <c r="BE256" s="13">
        <f t="shared" si="492"/>
        <v>5.0170648961986666E-4</v>
      </c>
      <c r="BF256" s="13">
        <f t="shared" si="493"/>
        <v>3.6889780705774645E-4</v>
      </c>
      <c r="BG256" s="13">
        <f t="shared" si="494"/>
        <v>1.8083028605712445E-4</v>
      </c>
      <c r="BH256" s="13">
        <f t="shared" si="495"/>
        <v>6.6480997711073535E-5</v>
      </c>
      <c r="BI256" s="13">
        <f t="shared" si="496"/>
        <v>1.9553021357334227E-5</v>
      </c>
      <c r="BJ256" s="14">
        <f t="shared" si="497"/>
        <v>0.42337828318113246</v>
      </c>
      <c r="BK256" s="14">
        <f t="shared" si="498"/>
        <v>0.25661206361159555</v>
      </c>
      <c r="BL256" s="14">
        <f t="shared" si="499"/>
        <v>0.29876777694957651</v>
      </c>
      <c r="BM256" s="14">
        <f t="shared" si="500"/>
        <v>0.50884436878993589</v>
      </c>
      <c r="BN256" s="14">
        <f t="shared" si="501"/>
        <v>0.49001789561070003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1.1809000000000001</v>
      </c>
      <c r="F257" s="10">
        <f>VLOOKUP(B257,home!$B$2:$E$405,3,FALSE)</f>
        <v>0.49399999999999999</v>
      </c>
      <c r="G257" s="10">
        <f>VLOOKUP(C257,away!$B$2:$E$405,4,FALSE)</f>
        <v>1.0585</v>
      </c>
      <c r="H257" s="10">
        <f>VLOOKUP(A257,away!$A$2:$E$405,3,FALSE)</f>
        <v>0.92459999999999998</v>
      </c>
      <c r="I257" s="10">
        <f>VLOOKUP(C257,away!$B$2:$E$405,3,FALSE)</f>
        <v>1.1717</v>
      </c>
      <c r="J257" s="10">
        <f>VLOOKUP(B257,home!$B$2:$E$405,4,FALSE)</f>
        <v>1.7124999999999999</v>
      </c>
      <c r="K257" s="12">
        <f t="shared" si="446"/>
        <v>0.61749142909999999</v>
      </c>
      <c r="L257" s="12">
        <f t="shared" si="447"/>
        <v>1.8552434167499998</v>
      </c>
      <c r="M257" s="13">
        <f t="shared" si="448"/>
        <v>8.4353848484013699E-2</v>
      </c>
      <c r="N257" s="13">
        <f t="shared" si="449"/>
        <v>5.2087778450478489E-2</v>
      </c>
      <c r="O257" s="13">
        <f t="shared" si="450"/>
        <v>0.15649692207749336</v>
      </c>
      <c r="P257" s="13">
        <f t="shared" si="451"/>
        <v>9.6635508063382711E-2</v>
      </c>
      <c r="Q257" s="13">
        <f t="shared" si="452"/>
        <v>1.6081878377015073E-2</v>
      </c>
      <c r="R257" s="13">
        <f t="shared" si="453"/>
        <v>0.14516994221295365</v>
      </c>
      <c r="S257" s="13">
        <f t="shared" si="454"/>
        <v>2.7676334827918005E-2</v>
      </c>
      <c r="T257" s="13">
        <f t="shared" si="455"/>
        <v>2.9835798987931383E-2</v>
      </c>
      <c r="U257" s="13">
        <f t="shared" si="456"/>
        <v>8.9641195079441169E-2</v>
      </c>
      <c r="V257" s="13">
        <f t="shared" si="457"/>
        <v>3.5228804026713363E-3</v>
      </c>
      <c r="W257" s="13">
        <f t="shared" si="458"/>
        <v>3.3101406872118092E-3</v>
      </c>
      <c r="X257" s="13">
        <f t="shared" si="459"/>
        <v>6.1411167184660291E-3</v>
      </c>
      <c r="Y257" s="13">
        <f t="shared" si="460"/>
        <v>5.6966331817137322E-3</v>
      </c>
      <c r="Z257" s="13">
        <f t="shared" si="461"/>
        <v>8.9775193200186745E-2</v>
      </c>
      <c r="AA257" s="13">
        <f t="shared" si="462"/>
        <v>5.5435412346911905E-2</v>
      </c>
      <c r="AB257" s="13">
        <f t="shared" si="463"/>
        <v>1.7115445996421209E-2</v>
      </c>
      <c r="AC257" s="13">
        <f t="shared" si="464"/>
        <v>2.5223755619697399E-4</v>
      </c>
      <c r="AD257" s="13">
        <f t="shared" si="465"/>
        <v>5.1099587586711894E-4</v>
      </c>
      <c r="AE257" s="13">
        <f t="shared" si="466"/>
        <v>9.4802173468887241E-4</v>
      </c>
      <c r="AF257" s="13">
        <f t="shared" si="467"/>
        <v>8.7940554110872292E-4</v>
      </c>
      <c r="AG257" s="13">
        <f t="shared" si="468"/>
        <v>5.4383711359847658E-4</v>
      </c>
      <c r="AH257" s="13">
        <f t="shared" si="469"/>
        <v>4.1638709043026467E-2</v>
      </c>
      <c r="AI257" s="13">
        <f t="shared" si="470"/>
        <v>2.5711545952857507E-2</v>
      </c>
      <c r="AJ257" s="13">
        <f t="shared" si="471"/>
        <v>7.9383296274001501E-3</v>
      </c>
      <c r="AK257" s="13">
        <f t="shared" si="472"/>
        <v>1.633950168763397E-3</v>
      </c>
      <c r="AL257" s="13">
        <f t="shared" si="473"/>
        <v>1.1558502585868427E-5</v>
      </c>
      <c r="AM257" s="13">
        <f t="shared" si="474"/>
        <v>6.3107114730678711E-5</v>
      </c>
      <c r="AN257" s="13">
        <f t="shared" si="475"/>
        <v>1.1707905915417861E-4</v>
      </c>
      <c r="AO257" s="13">
        <f t="shared" si="476"/>
        <v>1.0860507686753685E-4</v>
      </c>
      <c r="AP257" s="13">
        <f t="shared" si="477"/>
        <v>6.7162951294708485E-5</v>
      </c>
      <c r="AQ257" s="13">
        <f t="shared" si="478"/>
        <v>3.1150905809752216E-5</v>
      </c>
      <c r="AR257" s="13">
        <f t="shared" si="479"/>
        <v>1.5449988166808714E-2</v>
      </c>
      <c r="AS257" s="13">
        <f t="shared" si="480"/>
        <v>9.5402352727008023E-3</v>
      </c>
      <c r="AT257" s="13">
        <f t="shared" si="481"/>
        <v>2.945506756245123E-3</v>
      </c>
      <c r="AU257" s="13">
        <f t="shared" si="482"/>
        <v>6.062750587791689E-4</v>
      </c>
      <c r="AV257" s="13">
        <f t="shared" si="483"/>
        <v>9.3592413118308857E-5</v>
      </c>
      <c r="AW257" s="13">
        <f t="shared" si="484"/>
        <v>3.6781624533342304E-7</v>
      </c>
      <c r="AX257" s="13">
        <f t="shared" si="485"/>
        <v>6.4946837435707408E-6</v>
      </c>
      <c r="AY257" s="13">
        <f t="shared" si="486"/>
        <v>1.2049219259132861E-5</v>
      </c>
      <c r="AZ257" s="13">
        <f t="shared" si="487"/>
        <v>1.1177117353741777E-5</v>
      </c>
      <c r="BA257" s="13">
        <f t="shared" si="488"/>
        <v>6.9120911295905376E-6</v>
      </c>
      <c r="BB257" s="13">
        <f t="shared" si="489"/>
        <v>3.2059028910372302E-6</v>
      </c>
      <c r="BC257" s="13">
        <f t="shared" si="490"/>
        <v>1.1895460466673232E-6</v>
      </c>
      <c r="BD257" s="13">
        <f t="shared" si="491"/>
        <v>4.777248139222875E-3</v>
      </c>
      <c r="BE257" s="13">
        <f t="shared" si="492"/>
        <v>2.9499097806540489E-3</v>
      </c>
      <c r="BF257" s="13">
        <f t="shared" si="493"/>
        <v>9.1077200308606798E-4</v>
      </c>
      <c r="BG257" s="13">
        <f t="shared" si="494"/>
        <v>1.8746463525662864E-4</v>
      </c>
      <c r="BH257" s="13">
        <f t="shared" si="495"/>
        <v>2.8939451382581457E-5</v>
      </c>
      <c r="BI257" s="13">
        <f t="shared" si="496"/>
        <v>3.57397263832004E-6</v>
      </c>
      <c r="BJ257" s="14">
        <f t="shared" si="497"/>
        <v>0.1164637403363603</v>
      </c>
      <c r="BK257" s="14">
        <f t="shared" si="498"/>
        <v>0.2124644170560277</v>
      </c>
      <c r="BL257" s="14">
        <f t="shared" si="499"/>
        <v>0.57827495815516161</v>
      </c>
      <c r="BM257" s="14">
        <f t="shared" si="500"/>
        <v>0.44614074967938566</v>
      </c>
      <c r="BN257" s="14">
        <f t="shared" si="501"/>
        <v>0.55082587766533697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1.1809000000000001</v>
      </c>
      <c r="F258" s="10">
        <f>VLOOKUP(B258,home!$B$2:$E$405,3,FALSE)</f>
        <v>0.7762</v>
      </c>
      <c r="G258" s="10">
        <f>VLOOKUP(C258,away!$B$2:$E$405,4,FALSE)</f>
        <v>1.0422</v>
      </c>
      <c r="H258" s="10">
        <f>VLOOKUP(A258,away!$A$2:$E$405,3,FALSE)</f>
        <v>0.92459999999999998</v>
      </c>
      <c r="I258" s="10">
        <f>VLOOKUP(C258,away!$B$2:$E$405,3,FALSE)</f>
        <v>1.4142999999999999</v>
      </c>
      <c r="J258" s="10">
        <f>VLOOKUP(B258,home!$B$2:$E$405,4,FALSE)</f>
        <v>0.99139999999999995</v>
      </c>
      <c r="K258" s="12">
        <f t="shared" si="446"/>
        <v>0.9552957152760001</v>
      </c>
      <c r="L258" s="12">
        <f t="shared" si="447"/>
        <v>1.2964158886919999</v>
      </c>
      <c r="M258" s="13">
        <f t="shared" si="448"/>
        <v>0.1052189771309933</v>
      </c>
      <c r="N258" s="13">
        <f t="shared" si="449"/>
        <v>0.10051523801896135</v>
      </c>
      <c r="O258" s="13">
        <f t="shared" si="450"/>
        <v>0.13640755374453992</v>
      </c>
      <c r="P258" s="13">
        <f t="shared" si="451"/>
        <v>0.13030955162343968</v>
      </c>
      <c r="Q258" s="13">
        <f t="shared" si="452"/>
        <v>4.8010888099730538E-2</v>
      </c>
      <c r="R258" s="13">
        <f t="shared" si="453"/>
        <v>8.8420460006014737E-2</v>
      </c>
      <c r="S258" s="13">
        <f t="shared" si="454"/>
        <v>4.0345809537669634E-2</v>
      </c>
      <c r="T258" s="13">
        <f t="shared" si="455"/>
        <v>6.2242078162704335E-2</v>
      </c>
      <c r="U258" s="13">
        <f t="shared" si="456"/>
        <v>8.446768658647881E-2</v>
      </c>
      <c r="V258" s="13">
        <f t="shared" si="457"/>
        <v>5.5518548017067758E-3</v>
      </c>
      <c r="W258" s="13">
        <f t="shared" si="458"/>
        <v>1.528819856275603E-2</v>
      </c>
      <c r="X258" s="13">
        <f t="shared" si="459"/>
        <v>1.9819863526235115E-2</v>
      </c>
      <c r="Y258" s="13">
        <f t="shared" si="460"/>
        <v>1.2847392993559128E-2</v>
      </c>
      <c r="Z258" s="13">
        <f t="shared" si="461"/>
        <v>3.820989641241767E-2</v>
      </c>
      <c r="AA258" s="13">
        <f t="shared" si="462"/>
        <v>3.6501750323922409E-2</v>
      </c>
      <c r="AB258" s="13">
        <f t="shared" si="463"/>
        <v>1.7434982842258712E-2</v>
      </c>
      <c r="AC258" s="13">
        <f t="shared" si="464"/>
        <v>4.2973456976074588E-4</v>
      </c>
      <c r="AD258" s="13">
        <f t="shared" si="465"/>
        <v>3.6511876453223838E-3</v>
      </c>
      <c r="AE258" s="13">
        <f t="shared" si="466"/>
        <v>4.7334576759918683E-3</v>
      </c>
      <c r="AF258" s="13">
        <f t="shared" si="467"/>
        <v>3.0682648698034842E-3</v>
      </c>
      <c r="AG258" s="13">
        <f t="shared" si="468"/>
        <v>1.325915775976242E-3</v>
      </c>
      <c r="AH258" s="13">
        <f t="shared" si="469"/>
        <v>1.2383979203583435E-2</v>
      </c>
      <c r="AI258" s="13">
        <f t="shared" si="470"/>
        <v>1.1830362271250347E-2</v>
      </c>
      <c r="AJ258" s="13">
        <f t="shared" si="471"/>
        <v>5.6507471939441526E-3</v>
      </c>
      <c r="AK258" s="13">
        <f t="shared" si="472"/>
        <v>1.7993781941609101E-3</v>
      </c>
      <c r="AL258" s="13">
        <f t="shared" si="473"/>
        <v>2.1288372356214276E-5</v>
      </c>
      <c r="AM258" s="13">
        <f t="shared" si="474"/>
        <v>6.975927826490284E-4</v>
      </c>
      <c r="AN258" s="13">
        <f t="shared" si="475"/>
        <v>9.0437036726306538E-4</v>
      </c>
      <c r="AO258" s="13">
        <f t="shared" si="476"/>
        <v>5.8622005669102875E-4</v>
      </c>
      <c r="AP258" s="13">
        <f t="shared" si="477"/>
        <v>2.5332833192139145E-4</v>
      </c>
      <c r="AQ258" s="13">
        <f t="shared" si="478"/>
        <v>8.2104718639683215E-5</v>
      </c>
      <c r="AR258" s="13">
        <f t="shared" si="479"/>
        <v>3.2109574809513685E-3</v>
      </c>
      <c r="AS258" s="13">
        <f t="shared" si="480"/>
        <v>3.0674139234862612E-3</v>
      </c>
      <c r="AT258" s="13">
        <f t="shared" si="481"/>
        <v>1.4651436890421848E-3</v>
      </c>
      <c r="AU258" s="13">
        <f t="shared" si="482"/>
        <v>4.6654849613522384E-4</v>
      </c>
      <c r="AV258" s="13">
        <f t="shared" si="483"/>
        <v>1.1142294483161019E-4</v>
      </c>
      <c r="AW258" s="13">
        <f t="shared" si="484"/>
        <v>7.3235581117798319E-7</v>
      </c>
      <c r="AX258" s="13">
        <f t="shared" si="485"/>
        <v>1.1106789937867978E-4</v>
      </c>
      <c r="AY258" s="13">
        <f t="shared" si="486"/>
        <v>1.4399018947816478E-4</v>
      </c>
      <c r="AZ258" s="13">
        <f t="shared" si="487"/>
        <v>9.333558472763224E-5</v>
      </c>
      <c r="BA258" s="13">
        <f t="shared" si="488"/>
        <v>4.0333911673753595E-5</v>
      </c>
      <c r="BB258" s="13">
        <f t="shared" si="489"/>
        <v>1.3072380986738481E-5</v>
      </c>
      <c r="BC258" s="13">
        <f t="shared" si="490"/>
        <v>3.3894484828485898E-6</v>
      </c>
      <c r="BD258" s="13">
        <f t="shared" si="491"/>
        <v>6.9378938270329808E-4</v>
      </c>
      <c r="BE258" s="13">
        <f t="shared" si="492"/>
        <v>6.6277402460044178E-4</v>
      </c>
      <c r="BF258" s="13">
        <f t="shared" si="493"/>
        <v>3.1657259294851612E-4</v>
      </c>
      <c r="BG258" s="13">
        <f t="shared" si="494"/>
        <v>1.0080681387251025E-4</v>
      </c>
      <c r="BH258" s="13">
        <f t="shared" si="495"/>
        <v>2.4075079340758568E-5</v>
      </c>
      <c r="BI258" s="13">
        <f t="shared" si="496"/>
        <v>4.5997640278312828E-6</v>
      </c>
      <c r="BJ258" s="14">
        <f t="shared" si="497"/>
        <v>0.2744312910029324</v>
      </c>
      <c r="BK258" s="14">
        <f t="shared" si="498"/>
        <v>0.2820212062254045</v>
      </c>
      <c r="BL258" s="14">
        <f t="shared" si="499"/>
        <v>0.40502100455809342</v>
      </c>
      <c r="BM258" s="14">
        <f t="shared" si="500"/>
        <v>0.39065747174150151</v>
      </c>
      <c r="BN258" s="14">
        <f t="shared" si="501"/>
        <v>0.60888266862367957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1.72</v>
      </c>
      <c r="F264" s="10">
        <f>VLOOKUP(B264,home!$B$2:$E$405,3,FALSE)</f>
        <v>0.81399999999999995</v>
      </c>
      <c r="G264" s="10">
        <f>VLOOKUP(C264,away!$B$2:$E$405,4,FALSE)</f>
        <v>0.81399999999999995</v>
      </c>
      <c r="H264" s="10">
        <f>VLOOKUP(A264,away!$A$2:$E$405,3,FALSE)</f>
        <v>1.58</v>
      </c>
      <c r="I264" s="10">
        <f>VLOOKUP(C264,away!$B$2:$E$405,3,FALSE)</f>
        <v>1.7089000000000001</v>
      </c>
      <c r="J264" s="10">
        <f>VLOOKUP(B264,home!$B$2:$E$405,4,FALSE)</f>
        <v>0.69620000000000004</v>
      </c>
      <c r="K264" s="12">
        <f t="shared" si="446"/>
        <v>1.1396651199999999</v>
      </c>
      <c r="L264" s="12">
        <f t="shared" si="447"/>
        <v>1.8797831644000005</v>
      </c>
      <c r="M264" s="13">
        <f t="shared" si="448"/>
        <v>4.8828150184152326E-2</v>
      </c>
      <c r="N264" s="13">
        <f t="shared" si="449"/>
        <v>5.564773963899998E-2</v>
      </c>
      <c r="O264" s="13">
        <f t="shared" si="450"/>
        <v>9.1786334664964317E-2</v>
      </c>
      <c r="P264" s="13">
        <f t="shared" si="451"/>
        <v>0.10460568411030673</v>
      </c>
      <c r="Q264" s="13">
        <f t="shared" si="452"/>
        <v>3.1709893936704835E-2</v>
      </c>
      <c r="R264" s="13">
        <f t="shared" si="453"/>
        <v>8.6269203312592066E-2</v>
      </c>
      <c r="S264" s="13">
        <f t="shared" si="454"/>
        <v>5.6024798742717527E-2</v>
      </c>
      <c r="T264" s="13">
        <f t="shared" si="455"/>
        <v>5.9607724767127404E-2</v>
      </c>
      <c r="U264" s="13">
        <f t="shared" si="456"/>
        <v>9.8318001945549627E-2</v>
      </c>
      <c r="V264" s="13">
        <f t="shared" si="457"/>
        <v>1.33359146710832E-2</v>
      </c>
      <c r="W264" s="13">
        <f t="shared" si="458"/>
        <v>1.2046220026187328E-2</v>
      </c>
      <c r="X264" s="13">
        <f t="shared" si="459"/>
        <v>2.2644281599885071E-2</v>
      </c>
      <c r="Y264" s="13">
        <f t="shared" si="460"/>
        <v>2.1283169660698337E-2</v>
      </c>
      <c r="Z264" s="13">
        <f t="shared" si="461"/>
        <v>5.4055798664403763E-2</v>
      </c>
      <c r="AA264" s="13">
        <f t="shared" si="462"/>
        <v>6.1605508271563553E-2</v>
      </c>
      <c r="AB264" s="13">
        <f t="shared" si="463"/>
        <v>3.5104824488486237E-2</v>
      </c>
      <c r="AC264" s="13">
        <f t="shared" si="464"/>
        <v>1.785615050109582E-3</v>
      </c>
      <c r="AD264" s="13">
        <f t="shared" si="465"/>
        <v>3.4321641979227942E-3</v>
      </c>
      <c r="AE264" s="13">
        <f t="shared" si="466"/>
        <v>6.4517244767116995E-3</v>
      </c>
      <c r="AF264" s="13">
        <f t="shared" si="467"/>
        <v>6.0639215263350284E-3</v>
      </c>
      <c r="AG264" s="13">
        <f t="shared" si="468"/>
        <v>3.7996191984824468E-3</v>
      </c>
      <c r="AH264" s="13">
        <f t="shared" si="469"/>
        <v>2.5403295066885559E-2</v>
      </c>
      <c r="AI264" s="13">
        <f t="shared" si="470"/>
        <v>2.8951249320797536E-2</v>
      </c>
      <c r="AJ264" s="13">
        <f t="shared" si="471"/>
        <v>1.6497364515668324E-2</v>
      </c>
      <c r="AK264" s="13">
        <f t="shared" si="472"/>
        <v>6.2671569701442924E-3</v>
      </c>
      <c r="AL264" s="13">
        <f t="shared" si="473"/>
        <v>1.5301458946933067E-4</v>
      </c>
      <c r="AM264" s="13">
        <f t="shared" si="474"/>
        <v>7.8230356449707661E-4</v>
      </c>
      <c r="AN264" s="13">
        <f t="shared" si="475"/>
        <v>1.4705610699917147E-3</v>
      </c>
      <c r="AO264" s="13">
        <f t="shared" si="476"/>
        <v>1.3821679707962382E-3</v>
      </c>
      <c r="AP264" s="13">
        <f t="shared" si="477"/>
        <v>8.6605869395855995E-4</v>
      </c>
      <c r="AQ264" s="13">
        <f t="shared" si="478"/>
        <v>4.070006380713884E-4</v>
      </c>
      <c r="AR264" s="13">
        <f t="shared" si="479"/>
        <v>9.5505372774034071E-3</v>
      </c>
      <c r="AS264" s="13">
        <f t="shared" si="480"/>
        <v>1.0884414212316427E-2</v>
      </c>
      <c r="AT264" s="13">
        <f t="shared" si="481"/>
        <v>6.2022936147046537E-3</v>
      </c>
      <c r="AU264" s="13">
        <f t="shared" si="482"/>
        <v>2.3561792322258704E-3</v>
      </c>
      <c r="AV264" s="13">
        <f t="shared" si="483"/>
        <v>6.7131382185905075E-4</v>
      </c>
      <c r="AW264" s="13">
        <f t="shared" si="484"/>
        <v>9.1057422533760926E-6</v>
      </c>
      <c r="AX264" s="13">
        <f t="shared" si="485"/>
        <v>1.485940142848314E-4</v>
      </c>
      <c r="AY264" s="13">
        <f t="shared" si="486"/>
        <v>2.7932452638323925E-4</v>
      </c>
      <c r="AZ264" s="13">
        <f t="shared" si="487"/>
        <v>2.6253477104960847E-4</v>
      </c>
      <c r="BA264" s="13">
        <f t="shared" si="488"/>
        <v>1.6450281422955421E-4</v>
      </c>
      <c r="BB264" s="13">
        <f t="shared" si="489"/>
        <v>7.7307405171284216E-5</v>
      </c>
      <c r="BC264" s="13">
        <f t="shared" si="490"/>
        <v>2.9064231744885907E-5</v>
      </c>
      <c r="BD264" s="13">
        <f t="shared" si="491"/>
        <v>2.992156530839589E-3</v>
      </c>
      <c r="BE264" s="13">
        <f t="shared" si="492"/>
        <v>3.4100564317780836E-3</v>
      </c>
      <c r="BF264" s="13">
        <f t="shared" si="493"/>
        <v>1.9431611862645709E-3</v>
      </c>
      <c r="BG264" s="13">
        <f t="shared" si="494"/>
        <v>7.3818434217451801E-4</v>
      </c>
      <c r="BH264" s="13">
        <f t="shared" si="495"/>
        <v>2.1032073672661069E-4</v>
      </c>
      <c r="BI264" s="13">
        <f t="shared" si="496"/>
        <v>4.7939041532004211E-5</v>
      </c>
      <c r="BJ264" s="14">
        <f t="shared" si="497"/>
        <v>0.22855587872923333</v>
      </c>
      <c r="BK264" s="14">
        <f t="shared" si="498"/>
        <v>0.22501250187422195</v>
      </c>
      <c r="BL264" s="14">
        <f t="shared" si="499"/>
        <v>0.48920949498447619</v>
      </c>
      <c r="BM264" s="14">
        <f t="shared" si="500"/>
        <v>0.57771644962048507</v>
      </c>
      <c r="BN264" s="14">
        <f t="shared" si="501"/>
        <v>0.41884700584772028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1.72</v>
      </c>
      <c r="F265" s="10">
        <f>VLOOKUP(B265,home!$B$2:$E$405,3,FALSE)</f>
        <v>1.0465</v>
      </c>
      <c r="G265" s="10">
        <f>VLOOKUP(C265,away!$B$2:$E$405,4,FALSE)</f>
        <v>0.98839999999999995</v>
      </c>
      <c r="H265" s="10">
        <f>VLOOKUP(A265,away!$A$2:$E$405,3,FALSE)</f>
        <v>1.58</v>
      </c>
      <c r="I265" s="10">
        <f>VLOOKUP(C265,away!$B$2:$E$405,3,FALSE)</f>
        <v>0.50629999999999997</v>
      </c>
      <c r="J265" s="10">
        <f>VLOOKUP(B265,home!$B$2:$E$405,4,FALSE)</f>
        <v>1.0126999999999999</v>
      </c>
      <c r="K265" s="12">
        <f t="shared" si="446"/>
        <v>1.7791002319999998</v>
      </c>
      <c r="L265" s="12">
        <f t="shared" si="447"/>
        <v>0.81011341579999985</v>
      </c>
      <c r="M265" s="13">
        <f t="shared" si="448"/>
        <v>7.5079055459285726E-2</v>
      </c>
      <c r="N265" s="13">
        <f t="shared" si="449"/>
        <v>0.13357316498595609</v>
      </c>
      <c r="O265" s="13">
        <f t="shared" si="450"/>
        <v>6.0822550073159586E-2</v>
      </c>
      <c r="P265" s="13">
        <f t="shared" si="451"/>
        <v>0.10820941294598983</v>
      </c>
      <c r="Q265" s="13">
        <f t="shared" si="452"/>
        <v>0.1188200244077444</v>
      </c>
      <c r="R265" s="13">
        <f t="shared" si="453"/>
        <v>2.4636581898716918E-2</v>
      </c>
      <c r="S265" s="13">
        <f t="shared" si="454"/>
        <v>3.8989825386340674E-2</v>
      </c>
      <c r="T265" s="13">
        <f t="shared" si="455"/>
        <v>9.6257695838397161E-2</v>
      </c>
      <c r="U265" s="13">
        <f t="shared" si="456"/>
        <v>4.383094857169427E-2</v>
      </c>
      <c r="V265" s="13">
        <f t="shared" si="457"/>
        <v>6.2438868086934366E-3</v>
      </c>
      <c r="W265" s="13">
        <f t="shared" si="458"/>
        <v>7.0464244330021214E-2</v>
      </c>
      <c r="X265" s="13">
        <f t="shared" si="459"/>
        <v>5.7084029665959254E-2</v>
      </c>
      <c r="Y265" s="13">
        <f t="shared" si="460"/>
        <v>2.3122269130159384E-2</v>
      </c>
      <c r="Z265" s="13">
        <f t="shared" si="461"/>
        <v>6.6528085052020031E-3</v>
      </c>
      <c r="AA265" s="13">
        <f t="shared" si="462"/>
        <v>1.1836013155056457E-2</v>
      </c>
      <c r="AB265" s="13">
        <f t="shared" si="463"/>
        <v>1.0528726875057999E-2</v>
      </c>
      <c r="AC265" s="13">
        <f t="shared" si="464"/>
        <v>5.624465787568418E-4</v>
      </c>
      <c r="AD265" s="13">
        <f t="shared" si="465"/>
        <v>3.1340738358811369E-2</v>
      </c>
      <c r="AE265" s="13">
        <f t="shared" si="466"/>
        <v>2.5389552605550762E-2</v>
      </c>
      <c r="AF265" s="13">
        <f t="shared" si="467"/>
        <v>1.0284208593458256E-2</v>
      </c>
      <c r="AG265" s="13">
        <f t="shared" si="468"/>
        <v>2.7771251174820598E-3</v>
      </c>
      <c r="AH265" s="13">
        <f t="shared" si="469"/>
        <v>1.3473823557031213E-3</v>
      </c>
      <c r="AI265" s="13">
        <f t="shared" si="470"/>
        <v>2.3971282616241296E-3</v>
      </c>
      <c r="AJ265" s="13">
        <f t="shared" si="471"/>
        <v>2.1323657231946229E-3</v>
      </c>
      <c r="AK265" s="13">
        <f t="shared" si="472"/>
        <v>1.2645641176148E-3</v>
      </c>
      <c r="AL265" s="13">
        <f t="shared" si="473"/>
        <v>3.2425561951169133E-5</v>
      </c>
      <c r="AM265" s="13">
        <f t="shared" si="474"/>
        <v>1.1151662977042521E-2</v>
      </c>
      <c r="AN265" s="13">
        <f t="shared" si="475"/>
        <v>9.0341117861823129E-3</v>
      </c>
      <c r="AO265" s="13">
        <f t="shared" si="476"/>
        <v>3.6593275789115949E-3</v>
      </c>
      <c r="AP265" s="13">
        <f t="shared" si="477"/>
        <v>9.8815678816107201E-4</v>
      </c>
      <c r="AQ265" s="13">
        <f t="shared" si="478"/>
        <v>2.0012976775078068E-4</v>
      </c>
      <c r="AR265" s="13">
        <f t="shared" si="479"/>
        <v>2.1830650451346129E-4</v>
      </c>
      <c r="AS265" s="13">
        <f t="shared" si="480"/>
        <v>3.8838915282700799E-4</v>
      </c>
      <c r="AT265" s="13">
        <f t="shared" si="481"/>
        <v>3.4549161595040674E-4</v>
      </c>
      <c r="AU265" s="13">
        <f t="shared" si="482"/>
        <v>2.0488807136380773E-4</v>
      </c>
      <c r="AV265" s="13">
        <f t="shared" si="483"/>
        <v>9.1129103824345783E-5</v>
      </c>
      <c r="AW265" s="13">
        <f t="shared" si="484"/>
        <v>1.2981690513180992E-6</v>
      </c>
      <c r="AX265" s="13">
        <f t="shared" si="485"/>
        <v>3.3066543649403618E-3</v>
      </c>
      <c r="AY265" s="13">
        <f t="shared" si="486"/>
        <v>2.6787650624518159E-3</v>
      </c>
      <c r="AZ265" s="13">
        <f t="shared" si="487"/>
        <v>1.0850517574342701E-3</v>
      </c>
      <c r="BA265" s="13">
        <f t="shared" si="488"/>
        <v>2.9300499517828979E-4</v>
      </c>
      <c r="BB265" s="13">
        <f t="shared" si="489"/>
        <v>5.93418193725867E-5</v>
      </c>
      <c r="BC265" s="13">
        <f t="shared" si="490"/>
        <v>9.6147207983425671E-6</v>
      </c>
      <c r="BD265" s="13">
        <f t="shared" si="491"/>
        <v>2.9475504677126351E-5</v>
      </c>
      <c r="BE265" s="13">
        <f t="shared" si="492"/>
        <v>5.2439877209392572E-5</v>
      </c>
      <c r="BF265" s="13">
        <f t="shared" si="493"/>
        <v>4.6647898854640928E-5</v>
      </c>
      <c r="BG265" s="13">
        <f t="shared" si="494"/>
        <v>2.7663762558201391E-5</v>
      </c>
      <c r="BH265" s="13">
        <f t="shared" si="495"/>
        <v>1.2304151596322258E-5</v>
      </c>
      <c r="BI265" s="13">
        <f t="shared" si="496"/>
        <v>4.3780637919160197E-6</v>
      </c>
      <c r="BJ265" s="14">
        <f t="shared" si="497"/>
        <v>0.60157887465176374</v>
      </c>
      <c r="BK265" s="14">
        <f t="shared" si="498"/>
        <v>0.23179581780346953</v>
      </c>
      <c r="BL265" s="14">
        <f t="shared" si="499"/>
        <v>0.16021737473898851</v>
      </c>
      <c r="BM265" s="14">
        <f t="shared" si="500"/>
        <v>0.47642661903517097</v>
      </c>
      <c r="BN265" s="14">
        <f t="shared" si="501"/>
        <v>0.52114078977085254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1.5866</v>
      </c>
      <c r="F296" s="10">
        <f>VLOOKUP(B296,home!$B$2:$E$405,3,FALSE)</f>
        <v>1.6807000000000001</v>
      </c>
      <c r="G296" s="10">
        <f>VLOOKUP(C296,away!$B$2:$E$405,4,FALSE)</f>
        <v>0.70030000000000003</v>
      </c>
      <c r="H296" s="10">
        <f>VLOOKUP(A296,away!$A$2:$E$405,3,FALSE)</f>
        <v>1.1788000000000001</v>
      </c>
      <c r="I296" s="10">
        <f>VLOOKUP(C296,away!$B$2:$E$405,3,FALSE)</f>
        <v>0.84830000000000005</v>
      </c>
      <c r="J296" s="10">
        <f>VLOOKUP(B296,home!$B$2:$E$405,4,FALSE)</f>
        <v>0.65980000000000005</v>
      </c>
      <c r="K296" s="12">
        <f t="shared" si="502"/>
        <v>1.8674190135860003</v>
      </c>
      <c r="L296" s="12">
        <f t="shared" si="503"/>
        <v>0.65978419119200016</v>
      </c>
      <c r="M296" s="13">
        <f t="shared" si="504"/>
        <v>7.9882122092830271E-2</v>
      </c>
      <c r="N296" s="13">
        <f t="shared" si="505"/>
        <v>0.14917339364174953</v>
      </c>
      <c r="O296" s="13">
        <f t="shared" si="506"/>
        <v>5.2704961315718619E-2</v>
      </c>
      <c r="P296" s="13">
        <f t="shared" si="507"/>
        <v>9.8422246871287575E-2</v>
      </c>
      <c r="Q296" s="13">
        <f t="shared" si="508"/>
        <v>0.13928461580387605</v>
      </c>
      <c r="R296" s="13">
        <f t="shared" si="509"/>
        <v>1.7386950136748531E-2</v>
      </c>
      <c r="S296" s="13">
        <f t="shared" si="510"/>
        <v>3.0316353726605984E-2</v>
      </c>
      <c r="T296" s="13">
        <f t="shared" si="511"/>
        <v>9.1897787583648832E-2</v>
      </c>
      <c r="U296" s="13">
        <f t="shared" si="512"/>
        <v>3.2468721273635912E-2</v>
      </c>
      <c r="V296" s="13">
        <f t="shared" si="513"/>
        <v>4.1502870765415568E-3</v>
      </c>
      <c r="W296" s="13">
        <f t="shared" si="514"/>
        <v>8.6700913284059725E-2</v>
      </c>
      <c r="X296" s="13">
        <f t="shared" si="515"/>
        <v>5.7203891946731089E-2</v>
      </c>
      <c r="Y296" s="13">
        <f t="shared" si="516"/>
        <v>1.8871111790554267E-2</v>
      </c>
      <c r="Z296" s="13">
        <f t="shared" si="517"/>
        <v>3.8238782777567566E-3</v>
      </c>
      <c r="AA296" s="13">
        <f t="shared" si="518"/>
        <v>7.1407830015214552E-3</v>
      </c>
      <c r="AB296" s="13">
        <f t="shared" si="519"/>
        <v>6.6674169744664388E-3</v>
      </c>
      <c r="AC296" s="13">
        <f t="shared" si="520"/>
        <v>3.1959636941620374E-4</v>
      </c>
      <c r="AD296" s="13">
        <f t="shared" si="521"/>
        <v>4.0476733490481059E-2</v>
      </c>
      <c r="AE296" s="13">
        <f t="shared" si="522"/>
        <v>2.6705908868111188E-2</v>
      </c>
      <c r="AF296" s="13">
        <f t="shared" si="523"/>
        <v>8.8100682412970005E-3</v>
      </c>
      <c r="AG296" s="13">
        <f t="shared" si="524"/>
        <v>1.9375812496434902E-3</v>
      </c>
      <c r="AH296" s="13">
        <f t="shared" si="525"/>
        <v>6.3073360917659997E-4</v>
      </c>
      <c r="AI296" s="13">
        <f t="shared" si="526"/>
        <v>1.1778439342841041E-3</v>
      </c>
      <c r="AJ296" s="13">
        <f t="shared" si="527"/>
        <v>1.0997640789595377E-3</v>
      </c>
      <c r="AK296" s="13">
        <f t="shared" si="528"/>
        <v>6.8457345050264534E-4</v>
      </c>
      <c r="AL296" s="13">
        <f t="shared" si="529"/>
        <v>1.5750904931291041E-5</v>
      </c>
      <c r="AM296" s="13">
        <f t="shared" si="530"/>
        <v>1.511740434559551E-2</v>
      </c>
      <c r="AN296" s="13">
        <f t="shared" si="531"/>
        <v>9.9742243990811608E-3</v>
      </c>
      <c r="AO296" s="13">
        <f t="shared" si="532"/>
        <v>3.2904177889576383E-3</v>
      </c>
      <c r="AP296" s="13">
        <f t="shared" si="533"/>
        <v>7.2365521319039516E-4</v>
      </c>
      <c r="AQ296" s="13">
        <f t="shared" si="534"/>
        <v>1.1936406738417481E-4</v>
      </c>
      <c r="AR296" s="13">
        <f t="shared" si="535"/>
        <v>8.3229612837638843E-5</v>
      </c>
      <c r="AS296" s="13">
        <f t="shared" si="536"/>
        <v>1.5542456150640825E-4</v>
      </c>
      <c r="AT296" s="13">
        <f t="shared" si="537"/>
        <v>1.4512139066766676E-4</v>
      </c>
      <c r="AU296" s="13">
        <f t="shared" si="538"/>
        <v>9.033414807028095E-5</v>
      </c>
      <c r="AV296" s="13">
        <f t="shared" si="539"/>
        <v>4.2172926420633948E-5</v>
      </c>
      <c r="AW296" s="13">
        <f t="shared" si="540"/>
        <v>5.390718963903767E-7</v>
      </c>
      <c r="AX296" s="13">
        <f t="shared" si="541"/>
        <v>4.7050880518387768E-3</v>
      </c>
      <c r="AY296" s="13">
        <f t="shared" si="542"/>
        <v>3.1043427147695911E-3</v>
      </c>
      <c r="AZ296" s="13">
        <f t="shared" si="543"/>
        <v>1.0240981236235161E-3</v>
      </c>
      <c r="BA296" s="13">
        <f t="shared" si="544"/>
        <v>2.2522791739872891E-4</v>
      </c>
      <c r="BB296" s="13">
        <f t="shared" si="545"/>
        <v>3.7150454828694742E-5</v>
      </c>
      <c r="BC296" s="13">
        <f t="shared" si="546"/>
        <v>4.9022565583130606E-6</v>
      </c>
      <c r="BD296" s="13">
        <f t="shared" si="547"/>
        <v>9.1522637982174738E-6</v>
      </c>
      <c r="BE296" s="13">
        <f t="shared" si="548"/>
        <v>1.7091111434146134E-5</v>
      </c>
      <c r="BF296" s="13">
        <f t="shared" si="549"/>
        <v>1.5958133227720795E-5</v>
      </c>
      <c r="BG296" s="13">
        <f t="shared" si="550"/>
        <v>9.9335071369281138E-6</v>
      </c>
      <c r="BH296" s="13">
        <f t="shared" si="551"/>
        <v>4.6375050247729494E-6</v>
      </c>
      <c r="BI296" s="13">
        <f t="shared" si="552"/>
        <v>1.7320330117723239E-6</v>
      </c>
      <c r="BJ296" s="14">
        <f t="shared" si="553"/>
        <v>0.65938788123337888</v>
      </c>
      <c r="BK296" s="14">
        <f t="shared" si="554"/>
        <v>0.21621069975638244</v>
      </c>
      <c r="BL296" s="14">
        <f t="shared" si="555"/>
        <v>0.12053653496815003</v>
      </c>
      <c r="BM296" s="14">
        <f t="shared" si="556"/>
        <v>0.46000090073058425</v>
      </c>
      <c r="BN296" s="14">
        <f t="shared" si="557"/>
        <v>0.53685428986221062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1.5866</v>
      </c>
      <c r="F297" s="10">
        <f>VLOOKUP(B297,home!$B$2:$E$405,3,FALSE)</f>
        <v>0.77029999999999998</v>
      </c>
      <c r="G297" s="10">
        <f>VLOOKUP(C297,away!$B$2:$E$405,4,FALSE)</f>
        <v>0.88239999999999996</v>
      </c>
      <c r="H297" s="10">
        <f>VLOOKUP(A297,away!$A$2:$E$405,3,FALSE)</f>
        <v>1.1788000000000001</v>
      </c>
      <c r="I297" s="10">
        <f>VLOOKUP(C297,away!$B$2:$E$405,3,FALSE)</f>
        <v>1.2725</v>
      </c>
      <c r="J297" s="10">
        <f>VLOOKUP(B297,home!$B$2:$E$405,4,FALSE)</f>
        <v>1.0367999999999999</v>
      </c>
      <c r="K297" s="12">
        <f t="shared" si="502"/>
        <v>1.078432201552</v>
      </c>
      <c r="L297" s="12">
        <f t="shared" si="503"/>
        <v>1.5552238464000001</v>
      </c>
      <c r="M297" s="13">
        <f t="shared" si="504"/>
        <v>7.1815421063089566E-2</v>
      </c>
      <c r="N297" s="13">
        <f t="shared" si="505"/>
        <v>7.7448062642451548E-2</v>
      </c>
      <c r="O297" s="13">
        <f t="shared" si="506"/>
        <v>0.11168905537657373</v>
      </c>
      <c r="P297" s="13">
        <f t="shared" si="507"/>
        <v>0.12044907387902165</v>
      </c>
      <c r="Q297" s="13">
        <f t="shared" si="508"/>
        <v>4.1761242350718111E-2</v>
      </c>
      <c r="R297" s="13">
        <f t="shared" si="509"/>
        <v>8.6850741151768815E-2</v>
      </c>
      <c r="S297" s="13">
        <f t="shared" si="510"/>
        <v>5.0504401365163674E-2</v>
      </c>
      <c r="T297" s="13">
        <f t="shared" si="511"/>
        <v>6.4948079959126409E-2</v>
      </c>
      <c r="U297" s="13">
        <f t="shared" si="512"/>
        <v>9.3662635986724946E-2</v>
      </c>
      <c r="V297" s="13">
        <f t="shared" si="513"/>
        <v>9.4117952835788849E-3</v>
      </c>
      <c r="W297" s="13">
        <f t="shared" si="514"/>
        <v>1.501222284261052E-2</v>
      </c>
      <c r="X297" s="13">
        <f t="shared" si="515"/>
        <v>2.3347366952298675E-2</v>
      </c>
      <c r="Y297" s="13">
        <f t="shared" si="516"/>
        <v>1.81551909174331E-2</v>
      </c>
      <c r="Z297" s="13">
        <f t="shared" si="517"/>
        <v>4.5024114572248232E-2</v>
      </c>
      <c r="AA297" s="13">
        <f t="shared" si="518"/>
        <v>4.8555455001079148E-2</v>
      </c>
      <c r="AB297" s="13">
        <f t="shared" si="519"/>
        <v>2.6181883117086427E-2</v>
      </c>
      <c r="AC297" s="13">
        <f t="shared" si="520"/>
        <v>9.8659348565446003E-4</v>
      </c>
      <c r="AD297" s="13">
        <f t="shared" si="521"/>
        <v>4.0474161325864209E-3</v>
      </c>
      <c r="AE297" s="13">
        <f t="shared" si="522"/>
        <v>6.2946380857024659E-3</v>
      </c>
      <c r="AF297" s="13">
        <f t="shared" si="523"/>
        <v>4.8947856276710623E-3</v>
      </c>
      <c r="AG297" s="13">
        <f t="shared" si="524"/>
        <v>2.5374957770566767E-3</v>
      </c>
      <c r="AH297" s="13">
        <f t="shared" si="525"/>
        <v>1.750564416145154E-2</v>
      </c>
      <c r="AI297" s="13">
        <f t="shared" si="526"/>
        <v>1.8878650372620102E-2</v>
      </c>
      <c r="AJ297" s="13">
        <f t="shared" si="527"/>
        <v>1.0179672241837591E-2</v>
      </c>
      <c r="AK297" s="13">
        <f t="shared" si="528"/>
        <v>3.6593621156142324E-3</v>
      </c>
      <c r="AL297" s="13">
        <f t="shared" si="529"/>
        <v>6.6188720964406879E-5</v>
      </c>
      <c r="AM297" s="13">
        <f t="shared" si="530"/>
        <v>8.7297277809245133E-4</v>
      </c>
      <c r="AN297" s="13">
        <f t="shared" si="531"/>
        <v>1.3576680817474359E-3</v>
      </c>
      <c r="AO297" s="13">
        <f t="shared" si="532"/>
        <v>1.0557388881148788E-3</v>
      </c>
      <c r="AP297" s="13">
        <f t="shared" si="533"/>
        <v>5.4730343145602712E-4</v>
      </c>
      <c r="AQ297" s="13">
        <f t="shared" si="534"/>
        <v>2.1279483695424024E-4</v>
      </c>
      <c r="AR297" s="13">
        <f t="shared" si="535"/>
        <v>5.4450390492964736E-3</v>
      </c>
      <c r="AS297" s="13">
        <f t="shared" si="536"/>
        <v>5.872105449469406E-3</v>
      </c>
      <c r="AT297" s="13">
        <f t="shared" si="537"/>
        <v>3.1663338038083935E-3</v>
      </c>
      <c r="AU297" s="13">
        <f t="shared" si="538"/>
        <v>1.1382254449632016E-3</v>
      </c>
      <c r="AV297" s="13">
        <f t="shared" si="539"/>
        <v>3.0687474311854251E-4</v>
      </c>
      <c r="AW297" s="13">
        <f t="shared" si="540"/>
        <v>3.0836653586622719E-6</v>
      </c>
      <c r="AX297" s="13">
        <f t="shared" si="541"/>
        <v>1.569069924955346E-4</v>
      </c>
      <c r="AY297" s="13">
        <f t="shared" si="542"/>
        <v>2.4402549639596124E-4</v>
      </c>
      <c r="AZ297" s="13">
        <f t="shared" si="543"/>
        <v>1.8975713556229816E-4</v>
      </c>
      <c r="BA297" s="13">
        <f t="shared" si="544"/>
        <v>9.8371607417014538E-5</v>
      </c>
      <c r="BB297" s="13">
        <f t="shared" si="545"/>
        <v>3.8247467415910022E-5</v>
      </c>
      <c r="BC297" s="13">
        <f t="shared" si="546"/>
        <v>1.189667467792605E-5</v>
      </c>
      <c r="BD297" s="13">
        <f t="shared" si="547"/>
        <v>1.4113757623408435E-3</v>
      </c>
      <c r="BE297" s="13">
        <f t="shared" si="548"/>
        <v>1.5220730705983684E-3</v>
      </c>
      <c r="BF297" s="13">
        <f t="shared" si="549"/>
        <v>8.2072630622420553E-4</v>
      </c>
      <c r="BG297" s="13">
        <f t="shared" si="550"/>
        <v>2.9503255909767032E-4</v>
      </c>
      <c r="BH297" s="13">
        <f t="shared" si="551"/>
        <v>7.9543153059305268E-5</v>
      </c>
      <c r="BI297" s="13">
        <f t="shared" si="552"/>
        <v>1.7156379534426863E-5</v>
      </c>
      <c r="BJ297" s="14">
        <f t="shared" si="553"/>
        <v>0.26323218467798465</v>
      </c>
      <c r="BK297" s="14">
        <f t="shared" si="554"/>
        <v>0.25347749929386865</v>
      </c>
      <c r="BL297" s="14">
        <f t="shared" si="555"/>
        <v>0.43723758524626744</v>
      </c>
      <c r="BM297" s="14">
        <f t="shared" si="556"/>
        <v>0.48871684549570826</v>
      </c>
      <c r="BN297" s="14">
        <f t="shared" si="557"/>
        <v>0.51001359646362332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1.5866</v>
      </c>
      <c r="F298" s="10">
        <f>VLOOKUP(B298,home!$B$2:$E$405,3,FALSE)</f>
        <v>0.84040000000000004</v>
      </c>
      <c r="G298" s="10">
        <f>VLOOKUP(C298,away!$B$2:$E$405,4,FALSE)</f>
        <v>0.94540000000000002</v>
      </c>
      <c r="H298" s="10">
        <f>VLOOKUP(A298,away!$A$2:$E$405,3,FALSE)</f>
        <v>1.1788000000000001</v>
      </c>
      <c r="I298" s="10">
        <f>VLOOKUP(C298,away!$B$2:$E$405,3,FALSE)</f>
        <v>1.3573</v>
      </c>
      <c r="J298" s="10">
        <f>VLOOKUP(B298,home!$B$2:$E$405,4,FALSE)</f>
        <v>1.0367999999999999</v>
      </c>
      <c r="K298" s="12">
        <f t="shared" si="502"/>
        <v>1.260576166256</v>
      </c>
      <c r="L298" s="12">
        <f t="shared" si="503"/>
        <v>1.658864696832</v>
      </c>
      <c r="M298" s="13">
        <f t="shared" si="504"/>
        <v>5.3963852048051972E-2</v>
      </c>
      <c r="N298" s="13">
        <f t="shared" si="505"/>
        <v>6.8025545731139336E-2</v>
      </c>
      <c r="O298" s="13">
        <f t="shared" si="506"/>
        <v>8.9518729067578628E-2</v>
      </c>
      <c r="P298" s="13">
        <f t="shared" si="507"/>
        <v>0.1128451762961178</v>
      </c>
      <c r="Q298" s="13">
        <f t="shared" si="508"/>
        <v>4.2875690822615935E-2</v>
      </c>
      <c r="R298" s="13">
        <f t="shared" si="509"/>
        <v>7.4249729677737394E-2</v>
      </c>
      <c r="S298" s="13">
        <f t="shared" si="510"/>
        <v>5.8993350780272916E-2</v>
      </c>
      <c r="T298" s="13">
        <f t="shared" si="511"/>
        <v>7.1124969857921341E-2</v>
      </c>
      <c r="U298" s="13">
        <f t="shared" si="512"/>
        <v>9.359743958270654E-2</v>
      </c>
      <c r="V298" s="13">
        <f t="shared" si="513"/>
        <v>1.370694314896985E-2</v>
      </c>
      <c r="W298" s="13">
        <f t="shared" si="514"/>
        <v>1.801602465425025E-2</v>
      </c>
      <c r="X298" s="13">
        <f t="shared" si="515"/>
        <v>2.9886147276190673E-2</v>
      </c>
      <c r="Y298" s="13">
        <f t="shared" si="516"/>
        <v>2.4788537320397278E-2</v>
      </c>
      <c r="Z298" s="13">
        <f t="shared" si="517"/>
        <v>4.1056751770572601E-2</v>
      </c>
      <c r="AA298" s="13">
        <f t="shared" si="518"/>
        <v>5.1755162745872649E-2</v>
      </c>
      <c r="AB298" s="13">
        <f t="shared" si="519"/>
        <v>3.2620662319073755E-2</v>
      </c>
      <c r="AC298" s="13">
        <f t="shared" si="520"/>
        <v>1.791433475168082E-3</v>
      </c>
      <c r="AD298" s="13">
        <f t="shared" si="521"/>
        <v>5.6776428224570895E-3</v>
      </c>
      <c r="AE298" s="13">
        <f t="shared" si="522"/>
        <v>9.4184412393956592E-3</v>
      </c>
      <c r="AF298" s="13">
        <f t="shared" si="523"/>
        <v>7.811959835610045E-3</v>
      </c>
      <c r="AG298" s="13">
        <f t="shared" si="524"/>
        <v>4.3196614614543398E-3</v>
      </c>
      <c r="AH298" s="13">
        <f t="shared" si="525"/>
        <v>1.70268990196994E-2</v>
      </c>
      <c r="AI298" s="13">
        <f t="shared" si="526"/>
        <v>2.1463703089480715E-2</v>
      </c>
      <c r="AJ298" s="13">
        <f t="shared" si="527"/>
        <v>1.3528316277097335E-2</v>
      </c>
      <c r="AK298" s="13">
        <f t="shared" si="528"/>
        <v>5.6844910228273328E-3</v>
      </c>
      <c r="AL298" s="13">
        <f t="shared" si="529"/>
        <v>1.4984447451831342E-4</v>
      </c>
      <c r="AM298" s="13">
        <f t="shared" si="530"/>
        <v>1.4314202445007702E-3</v>
      </c>
      <c r="AN298" s="13">
        <f t="shared" si="531"/>
        <v>2.3745325099329573E-3</v>
      </c>
      <c r="AO298" s="13">
        <f t="shared" si="532"/>
        <v>1.9695140761038319E-3</v>
      </c>
      <c r="AP298" s="13">
        <f t="shared" si="533"/>
        <v>1.0890524569207802E-3</v>
      </c>
      <c r="AQ298" s="13">
        <f t="shared" si="534"/>
        <v>4.5164766844600868E-4</v>
      </c>
      <c r="AR298" s="13">
        <f t="shared" si="535"/>
        <v>5.6490643360605393E-3</v>
      </c>
      <c r="AS298" s="13">
        <f t="shared" si="536"/>
        <v>7.1210758636846899E-3</v>
      </c>
      <c r="AT298" s="13">
        <f t="shared" si="537"/>
        <v>4.488329255930892E-3</v>
      </c>
      <c r="AU298" s="13">
        <f t="shared" si="538"/>
        <v>1.8859602954453358E-3</v>
      </c>
      <c r="AV298" s="13">
        <f t="shared" si="539"/>
        <v>5.9434914973587863E-4</v>
      </c>
      <c r="AW298" s="13">
        <f t="shared" si="540"/>
        <v>8.7039881030821416E-6</v>
      </c>
      <c r="AX298" s="13">
        <f t="shared" si="541"/>
        <v>3.0073570735233458E-4</v>
      </c>
      <c r="AY298" s="13">
        <f t="shared" si="542"/>
        <v>4.9887984800358763E-4</v>
      </c>
      <c r="AZ298" s="13">
        <f t="shared" si="543"/>
        <v>4.1378708390703284E-4</v>
      </c>
      <c r="BA298" s="13">
        <f t="shared" si="544"/>
        <v>2.2880559516614583E-4</v>
      </c>
      <c r="BB298" s="13">
        <f t="shared" si="545"/>
        <v>9.4889381064688463E-5</v>
      </c>
      <c r="BC298" s="13">
        <f t="shared" si="546"/>
        <v>3.1481728870490078E-5</v>
      </c>
      <c r="BD298" s="13">
        <f t="shared" si="547"/>
        <v>1.5618388995372583E-3</v>
      </c>
      <c r="BE298" s="13">
        <f t="shared" si="548"/>
        <v>1.9688168922881669E-3</v>
      </c>
      <c r="BF298" s="13">
        <f t="shared" si="549"/>
        <v>1.2409218250703351E-3</v>
      </c>
      <c r="BG298" s="13">
        <f t="shared" si="550"/>
        <v>5.2142549229018719E-4</v>
      </c>
      <c r="BH298" s="13">
        <f t="shared" si="551"/>
        <v>1.643241370148279E-4</v>
      </c>
      <c r="BI298" s="13">
        <f t="shared" si="552"/>
        <v>4.1428618132295475E-5</v>
      </c>
      <c r="BJ298" s="14">
        <f t="shared" si="553"/>
        <v>0.29082936732170056</v>
      </c>
      <c r="BK298" s="14">
        <f t="shared" si="554"/>
        <v>0.24194948007110254</v>
      </c>
      <c r="BL298" s="14">
        <f t="shared" si="555"/>
        <v>0.42468266756726419</v>
      </c>
      <c r="BM298" s="14">
        <f t="shared" si="556"/>
        <v>0.55654936722749793</v>
      </c>
      <c r="BN298" s="14">
        <f t="shared" si="557"/>
        <v>0.44147872364324109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1.1809000000000001</v>
      </c>
      <c r="F299" s="10">
        <f>VLOOKUP(B299,home!$B$2:$E$405,3,FALSE)</f>
        <v>0.58630000000000004</v>
      </c>
      <c r="G299" s="10">
        <f>VLOOKUP(C299,away!$B$2:$E$405,4,FALSE)</f>
        <v>2.3287</v>
      </c>
      <c r="H299" s="10">
        <f>VLOOKUP(A299,away!$A$2:$E$405,3,FALSE)</f>
        <v>0.92459999999999998</v>
      </c>
      <c r="I299" s="10">
        <f>VLOOKUP(C299,away!$B$2:$E$405,3,FALSE)</f>
        <v>0.4506</v>
      </c>
      <c r="J299" s="10">
        <f>VLOOKUP(B299,home!$B$2:$E$405,4,FALSE)</f>
        <v>1.0814999999999999</v>
      </c>
      <c r="K299" s="12">
        <f t="shared" si="502"/>
        <v>1.6123026209290001</v>
      </c>
      <c r="L299" s="12">
        <f t="shared" si="503"/>
        <v>0.45057967793999992</v>
      </c>
      <c r="M299" s="13">
        <f t="shared" si="504"/>
        <v>0.12708713837454022</v>
      </c>
      <c r="N299" s="13">
        <f t="shared" si="505"/>
        <v>0.20490292628763768</v>
      </c>
      <c r="O299" s="13">
        <f t="shared" si="506"/>
        <v>5.7262881879116531E-2</v>
      </c>
      <c r="P299" s="13">
        <f t="shared" si="507"/>
        <v>9.2325094535647328E-2</v>
      </c>
      <c r="Q299" s="13">
        <f t="shared" si="508"/>
        <v>0.16518276254479</v>
      </c>
      <c r="R299" s="13">
        <f t="shared" si="509"/>
        <v>1.2900745437504291E-2</v>
      </c>
      <c r="S299" s="13">
        <f t="shared" si="510"/>
        <v>1.676787122213589E-2</v>
      </c>
      <c r="T299" s="13">
        <f t="shared" si="511"/>
        <v>7.4427995948670972E-2</v>
      </c>
      <c r="U299" s="13">
        <f t="shared" si="512"/>
        <v>2.0799905680826007E-2</v>
      </c>
      <c r="V299" s="13">
        <f t="shared" si="513"/>
        <v>1.3534854165116604E-3</v>
      </c>
      <c r="W299" s="13">
        <f t="shared" si="514"/>
        <v>8.877486699441918E-2</v>
      </c>
      <c r="X299" s="13">
        <f t="shared" si="515"/>
        <v>4.0000150979511727E-2</v>
      </c>
      <c r="Y299" s="13">
        <f t="shared" si="516"/>
        <v>9.0116275729498815E-3</v>
      </c>
      <c r="Z299" s="13">
        <f t="shared" si="517"/>
        <v>1.9376045748055357E-3</v>
      </c>
      <c r="AA299" s="13">
        <f t="shared" si="518"/>
        <v>3.1240049342829861E-3</v>
      </c>
      <c r="AB299" s="13">
        <f t="shared" si="519"/>
        <v>2.5184206716697944E-3</v>
      </c>
      <c r="AC299" s="13">
        <f t="shared" si="520"/>
        <v>6.1454226717156955E-5</v>
      </c>
      <c r="AD299" s="13">
        <f t="shared" si="521"/>
        <v>3.5782987681931361E-2</v>
      </c>
      <c r="AE299" s="13">
        <f t="shared" si="522"/>
        <v>1.6123087065455618E-2</v>
      </c>
      <c r="AF299" s="13">
        <f t="shared" si="523"/>
        <v>3.6323676886757849E-3</v>
      </c>
      <c r="AG299" s="13">
        <f t="shared" si="524"/>
        <v>5.4555702110773243E-4</v>
      </c>
      <c r="AH299" s="13">
        <f t="shared" si="525"/>
        <v>2.1826131132273721E-4</v>
      </c>
      <c r="AI299" s="13">
        <f t="shared" si="526"/>
        <v>3.5190328429304964E-4</v>
      </c>
      <c r="AJ299" s="13">
        <f t="shared" si="527"/>
        <v>2.8368729378960356E-4</v>
      </c>
      <c r="AK299" s="13">
        <f t="shared" si="528"/>
        <v>1.5246325576707766E-4</v>
      </c>
      <c r="AL299" s="13">
        <f t="shared" si="529"/>
        <v>1.7857880392445025E-6</v>
      </c>
      <c r="AM299" s="13">
        <f t="shared" si="530"/>
        <v>1.1538600964849615E-2</v>
      </c>
      <c r="AN299" s="13">
        <f t="shared" si="531"/>
        <v>5.199059106620111E-3</v>
      </c>
      <c r="AO299" s="13">
        <f t="shared" si="532"/>
        <v>1.1712951889259566E-3</v>
      </c>
      <c r="AP299" s="13">
        <f t="shared" si="533"/>
        <v>1.7592060299964298E-4</v>
      </c>
      <c r="AQ299" s="13">
        <f t="shared" si="534"/>
        <v>1.9816562160647431E-5</v>
      </c>
      <c r="AR299" s="13">
        <f t="shared" si="535"/>
        <v>1.9668822272512208E-5</v>
      </c>
      <c r="AS299" s="13">
        <f t="shared" si="536"/>
        <v>3.171209370055812E-5</v>
      </c>
      <c r="AT299" s="13">
        <f t="shared" si="537"/>
        <v>2.5564745894277954E-5</v>
      </c>
      <c r="AU299" s="13">
        <f t="shared" si="538"/>
        <v>1.3739368936242744E-5</v>
      </c>
      <c r="AV299" s="13">
        <f t="shared" si="539"/>
        <v>5.5380051364536659E-6</v>
      </c>
      <c r="AW299" s="13">
        <f t="shared" si="540"/>
        <v>3.6036746049605312E-8</v>
      </c>
      <c r="AX299" s="13">
        <f t="shared" si="541"/>
        <v>3.1006194295801525E-3</v>
      </c>
      <c r="AY299" s="13">
        <f t="shared" si="542"/>
        <v>1.3970761039947314E-3</v>
      </c>
      <c r="AZ299" s="13">
        <f t="shared" si="543"/>
        <v>3.1474705049780791E-4</v>
      </c>
      <c r="BA299" s="13">
        <f t="shared" si="544"/>
        <v>4.7272874881955731E-5</v>
      </c>
      <c r="BB299" s="13">
        <f t="shared" si="545"/>
        <v>5.3250491849023818E-6</v>
      </c>
      <c r="BC299" s="13">
        <f t="shared" si="546"/>
        <v>4.7987178934959506E-7</v>
      </c>
      <c r="BD299" s="13">
        <f t="shared" si="547"/>
        <v>1.4770619341679402E-6</v>
      </c>
      <c r="BE299" s="13">
        <f t="shared" si="548"/>
        <v>2.3814708277334278E-6</v>
      </c>
      <c r="BF299" s="13">
        <f t="shared" si="549"/>
        <v>1.9198258286102812E-6</v>
      </c>
      <c r="BG299" s="13">
        <f t="shared" si="550"/>
        <v>1.0317800717318484E-6</v>
      </c>
      <c r="BH299" s="13">
        <f t="shared" si="551"/>
        <v>4.158854284688927E-7</v>
      </c>
      <c r="BI299" s="13">
        <f t="shared" si="552"/>
        <v>1.3410663326531519E-7</v>
      </c>
      <c r="BJ299" s="14">
        <f t="shared" si="553"/>
        <v>0.66135454259063486</v>
      </c>
      <c r="BK299" s="14">
        <f t="shared" si="554"/>
        <v>0.23899390566758624</v>
      </c>
      <c r="BL299" s="14">
        <f t="shared" si="555"/>
        <v>9.7715856915236141E-2</v>
      </c>
      <c r="BM299" s="14">
        <f t="shared" si="556"/>
        <v>0.3389433206217779</v>
      </c>
      <c r="BN299" s="14">
        <f t="shared" si="557"/>
        <v>0.65966154905923613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1.1809000000000001</v>
      </c>
      <c r="F300" s="10" t="e">
        <f>VLOOKUP(B300,home!$B$2:$E$405,3,FALSE)</f>
        <v>#N/A</v>
      </c>
      <c r="G300" s="10">
        <f>VLOOKUP(C300,away!$B$2:$E$405,4,FALSE)</f>
        <v>1.2376</v>
      </c>
      <c r="H300" s="10">
        <f>VLOOKUP(A300,away!$A$2:$E$405,3,FALSE)</f>
        <v>0.92459999999999998</v>
      </c>
      <c r="I300" s="10">
        <f>VLOOKUP(C300,away!$B$2:$E$405,3,FALSE)</f>
        <v>0.83199999999999996</v>
      </c>
      <c r="J300" s="10" t="e">
        <f>VLOOKUP(B300,home!$B$2:$E$405,4,FALSE)</f>
        <v>#N/A</v>
      </c>
      <c r="K300" s="12" t="e">
        <f t="shared" si="502"/>
        <v>#N/A</v>
      </c>
      <c r="L300" s="12" t="e">
        <f t="shared" si="503"/>
        <v>#N/A</v>
      </c>
      <c r="M300" s="13" t="e">
        <f t="shared" si="504"/>
        <v>#N/A</v>
      </c>
      <c r="N300" s="13" t="e">
        <f t="shared" si="505"/>
        <v>#N/A</v>
      </c>
      <c r="O300" s="13" t="e">
        <f t="shared" si="506"/>
        <v>#N/A</v>
      </c>
      <c r="P300" s="13" t="e">
        <f t="shared" si="507"/>
        <v>#N/A</v>
      </c>
      <c r="Q300" s="13" t="e">
        <f t="shared" si="508"/>
        <v>#N/A</v>
      </c>
      <c r="R300" s="13" t="e">
        <f t="shared" si="509"/>
        <v>#N/A</v>
      </c>
      <c r="S300" s="13" t="e">
        <f t="shared" si="510"/>
        <v>#N/A</v>
      </c>
      <c r="T300" s="13" t="e">
        <f t="shared" si="511"/>
        <v>#N/A</v>
      </c>
      <c r="U300" s="13" t="e">
        <f t="shared" si="512"/>
        <v>#N/A</v>
      </c>
      <c r="V300" s="13" t="e">
        <f t="shared" si="513"/>
        <v>#N/A</v>
      </c>
      <c r="W300" s="13" t="e">
        <f t="shared" si="514"/>
        <v>#N/A</v>
      </c>
      <c r="X300" s="13" t="e">
        <f t="shared" si="515"/>
        <v>#N/A</v>
      </c>
      <c r="Y300" s="13" t="e">
        <f t="shared" si="516"/>
        <v>#N/A</v>
      </c>
      <c r="Z300" s="13" t="e">
        <f t="shared" si="517"/>
        <v>#N/A</v>
      </c>
      <c r="AA300" s="13" t="e">
        <f t="shared" si="518"/>
        <v>#N/A</v>
      </c>
      <c r="AB300" s="13" t="e">
        <f t="shared" si="519"/>
        <v>#N/A</v>
      </c>
      <c r="AC300" s="13" t="e">
        <f t="shared" si="520"/>
        <v>#N/A</v>
      </c>
      <c r="AD300" s="13" t="e">
        <f t="shared" si="521"/>
        <v>#N/A</v>
      </c>
      <c r="AE300" s="13" t="e">
        <f t="shared" si="522"/>
        <v>#N/A</v>
      </c>
      <c r="AF300" s="13" t="e">
        <f t="shared" si="523"/>
        <v>#N/A</v>
      </c>
      <c r="AG300" s="13" t="e">
        <f t="shared" si="524"/>
        <v>#N/A</v>
      </c>
      <c r="AH300" s="13" t="e">
        <f t="shared" si="525"/>
        <v>#N/A</v>
      </c>
      <c r="AI300" s="13" t="e">
        <f t="shared" si="526"/>
        <v>#N/A</v>
      </c>
      <c r="AJ300" s="13" t="e">
        <f t="shared" si="527"/>
        <v>#N/A</v>
      </c>
      <c r="AK300" s="13" t="e">
        <f t="shared" si="528"/>
        <v>#N/A</v>
      </c>
      <c r="AL300" s="13" t="e">
        <f t="shared" si="529"/>
        <v>#N/A</v>
      </c>
      <c r="AM300" s="13" t="e">
        <f t="shared" si="530"/>
        <v>#N/A</v>
      </c>
      <c r="AN300" s="13" t="e">
        <f t="shared" si="531"/>
        <v>#N/A</v>
      </c>
      <c r="AO300" s="13" t="e">
        <f t="shared" si="532"/>
        <v>#N/A</v>
      </c>
      <c r="AP300" s="13" t="e">
        <f t="shared" si="533"/>
        <v>#N/A</v>
      </c>
      <c r="AQ300" s="13" t="e">
        <f t="shared" si="534"/>
        <v>#N/A</v>
      </c>
      <c r="AR300" s="13" t="e">
        <f t="shared" si="535"/>
        <v>#N/A</v>
      </c>
      <c r="AS300" s="13" t="e">
        <f t="shared" si="536"/>
        <v>#N/A</v>
      </c>
      <c r="AT300" s="13" t="e">
        <f t="shared" si="537"/>
        <v>#N/A</v>
      </c>
      <c r="AU300" s="13" t="e">
        <f t="shared" si="538"/>
        <v>#N/A</v>
      </c>
      <c r="AV300" s="13" t="e">
        <f t="shared" si="539"/>
        <v>#N/A</v>
      </c>
      <c r="AW300" s="13" t="e">
        <f t="shared" si="540"/>
        <v>#N/A</v>
      </c>
      <c r="AX300" s="13" t="e">
        <f t="shared" si="541"/>
        <v>#N/A</v>
      </c>
      <c r="AY300" s="13" t="e">
        <f t="shared" si="542"/>
        <v>#N/A</v>
      </c>
      <c r="AZ300" s="13" t="e">
        <f t="shared" si="543"/>
        <v>#N/A</v>
      </c>
      <c r="BA300" s="13" t="e">
        <f t="shared" si="544"/>
        <v>#N/A</v>
      </c>
      <c r="BB300" s="13" t="e">
        <f t="shared" si="545"/>
        <v>#N/A</v>
      </c>
      <c r="BC300" s="13" t="e">
        <f t="shared" si="546"/>
        <v>#N/A</v>
      </c>
      <c r="BD300" s="13" t="e">
        <f t="shared" si="547"/>
        <v>#N/A</v>
      </c>
      <c r="BE300" s="13" t="e">
        <f t="shared" si="548"/>
        <v>#N/A</v>
      </c>
      <c r="BF300" s="13" t="e">
        <f t="shared" si="549"/>
        <v>#N/A</v>
      </c>
      <c r="BG300" s="13" t="e">
        <f t="shared" si="550"/>
        <v>#N/A</v>
      </c>
      <c r="BH300" s="13" t="e">
        <f t="shared" si="551"/>
        <v>#N/A</v>
      </c>
      <c r="BI300" s="13" t="e">
        <f t="shared" si="552"/>
        <v>#N/A</v>
      </c>
      <c r="BJ300" s="14" t="e">
        <f t="shared" si="553"/>
        <v>#N/A</v>
      </c>
      <c r="BK300" s="14" t="e">
        <f t="shared" si="554"/>
        <v>#N/A</v>
      </c>
      <c r="BL300" s="14" t="e">
        <f t="shared" si="555"/>
        <v>#N/A</v>
      </c>
      <c r="BM300" s="14" t="e">
        <f t="shared" si="556"/>
        <v>#N/A</v>
      </c>
      <c r="BN300" s="14" t="e">
        <f t="shared" si="557"/>
        <v>#N/A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1.72</v>
      </c>
      <c r="F308" s="10">
        <f>VLOOKUP(B308,home!$B$2:$E$405,3,FALSE)</f>
        <v>0.87209999999999999</v>
      </c>
      <c r="G308" s="10">
        <f>VLOOKUP(C308,away!$B$2:$E$405,4,FALSE)</f>
        <v>1.3953</v>
      </c>
      <c r="H308" s="10">
        <f>VLOOKUP(A308,away!$A$2:$E$405,3,FALSE)</f>
        <v>1.58</v>
      </c>
      <c r="I308" s="10">
        <f>VLOOKUP(C308,away!$B$2:$E$405,3,FALSE)</f>
        <v>0.94940000000000002</v>
      </c>
      <c r="J308" s="10">
        <f>VLOOKUP(B308,home!$B$2:$E$405,4,FALSE)</f>
        <v>0.82279999999999998</v>
      </c>
      <c r="K308" s="12">
        <f t="shared" si="502"/>
        <v>2.0929667435999999</v>
      </c>
      <c r="L308" s="12">
        <f t="shared" si="503"/>
        <v>1.2342427856</v>
      </c>
      <c r="M308" s="13">
        <f t="shared" si="504"/>
        <v>3.5893124167474894E-2</v>
      </c>
      <c r="N308" s="13">
        <f t="shared" si="505"/>
        <v>7.5123115206430377E-2</v>
      </c>
      <c r="O308" s="13">
        <f t="shared" si="506"/>
        <v>4.4300829556350889E-2</v>
      </c>
      <c r="P308" s="13">
        <f t="shared" si="507"/>
        <v>9.272016297533435E-2</v>
      </c>
      <c r="Q308" s="13">
        <f t="shared" si="508"/>
        <v>7.8615090901345136E-2</v>
      </c>
      <c r="R308" s="13">
        <f t="shared" si="509"/>
        <v>2.733898963801067E-2</v>
      </c>
      <c r="S308" s="13">
        <f t="shared" si="510"/>
        <v>5.9879355876486337E-2</v>
      </c>
      <c r="T308" s="13">
        <f t="shared" si="511"/>
        <v>9.7030108784273428E-2</v>
      </c>
      <c r="U308" s="13">
        <f t="shared" si="512"/>
        <v>5.7219596115981333E-2</v>
      </c>
      <c r="V308" s="13">
        <f t="shared" si="513"/>
        <v>1.7186899424031104E-2</v>
      </c>
      <c r="W308" s="13">
        <f t="shared" si="514"/>
        <v>5.4846256933868763E-2</v>
      </c>
      <c r="X308" s="13">
        <f t="shared" si="515"/>
        <v>6.7693596937791506E-2</v>
      </c>
      <c r="Y308" s="13">
        <f t="shared" si="516"/>
        <v>4.1775166825891712E-2</v>
      </c>
      <c r="Z308" s="13">
        <f t="shared" si="517"/>
        <v>1.1247650242102612E-2</v>
      </c>
      <c r="AA308" s="13">
        <f t="shared" si="518"/>
        <v>2.3540957900365252E-2</v>
      </c>
      <c r="AB308" s="13">
        <f t="shared" si="519"/>
        <v>2.4635220998976082E-2</v>
      </c>
      <c r="AC308" s="13">
        <f t="shared" si="520"/>
        <v>2.7748561747532475E-3</v>
      </c>
      <c r="AD308" s="13">
        <f t="shared" si="521"/>
        <v>2.8697847943382059E-2</v>
      </c>
      <c r="AE308" s="13">
        <f t="shared" si="522"/>
        <v>3.5420111786365102E-2</v>
      </c>
      <c r="AF308" s="13">
        <f t="shared" si="523"/>
        <v>2.1858508718733332E-2</v>
      </c>
      <c r="AG308" s="13">
        <f t="shared" si="524"/>
        <v>8.9929022300237731E-3</v>
      </c>
      <c r="AH308" s="13">
        <f t="shared" si="525"/>
        <v>3.4705827915668093E-3</v>
      </c>
      <c r="AI308" s="13">
        <f t="shared" si="526"/>
        <v>7.2638143636597815E-3</v>
      </c>
      <c r="AJ308" s="13">
        <f t="shared" si="527"/>
        <v>7.6014609474119614E-3</v>
      </c>
      <c r="AK308" s="13">
        <f t="shared" si="528"/>
        <v>5.303201655235794E-3</v>
      </c>
      <c r="AL308" s="13">
        <f t="shared" si="529"/>
        <v>2.8672356917805079E-4</v>
      </c>
      <c r="AM308" s="13">
        <f t="shared" si="530"/>
        <v>1.2012728271677655E-2</v>
      </c>
      <c r="AN308" s="13">
        <f t="shared" si="531"/>
        <v>1.4826623204691303E-2</v>
      </c>
      <c r="AO308" s="13">
        <f t="shared" si="532"/>
        <v>9.1498263625998961E-3</v>
      </c>
      <c r="AP308" s="13">
        <f t="shared" si="533"/>
        <v>3.7643690591772053E-3</v>
      </c>
      <c r="AQ308" s="13">
        <f t="shared" si="534"/>
        <v>1.1615363384063309E-3</v>
      </c>
      <c r="AR308" s="13">
        <f t="shared" si="535"/>
        <v>8.5670835446376853E-4</v>
      </c>
      <c r="AS308" s="13">
        <f t="shared" si="536"/>
        <v>1.793062094856948E-3</v>
      </c>
      <c r="AT308" s="13">
        <f t="shared" si="537"/>
        <v>1.8764096668726709E-3</v>
      </c>
      <c r="AU308" s="13">
        <f t="shared" si="538"/>
        <v>1.3090876767113515E-3</v>
      </c>
      <c r="AV308" s="13">
        <f t="shared" si="539"/>
        <v>6.8496924295336175E-4</v>
      </c>
      <c r="AW308" s="13">
        <f t="shared" si="540"/>
        <v>2.0574240795639053E-5</v>
      </c>
      <c r="AX308" s="13">
        <f t="shared" si="541"/>
        <v>4.1903734620874723E-3</v>
      </c>
      <c r="AY308" s="13">
        <f t="shared" si="542"/>
        <v>5.1719382145511573E-3</v>
      </c>
      <c r="AZ308" s="13">
        <f t="shared" si="543"/>
        <v>3.1917137144393559E-3</v>
      </c>
      <c r="BA308" s="13">
        <f t="shared" si="544"/>
        <v>1.3131165419157848E-3</v>
      </c>
      <c r="BB308" s="13">
        <f t="shared" si="545"/>
        <v>4.0517615462789424E-4</v>
      </c>
      <c r="BC308" s="13">
        <f t="shared" si="546"/>
        <v>1.000171491493257E-4</v>
      </c>
      <c r="BD308" s="13">
        <f t="shared" si="547"/>
        <v>1.7623101764335883E-4</v>
      </c>
      <c r="BE308" s="13">
        <f t="shared" si="548"/>
        <v>3.6884565911833486E-4</v>
      </c>
      <c r="BF308" s="13">
        <f t="shared" si="549"/>
        <v>3.8599084902794854E-4</v>
      </c>
      <c r="BG308" s="13">
        <f t="shared" si="550"/>
        <v>2.6928867011647486E-4</v>
      </c>
      <c r="BH308" s="13">
        <f t="shared" si="551"/>
        <v>1.4090305774551326E-4</v>
      </c>
      <c r="BI308" s="13">
        <f t="shared" si="552"/>
        <v>5.8981082786581901E-5</v>
      </c>
      <c r="BJ308" s="14">
        <f t="shared" si="553"/>
        <v>0.56534012474142858</v>
      </c>
      <c r="BK308" s="14">
        <f t="shared" si="554"/>
        <v>0.21391306040180916</v>
      </c>
      <c r="BL308" s="14">
        <f t="shared" si="555"/>
        <v>0.20859513133985483</v>
      </c>
      <c r="BM308" s="14">
        <f t="shared" si="556"/>
        <v>0.63995329030649317</v>
      </c>
      <c r="BN308" s="14">
        <f t="shared" si="557"/>
        <v>0.35399131244494636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1.72</v>
      </c>
      <c r="F309" s="10">
        <f>VLOOKUP(B309,home!$B$2:$E$405,3,FALSE)</f>
        <v>1.3953</v>
      </c>
      <c r="G309" s="10">
        <f>VLOOKUP(C309,away!$B$2:$E$405,4,FALSE)</f>
        <v>0.87209999999999999</v>
      </c>
      <c r="H309" s="10">
        <f>VLOOKUP(A309,away!$A$2:$E$405,3,FALSE)</f>
        <v>1.58</v>
      </c>
      <c r="I309" s="10">
        <f>VLOOKUP(C309,away!$B$2:$E$405,3,FALSE)</f>
        <v>0.94940000000000002</v>
      </c>
      <c r="J309" s="10">
        <f>VLOOKUP(B309,home!$B$2:$E$405,4,FALSE)</f>
        <v>0.75949999999999995</v>
      </c>
      <c r="K309" s="12">
        <f t="shared" si="502"/>
        <v>2.0929667435999999</v>
      </c>
      <c r="L309" s="12">
        <f t="shared" si="503"/>
        <v>1.139289494</v>
      </c>
      <c r="M309" s="13">
        <f t="shared" si="504"/>
        <v>3.9468348282451361E-2</v>
      </c>
      <c r="N309" s="13">
        <f t="shared" si="505"/>
        <v>8.2605940379992873E-2</v>
      </c>
      <c r="O309" s="13">
        <f t="shared" si="506"/>
        <v>4.4965874543729779E-2</v>
      </c>
      <c r="P309" s="13">
        <f t="shared" si="507"/>
        <v>9.4112080016916247E-2</v>
      </c>
      <c r="Q309" s="13">
        <f t="shared" si="508"/>
        <v>8.644574301956473E-2</v>
      </c>
      <c r="R309" s="13">
        <f t="shared" si="509"/>
        <v>2.5614574228096695E-2</v>
      </c>
      <c r="S309" s="13">
        <f t="shared" si="510"/>
        <v>5.6102446584067822E-2</v>
      </c>
      <c r="T309" s="13">
        <f t="shared" si="511"/>
        <v>9.8486726823213938E-2</v>
      </c>
      <c r="U309" s="13">
        <f t="shared" si="512"/>
        <v>5.3610452010880015E-2</v>
      </c>
      <c r="V309" s="13">
        <f t="shared" si="513"/>
        <v>1.486400051301685E-2</v>
      </c>
      <c r="W309" s="13">
        <f t="shared" si="514"/>
        <v>6.030935508858027E-2</v>
      </c>
      <c r="X309" s="13">
        <f t="shared" si="515"/>
        <v>6.8709814642334943E-2</v>
      </c>
      <c r="Y309" s="13">
        <f t="shared" si="516"/>
        <v>3.9140184978349785E-2</v>
      </c>
      <c r="Z309" s="13">
        <f t="shared" si="517"/>
        <v>9.7274717704512459E-3</v>
      </c>
      <c r="AA309" s="13">
        <f t="shared" si="518"/>
        <v>2.0359274914862266E-2</v>
      </c>
      <c r="AB309" s="13">
        <f t="shared" si="519"/>
        <v>2.1305642660308228E-2</v>
      </c>
      <c r="AC309" s="13">
        <f t="shared" si="520"/>
        <v>2.215195952148738E-3</v>
      </c>
      <c r="AD309" s="13">
        <f t="shared" si="521"/>
        <v>3.1556368632090485E-2</v>
      </c>
      <c r="AE309" s="13">
        <f t="shared" si="522"/>
        <v>3.5951839251331844E-2</v>
      </c>
      <c r="AF309" s="13">
        <f t="shared" si="523"/>
        <v>2.0479776374509599E-2</v>
      </c>
      <c r="AG309" s="13">
        <f t="shared" si="524"/>
        <v>7.7774646876494023E-3</v>
      </c>
      <c r="AH309" s="13">
        <f t="shared" si="525"/>
        <v>2.7706015978141698E-3</v>
      </c>
      <c r="AI309" s="13">
        <f t="shared" si="526"/>
        <v>5.7987770039900789E-3</v>
      </c>
      <c r="AJ309" s="13">
        <f t="shared" si="527"/>
        <v>6.0683237114518415E-3</v>
      </c>
      <c r="AK309" s="13">
        <f t="shared" si="528"/>
        <v>4.2335999058226749E-3</v>
      </c>
      <c r="AL309" s="13">
        <f t="shared" si="529"/>
        <v>2.112849488504843E-4</v>
      </c>
      <c r="AM309" s="13">
        <f t="shared" si="530"/>
        <v>1.3209286019149516E-2</v>
      </c>
      <c r="AN309" s="13">
        <f t="shared" si="531"/>
        <v>1.5049200784858127E-2</v>
      </c>
      <c r="AO309" s="13">
        <f t="shared" si="532"/>
        <v>8.5726981736427097E-3</v>
      </c>
      <c r="AP309" s="13">
        <f t="shared" si="533"/>
        <v>3.2555949881547101E-3</v>
      </c>
      <c r="AQ309" s="13">
        <f t="shared" si="534"/>
        <v>9.2726629168092859E-4</v>
      </c>
      <c r="AR309" s="13">
        <f t="shared" si="535"/>
        <v>6.3130345848985941E-4</v>
      </c>
      <c r="AS309" s="13">
        <f t="shared" si="536"/>
        <v>1.3212971437389386E-3</v>
      </c>
      <c r="AT309" s="13">
        <f t="shared" si="537"/>
        <v>1.382715490129634E-3</v>
      </c>
      <c r="AU309" s="13">
        <f t="shared" si="538"/>
        <v>9.6465917890063268E-4</v>
      </c>
      <c r="AV309" s="13">
        <f t="shared" si="539"/>
        <v>5.0474989508687677E-4</v>
      </c>
      <c r="AW309" s="13">
        <f t="shared" si="540"/>
        <v>1.3994664133766142E-5</v>
      </c>
      <c r="AX309" s="13">
        <f t="shared" si="541"/>
        <v>4.6077660574633944E-3</v>
      </c>
      <c r="AY309" s="13">
        <f t="shared" si="542"/>
        <v>5.2495794600778446E-3</v>
      </c>
      <c r="AZ309" s="13">
        <f t="shared" si="543"/>
        <v>2.990395363392441E-3</v>
      </c>
      <c r="BA309" s="13">
        <f t="shared" si="544"/>
        <v>1.1356420068064405E-3</v>
      </c>
      <c r="BB309" s="13">
        <f t="shared" si="545"/>
        <v>3.2345625182491342E-4</v>
      </c>
      <c r="BC309" s="13">
        <f t="shared" si="546"/>
        <v>7.370206189454844E-5</v>
      </c>
      <c r="BD309" s="13">
        <f t="shared" si="547"/>
        <v>1.1987289963056043E-4</v>
      </c>
      <c r="BE309" s="13">
        <f t="shared" si="548"/>
        <v>2.5088999238566368E-4</v>
      </c>
      <c r="BF309" s="13">
        <f t="shared" si="549"/>
        <v>2.6255220518262571E-4</v>
      </c>
      <c r="BG309" s="13">
        <f t="shared" si="550"/>
        <v>1.8317101130202638E-4</v>
      </c>
      <c r="BH309" s="13">
        <f t="shared" si="551"/>
        <v>9.5842708761680241E-5</v>
      </c>
      <c r="BI309" s="13">
        <f t="shared" si="552"/>
        <v>4.0119120410947394E-5</v>
      </c>
      <c r="BJ309" s="14">
        <f t="shared" si="553"/>
        <v>0.58685780133656362</v>
      </c>
      <c r="BK309" s="14">
        <f t="shared" si="554"/>
        <v>0.21222293575752935</v>
      </c>
      <c r="BL309" s="14">
        <f t="shared" si="555"/>
        <v>0.19048429368097516</v>
      </c>
      <c r="BM309" s="14">
        <f t="shared" si="556"/>
        <v>0.62084435727882359</v>
      </c>
      <c r="BN309" s="14">
        <f t="shared" si="557"/>
        <v>0.37321256047075174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1.72</v>
      </c>
      <c r="F310" s="10">
        <f>VLOOKUP(B310,home!$B$2:$E$405,3,FALSE)</f>
        <v>0.63949999999999996</v>
      </c>
      <c r="G310" s="10">
        <f>VLOOKUP(C310,away!$B$2:$E$405,4,FALSE)</f>
        <v>0.98839999999999995</v>
      </c>
      <c r="H310" s="10">
        <f>VLOOKUP(A310,away!$A$2:$E$405,3,FALSE)</f>
        <v>1.58</v>
      </c>
      <c r="I310" s="10">
        <f>VLOOKUP(C310,away!$B$2:$E$405,3,FALSE)</f>
        <v>1.3290999999999999</v>
      </c>
      <c r="J310" s="10">
        <f>VLOOKUP(B310,home!$B$2:$E$405,4,FALSE)</f>
        <v>1.3290999999999999</v>
      </c>
      <c r="K310" s="12">
        <f t="shared" si="502"/>
        <v>1.0871806959999999</v>
      </c>
      <c r="L310" s="12">
        <f t="shared" si="503"/>
        <v>2.7910807598000003</v>
      </c>
      <c r="M310" s="13">
        <f t="shared" si="504"/>
        <v>2.0686758781081942E-2</v>
      </c>
      <c r="N310" s="13">
        <f t="shared" si="505"/>
        <v>2.2490244809600771E-2</v>
      </c>
      <c r="O310" s="13">
        <f t="shared" si="506"/>
        <v>5.7738414416501523E-2</v>
      </c>
      <c r="P310" s="13">
        <f t="shared" si="507"/>
        <v>6.2772089571268549E-2</v>
      </c>
      <c r="Q310" s="13">
        <f t="shared" si="508"/>
        <v>1.2225480002656075E-2</v>
      </c>
      <c r="R310" s="13">
        <f t="shared" si="509"/>
        <v>8.0576288789628178E-2</v>
      </c>
      <c r="S310" s="13">
        <f t="shared" si="510"/>
        <v>4.7619050316703083E-2</v>
      </c>
      <c r="T310" s="13">
        <f t="shared" si="511"/>
        <v>3.4122302014733034E-2</v>
      </c>
      <c r="U310" s="13">
        <f t="shared" si="512"/>
        <v>8.7600985727404948E-2</v>
      </c>
      <c r="V310" s="13">
        <f t="shared" si="513"/>
        <v>1.605507563456704E-2</v>
      </c>
      <c r="W310" s="13">
        <f t="shared" si="514"/>
        <v>4.4304352860739049E-3</v>
      </c>
      <c r="X310" s="13">
        <f t="shared" si="515"/>
        <v>1.2365702684499887E-2</v>
      </c>
      <c r="Y310" s="13">
        <f t="shared" si="516"/>
        <v>1.7256837422057424E-2</v>
      </c>
      <c r="Z310" s="13">
        <f t="shared" si="517"/>
        <v>7.4964976445606554E-2</v>
      </c>
      <c r="AA310" s="13">
        <f t="shared" si="518"/>
        <v>8.1500475267758124E-2</v>
      </c>
      <c r="AB310" s="13">
        <f t="shared" si="519"/>
        <v>4.4302871712966027E-2</v>
      </c>
      <c r="AC310" s="13">
        <f t="shared" si="520"/>
        <v>3.044854248530759E-3</v>
      </c>
      <c r="AD310" s="13">
        <f t="shared" si="521"/>
        <v>1.2041709294741967E-3</v>
      </c>
      <c r="AE310" s="13">
        <f t="shared" si="522"/>
        <v>3.3609383127659138E-3</v>
      </c>
      <c r="AF310" s="13">
        <f t="shared" si="523"/>
        <v>4.6903251298178088E-3</v>
      </c>
      <c r="AG310" s="13">
        <f t="shared" si="524"/>
        <v>4.3636920756803081E-3</v>
      </c>
      <c r="AH310" s="13">
        <f t="shared" si="525"/>
        <v>5.2308325854048168E-2</v>
      </c>
      <c r="AI310" s="13">
        <f t="shared" si="526"/>
        <v>5.686860210859887E-2</v>
      </c>
      <c r="AJ310" s="13">
        <f t="shared" si="527"/>
        <v>3.0913223210486788E-2</v>
      </c>
      <c r="AK310" s="13">
        <f t="shared" si="528"/>
        <v>1.1202753175193461E-2</v>
      </c>
      <c r="AL310" s="13">
        <f t="shared" si="529"/>
        <v>3.6957334040172714E-4</v>
      </c>
      <c r="AM310" s="13">
        <f t="shared" si="530"/>
        <v>2.6183027784174479E-4</v>
      </c>
      <c r="AN310" s="13">
        <f t="shared" si="531"/>
        <v>7.3078945081718233E-4</v>
      </c>
      <c r="AO310" s="13">
        <f t="shared" si="532"/>
        <v>1.0198461878203231E-3</v>
      </c>
      <c r="AP310" s="13">
        <f t="shared" si="533"/>
        <v>9.4882435759356047E-4</v>
      </c>
      <c r="AQ310" s="13">
        <f t="shared" si="534"/>
        <v>6.6206135222724545E-4</v>
      </c>
      <c r="AR310" s="13">
        <f t="shared" si="535"/>
        <v>2.9199352373716552E-2</v>
      </c>
      <c r="AS310" s="13">
        <f t="shared" si="536"/>
        <v>3.1744972236406405E-2</v>
      </c>
      <c r="AT310" s="13">
        <f t="shared" si="537"/>
        <v>1.7256260505238492E-2</v>
      </c>
      <c r="AU310" s="13">
        <f t="shared" si="538"/>
        <v>6.2535577688141658E-3</v>
      </c>
      <c r="AV310" s="13">
        <f t="shared" si="539"/>
        <v>1.6996868218938979E-3</v>
      </c>
      <c r="AW310" s="13">
        <f t="shared" si="540"/>
        <v>3.1151019881784818E-5</v>
      </c>
      <c r="AX310" s="13">
        <f t="shared" si="541"/>
        <v>4.7442803949643563E-5</v>
      </c>
      <c r="AY310" s="13">
        <f t="shared" si="542"/>
        <v>1.3241669729481363E-4</v>
      </c>
      <c r="AZ310" s="13">
        <f t="shared" si="543"/>
        <v>1.8479284804790753E-4</v>
      </c>
      <c r="BA310" s="13">
        <f t="shared" si="544"/>
        <v>1.7192392091171992E-4</v>
      </c>
      <c r="BB310" s="13">
        <f t="shared" si="545"/>
        <v>1.199633869515196E-4</v>
      </c>
      <c r="BC310" s="13">
        <f t="shared" si="546"/>
        <v>6.6965500240165758E-5</v>
      </c>
      <c r="BD310" s="13">
        <f t="shared" si="547"/>
        <v>1.3582958434816788E-2</v>
      </c>
      <c r="BE310" s="13">
        <f t="shared" si="548"/>
        <v>1.4767130204903183E-2</v>
      </c>
      <c r="BF310" s="13">
        <f t="shared" si="549"/>
        <v>8.0272694470446306E-3</v>
      </c>
      <c r="BG310" s="13">
        <f t="shared" si="550"/>
        <v>2.9090307948058391E-3</v>
      </c>
      <c r="BH310" s="13">
        <f t="shared" si="551"/>
        <v>7.9066053104561134E-4</v>
      </c>
      <c r="BI310" s="13">
        <f t="shared" si="552"/>
        <v>1.7191817328837946E-4</v>
      </c>
      <c r="BJ310" s="14">
        <f t="shared" si="553"/>
        <v>0.12085698545105518</v>
      </c>
      <c r="BK310" s="14">
        <f t="shared" si="554"/>
        <v>0.15067981858984789</v>
      </c>
      <c r="BL310" s="14">
        <f t="shared" si="555"/>
        <v>0.62941473755456012</v>
      </c>
      <c r="BM310" s="14">
        <f t="shared" si="556"/>
        <v>0.71932597599292003</v>
      </c>
      <c r="BN310" s="14">
        <f t="shared" si="557"/>
        <v>0.25648927637073704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1.5866</v>
      </c>
      <c r="F335" s="10">
        <f>VLOOKUP(B335,home!$B$2:$E$405,3,FALSE)</f>
        <v>1.0714999999999999</v>
      </c>
      <c r="G335" s="10">
        <f>VLOOKUP(C335,away!$B$2:$E$405,4,FALSE)</f>
        <v>0.50419999999999998</v>
      </c>
      <c r="H335" s="10">
        <f>VLOOKUP(A335,away!$A$2:$E$405,3,FALSE)</f>
        <v>1.1788000000000001</v>
      </c>
      <c r="I335" s="10">
        <f>VLOOKUP(C335,away!$B$2:$E$405,3,FALSE)</f>
        <v>1.1028</v>
      </c>
      <c r="J335" s="10">
        <f>VLOOKUP(B335,home!$B$2:$E$405,4,FALSE)</f>
        <v>0.2545</v>
      </c>
      <c r="K335" s="12">
        <f t="shared" si="502"/>
        <v>0.85716112597999983</v>
      </c>
      <c r="L335" s="12">
        <f t="shared" si="503"/>
        <v>0.33084507288000004</v>
      </c>
      <c r="M335" s="13">
        <f t="shared" si="504"/>
        <v>0.30482842584860437</v>
      </c>
      <c r="N335" s="13">
        <f t="shared" si="505"/>
        <v>0.26128707673110058</v>
      </c>
      <c r="O335" s="13">
        <f t="shared" si="506"/>
        <v>0.10085098276577718</v>
      </c>
      <c r="P335" s="13">
        <f t="shared" si="507"/>
        <v>8.644554194370313E-2</v>
      </c>
      <c r="Q335" s="13">
        <f t="shared" si="508"/>
        <v>0.1119825624474264</v>
      </c>
      <c r="R335" s="13">
        <f t="shared" si="509"/>
        <v>1.6683025371581589E-2</v>
      </c>
      <c r="S335" s="13">
        <f t="shared" si="510"/>
        <v>6.1287195420974142E-3</v>
      </c>
      <c r="T335" s="13">
        <f t="shared" si="511"/>
        <v>3.7048879034207935E-2</v>
      </c>
      <c r="U335" s="13">
        <f t="shared" si="512"/>
        <v>1.430004081225778E-2</v>
      </c>
      <c r="V335" s="13">
        <f t="shared" si="513"/>
        <v>1.9311427431592656E-4</v>
      </c>
      <c r="W335" s="13">
        <f t="shared" si="514"/>
        <v>3.199569977252055E-2</v>
      </c>
      <c r="X335" s="13">
        <f t="shared" si="515"/>
        <v>1.0585619623086162E-2</v>
      </c>
      <c r="Y335" s="13">
        <f t="shared" si="516"/>
        <v>1.7511000478399495E-3</v>
      </c>
      <c r="Z335" s="13">
        <f t="shared" si="517"/>
        <v>1.8398322483066001E-3</v>
      </c>
      <c r="AA335" s="13">
        <f t="shared" si="518"/>
        <v>1.5770326815728001E-3</v>
      </c>
      <c r="AB335" s="13">
        <f t="shared" si="519"/>
        <v>6.7588555452209988E-4</v>
      </c>
      <c r="AC335" s="13">
        <f t="shared" si="520"/>
        <v>3.4228000665110972E-6</v>
      </c>
      <c r="AD335" s="13">
        <f t="shared" si="521"/>
        <v>6.8563675108829327E-3</v>
      </c>
      <c r="AE335" s="13">
        <f t="shared" si="522"/>
        <v>2.2683954088301285E-3</v>
      </c>
      <c r="AF335" s="13">
        <f t="shared" si="523"/>
        <v>3.752437221775306E-4</v>
      </c>
      <c r="AG335" s="13">
        <f t="shared" si="524"/>
        <v>4.1382512203862533E-5</v>
      </c>
      <c r="AH335" s="13">
        <f t="shared" si="525"/>
        <v>1.5217485856949286E-4</v>
      </c>
      <c r="AI335" s="13">
        <f t="shared" si="526"/>
        <v>1.3043837311727373E-4</v>
      </c>
      <c r="AJ335" s="13">
        <f t="shared" si="527"/>
        <v>5.5903351386100836E-5</v>
      </c>
      <c r="AK335" s="13">
        <f t="shared" si="528"/>
        <v>1.5972726540055259E-5</v>
      </c>
      <c r="AL335" s="13">
        <f t="shared" si="529"/>
        <v>3.8826537373053178E-8</v>
      </c>
      <c r="AM335" s="13">
        <f t="shared" si="530"/>
        <v>1.1754023391522212E-3</v>
      </c>
      <c r="AN335" s="13">
        <f t="shared" si="531"/>
        <v>3.8887607256013907E-4</v>
      </c>
      <c r="AO335" s="13">
        <f t="shared" si="532"/>
        <v>6.4328866283723695E-5</v>
      </c>
      <c r="AP335" s="13">
        <f t="shared" si="533"/>
        <v>7.0942961513087809E-6</v>
      </c>
      <c r="AQ335" s="13">
        <f t="shared" si="534"/>
        <v>5.8677823180301429E-7</v>
      </c>
      <c r="AR335" s="13">
        <f t="shared" si="535"/>
        <v>1.0069260434785516E-5</v>
      </c>
      <c r="AS335" s="13">
        <f t="shared" si="536"/>
        <v>8.6309786120666166E-6</v>
      </c>
      <c r="AT335" s="13">
        <f t="shared" si="537"/>
        <v>3.699069672714158E-6</v>
      </c>
      <c r="AU335" s="13">
        <f t="shared" si="538"/>
        <v>1.056899575247379E-6</v>
      </c>
      <c r="AV335" s="13">
        <f t="shared" si="539"/>
        <v>2.2648330749170668E-7</v>
      </c>
      <c r="AW335" s="13">
        <f t="shared" si="540"/>
        <v>3.0585338982697815E-10</v>
      </c>
      <c r="AX335" s="13">
        <f t="shared" si="541"/>
        <v>1.6791819875120722E-4</v>
      </c>
      <c r="AY335" s="13">
        <f t="shared" si="542"/>
        <v>5.5554908703721485E-5</v>
      </c>
      <c r="AZ335" s="13">
        <f t="shared" si="543"/>
        <v>9.1900339094622405E-6</v>
      </c>
      <c r="BA335" s="13">
        <f t="shared" si="544"/>
        <v>1.0134924795152356E-6</v>
      </c>
      <c r="BB335" s="13">
        <f t="shared" si="545"/>
        <v>8.3827248312137504E-8</v>
      </c>
      <c r="BC335" s="13">
        <f t="shared" si="546"/>
        <v>5.5467664154318004E-9</v>
      </c>
      <c r="BD335" s="13">
        <f t="shared" si="547"/>
        <v>5.5522753373238537E-7</v>
      </c>
      <c r="BE335" s="13">
        <f t="shared" si="548"/>
        <v>4.7591945798914975E-7</v>
      </c>
      <c r="BF335" s="13">
        <f t="shared" si="549"/>
        <v>2.0396982924288541E-7</v>
      </c>
      <c r="BG335" s="13">
        <f t="shared" si="550"/>
        <v>5.8278336166593311E-8</v>
      </c>
      <c r="BH335" s="13">
        <f t="shared" si="551"/>
        <v>1.2488481062199515E-8</v>
      </c>
      <c r="BI335" s="13">
        <f t="shared" si="552"/>
        <v>2.1409280978109689E-9</v>
      </c>
      <c r="BJ335" s="14">
        <f t="shared" si="553"/>
        <v>0.46606238117051385</v>
      </c>
      <c r="BK335" s="14">
        <f t="shared" si="554"/>
        <v>0.39765481814402848</v>
      </c>
      <c r="BL335" s="14">
        <f t="shared" si="555"/>
        <v>0.13446644721149298</v>
      </c>
      <c r="BM335" s="14">
        <f t="shared" si="556"/>
        <v>0.11789030906329834</v>
      </c>
      <c r="BN335" s="14">
        <f t="shared" si="557"/>
        <v>0.88207761510819327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1.1809000000000001</v>
      </c>
      <c r="F336" s="10">
        <f>VLOOKUP(B336,home!$B$2:$E$405,3,FALSE)</f>
        <v>1.3408</v>
      </c>
      <c r="G336" s="10">
        <f>VLOOKUP(C336,away!$B$2:$E$405,4,FALSE)</f>
        <v>0.70569999999999999</v>
      </c>
      <c r="H336" s="10">
        <f>VLOOKUP(A336,away!$A$2:$E$405,3,FALSE)</f>
        <v>0.92459999999999998</v>
      </c>
      <c r="I336" s="10">
        <f>VLOOKUP(C336,away!$B$2:$E$405,3,FALSE)</f>
        <v>0.81120000000000003</v>
      </c>
      <c r="J336" s="10">
        <f>VLOOKUP(B336,home!$B$2:$E$405,4,FALSE)</f>
        <v>0.63090000000000002</v>
      </c>
      <c r="K336" s="12">
        <f t="shared" si="502"/>
        <v>1.117370603104</v>
      </c>
      <c r="L336" s="12">
        <f t="shared" si="503"/>
        <v>0.47319740956800005</v>
      </c>
      <c r="M336" s="13">
        <f t="shared" si="504"/>
        <v>0.20380981229349132</v>
      </c>
      <c r="N336" s="13">
        <f t="shared" si="505"/>
        <v>0.22773109288089141</v>
      </c>
      <c r="O336" s="13">
        <f t="shared" si="506"/>
        <v>9.6442275221820445E-2</v>
      </c>
      <c r="P336" s="13">
        <f t="shared" si="507"/>
        <v>0.10776176322932746</v>
      </c>
      <c r="Q336" s="13">
        <f t="shared" si="508"/>
        <v>0.12723001429892736</v>
      </c>
      <c r="R336" s="13">
        <f t="shared" si="509"/>
        <v>2.281811740390477E-2</v>
      </c>
      <c r="S336" s="13">
        <f t="shared" si="510"/>
        <v>1.4244404481334776E-2</v>
      </c>
      <c r="T336" s="13">
        <f t="shared" si="511"/>
        <v>6.0204913185552045E-2</v>
      </c>
      <c r="U336" s="13">
        <f t="shared" si="512"/>
        <v>2.549629360529895E-2</v>
      </c>
      <c r="V336" s="13">
        <f t="shared" si="513"/>
        <v>8.3683799005599226E-4</v>
      </c>
      <c r="W336" s="13">
        <f t="shared" si="514"/>
        <v>4.7387692603374346E-2</v>
      </c>
      <c r="X336" s="13">
        <f t="shared" si="515"/>
        <v>2.2423733385321418E-2</v>
      </c>
      <c r="Y336" s="13">
        <f t="shared" si="516"/>
        <v>5.3054262753887875E-3</v>
      </c>
      <c r="Z336" s="13">
        <f t="shared" si="517"/>
        <v>3.5991580155820785E-3</v>
      </c>
      <c r="AA336" s="13">
        <f t="shared" si="518"/>
        <v>4.0215933625375429E-3</v>
      </c>
      <c r="AB336" s="13">
        <f t="shared" si="519"/>
        <v>2.2468051004688092E-3</v>
      </c>
      <c r="AC336" s="13">
        <f t="shared" si="520"/>
        <v>2.7654193979587415E-5</v>
      </c>
      <c r="AD336" s="13">
        <f t="shared" si="521"/>
        <v>1.3237403665984844E-2</v>
      </c>
      <c r="AE336" s="13">
        <f t="shared" si="522"/>
        <v>6.2639051241499761E-3</v>
      </c>
      <c r="AF336" s="13">
        <f t="shared" si="523"/>
        <v>1.4820318392637448E-3</v>
      </c>
      <c r="AG336" s="13">
        <f t="shared" si="524"/>
        <v>2.3376454241230091E-4</v>
      </c>
      <c r="AH336" s="13">
        <f t="shared" si="525"/>
        <v>4.2577806239983571E-4</v>
      </c>
      <c r="AI336" s="13">
        <f t="shared" si="526"/>
        <v>4.7575189037215698E-4</v>
      </c>
      <c r="AJ336" s="13">
        <f t="shared" si="527"/>
        <v>2.657955883365026E-4</v>
      </c>
      <c r="AK336" s="13">
        <f t="shared" si="528"/>
        <v>9.8997392280646823E-5</v>
      </c>
      <c r="AL336" s="13">
        <f t="shared" si="529"/>
        <v>5.8487168412378941E-7</v>
      </c>
      <c r="AM336" s="13">
        <f t="shared" si="530"/>
        <v>2.9582171435585162E-3</v>
      </c>
      <c r="AN336" s="13">
        <f t="shared" si="531"/>
        <v>1.3998206892715387E-3</v>
      </c>
      <c r="AO336" s="13">
        <f t="shared" si="532"/>
        <v>3.3119576201149216E-4</v>
      </c>
      <c r="AP336" s="13">
        <f t="shared" si="533"/>
        <v>5.2240325547912637E-5</v>
      </c>
      <c r="AQ336" s="13">
        <f t="shared" si="534"/>
        <v>6.1799966810653175E-6</v>
      </c>
      <c r="AR336" s="13">
        <f t="shared" si="535"/>
        <v>4.0295415235696928E-5</v>
      </c>
      <c r="AS336" s="13">
        <f t="shared" si="536"/>
        <v>4.502491242423678E-5</v>
      </c>
      <c r="AT336" s="13">
        <f t="shared" si="537"/>
        <v>2.5154756775087122E-5</v>
      </c>
      <c r="AU336" s="13">
        <f t="shared" si="538"/>
        <v>9.3690619162378444E-6</v>
      </c>
      <c r="AV336" s="13">
        <f t="shared" si="539"/>
        <v>2.6171785909663504E-6</v>
      </c>
      <c r="AW336" s="13">
        <f t="shared" si="540"/>
        <v>8.5900896247392896E-9</v>
      </c>
      <c r="AX336" s="13">
        <f t="shared" si="541"/>
        <v>5.5090414563509519E-4</v>
      </c>
      <c r="AY336" s="13">
        <f t="shared" si="542"/>
        <v>2.6068641463479936E-4</v>
      </c>
      <c r="AZ336" s="13">
        <f t="shared" si="543"/>
        <v>6.1678068057378297E-5</v>
      </c>
      <c r="BA336" s="13">
        <f t="shared" si="544"/>
        <v>9.7286340106367399E-6</v>
      </c>
      <c r="BB336" s="13">
        <f t="shared" si="545"/>
        <v>1.1508911031171119E-6</v>
      </c>
      <c r="BC336" s="13">
        <f t="shared" si="546"/>
        <v>1.0891973773797512E-7</v>
      </c>
      <c r="BD336" s="13">
        <f t="shared" si="547"/>
        <v>3.1779476844997828E-6</v>
      </c>
      <c r="BE336" s="13">
        <f t="shared" si="548"/>
        <v>3.5509453208624822E-6</v>
      </c>
      <c r="BF336" s="13">
        <f t="shared" si="549"/>
        <v>1.9838609573807196E-6</v>
      </c>
      <c r="BG336" s="13">
        <f t="shared" si="550"/>
        <v>7.3890263814099135E-7</v>
      </c>
      <c r="BH336" s="13">
        <f t="shared" si="551"/>
        <v>2.0640702160368411E-7</v>
      </c>
      <c r="BI336" s="13">
        <f t="shared" si="552"/>
        <v>4.6126627642841762E-8</v>
      </c>
      <c r="BJ336" s="14">
        <f t="shared" si="553"/>
        <v>0.5171318887915155</v>
      </c>
      <c r="BK336" s="14">
        <f t="shared" si="554"/>
        <v>0.32694174347450811</v>
      </c>
      <c r="BL336" s="14">
        <f t="shared" si="555"/>
        <v>0.15242357314261201</v>
      </c>
      <c r="BM336" s="14">
        <f t="shared" si="556"/>
        <v>0.21404261027130969</v>
      </c>
      <c r="BN336" s="14">
        <f t="shared" si="557"/>
        <v>0.78579307532836284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1.1809000000000001</v>
      </c>
      <c r="F337" s="10">
        <f>VLOOKUP(B337,home!$B$2:$E$405,3,FALSE)</f>
        <v>1.8348</v>
      </c>
      <c r="G337" s="10">
        <f>VLOOKUP(C337,away!$B$2:$E$405,4,FALSE)</f>
        <v>0.8468</v>
      </c>
      <c r="H337" s="10">
        <f>VLOOKUP(A337,away!$A$2:$E$405,3,FALSE)</f>
        <v>0.92459999999999998</v>
      </c>
      <c r="I337" s="10">
        <f>VLOOKUP(C337,away!$B$2:$E$405,3,FALSE)</f>
        <v>0.90129999999999999</v>
      </c>
      <c r="J337" s="10">
        <f>VLOOKUP(B337,home!$B$2:$E$405,4,FALSE)</f>
        <v>0.81120000000000003</v>
      </c>
      <c r="K337" s="12">
        <f t="shared" si="502"/>
        <v>1.8347745329760001</v>
      </c>
      <c r="L337" s="12">
        <f t="shared" si="503"/>
        <v>0.67600701417599995</v>
      </c>
      <c r="M337" s="13">
        <f t="shared" si="504"/>
        <v>8.1204749093468601E-2</v>
      </c>
      <c r="N337" s="13">
        <f t="shared" si="505"/>
        <v>0.14899240559340207</v>
      </c>
      <c r="O337" s="13">
        <f t="shared" si="506"/>
        <v>5.4894979971586946E-2</v>
      </c>
      <c r="P337" s="13">
        <f t="shared" si="507"/>
        <v>0.1007199112400953</v>
      </c>
      <c r="Q337" s="13">
        <f t="shared" si="508"/>
        <v>0.13668373569480258</v>
      </c>
      <c r="R337" s="13">
        <f t="shared" si="509"/>
        <v>1.8554695751921903E-2</v>
      </c>
      <c r="S337" s="13">
        <f t="shared" si="510"/>
        <v>3.1231241502070642E-2</v>
      </c>
      <c r="T337" s="13">
        <f t="shared" si="511"/>
        <v>9.2399164053465044E-2</v>
      </c>
      <c r="U337" s="13">
        <f t="shared" si="512"/>
        <v>3.4043683232744273E-2</v>
      </c>
      <c r="V337" s="13">
        <f t="shared" si="513"/>
        <v>4.3040830700210335E-3</v>
      </c>
      <c r="W337" s="13">
        <f t="shared" si="514"/>
        <v>8.3594612441615479E-2</v>
      </c>
      <c r="X337" s="13">
        <f t="shared" si="515"/>
        <v>5.6510544357856379E-2</v>
      </c>
      <c r="Y337" s="13">
        <f t="shared" si="516"/>
        <v>1.9100762180407446E-2</v>
      </c>
      <c r="Z337" s="13">
        <f t="shared" si="517"/>
        <v>4.1810348247336131E-3</v>
      </c>
      <c r="AA337" s="13">
        <f t="shared" si="518"/>
        <v>7.6712562179070054E-3</v>
      </c>
      <c r="AB337" s="13">
        <f t="shared" si="519"/>
        <v>7.0375127722747833E-3</v>
      </c>
      <c r="AC337" s="13">
        <f t="shared" si="520"/>
        <v>3.3365264164194588E-4</v>
      </c>
      <c r="AD337" s="13">
        <f t="shared" si="521"/>
        <v>3.8344316500468691E-2</v>
      </c>
      <c r="AE337" s="13">
        <f t="shared" si="522"/>
        <v>2.5921026908101365E-2</v>
      </c>
      <c r="AF337" s="13">
        <f t="shared" si="523"/>
        <v>8.7613980022606779E-3</v>
      </c>
      <c r="AG337" s="13">
        <f t="shared" si="524"/>
        <v>1.9742555011719376E-3</v>
      </c>
      <c r="AH337" s="13">
        <f t="shared" si="525"/>
        <v>7.0660221700851106E-4</v>
      </c>
      <c r="AI337" s="13">
        <f t="shared" si="526"/>
        <v>1.296455752711597E-3</v>
      </c>
      <c r="AJ337" s="13">
        <f t="shared" si="527"/>
        <v>1.1893519991027347E-3</v>
      </c>
      <c r="AK337" s="13">
        <f t="shared" si="528"/>
        <v>7.2739758623259747E-4</v>
      </c>
      <c r="AL337" s="13">
        <f t="shared" si="529"/>
        <v>1.6553447834692248E-5</v>
      </c>
      <c r="AM337" s="13">
        <f t="shared" si="530"/>
        <v>1.4070635079886274E-2</v>
      </c>
      <c r="AN337" s="13">
        <f t="shared" si="531"/>
        <v>9.5118480079140026E-3</v>
      </c>
      <c r="AO337" s="13">
        <f t="shared" si="532"/>
        <v>3.2150379855629386E-3</v>
      </c>
      <c r="AP337" s="13">
        <f t="shared" si="533"/>
        <v>7.2446274302760802E-4</v>
      </c>
      <c r="AQ337" s="13">
        <f t="shared" si="534"/>
        <v>1.22435473948962E-4</v>
      </c>
      <c r="AR337" s="13">
        <f t="shared" si="535"/>
        <v>9.5533610986013148E-5</v>
      </c>
      <c r="AS337" s="13">
        <f t="shared" si="536"/>
        <v>1.7528263648037309E-4</v>
      </c>
      <c r="AT337" s="13">
        <f t="shared" si="537"/>
        <v>1.6080205874353931E-4</v>
      </c>
      <c r="AU337" s="13">
        <f t="shared" si="538"/>
        <v>9.8345174077585566E-5</v>
      </c>
      <c r="AV337" s="13">
        <f t="shared" si="539"/>
        <v>4.5110305209661364E-5</v>
      </c>
      <c r="AW337" s="13">
        <f t="shared" si="540"/>
        <v>5.7032166469472127E-7</v>
      </c>
      <c r="AX337" s="13">
        <f t="shared" si="541"/>
        <v>4.3027404845623419E-3</v>
      </c>
      <c r="AY337" s="13">
        <f t="shared" si="542"/>
        <v>2.9086827477431839E-3</v>
      </c>
      <c r="AZ337" s="13">
        <f t="shared" si="543"/>
        <v>9.8314496974355654E-4</v>
      </c>
      <c r="BA337" s="13">
        <f t="shared" si="544"/>
        <v>2.2153763183283185E-4</v>
      </c>
      <c r="BB337" s="13">
        <f t="shared" si="545"/>
        <v>3.7440248255733645E-5</v>
      </c>
      <c r="BC337" s="13">
        <f t="shared" si="546"/>
        <v>5.0619740866733406E-6</v>
      </c>
      <c r="BD337" s="13">
        <f t="shared" si="547"/>
        <v>1.0763565186017702E-5</v>
      </c>
      <c r="BE337" s="13">
        <f t="shared" si="548"/>
        <v>1.974871528733236E-5</v>
      </c>
      <c r="BF337" s="13">
        <f t="shared" si="549"/>
        <v>1.8117219934095617E-5</v>
      </c>
      <c r="BG337" s="13">
        <f t="shared" si="550"/>
        <v>1.1080337914467923E-5</v>
      </c>
      <c r="BH337" s="13">
        <f t="shared" si="551"/>
        <v>5.0824804555585369E-6</v>
      </c>
      <c r="BI337" s="13">
        <f t="shared" si="552"/>
        <v>1.8650411408414123E-6</v>
      </c>
      <c r="BJ337" s="14">
        <f t="shared" si="553"/>
        <v>0.64838524858011581</v>
      </c>
      <c r="BK337" s="14">
        <f t="shared" si="554"/>
        <v>0.22071887374287541</v>
      </c>
      <c r="BL337" s="14">
        <f t="shared" si="555"/>
        <v>0.1267636666469058</v>
      </c>
      <c r="BM337" s="14">
        <f t="shared" si="556"/>
        <v>0.45609023402327475</v>
      </c>
      <c r="BN337" s="14">
        <f t="shared" si="557"/>
        <v>0.54105047734527745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1.3611</v>
      </c>
      <c r="F347" s="10">
        <f>VLOOKUP(B347,home!$B$2:$E$405,3,FALSE)</f>
        <v>0.80149999999999999</v>
      </c>
      <c r="G347" s="10">
        <f>VLOOKUP(C347,away!$B$2:$E$405,4,FALSE)</f>
        <v>1.3358000000000001</v>
      </c>
      <c r="H347" s="10">
        <f>VLOOKUP(A347,away!$A$2:$E$405,3,FALSE)</f>
        <v>1.1444000000000001</v>
      </c>
      <c r="I347" s="10">
        <f>VLOOKUP(C347,away!$B$2:$E$405,3,FALSE)</f>
        <v>0.7944</v>
      </c>
      <c r="J347" s="10">
        <f>VLOOKUP(B347,home!$B$2:$E$405,4,FALSE)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1.3611</v>
      </c>
      <c r="F348" s="10">
        <f>VLOOKUP(B348,home!$B$2:$E$405,3,FALSE)</f>
        <v>1.4694</v>
      </c>
      <c r="G348" s="10">
        <f>VLOOKUP(C348,away!$B$2:$E$405,4,FALSE)</f>
        <v>1.4694</v>
      </c>
      <c r="H348" s="10">
        <f>VLOOKUP(A348,away!$A$2:$E$405,3,FALSE)</f>
        <v>1.1444000000000001</v>
      </c>
      <c r="I348" s="10">
        <f>VLOOKUP(C348,away!$B$2:$E$405,3,FALSE)</f>
        <v>1.0327</v>
      </c>
      <c r="J348" s="10">
        <f>VLOOKUP(B348,home!$B$2:$E$405,4,FALSE)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1.3611</v>
      </c>
      <c r="F349" s="10">
        <f>VLOOKUP(B349,home!$B$2:$E$405,3,FALSE)</f>
        <v>0.93510000000000004</v>
      </c>
      <c r="G349" s="10">
        <f>VLOOKUP(C349,away!$B$2:$E$405,4,FALSE)</f>
        <v>0.80149999999999999</v>
      </c>
      <c r="H349" s="10">
        <f>VLOOKUP(A349,away!$A$2:$E$405,3,FALSE)</f>
        <v>1.1444000000000001</v>
      </c>
      <c r="I349" s="10">
        <f>VLOOKUP(C349,away!$B$2:$E$405,3,FALSE)</f>
        <v>0.7944</v>
      </c>
      <c r="J349" s="10">
        <f>VLOOKUP(B349,home!$B$2:$E$405,4,FALSE)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1.3611</v>
      </c>
      <c r="F350" s="10">
        <f>VLOOKUP(B350,home!$B$2:$E$405,3,FALSE)</f>
        <v>1.6698</v>
      </c>
      <c r="G350" s="10">
        <f>VLOOKUP(C350,away!$B$2:$E$405,4,FALSE)</f>
        <v>1.5306</v>
      </c>
      <c r="H350" s="10">
        <f>VLOOKUP(A350,away!$A$2:$E$405,3,FALSE)</f>
        <v>1.1444000000000001</v>
      </c>
      <c r="I350" s="10">
        <f>VLOOKUP(C350,away!$B$2:$E$405,3,FALSE)</f>
        <v>0.43690000000000001</v>
      </c>
      <c r="J350" s="10">
        <f>VLOOKUP(B350,home!$B$2:$E$405,4,FALSE)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1.5866</v>
      </c>
      <c r="F360" s="10">
        <f>VLOOKUP(B360,home!$B$2:$E$405,3,FALSE)</f>
        <v>1.0084</v>
      </c>
      <c r="G360" s="10">
        <f>VLOOKUP(C360,away!$B$2:$E$405,4,FALSE)</f>
        <v>0.81940000000000002</v>
      </c>
      <c r="H360" s="10">
        <f>VLOOKUP(A360,away!$A$2:$E$405,3,FALSE)</f>
        <v>1.1788000000000001</v>
      </c>
      <c r="I360" s="10">
        <f>VLOOKUP(C360,away!$B$2:$E$405,3,FALSE)</f>
        <v>1.4420999999999999</v>
      </c>
      <c r="J360" s="10">
        <f>VLOOKUP(B360,home!$B$2:$E$405,4,FALSE)</f>
        <v>1.6117999999999999</v>
      </c>
      <c r="K360" s="12">
        <f t="shared" si="614"/>
        <v>1.3109805443359999</v>
      </c>
      <c r="L360" s="12">
        <f t="shared" si="615"/>
        <v>2.7399753482640001</v>
      </c>
      <c r="M360" s="13">
        <f t="shared" si="616"/>
        <v>1.7405728677644561E-2</v>
      </c>
      <c r="N360" s="13">
        <f t="shared" si="617"/>
        <v>2.281857165638319E-2</v>
      </c>
      <c r="O360" s="13">
        <f t="shared" si="618"/>
        <v>4.7691267495317852E-2</v>
      </c>
      <c r="P360" s="13">
        <f t="shared" si="619"/>
        <v>6.2522323821085579E-2</v>
      </c>
      <c r="Q360" s="13">
        <f t="shared" si="620"/>
        <v>1.4957351745527628E-2</v>
      </c>
      <c r="R360" s="13">
        <f t="shared" si="621"/>
        <v>6.5336448632317565E-2</v>
      </c>
      <c r="S360" s="13">
        <f t="shared" si="622"/>
        <v>5.6145896681265496E-2</v>
      </c>
      <c r="T360" s="13">
        <f t="shared" si="623"/>
        <v>4.0982775058059216E-2</v>
      </c>
      <c r="U360" s="13">
        <f t="shared" si="624"/>
        <v>8.5654812992976781E-2</v>
      </c>
      <c r="V360" s="13">
        <f t="shared" si="625"/>
        <v>2.2408790414438672E-2</v>
      </c>
      <c r="W360" s="13">
        <f t="shared" si="626"/>
        <v>6.5362657110589438E-3</v>
      </c>
      <c r="X360" s="13">
        <f t="shared" si="627"/>
        <v>1.7909206918004773E-2</v>
      </c>
      <c r="Y360" s="13">
        <f t="shared" si="628"/>
        <v>2.4535392731146088E-2</v>
      </c>
      <c r="Z360" s="13">
        <f t="shared" si="629"/>
        <v>5.9673419531889094E-2</v>
      </c>
      <c r="AA360" s="13">
        <f t="shared" si="630"/>
        <v>7.8230692020306442E-2</v>
      </c>
      <c r="AB360" s="13">
        <f t="shared" si="631"/>
        <v>5.127945760428166E-2</v>
      </c>
      <c r="AC360" s="13">
        <f t="shared" si="632"/>
        <v>5.0308496008624522E-3</v>
      </c>
      <c r="AD360" s="13">
        <f t="shared" si="633"/>
        <v>2.1422292949521953E-3</v>
      </c>
      <c r="AE360" s="13">
        <f t="shared" si="634"/>
        <v>5.8696554584979849E-3</v>
      </c>
      <c r="AF360" s="13">
        <f t="shared" si="635"/>
        <v>8.0413556295438528E-3</v>
      </c>
      <c r="AG360" s="13">
        <f t="shared" si="636"/>
        <v>7.3443720638580318E-3</v>
      </c>
      <c r="AH360" s="13">
        <f t="shared" si="637"/>
        <v>4.0875924615997906E-2</v>
      </c>
      <c r="AI360" s="13">
        <f t="shared" si="638"/>
        <v>5.3587541903318235E-2</v>
      </c>
      <c r="AJ360" s="13">
        <f t="shared" si="639"/>
        <v>3.5126112427020177E-2</v>
      </c>
      <c r="AK360" s="13">
        <f t="shared" si="640"/>
        <v>1.534988332999415E-2</v>
      </c>
      <c r="AL360" s="13">
        <f t="shared" si="641"/>
        <v>7.2284341245486185E-4</v>
      </c>
      <c r="AM360" s="13">
        <f t="shared" si="642"/>
        <v>5.6168418543779057E-4</v>
      </c>
      <c r="AN360" s="13">
        <f t="shared" si="643"/>
        <v>1.5390008216092917E-3</v>
      </c>
      <c r="AO360" s="13">
        <f t="shared" si="644"/>
        <v>2.108412156083751E-3</v>
      </c>
      <c r="AP360" s="13">
        <f t="shared" si="645"/>
        <v>1.925665777216542E-3</v>
      </c>
      <c r="AQ360" s="13">
        <f t="shared" si="646"/>
        <v>1.3190691896422407E-3</v>
      </c>
      <c r="AR360" s="13">
        <f t="shared" si="647"/>
        <v>2.2399805157066369E-2</v>
      </c>
      <c r="AS360" s="13">
        <f t="shared" si="648"/>
        <v>2.9365708757831201E-2</v>
      </c>
      <c r="AT360" s="13">
        <f t="shared" si="649"/>
        <v>1.9248936426076998E-2</v>
      </c>
      <c r="AU360" s="13">
        <f t="shared" si="650"/>
        <v>8.4116603845824939E-3</v>
      </c>
      <c r="AV360" s="13">
        <f t="shared" si="651"/>
        <v>2.7568807774373794E-3</v>
      </c>
      <c r="AW360" s="13">
        <f t="shared" si="652"/>
        <v>7.2124801141360909E-5</v>
      </c>
      <c r="AX360" s="13">
        <f t="shared" si="653"/>
        <v>1.2272617319502644E-4</v>
      </c>
      <c r="AY360" s="13">
        <f t="shared" si="654"/>
        <v>3.3626668914115061E-4</v>
      </c>
      <c r="AZ360" s="13">
        <f t="shared" si="655"/>
        <v>4.6068121934455327E-4</v>
      </c>
      <c r="BA360" s="13">
        <f t="shared" si="656"/>
        <v>4.2075172813742549E-4</v>
      </c>
      <c r="BB360" s="13">
        <f t="shared" si="657"/>
        <v>2.8821234070900564E-4</v>
      </c>
      <c r="BC360" s="13">
        <f t="shared" si="658"/>
        <v>1.57938941721628E-4</v>
      </c>
      <c r="BD360" s="13">
        <f t="shared" si="659"/>
        <v>1.0229152322713113E-2</v>
      </c>
      <c r="BE360" s="13">
        <f t="shared" si="660"/>
        <v>1.3410219680126295E-2</v>
      </c>
      <c r="BF360" s="13">
        <f t="shared" si="661"/>
        <v>8.7902685479586545E-3</v>
      </c>
      <c r="BG360" s="13">
        <f t="shared" si="662"/>
        <v>3.84129034862082E-3</v>
      </c>
      <c r="BH360" s="13">
        <f t="shared" si="663"/>
        <v>1.2589642280468854E-3</v>
      </c>
      <c r="BI360" s="13">
        <f t="shared" si="664"/>
        <v>3.3009552179689148E-4</v>
      </c>
      <c r="BJ360" s="14">
        <f t="shared" si="665"/>
        <v>0.16037758548927039</v>
      </c>
      <c r="BK360" s="14">
        <f t="shared" si="666"/>
        <v>0.16457269929689275</v>
      </c>
      <c r="BL360" s="14">
        <f t="shared" si="667"/>
        <v>0.59317512317378784</v>
      </c>
      <c r="BM360" s="14">
        <f t="shared" si="668"/>
        <v>0.74680299357556346</v>
      </c>
      <c r="BN360" s="14">
        <f t="shared" si="669"/>
        <v>0.23073169202827637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1.5866</v>
      </c>
      <c r="F361" s="10">
        <f>VLOOKUP(B361,home!$B$2:$E$405,3,FALSE)</f>
        <v>0.91679999999999995</v>
      </c>
      <c r="G361" s="10">
        <f>VLOOKUP(C361,away!$B$2:$E$405,4,FALSE)</f>
        <v>1.2033</v>
      </c>
      <c r="H361" s="10">
        <f>VLOOKUP(A361,away!$A$2:$E$405,3,FALSE)</f>
        <v>1.1788000000000001</v>
      </c>
      <c r="I361" s="10">
        <f>VLOOKUP(C361,away!$B$2:$E$405,3,FALSE)</f>
        <v>0.7712</v>
      </c>
      <c r="J361" s="10">
        <f>VLOOKUP(B361,home!$B$2:$E$405,4,FALSE)</f>
        <v>1.0797000000000001</v>
      </c>
      <c r="K361" s="12">
        <f t="shared" si="614"/>
        <v>1.7503140191039999</v>
      </c>
      <c r="L361" s="12">
        <f t="shared" si="615"/>
        <v>0.98154507763200016</v>
      </c>
      <c r="M361" s="13">
        <f t="shared" si="616"/>
        <v>6.509815333655028E-2</v>
      </c>
      <c r="N361" s="13">
        <f t="shared" si="617"/>
        <v>0.11394221040274578</v>
      </c>
      <c r="O361" s="13">
        <f t="shared" si="618"/>
        <v>6.3896771970424107E-2</v>
      </c>
      <c r="P361" s="13">
        <f t="shared" si="619"/>
        <v>0.11183941575532481</v>
      </c>
      <c r="Q361" s="13">
        <f t="shared" si="620"/>
        <v>9.9717324117811798E-2</v>
      </c>
      <c r="R361" s="13">
        <f t="shared" si="621"/>
        <v>3.135878100207206E-2</v>
      </c>
      <c r="S361" s="13">
        <f t="shared" si="622"/>
        <v>4.8035367654083554E-2</v>
      </c>
      <c r="T361" s="13">
        <f t="shared" si="623"/>
        <v>9.7877048642472902E-2</v>
      </c>
      <c r="U361" s="13">
        <f t="shared" si="624"/>
        <v>5.4887714009938908E-2</v>
      </c>
      <c r="V361" s="13">
        <f t="shared" si="625"/>
        <v>9.1694825918418356E-3</v>
      </c>
      <c r="W361" s="13">
        <f t="shared" si="626"/>
        <v>5.8178876783647818E-2</v>
      </c>
      <c r="X361" s="13">
        <f t="shared" si="627"/>
        <v>5.7105190129148171E-2</v>
      </c>
      <c r="Y361" s="13">
        <f t="shared" si="628"/>
        <v>2.802565913925243E-2</v>
      </c>
      <c r="Z361" s="13">
        <f t="shared" si="629"/>
        <v>1.0260019044374574E-2</v>
      </c>
      <c r="AA361" s="13">
        <f t="shared" si="630"/>
        <v>1.7958255169642837E-2</v>
      </c>
      <c r="AB361" s="13">
        <f t="shared" si="631"/>
        <v>1.5716292891036373E-2</v>
      </c>
      <c r="AC361" s="13">
        <f t="shared" si="632"/>
        <v>9.8458013331465043E-4</v>
      </c>
      <c r="AD361" s="13">
        <f t="shared" si="633"/>
        <v>2.5457825912535741E-2</v>
      </c>
      <c r="AE361" s="13">
        <f t="shared" si="634"/>
        <v>2.4988003711661842E-2</v>
      </c>
      <c r="AF361" s="13">
        <f t="shared" si="635"/>
        <v>1.2263426021515913E-2</v>
      </c>
      <c r="AG361" s="13">
        <f t="shared" si="636"/>
        <v>4.0123684821077102E-3</v>
      </c>
      <c r="AH361" s="13">
        <f t="shared" si="637"/>
        <v>2.5176677973541097E-3</v>
      </c>
      <c r="AI361" s="13">
        <f t="shared" si="638"/>
        <v>4.4067092411555859E-3</v>
      </c>
      <c r="AJ361" s="13">
        <f t="shared" si="639"/>
        <v>3.8565624814548864E-3</v>
      </c>
      <c r="AK361" s="13">
        <f t="shared" si="640"/>
        <v>2.2500651256136665E-3</v>
      </c>
      <c r="AL361" s="13">
        <f t="shared" si="641"/>
        <v>6.766082368261891E-5</v>
      </c>
      <c r="AM361" s="13">
        <f t="shared" si="642"/>
        <v>8.911837918124086E-3</v>
      </c>
      <c r="AN361" s="13">
        <f t="shared" si="643"/>
        <v>8.7473706411889084E-3</v>
      </c>
      <c r="AO361" s="13">
        <f t="shared" si="644"/>
        <v>4.2929692975408225E-3</v>
      </c>
      <c r="AP361" s="13">
        <f t="shared" si="645"/>
        <v>1.4045809608088334E-3</v>
      </c>
      <c r="AQ361" s="13">
        <f t="shared" si="646"/>
        <v>3.4466488205438391E-4</v>
      </c>
      <c r="AR361" s="13">
        <f t="shared" si="647"/>
        <v>4.9424088672110546E-4</v>
      </c>
      <c r="AS361" s="13">
        <f t="shared" si="648"/>
        <v>8.6507675284234272E-4</v>
      </c>
      <c r="AT361" s="13">
        <f t="shared" si="649"/>
        <v>7.5707798405045938E-4</v>
      </c>
      <c r="AU361" s="13">
        <f t="shared" si="650"/>
        <v>4.4170806967950465E-4</v>
      </c>
      <c r="AV361" s="13">
        <f t="shared" si="651"/>
        <v>1.932819566778508E-4</v>
      </c>
      <c r="AW361" s="13">
        <f t="shared" si="652"/>
        <v>3.2289476234221682E-6</v>
      </c>
      <c r="AX361" s="13">
        <f t="shared" si="653"/>
        <v>2.5997524740125296E-3</v>
      </c>
      <c r="AY361" s="13">
        <f t="shared" si="654"/>
        <v>2.5517742439286131E-3</v>
      </c>
      <c r="AZ361" s="13">
        <f t="shared" si="655"/>
        <v>1.2523407241781242E-3</v>
      </c>
      <c r="BA361" s="13">
        <f t="shared" si="656"/>
        <v>4.0974295777837749E-4</v>
      </c>
      <c r="BB361" s="13">
        <f t="shared" si="657"/>
        <v>1.005452958254357E-4</v>
      </c>
      <c r="BC361" s="13">
        <f t="shared" si="658"/>
        <v>1.9737948039301947E-5</v>
      </c>
      <c r="BD361" s="13">
        <f t="shared" si="659"/>
        <v>8.0853284920929304E-5</v>
      </c>
      <c r="BE361" s="13">
        <f t="shared" si="660"/>
        <v>1.4151863808771259E-4</v>
      </c>
      <c r="BF361" s="13">
        <f t="shared" si="661"/>
        <v>1.2385102810471435E-4</v>
      </c>
      <c r="BG361" s="13">
        <f t="shared" si="662"/>
        <v>7.225939692404169E-5</v>
      </c>
      <c r="BH361" s="13">
        <f t="shared" si="663"/>
        <v>3.1619158862037643E-5</v>
      </c>
      <c r="BI361" s="13">
        <f t="shared" si="664"/>
        <v>1.1068691405700203E-5</v>
      </c>
      <c r="BJ361" s="14">
        <f t="shared" si="665"/>
        <v>0.55220325068637977</v>
      </c>
      <c r="BK361" s="14">
        <f t="shared" si="666"/>
        <v>0.23774643453872635</v>
      </c>
      <c r="BL361" s="14">
        <f t="shared" si="667"/>
        <v>0.20006137553696887</v>
      </c>
      <c r="BM361" s="14">
        <f t="shared" si="668"/>
        <v>0.51186987792521554</v>
      </c>
      <c r="BN361" s="14">
        <f t="shared" si="669"/>
        <v>0.48585265658492882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1.1809000000000001</v>
      </c>
      <c r="F362" s="10">
        <f>VLOOKUP(B362,home!$B$2:$E$405,3,FALSE)</f>
        <v>1.1725000000000001</v>
      </c>
      <c r="G362" s="10">
        <f>VLOOKUP(C362,away!$B$2:$E$405,4,FALSE)</f>
        <v>2.0465</v>
      </c>
      <c r="H362" s="10">
        <f>VLOOKUP(A362,away!$A$2:$E$405,3,FALSE)</f>
        <v>0.92459999999999998</v>
      </c>
      <c r="I362" s="10">
        <f>VLOOKUP(C362,away!$B$2:$E$405,3,FALSE)</f>
        <v>0.81120000000000003</v>
      </c>
      <c r="J362" s="10">
        <f>VLOOKUP(B362,home!$B$2:$E$405,4,FALSE)</f>
        <v>0.74880000000000002</v>
      </c>
      <c r="K362" s="12">
        <f t="shared" si="614"/>
        <v>2.8335946441250002</v>
      </c>
      <c r="L362" s="12">
        <f t="shared" si="615"/>
        <v>0.56162659737600007</v>
      </c>
      <c r="M362" s="13">
        <f t="shared" si="616"/>
        <v>3.3533134430406869E-2</v>
      </c>
      <c r="N362" s="13">
        <f t="shared" si="617"/>
        <v>9.5019310122724548E-2</v>
      </c>
      <c r="O362" s="13">
        <f t="shared" si="618"/>
        <v>1.8833100189501406E-2</v>
      </c>
      <c r="P362" s="13">
        <f t="shared" si="619"/>
        <v>5.3365371829240713E-2</v>
      </c>
      <c r="Q362" s="13">
        <f t="shared" si="620"/>
        <v>0.13462310412610237</v>
      </c>
      <c r="R362" s="13">
        <f t="shared" si="621"/>
        <v>5.2885849887354883E-3</v>
      </c>
      <c r="S362" s="13">
        <f t="shared" si="622"/>
        <v>2.123170827039329E-2</v>
      </c>
      <c r="T362" s="13">
        <f t="shared" si="623"/>
        <v>7.5607915898537839E-2</v>
      </c>
      <c r="U362" s="13">
        <f t="shared" si="624"/>
        <v>1.4985706099080754E-2</v>
      </c>
      <c r="V362" s="13">
        <f t="shared" si="625"/>
        <v>3.7542900168089578E-3</v>
      </c>
      <c r="W362" s="13">
        <f t="shared" si="626"/>
        <v>0.12715576894240196</v>
      </c>
      <c r="X362" s="13">
        <f t="shared" si="627"/>
        <v>7.1414061847850097E-2</v>
      </c>
      <c r="Y362" s="13">
        <f t="shared" si="628"/>
        <v>2.0054018280203631E-2</v>
      </c>
      <c r="Z362" s="13">
        <f t="shared" si="629"/>
        <v>9.9006999738576805E-4</v>
      </c>
      <c r="AA362" s="13">
        <f t="shared" si="630"/>
        <v>2.8054570419011656E-3</v>
      </c>
      <c r="AB362" s="13">
        <f t="shared" si="631"/>
        <v>3.9747640241269552E-3</v>
      </c>
      <c r="AC362" s="13">
        <f t="shared" si="632"/>
        <v>3.7341626070926142E-4</v>
      </c>
      <c r="AD362" s="13">
        <f t="shared" si="633"/>
        <v>9.007697646119657E-2</v>
      </c>
      <c r="AE362" s="13">
        <f t="shared" si="634"/>
        <v>5.0589625791819887E-2</v>
      </c>
      <c r="AF362" s="13">
        <f t="shared" si="635"/>
        <v>1.4206239697992467E-2</v>
      </c>
      <c r="AG362" s="13">
        <f t="shared" si="636"/>
        <v>2.659534021030455E-3</v>
      </c>
      <c r="AH362" s="13">
        <f t="shared" si="637"/>
        <v>1.3901241094895853E-4</v>
      </c>
      <c r="AI362" s="13">
        <f t="shared" si="638"/>
        <v>3.9390482313187244E-4</v>
      </c>
      <c r="AJ362" s="13">
        <f t="shared" si="639"/>
        <v>5.5808329856073973E-4</v>
      </c>
      <c r="AK362" s="13">
        <f t="shared" si="640"/>
        <v>5.2712728192577511E-4</v>
      </c>
      <c r="AL362" s="13">
        <f t="shared" si="641"/>
        <v>2.37705158653642E-5</v>
      </c>
      <c r="AM362" s="13">
        <f t="shared" si="642"/>
        <v>5.1048327611884055E-2</v>
      </c>
      <c r="AN362" s="13">
        <f t="shared" si="643"/>
        <v>2.8670098538397755E-2</v>
      </c>
      <c r="AO362" s="13">
        <f t="shared" si="644"/>
        <v>8.05094494427748E-3</v>
      </c>
      <c r="AP362" s="13">
        <f t="shared" si="645"/>
        <v>1.5072082715720243E-3</v>
      </c>
      <c r="AQ362" s="13">
        <f t="shared" si="646"/>
        <v>2.1162206327498951E-4</v>
      </c>
      <c r="AR362" s="13">
        <f t="shared" si="647"/>
        <v>1.5614613470859568E-5</v>
      </c>
      <c r="AS362" s="13">
        <f t="shared" si="648"/>
        <v>4.4245485101109748E-5</v>
      </c>
      <c r="AT362" s="13">
        <f t="shared" si="649"/>
        <v>6.2686884804608544E-5</v>
      </c>
      <c r="AU362" s="13">
        <f t="shared" si="650"/>
        <v>5.9209740346406544E-5</v>
      </c>
      <c r="AV362" s="13">
        <f t="shared" si="651"/>
        <v>4.1944100781402385E-5</v>
      </c>
      <c r="AW362" s="13">
        <f t="shared" si="652"/>
        <v>1.0508034642245324E-6</v>
      </c>
      <c r="AX362" s="13">
        <f t="shared" si="653"/>
        <v>2.4108377952095493E-2</v>
      </c>
      <c r="AY362" s="13">
        <f t="shared" si="654"/>
        <v>1.3539906277489975E-2</v>
      </c>
      <c r="AZ362" s="13">
        <f t="shared" si="655"/>
        <v>3.802185745708318E-3</v>
      </c>
      <c r="BA362" s="13">
        <f t="shared" si="656"/>
        <v>7.1180288098456426E-4</v>
      </c>
      <c r="BB362" s="13">
        <f t="shared" si="657"/>
        <v>9.994185751244866E-5</v>
      </c>
      <c r="BC362" s="13">
        <f t="shared" si="658"/>
        <v>1.122600107403072E-5</v>
      </c>
      <c r="BD362" s="13">
        <f t="shared" si="659"/>
        <v>1.4615970388300518E-6</v>
      </c>
      <c r="BE362" s="13">
        <f t="shared" si="660"/>
        <v>4.141573541097795E-6</v>
      </c>
      <c r="BF362" s="13">
        <f t="shared" si="661"/>
        <v>5.8677703021522627E-6</v>
      </c>
      <c r="BG362" s="13">
        <f t="shared" si="662"/>
        <v>5.5422941670447953E-6</v>
      </c>
      <c r="BH362" s="13">
        <f t="shared" si="663"/>
        <v>3.9261537669758404E-6</v>
      </c>
      <c r="BI362" s="13">
        <f t="shared" si="664"/>
        <v>2.2250256572227867E-6</v>
      </c>
      <c r="BJ362" s="14">
        <f t="shared" si="665"/>
        <v>0.81316819733413115</v>
      </c>
      <c r="BK362" s="14">
        <f t="shared" si="666"/>
        <v>0.12582159760091444</v>
      </c>
      <c r="BL362" s="14">
        <f t="shared" si="667"/>
        <v>4.7752605396890822E-2</v>
      </c>
      <c r="BM362" s="14">
        <f t="shared" si="668"/>
        <v>0.63353100916858518</v>
      </c>
      <c r="BN362" s="14">
        <f t="shared" si="669"/>
        <v>0.34066260568671142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1.1809000000000001</v>
      </c>
      <c r="F363" s="10">
        <f>VLOOKUP(B363,home!$B$2:$E$405,3,FALSE)</f>
        <v>1.3028</v>
      </c>
      <c r="G363" s="10">
        <f>VLOOKUP(C363,away!$B$2:$E$405,4,FALSE)</f>
        <v>0.70569999999999999</v>
      </c>
      <c r="H363" s="10">
        <f>VLOOKUP(A363,away!$A$2:$E$405,3,FALSE)</f>
        <v>0.92459999999999998</v>
      </c>
      <c r="I363" s="10">
        <f>VLOOKUP(C363,away!$B$2:$E$405,3,FALSE)</f>
        <v>0.72099999999999997</v>
      </c>
      <c r="J363" s="10">
        <f>VLOOKUP(B363,home!$B$2:$E$405,4,FALSE)</f>
        <v>0.41599999999999998</v>
      </c>
      <c r="K363" s="12">
        <f t="shared" si="614"/>
        <v>1.0857028801640001</v>
      </c>
      <c r="L363" s="12">
        <f t="shared" si="615"/>
        <v>0.27732082559999993</v>
      </c>
      <c r="M363" s="13">
        <f t="shared" si="616"/>
        <v>0.25588588239984478</v>
      </c>
      <c r="N363" s="13">
        <f t="shared" si="617"/>
        <v>0.27781603951481815</v>
      </c>
      <c r="O363" s="13">
        <f t="shared" si="618"/>
        <v>7.0962484166509437E-2</v>
      </c>
      <c r="P363" s="13">
        <f t="shared" si="619"/>
        <v>7.7044173443171562E-2</v>
      </c>
      <c r="Q363" s="13">
        <f t="shared" si="620"/>
        <v>0.1508128371284968</v>
      </c>
      <c r="R363" s="13">
        <f t="shared" si="621"/>
        <v>9.8396873478416597E-3</v>
      </c>
      <c r="S363" s="13">
        <f t="shared" si="622"/>
        <v>5.7992693909801841E-3</v>
      </c>
      <c r="T363" s="13">
        <f t="shared" si="623"/>
        <v>4.1823540503553053E-2</v>
      </c>
      <c r="U363" s="13">
        <f t="shared" si="624"/>
        <v>1.0682976893464962E-2</v>
      </c>
      <c r="V363" s="13">
        <f t="shared" si="625"/>
        <v>1.9401005922901036E-4</v>
      </c>
      <c r="W363" s="13">
        <f t="shared" si="626"/>
        <v>5.4579310545371088E-2</v>
      </c>
      <c r="X363" s="13">
        <f t="shared" si="627"/>
        <v>1.5135979461121092E-2</v>
      </c>
      <c r="Y363" s="13">
        <f t="shared" si="628"/>
        <v>2.0987611602113713E-3</v>
      </c>
      <c r="Z363" s="13">
        <f t="shared" si="629"/>
        <v>9.0958340631644061E-4</v>
      </c>
      <c r="AA363" s="13">
        <f t="shared" si="630"/>
        <v>9.8753732398714172E-4</v>
      </c>
      <c r="AB363" s="13">
        <f t="shared" si="631"/>
        <v>5.3608605846114431E-4</v>
      </c>
      <c r="AC363" s="13">
        <f t="shared" si="632"/>
        <v>3.6508815259694756E-6</v>
      </c>
      <c r="AD363" s="13">
        <f t="shared" si="633"/>
        <v>1.4814228664118689E-2</v>
      </c>
      <c r="AE363" s="13">
        <f t="shared" si="634"/>
        <v>4.1082941237605784E-3</v>
      </c>
      <c r="AF363" s="13">
        <f t="shared" si="635"/>
        <v>5.6965775910445594E-4</v>
      </c>
      <c r="AG363" s="13">
        <f t="shared" si="636"/>
        <v>5.2659320021431181E-5</v>
      </c>
      <c r="AH363" s="13">
        <f t="shared" si="637"/>
        <v>6.3061605297933885E-5</v>
      </c>
      <c r="AI363" s="13">
        <f t="shared" si="638"/>
        <v>6.8466166499732192E-5</v>
      </c>
      <c r="AJ363" s="13">
        <f t="shared" si="639"/>
        <v>3.7166957081273598E-5</v>
      </c>
      <c r="AK363" s="13">
        <f t="shared" si="640"/>
        <v>1.345075745002351E-5</v>
      </c>
      <c r="AL363" s="13">
        <f t="shared" si="641"/>
        <v>4.3969467462490062E-8</v>
      </c>
      <c r="AM363" s="13">
        <f t="shared" si="642"/>
        <v>3.2167701456083512E-3</v>
      </c>
      <c r="AN363" s="13">
        <f t="shared" si="643"/>
        <v>8.9207735254553987E-4</v>
      </c>
      <c r="AO363" s="13">
        <f t="shared" si="644"/>
        <v>1.2369581395349564E-4</v>
      </c>
      <c r="AP363" s="13">
        <f t="shared" si="645"/>
        <v>1.143447508294913E-5</v>
      </c>
      <c r="AQ363" s="13">
        <f t="shared" si="646"/>
        <v>7.927545175765203E-7</v>
      </c>
      <c r="AR363" s="13">
        <f t="shared" si="647"/>
        <v>3.4976592889768718E-6</v>
      </c>
      <c r="AS363" s="13">
        <f t="shared" si="648"/>
        <v>3.7974187638745592E-6</v>
      </c>
      <c r="AT363" s="13">
        <f t="shared" si="649"/>
        <v>2.0614342445637123E-6</v>
      </c>
      <c r="AU363" s="13">
        <f t="shared" si="650"/>
        <v>7.4603503219717419E-7</v>
      </c>
      <c r="AV363" s="13">
        <f t="shared" si="651"/>
        <v>2.0249309578992859E-7</v>
      </c>
      <c r="AW363" s="13">
        <f t="shared" si="652"/>
        <v>3.6774110717867139E-10</v>
      </c>
      <c r="AX363" s="13">
        <f t="shared" si="653"/>
        <v>5.8207610198542591E-4</v>
      </c>
      <c r="AY363" s="13">
        <f t="shared" si="654"/>
        <v>1.6142182516462806E-4</v>
      </c>
      <c r="AZ363" s="13">
        <f t="shared" si="655"/>
        <v>2.2382816912256746E-5</v>
      </c>
      <c r="BA363" s="13">
        <f t="shared" si="656"/>
        <v>2.0690737551202266E-6</v>
      </c>
      <c r="BB363" s="13">
        <f t="shared" si="657"/>
        <v>1.4344931049930836E-7</v>
      </c>
      <c r="BC363" s="13">
        <f t="shared" si="658"/>
        <v>7.9562962438837897E-9</v>
      </c>
      <c r="BD363" s="13">
        <f t="shared" si="659"/>
        <v>1.6166229361442895E-7</v>
      </c>
      <c r="BE363" s="13">
        <f t="shared" si="660"/>
        <v>1.755172177911038E-7</v>
      </c>
      <c r="BF363" s="13">
        <f t="shared" si="661"/>
        <v>9.52797744370867E-8</v>
      </c>
      <c r="BG363" s="13">
        <f t="shared" si="662"/>
        <v>3.4481841842573772E-8</v>
      </c>
      <c r="BH363" s="13">
        <f t="shared" si="663"/>
        <v>9.3592587504604669E-9</v>
      </c>
      <c r="BI363" s="13">
        <f t="shared" si="664"/>
        <v>2.032274836315011E-9</v>
      </c>
      <c r="BJ363" s="14">
        <f t="shared" si="665"/>
        <v>0.56682417994570899</v>
      </c>
      <c r="BK363" s="14">
        <f t="shared" si="666"/>
        <v>0.33908845196938364</v>
      </c>
      <c r="BL363" s="14">
        <f t="shared" si="667"/>
        <v>9.3201700649679989E-2</v>
      </c>
      <c r="BM363" s="14">
        <f t="shared" si="668"/>
        <v>0.15750139051298284</v>
      </c>
      <c r="BN363" s="14">
        <f t="shared" si="669"/>
        <v>0.84236110400068243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1.5866</v>
      </c>
      <c r="F386" s="10">
        <f>VLOOKUP(B386,home!$B$2:$E$405,3,FALSE)</f>
        <v>0.97409999999999997</v>
      </c>
      <c r="G386" s="10">
        <f>VLOOKUP(C386,away!$B$2:$E$405,4,FALSE)</f>
        <v>1.5126999999999999</v>
      </c>
      <c r="H386" s="10">
        <f>VLOOKUP(A386,away!$A$2:$E$405,3,FALSE)</f>
        <v>1.1788000000000001</v>
      </c>
      <c r="I386" s="10">
        <f>VLOOKUP(C386,away!$B$2:$E$405,3,FALSE)</f>
        <v>1.1028</v>
      </c>
      <c r="J386" s="10">
        <f>VLOOKUP(B386,home!$B$2:$E$405,4,FALSE)</f>
        <v>1.3882000000000001</v>
      </c>
      <c r="K386" s="12">
        <f t="shared" si="614"/>
        <v>2.337888529662</v>
      </c>
      <c r="L386" s="12">
        <f t="shared" si="615"/>
        <v>1.8046331244480001</v>
      </c>
      <c r="M386" s="13">
        <f t="shared" si="616"/>
        <v>1.5882750162678639E-2</v>
      </c>
      <c r="N386" s="13">
        <f t="shared" si="617"/>
        <v>3.7132099424813651E-2</v>
      </c>
      <c r="O386" s="13">
        <f t="shared" si="618"/>
        <v>2.8662537050901733E-2</v>
      </c>
      <c r="P386" s="13">
        <f t="shared" si="619"/>
        <v>6.7009816602315239E-2</v>
      </c>
      <c r="Q386" s="13">
        <f t="shared" si="620"/>
        <v>4.3405354663770407E-2</v>
      </c>
      <c r="R386" s="13">
        <f t="shared" si="621"/>
        <v>2.5862681896387685E-2</v>
      </c>
      <c r="S386" s="13">
        <f t="shared" si="622"/>
        <v>7.0679124759314205E-2</v>
      </c>
      <c r="T386" s="13">
        <f t="shared" si="623"/>
        <v>7.8330740804653548E-2</v>
      </c>
      <c r="U386" s="13">
        <f t="shared" si="624"/>
        <v>6.0464067351861828E-2</v>
      </c>
      <c r="V386" s="13">
        <f t="shared" si="625"/>
        <v>3.3133047133409615E-2</v>
      </c>
      <c r="W386" s="13">
        <f t="shared" si="626"/>
        <v>3.3825626931446612E-2</v>
      </c>
      <c r="X386" s="13">
        <f t="shared" si="627"/>
        <v>6.1042846815708908E-2</v>
      </c>
      <c r="Y386" s="13">
        <f t="shared" si="628"/>
        <v>5.5079971687116723E-2</v>
      </c>
      <c r="Z386" s="13">
        <f t="shared" si="629"/>
        <v>1.5557550812427615E-2</v>
      </c>
      <c r="AA386" s="13">
        <f t="shared" si="630"/>
        <v>3.6371819594008245E-2</v>
      </c>
      <c r="AB386" s="13">
        <f t="shared" si="631"/>
        <v>4.2516629915883737E-2</v>
      </c>
      <c r="AC386" s="13">
        <f t="shared" si="632"/>
        <v>8.7368347308593563E-3</v>
      </c>
      <c r="AD386" s="13">
        <f t="shared" si="633"/>
        <v>1.9770136302913768E-2</v>
      </c>
      <c r="AE386" s="13">
        <f t="shared" si="634"/>
        <v>3.5677842847090101E-2</v>
      </c>
      <c r="AF386" s="13">
        <f t="shared" si="635"/>
        <v>3.2192708505354481E-2</v>
      </c>
      <c r="AG386" s="13">
        <f t="shared" si="636"/>
        <v>1.9365342711487186E-2</v>
      </c>
      <c r="AH386" s="13">
        <f t="shared" si="637"/>
        <v>7.0189178828474405E-3</v>
      </c>
      <c r="AI386" s="13">
        <f t="shared" si="638"/>
        <v>1.6409447608948521E-2</v>
      </c>
      <c r="AJ386" s="13">
        <f t="shared" si="639"/>
        <v>1.9181729671525143E-2</v>
      </c>
      <c r="AK386" s="13">
        <f t="shared" si="640"/>
        <v>1.4948248592711958E-2</v>
      </c>
      <c r="AL386" s="13">
        <f t="shared" si="641"/>
        <v>1.474439091475041E-3</v>
      </c>
      <c r="AM386" s="13">
        <f t="shared" si="642"/>
        <v>9.2440749784872805E-3</v>
      </c>
      <c r="AN386" s="13">
        <f t="shared" si="643"/>
        <v>1.6682163911059079E-2</v>
      </c>
      <c r="AO386" s="13">
        <f t="shared" si="644"/>
        <v>1.5052592790684109E-2</v>
      </c>
      <c r="AP386" s="13">
        <f t="shared" si="645"/>
        <v>9.0548025196319024E-3</v>
      </c>
      <c r="AQ386" s="13">
        <f t="shared" si="646"/>
        <v>4.085149140565735E-3</v>
      </c>
      <c r="AR386" s="13">
        <f t="shared" si="647"/>
        <v>2.5333143418333837E-3</v>
      </c>
      <c r="AS386" s="13">
        <f t="shared" si="648"/>
        <v>5.9226065418005059E-3</v>
      </c>
      <c r="AT386" s="13">
        <f t="shared" si="649"/>
        <v>6.9231969498882657E-3</v>
      </c>
      <c r="AU386" s="13">
        <f t="shared" si="650"/>
        <v>5.3952209125782405E-3</v>
      </c>
      <c r="AV386" s="13">
        <f t="shared" si="651"/>
        <v>3.1533562716273044E-3</v>
      </c>
      <c r="AW386" s="13">
        <f t="shared" si="652"/>
        <v>1.7279734320262049E-4</v>
      </c>
      <c r="AX386" s="13">
        <f t="shared" si="653"/>
        <v>3.6019361432568188E-3</v>
      </c>
      <c r="AY386" s="13">
        <f t="shared" si="654"/>
        <v>6.5001732762677315E-3</v>
      </c>
      <c r="AZ386" s="13">
        <f t="shared" si="655"/>
        <v>5.865214004502216E-3</v>
      </c>
      <c r="BA386" s="13">
        <f t="shared" si="656"/>
        <v>3.5281864915003335E-3</v>
      </c>
      <c r="BB386" s="13">
        <f t="shared" si="657"/>
        <v>1.5917705529478684E-3</v>
      </c>
      <c r="BC386" s="13">
        <f t="shared" si="658"/>
        <v>5.7451237327412656E-4</v>
      </c>
      <c r="BD386" s="13">
        <f t="shared" si="659"/>
        <v>7.6195049598528491E-4</v>
      </c>
      <c r="BE386" s="13">
        <f t="shared" si="660"/>
        <v>1.7813553247342693E-3</v>
      </c>
      <c r="BF386" s="13">
        <f t="shared" si="661"/>
        <v>2.0823050904742882E-3</v>
      </c>
      <c r="BG386" s="13">
        <f t="shared" si="662"/>
        <v>1.6227323954255439E-3</v>
      </c>
      <c r="BH386" s="13">
        <f t="shared" si="663"/>
        <v>9.4844186349408001E-4</v>
      </c>
      <c r="BI386" s="13">
        <f t="shared" si="664"/>
        <v>4.4347027074281245E-4</v>
      </c>
      <c r="BJ386" s="14">
        <f t="shared" si="665"/>
        <v>0.49160324687653256</v>
      </c>
      <c r="BK386" s="14">
        <f t="shared" si="666"/>
        <v>0.20341618575631981</v>
      </c>
      <c r="BL386" s="14">
        <f t="shared" si="667"/>
        <v>0.28300403002366026</v>
      </c>
      <c r="BM386" s="14">
        <f t="shared" si="668"/>
        <v>0.76929839773500741</v>
      </c>
      <c r="BN386" s="14">
        <f t="shared" si="669"/>
        <v>0.21795523980086737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1.5866</v>
      </c>
      <c r="F387" s="10">
        <f>VLOOKUP(B387,home!$B$2:$E$405,3,FALSE)</f>
        <v>1.1975</v>
      </c>
      <c r="G387" s="10">
        <f>VLOOKUP(C387,away!$B$2:$E$405,4,FALSE)</f>
        <v>0.88239999999999996</v>
      </c>
      <c r="H387" s="10">
        <f>VLOOKUP(A387,away!$A$2:$E$405,3,FALSE)</f>
        <v>1.1788000000000001</v>
      </c>
      <c r="I387" s="10">
        <f>VLOOKUP(C387,away!$B$2:$E$405,3,FALSE)</f>
        <v>1.018</v>
      </c>
      <c r="J387" s="10">
        <f>VLOOKUP(B387,home!$B$2:$E$405,4,FALSE)</f>
        <v>0.67869999999999997</v>
      </c>
      <c r="K387" s="12">
        <f t="shared" si="614"/>
        <v>1.6765189683999999</v>
      </c>
      <c r="L387" s="12">
        <f t="shared" si="615"/>
        <v>0.81445248808000004</v>
      </c>
      <c r="M387" s="13">
        <f t="shared" si="616"/>
        <v>8.2829462260436929E-2</v>
      </c>
      <c r="N387" s="13">
        <f t="shared" si="617"/>
        <v>0.13886516462199444</v>
      </c>
      <c r="O387" s="13">
        <f t="shared" si="618"/>
        <v>6.746066162434132E-2</v>
      </c>
      <c r="P387" s="13">
        <f t="shared" si="619"/>
        <v>0.11309907883402216</v>
      </c>
      <c r="Q387" s="13">
        <f t="shared" si="620"/>
        <v>0.11640504126938117</v>
      </c>
      <c r="R387" s="13">
        <f t="shared" si="621"/>
        <v>2.7471751853733881E-2</v>
      </c>
      <c r="S387" s="13">
        <f t="shared" si="622"/>
        <v>3.860764420057726E-2</v>
      </c>
      <c r="T387" s="13">
        <f t="shared" si="623"/>
        <v>9.4806375486902572E-2</v>
      </c>
      <c r="U387" s="13">
        <f t="shared" si="624"/>
        <v>4.6056913077962711E-2</v>
      </c>
      <c r="V387" s="13">
        <f t="shared" si="625"/>
        <v>5.8574018308547356E-3</v>
      </c>
      <c r="W387" s="13">
        <f t="shared" si="626"/>
        <v>6.5051753235167459E-2</v>
      </c>
      <c r="X387" s="13">
        <f t="shared" si="627"/>
        <v>5.2981562276348322E-2</v>
      </c>
      <c r="Y387" s="13">
        <f t="shared" si="628"/>
        <v>2.1575482609168681E-2</v>
      </c>
      <c r="Z387" s="13">
        <f t="shared" si="629"/>
        <v>7.4581455497299718E-3</v>
      </c>
      <c r="AA387" s="13">
        <f t="shared" si="630"/>
        <v>1.2503722483210343E-2</v>
      </c>
      <c r="AB387" s="13">
        <f t="shared" si="631"/>
        <v>1.0481363959355847E-2</v>
      </c>
      <c r="AC387" s="13">
        <f t="shared" si="632"/>
        <v>4.9987251920353937E-4</v>
      </c>
      <c r="AD387" s="13">
        <f t="shared" si="633"/>
        <v>2.726512455660858E-2</v>
      </c>
      <c r="AE387" s="13">
        <f t="shared" si="634"/>
        <v>2.2206148532940964E-2</v>
      </c>
      <c r="AF387" s="13">
        <f t="shared" si="635"/>
        <v>9.0429264616639048E-3</v>
      </c>
      <c r="AG387" s="13">
        <f t="shared" si="636"/>
        <v>2.4550113187422132E-3</v>
      </c>
      <c r="AH387" s="13">
        <f t="shared" si="637"/>
        <v>1.5185762998600888E-3</v>
      </c>
      <c r="AI387" s="13">
        <f t="shared" si="638"/>
        <v>2.5459219716781247E-3</v>
      </c>
      <c r="AJ387" s="13">
        <f t="shared" si="639"/>
        <v>2.1341432387923524E-3</v>
      </c>
      <c r="AK387" s="13">
        <f t="shared" si="640"/>
        <v>1.1926438737059966E-3</v>
      </c>
      <c r="AL387" s="13">
        <f t="shared" si="641"/>
        <v>2.7301938181658824E-5</v>
      </c>
      <c r="AM387" s="13">
        <f t="shared" si="642"/>
        <v>9.1420996989885709E-3</v>
      </c>
      <c r="AN387" s="13">
        <f t="shared" si="643"/>
        <v>7.44580584611666E-3</v>
      </c>
      <c r="AO387" s="13">
        <f t="shared" si="644"/>
        <v>3.0321275485651615E-3</v>
      </c>
      <c r="AP387" s="13">
        <f t="shared" si="645"/>
        <v>8.2317460870160255E-4</v>
      </c>
      <c r="AQ387" s="13">
        <f t="shared" si="646"/>
        <v>1.6760915204532516E-4</v>
      </c>
      <c r="AR387" s="13">
        <f t="shared" si="647"/>
        <v>2.4736164915207392E-4</v>
      </c>
      <c r="AS387" s="13">
        <f t="shared" si="648"/>
        <v>4.1470649685815768E-4</v>
      </c>
      <c r="AT387" s="13">
        <f t="shared" si="649"/>
        <v>3.4763165415070826E-4</v>
      </c>
      <c r="AU387" s="13">
        <f t="shared" si="650"/>
        <v>1.942703540666437E-4</v>
      </c>
      <c r="AV387" s="13">
        <f t="shared" si="651"/>
        <v>8.1424483397628063E-5</v>
      </c>
      <c r="AW387" s="13">
        <f t="shared" si="652"/>
        <v>1.0355360059028159E-6</v>
      </c>
      <c r="AX387" s="13">
        <f t="shared" si="653"/>
        <v>2.554483926059713E-3</v>
      </c>
      <c r="AY387" s="13">
        <f t="shared" si="654"/>
        <v>2.0805057893397002E-3</v>
      </c>
      <c r="AZ387" s="13">
        <f t="shared" si="655"/>
        <v>8.4723655829628151E-4</v>
      </c>
      <c r="BA387" s="13">
        <f t="shared" si="656"/>
        <v>2.3001130763224755E-4</v>
      </c>
      <c r="BB387" s="13">
        <f t="shared" si="657"/>
        <v>4.6833320446904577E-5</v>
      </c>
      <c r="BC387" s="13">
        <f t="shared" si="658"/>
        <v>7.6287028726058756E-6</v>
      </c>
      <c r="BD387" s="13">
        <f t="shared" si="659"/>
        <v>3.3577385101246425E-5</v>
      </c>
      <c r="BE387" s="13">
        <f t="shared" si="660"/>
        <v>5.6293123031511185E-5</v>
      </c>
      <c r="BF387" s="13">
        <f t="shared" si="661"/>
        <v>4.7188244276401715E-5</v>
      </c>
      <c r="BG387" s="13">
        <f t="shared" si="662"/>
        <v>2.6370662204960073E-5</v>
      </c>
      <c r="BH387" s="13">
        <f t="shared" si="663"/>
        <v>1.1052728848971133E-5</v>
      </c>
      <c r="BI387" s="13">
        <f t="shared" si="664"/>
        <v>3.7060219135763948E-6</v>
      </c>
      <c r="BJ387" s="14">
        <f t="shared" si="665"/>
        <v>0.57703210682798334</v>
      </c>
      <c r="BK387" s="14">
        <f t="shared" si="666"/>
        <v>0.24300126737261593</v>
      </c>
      <c r="BL387" s="14">
        <f t="shared" si="667"/>
        <v>0.1728292811856425</v>
      </c>
      <c r="BM387" s="14">
        <f t="shared" si="668"/>
        <v>0.4521101702187279</v>
      </c>
      <c r="BN387" s="14">
        <f t="shared" si="669"/>
        <v>0.54613116046390986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1.5866</v>
      </c>
      <c r="F388" s="10">
        <f>VLOOKUP(B388,home!$B$2:$E$405,3,FALSE)</f>
        <v>0.40110000000000001</v>
      </c>
      <c r="G388" s="10">
        <f>VLOOKUP(C388,away!$B$2:$E$405,4,FALSE)</f>
        <v>1.1345000000000001</v>
      </c>
      <c r="H388" s="10">
        <f>VLOOKUP(A388,away!$A$2:$E$405,3,FALSE)</f>
        <v>1.1788000000000001</v>
      </c>
      <c r="I388" s="10">
        <f>VLOOKUP(C388,away!$B$2:$E$405,3,FALSE)</f>
        <v>0.84830000000000005</v>
      </c>
      <c r="J388" s="10">
        <f>VLOOKUP(B388,home!$B$2:$E$405,4,FALSE)</f>
        <v>1.0025999999999999</v>
      </c>
      <c r="K388" s="12">
        <f t="shared" si="614"/>
        <v>0.72197907747000012</v>
      </c>
      <c r="L388" s="12">
        <f t="shared" si="615"/>
        <v>1.0025759777040002</v>
      </c>
      <c r="M388" s="13">
        <f t="shared" si="616"/>
        <v>0.17825234659001846</v>
      </c>
      <c r="N388" s="13">
        <f t="shared" si="617"/>
        <v>0.12869446474792426</v>
      </c>
      <c r="O388" s="13">
        <f t="shared" si="618"/>
        <v>0.17871152066052004</v>
      </c>
      <c r="P388" s="13">
        <f t="shared" si="619"/>
        <v>0.12902597881974312</v>
      </c>
      <c r="Q388" s="13">
        <f t="shared" si="620"/>
        <v>4.6457355467100885E-2</v>
      </c>
      <c r="R388" s="13">
        <f t="shared" si="621"/>
        <v>8.9585938776594751E-2</v>
      </c>
      <c r="S388" s="13">
        <f t="shared" si="622"/>
        <v>2.3348504983054474E-2</v>
      </c>
      <c r="T388" s="13">
        <f t="shared" si="623"/>
        <v>4.657702857897094E-2</v>
      </c>
      <c r="U388" s="13">
        <f t="shared" si="624"/>
        <v>6.4679173432209788E-2</v>
      </c>
      <c r="V388" s="13">
        <f t="shared" si="625"/>
        <v>1.8778395204868195E-3</v>
      </c>
      <c r="W388" s="13">
        <f t="shared" si="626"/>
        <v>1.1180412880611125E-2</v>
      </c>
      <c r="X388" s="13">
        <f t="shared" si="627"/>
        <v>1.1209213374913093E-2</v>
      </c>
      <c r="Y388" s="13">
        <f t="shared" si="628"/>
        <v>5.6190440293231248E-3</v>
      </c>
      <c r="Z388" s="13">
        <f t="shared" si="629"/>
        <v>2.9938903385825069E-2</v>
      </c>
      <c r="AA388" s="13">
        <f t="shared" si="630"/>
        <v>2.1615261846961449E-2</v>
      </c>
      <c r="AB388" s="13">
        <f t="shared" si="631"/>
        <v>7.8028834037708553E-3</v>
      </c>
      <c r="AC388" s="13">
        <f t="shared" si="632"/>
        <v>8.4953328396595261E-5</v>
      </c>
      <c r="AD388" s="13">
        <f t="shared" si="633"/>
        <v>2.0180060443193313E-3</v>
      </c>
      <c r="AE388" s="13">
        <f t="shared" si="634"/>
        <v>2.0232043828960354E-3</v>
      </c>
      <c r="AF388" s="13">
        <f t="shared" si="635"/>
        <v>1.0142080561385055E-3</v>
      </c>
      <c r="AG388" s="13">
        <f t="shared" si="636"/>
        <v>3.3894021115944527E-4</v>
      </c>
      <c r="AH388" s="13">
        <f t="shared" si="637"/>
        <v>7.5040063333572903E-3</v>
      </c>
      <c r="AI388" s="13">
        <f t="shared" si="638"/>
        <v>5.4177355698863351E-3</v>
      </c>
      <c r="AJ388" s="13">
        <f t="shared" si="639"/>
        <v>1.95574586436147E-3</v>
      </c>
      <c r="AK388" s="13">
        <f t="shared" si="640"/>
        <v>4.7066919830582082E-4</v>
      </c>
      <c r="AL388" s="13">
        <f t="shared" si="641"/>
        <v>2.459700881375007E-6</v>
      </c>
      <c r="AM388" s="13">
        <f t="shared" si="642"/>
        <v>2.9139162844131109E-4</v>
      </c>
      <c r="AN388" s="13">
        <f t="shared" si="643"/>
        <v>2.9214224677930815E-4</v>
      </c>
      <c r="AO388" s="13">
        <f t="shared" si="644"/>
        <v>1.4644739934670408E-4</v>
      </c>
      <c r="AP388" s="13">
        <f t="shared" si="645"/>
        <v>4.8941548194076685E-5</v>
      </c>
      <c r="AQ388" s="13">
        <f t="shared" si="646"/>
        <v>1.2266905132755967E-5</v>
      </c>
      <c r="AR388" s="13">
        <f t="shared" si="647"/>
        <v>1.5046672972725396E-3</v>
      </c>
      <c r="AS388" s="13">
        <f t="shared" si="648"/>
        <v>1.0863383071841068E-3</v>
      </c>
      <c r="AT388" s="13">
        <f t="shared" si="649"/>
        <v>3.9215676442055133E-4</v>
      </c>
      <c r="AU388" s="13">
        <f t="shared" si="650"/>
        <v>9.4376326333323298E-5</v>
      </c>
      <c r="AV388" s="13">
        <f t="shared" si="651"/>
        <v>1.7034433255285106E-5</v>
      </c>
      <c r="AW388" s="13">
        <f t="shared" si="652"/>
        <v>4.9456309161705371E-8</v>
      </c>
      <c r="AX388" s="13">
        <f t="shared" si="653"/>
        <v>3.5063109847423109E-5</v>
      </c>
      <c r="AY388" s="13">
        <f t="shared" si="654"/>
        <v>3.5153431636622976E-5</v>
      </c>
      <c r="AZ388" s="13">
        <f t="shared" si="655"/>
        <v>1.7621993046369005E-5</v>
      </c>
      <c r="BA388" s="13">
        <f t="shared" si="656"/>
        <v>5.8891289691855015E-6</v>
      </c>
      <c r="BB388" s="13">
        <f t="shared" si="657"/>
        <v>1.4760748085265259E-6</v>
      </c>
      <c r="BC388" s="13">
        <f t="shared" si="658"/>
        <v>2.9597542886454543E-7</v>
      </c>
      <c r="BD388" s="13">
        <f t="shared" si="659"/>
        <v>2.5142388111370855E-4</v>
      </c>
      <c r="BE388" s="13">
        <f t="shared" si="660"/>
        <v>1.815227817404023E-4</v>
      </c>
      <c r="BF388" s="13">
        <f t="shared" si="661"/>
        <v>6.5527825250361887E-5</v>
      </c>
      <c r="BG388" s="13">
        <f t="shared" si="662"/>
        <v>1.5769906274290555E-5</v>
      </c>
      <c r="BH388" s="13">
        <f t="shared" si="663"/>
        <v>2.8463855959251653E-6</v>
      </c>
      <c r="BI388" s="13">
        <f t="shared" si="664"/>
        <v>4.1100616933398959E-7</v>
      </c>
      <c r="BJ388" s="14">
        <f t="shared" si="665"/>
        <v>0.25601856721498795</v>
      </c>
      <c r="BK388" s="14">
        <f t="shared" si="666"/>
        <v>0.33262723637421743</v>
      </c>
      <c r="BL388" s="14">
        <f t="shared" si="667"/>
        <v>0.38135501000057764</v>
      </c>
      <c r="BM388" s="14">
        <f t="shared" si="668"/>
        <v>0.24917700793837902</v>
      </c>
      <c r="BN388" s="14">
        <f t="shared" si="669"/>
        <v>0.75072760506190139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1.1809000000000001</v>
      </c>
      <c r="F389" s="10">
        <f>VLOOKUP(B389,home!$B$2:$E$405,3,FALSE)</f>
        <v>0.65139999999999998</v>
      </c>
      <c r="G389" s="10">
        <f>VLOOKUP(C389,away!$B$2:$E$405,4,FALSE)</f>
        <v>0.3528</v>
      </c>
      <c r="H389" s="10">
        <f>VLOOKUP(A389,away!$A$2:$E$405,3,FALSE)</f>
        <v>0.92459999999999998</v>
      </c>
      <c r="I389" s="10">
        <f>VLOOKUP(C389,away!$B$2:$E$405,3,FALSE)</f>
        <v>0.54079999999999995</v>
      </c>
      <c r="J389" s="10">
        <f>VLOOKUP(B389,home!$B$2:$E$405,4,FALSE)</f>
        <v>1.0814999999999999</v>
      </c>
      <c r="K389" s="12">
        <f t="shared" si="614"/>
        <v>0.27138725812800002</v>
      </c>
      <c r="L389" s="12">
        <f t="shared" si="615"/>
        <v>0.54077560991999996</v>
      </c>
      <c r="M389" s="13">
        <f t="shared" si="616"/>
        <v>0.44389693669846186</v>
      </c>
      <c r="N389" s="13">
        <f t="shared" si="617"/>
        <v>0.12046797254201397</v>
      </c>
      <c r="O389" s="13">
        <f t="shared" si="618"/>
        <v>0.24004863668473034</v>
      </c>
      <c r="P389" s="13">
        <f t="shared" si="619"/>
        <v>6.5146141327233412E-2</v>
      </c>
      <c r="Q389" s="13">
        <f t="shared" si="620"/>
        <v>1.6346736380208182E-2</v>
      </c>
      <c r="R389" s="13">
        <f t="shared" si="621"/>
        <v>6.4906223956824743E-2</v>
      </c>
      <c r="S389" s="13">
        <f t="shared" si="622"/>
        <v>2.3902055741774693E-3</v>
      </c>
      <c r="T389" s="13">
        <f t="shared" si="623"/>
        <v>8.8399163362085312E-3</v>
      </c>
      <c r="U389" s="13">
        <f t="shared" si="624"/>
        <v>1.7614722155084576E-2</v>
      </c>
      <c r="V389" s="13">
        <f t="shared" si="625"/>
        <v>3.8976181997619809E-5</v>
      </c>
      <c r="W389" s="13">
        <f t="shared" si="626"/>
        <v>1.4787653218553088E-3</v>
      </c>
      <c r="X389" s="13">
        <f t="shared" si="627"/>
        <v>7.996802188548497E-4</v>
      </c>
      <c r="Y389" s="13">
        <f t="shared" si="628"/>
        <v>2.1622377904609514E-4</v>
      </c>
      <c r="Z389" s="13">
        <f t="shared" si="629"/>
        <v>1.169990094928534E-2</v>
      </c>
      <c r="AA389" s="13">
        <f t="shared" si="630"/>
        <v>3.1752040389957333E-3</v>
      </c>
      <c r="AB389" s="13">
        <f t="shared" si="631"/>
        <v>4.3085495907000168E-4</v>
      </c>
      <c r="AC389" s="13">
        <f t="shared" si="632"/>
        <v>3.5750807942297024E-7</v>
      </c>
      <c r="AD389" s="13">
        <f t="shared" si="633"/>
        <v>1.0032951652827045E-4</v>
      </c>
      <c r="AE389" s="13">
        <f t="shared" si="634"/>
        <v>5.4255755493554165E-5</v>
      </c>
      <c r="AF389" s="13">
        <f t="shared" si="635"/>
        <v>1.4670094634348569E-5</v>
      </c>
      <c r="AG389" s="13">
        <f t="shared" si="636"/>
        <v>2.6444097911579891E-6</v>
      </c>
      <c r="AH389" s="13">
        <f t="shared" si="637"/>
        <v>1.5817552679633412E-3</v>
      </c>
      <c r="AI389" s="13">
        <f t="shared" si="638"/>
        <v>4.2926822520209114E-4</v>
      </c>
      <c r="AJ389" s="13">
        <f t="shared" si="639"/>
        <v>5.8248963319534177E-5</v>
      </c>
      <c r="AK389" s="13">
        <f t="shared" si="640"/>
        <v>5.2693421480289428E-6</v>
      </c>
      <c r="AL389" s="13">
        <f t="shared" si="641"/>
        <v>2.0987098528717858E-9</v>
      </c>
      <c r="AM389" s="13">
        <f t="shared" si="642"/>
        <v>5.4456304799830403E-6</v>
      </c>
      <c r="AN389" s="13">
        <f t="shared" si="643"/>
        <v>2.9448641442117709E-6</v>
      </c>
      <c r="AO389" s="13">
        <f t="shared" si="644"/>
        <v>7.9625535185882929E-7</v>
      </c>
      <c r="AP389" s="13">
        <f t="shared" si="645"/>
        <v>1.4353182451784091E-7</v>
      </c>
      <c r="AQ389" s="13">
        <f t="shared" si="646"/>
        <v>1.9404627486641449E-8</v>
      </c>
      <c r="AR389" s="13">
        <f t="shared" si="647"/>
        <v>1.7107493395540982E-4</v>
      </c>
      <c r="AS389" s="13">
        <f t="shared" si="648"/>
        <v>4.6427557260587367E-5</v>
      </c>
      <c r="AT389" s="13">
        <f t="shared" si="649"/>
        <v>6.2999237332657626E-6</v>
      </c>
      <c r="AU389" s="13">
        <f t="shared" si="650"/>
        <v>5.6990634279550303E-7</v>
      </c>
      <c r="AV389" s="13">
        <f t="shared" si="651"/>
        <v>3.8666329940256916E-8</v>
      </c>
      <c r="AW389" s="13">
        <f t="shared" si="652"/>
        <v>8.5557177664391748E-12</v>
      </c>
      <c r="AX389" s="13">
        <f t="shared" si="653"/>
        <v>2.463124541234768E-7</v>
      </c>
      <c r="AY389" s="13">
        <f t="shared" si="654"/>
        <v>1.3319976760951517E-7</v>
      </c>
      <c r="AZ389" s="13">
        <f t="shared" si="655"/>
        <v>3.6015592785118907E-8</v>
      </c>
      <c r="BA389" s="13">
        <f t="shared" si="656"/>
        <v>6.4921180516676771E-9</v>
      </c>
      <c r="BB389" s="13">
        <f t="shared" si="657"/>
        <v>8.7769477476580725E-10</v>
      </c>
      <c r="BC389" s="13">
        <f t="shared" si="658"/>
        <v>9.4927185429515316E-11</v>
      </c>
      <c r="BD389" s="13">
        <f t="shared" si="659"/>
        <v>1.5418858625293404E-5</v>
      </c>
      <c r="BE389" s="13">
        <f t="shared" si="660"/>
        <v>4.1844817657816405E-6</v>
      </c>
      <c r="BF389" s="13">
        <f t="shared" si="661"/>
        <v>5.6780751655104569E-7</v>
      </c>
      <c r="BG389" s="13">
        <f t="shared" si="662"/>
        <v>5.1365241687085768E-8</v>
      </c>
      <c r="BH389" s="13">
        <f t="shared" si="663"/>
        <v>3.4849680261350634E-9</v>
      </c>
      <c r="BI389" s="13">
        <f t="shared" si="664"/>
        <v>1.8915518345530881E-10</v>
      </c>
      <c r="BJ389" s="14">
        <f t="shared" si="665"/>
        <v>0.14833096703361687</v>
      </c>
      <c r="BK389" s="14">
        <f t="shared" si="666"/>
        <v>0.51147275258842739</v>
      </c>
      <c r="BL389" s="14">
        <f t="shared" si="667"/>
        <v>0.32849482076823283</v>
      </c>
      <c r="BM389" s="14">
        <f t="shared" si="668"/>
        <v>4.9185660558877957E-2</v>
      </c>
      <c r="BN389" s="14">
        <f t="shared" si="669"/>
        <v>0.95081264758947259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1.1809000000000001</v>
      </c>
      <c r="F390" s="10">
        <f>VLOOKUP(B390,home!$B$2:$E$405,3,FALSE)</f>
        <v>0.5645</v>
      </c>
      <c r="G390" s="10">
        <f>VLOOKUP(C390,away!$B$2:$E$405,4,FALSE)</f>
        <v>1.2376</v>
      </c>
      <c r="H390" s="10">
        <f>VLOOKUP(A390,away!$A$2:$E$405,3,FALSE)</f>
        <v>0.92459999999999998</v>
      </c>
      <c r="I390" s="10">
        <f>VLOOKUP(C390,away!$B$2:$E$405,3,FALSE)</f>
        <v>1.5807</v>
      </c>
      <c r="J390" s="10">
        <f>VLOOKUP(B390,home!$B$2:$E$405,4,FALSE)</f>
        <v>0.72099999999999997</v>
      </c>
      <c r="K390" s="12">
        <f t="shared" si="614"/>
        <v>0.82500649868000009</v>
      </c>
      <c r="L390" s="12">
        <f t="shared" si="615"/>
        <v>1.0537524736199999</v>
      </c>
      <c r="M390" s="13">
        <f t="shared" si="616"/>
        <v>0.15277959185930529</v>
      </c>
      <c r="N390" s="13">
        <f t="shared" si="617"/>
        <v>0.1260441561496049</v>
      </c>
      <c r="O390" s="13">
        <f t="shared" si="618"/>
        <v>0.16099187284039693</v>
      </c>
      <c r="P390" s="13">
        <f t="shared" si="619"/>
        <v>0.13281934132799167</v>
      </c>
      <c r="Q390" s="13">
        <f t="shared" si="620"/>
        <v>5.1993623972030362E-2</v>
      </c>
      <c r="R390" s="13">
        <f t="shared" si="621"/>
        <v>8.4822792119142371E-2</v>
      </c>
      <c r="S390" s="13">
        <f t="shared" si="622"/>
        <v>2.8866711214687511E-2</v>
      </c>
      <c r="T390" s="13">
        <f t="shared" si="623"/>
        <v>5.4788409872995117E-2</v>
      </c>
      <c r="U390" s="13">
        <f t="shared" si="624"/>
        <v>6.9979354734475141E-2</v>
      </c>
      <c r="V390" s="13">
        <f t="shared" si="625"/>
        <v>2.7883723962374143E-3</v>
      </c>
      <c r="W390" s="13">
        <f t="shared" si="626"/>
        <v>1.4298359222283097E-2</v>
      </c>
      <c r="X390" s="13">
        <f t="shared" si="627"/>
        <v>1.506693139918815E-2</v>
      </c>
      <c r="Y390" s="13">
        <f t="shared" si="628"/>
        <v>7.9384081158786791E-3</v>
      </c>
      <c r="Z390" s="13">
        <f t="shared" si="629"/>
        <v>2.9794075671633773E-2</v>
      </c>
      <c r="AA390" s="13">
        <f t="shared" si="630"/>
        <v>2.458030605126155E-2</v>
      </c>
      <c r="AB390" s="13">
        <f t="shared" si="631"/>
        <v>1.0139456115917054E-2</v>
      </c>
      <c r="AC390" s="13">
        <f t="shared" si="632"/>
        <v>1.5150493127808514E-4</v>
      </c>
      <c r="AD390" s="13">
        <f t="shared" si="633"/>
        <v>2.9490598197111661E-3</v>
      </c>
      <c r="AE390" s="13">
        <f t="shared" si="634"/>
        <v>3.107579079873992E-3</v>
      </c>
      <c r="AF390" s="13">
        <f t="shared" si="635"/>
        <v>1.6373095711934911E-3</v>
      </c>
      <c r="AG390" s="13">
        <f t="shared" si="636"/>
        <v>5.751063369089476E-4</v>
      </c>
      <c r="AH390" s="13">
        <f t="shared" si="637"/>
        <v>7.8488952345513851E-3</v>
      </c>
      <c r="AI390" s="13">
        <f t="shared" si="638"/>
        <v>6.4753895759633766E-3</v>
      </c>
      <c r="AJ390" s="13">
        <f t="shared" si="639"/>
        <v>2.6711192408272575E-3</v>
      </c>
      <c r="AK390" s="13">
        <f t="shared" si="640"/>
        <v>7.3456357747722536E-4</v>
      </c>
      <c r="AL390" s="13">
        <f t="shared" si="641"/>
        <v>5.2684484715285786E-6</v>
      </c>
      <c r="AM390" s="13">
        <f t="shared" si="642"/>
        <v>4.8659870325155652E-4</v>
      </c>
      <c r="AN390" s="13">
        <f t="shared" si="643"/>
        <v>5.1275458721161194E-4</v>
      </c>
      <c r="AO390" s="13">
        <f t="shared" si="644"/>
        <v>2.7015820731711898E-4</v>
      </c>
      <c r="AP390" s="13">
        <f t="shared" si="645"/>
        <v>9.4893293076386321E-5</v>
      </c>
      <c r="AQ390" s="13">
        <f t="shared" si="646"/>
        <v>2.4998510577297421E-5</v>
      </c>
      <c r="AR390" s="13">
        <f t="shared" si="647"/>
        <v>1.6541585537185508E-3</v>
      </c>
      <c r="AS390" s="13">
        <f t="shared" si="648"/>
        <v>1.3646915566649144E-3</v>
      </c>
      <c r="AT390" s="13">
        <f t="shared" si="649"/>
        <v>5.6293970147113989E-4</v>
      </c>
      <c r="AU390" s="13">
        <f t="shared" si="650"/>
        <v>1.5480963735955657E-4</v>
      </c>
      <c r="AV390" s="13">
        <f t="shared" si="651"/>
        <v>3.1929739219982066E-5</v>
      </c>
      <c r="AW390" s="13">
        <f t="shared" si="652"/>
        <v>1.2722609946586965E-7</v>
      </c>
      <c r="AX390" s="13">
        <f t="shared" si="653"/>
        <v>6.6907848738632491E-5</v>
      </c>
      <c r="AY390" s="13">
        <f t="shared" si="654"/>
        <v>7.0504311112926763E-5</v>
      </c>
      <c r="AZ390" s="13">
        <f t="shared" si="655"/>
        <v>3.7147046118060314E-5</v>
      </c>
      <c r="BA390" s="13">
        <f t="shared" si="656"/>
        <v>1.3047930578194091E-5</v>
      </c>
      <c r="BB390" s="13">
        <f t="shared" si="657"/>
        <v>3.4373222805985144E-6</v>
      </c>
      <c r="BC390" s="13">
        <f t="shared" si="658"/>
        <v>7.24417371161965E-7</v>
      </c>
      <c r="BD390" s="13">
        <f t="shared" si="659"/>
        <v>2.9051227795676729E-4</v>
      </c>
      <c r="BE390" s="13">
        <f t="shared" si="660"/>
        <v>2.3967451726066352E-4</v>
      </c>
      <c r="BF390" s="13">
        <f t="shared" si="661"/>
        <v>9.8866517154019625E-5</v>
      </c>
      <c r="BG390" s="13">
        <f t="shared" si="662"/>
        <v>2.7188506384641302E-5</v>
      </c>
      <c r="BH390" s="13">
        <f t="shared" si="663"/>
        <v>5.6076736141829361E-6</v>
      </c>
      <c r="BI390" s="13">
        <f t="shared" si="664"/>
        <v>9.2527343483545754E-7</v>
      </c>
      <c r="BJ390" s="14">
        <f t="shared" si="665"/>
        <v>0.27998011571730153</v>
      </c>
      <c r="BK390" s="14">
        <f t="shared" si="666"/>
        <v>0.31748129448908446</v>
      </c>
      <c r="BL390" s="14">
        <f t="shared" si="667"/>
        <v>0.3726750534442515</v>
      </c>
      <c r="BM390" s="14">
        <f t="shared" si="668"/>
        <v>0.29040878396878628</v>
      </c>
      <c r="BN390" s="14">
        <f t="shared" si="669"/>
        <v>0.70945137826847149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1.3611</v>
      </c>
      <c r="F412" s="10">
        <f>VLOOKUP(B412,home!$B$2:$E$405,3,FALSE)</f>
        <v>1.0019</v>
      </c>
      <c r="G412" s="10">
        <f>VLOOKUP(C412,away!$B$2:$E$405,4,FALSE)</f>
        <v>1.2244999999999999</v>
      </c>
      <c r="H412" s="10">
        <f>VLOOKUP(A412,away!$A$2:$E$405,3,FALSE)</f>
        <v>1.1444000000000001</v>
      </c>
      <c r="I412" s="10">
        <f>VLOOKUP(C412,away!$B$2:$E$405,3,FALSE)</f>
        <v>0.80100000000000005</v>
      </c>
      <c r="J412" s="10">
        <f>VLOOKUP(B412,home!$B$2:$E$405,4,FALSE)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1.3611</v>
      </c>
      <c r="F413" s="10">
        <f>VLOOKUP(B413,home!$B$2:$E$405,3,FALSE)</f>
        <v>0.93510000000000004</v>
      </c>
      <c r="G413" s="10">
        <f>VLOOKUP(C413,away!$B$2:$E$405,4,FALSE)</f>
        <v>1.0019</v>
      </c>
      <c r="H413" s="10">
        <f>VLOOKUP(A413,away!$A$2:$E$405,3,FALSE)</f>
        <v>1.1444000000000001</v>
      </c>
      <c r="I413" s="10">
        <f>VLOOKUP(C413,away!$B$2:$E$405,3,FALSE)</f>
        <v>0.47660000000000002</v>
      </c>
      <c r="J413" s="10">
        <f>VLOOKUP(B413,home!$B$2:$E$405,4,FALSE)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1.3611</v>
      </c>
      <c r="F414" s="10">
        <f>VLOOKUP(B414,home!$B$2:$E$405,3,FALSE)</f>
        <v>1.4026000000000001</v>
      </c>
      <c r="G414" s="10">
        <f>VLOOKUP(C414,away!$B$2:$E$405,4,FALSE)</f>
        <v>0.86829999999999996</v>
      </c>
      <c r="H414" s="10">
        <f>VLOOKUP(A414,away!$A$2:$E$405,3,FALSE)</f>
        <v>1.1444000000000001</v>
      </c>
      <c r="I414" s="10">
        <f>VLOOKUP(C414,away!$B$2:$E$405,3,FALSE)</f>
        <v>0.47660000000000002</v>
      </c>
      <c r="J414" s="10">
        <f>VLOOKUP(B414,home!$B$2:$E$405,4,FALSE)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1.5866</v>
      </c>
      <c r="F436" s="10">
        <f>VLOOKUP(B436,home!$B$2:$E$405,3,FALSE)</f>
        <v>0.84040000000000004</v>
      </c>
      <c r="G436" s="10">
        <f>VLOOKUP(C436,away!$B$2:$E$405,4,FALSE)</f>
        <v>1.1345000000000001</v>
      </c>
      <c r="H436" s="10">
        <f>VLOOKUP(A436,away!$A$2:$E$405,3,FALSE)</f>
        <v>1.1788000000000001</v>
      </c>
      <c r="I436" s="10">
        <f>VLOOKUP(C436,away!$B$2:$E$405,3,FALSE)</f>
        <v>0.84830000000000005</v>
      </c>
      <c r="J436" s="10">
        <f>VLOOKUP(B436,home!$B$2:$E$405,4,FALSE)</f>
        <v>1.0367999999999999</v>
      </c>
      <c r="K436" s="12">
        <f t="shared" si="670"/>
        <v>1.5127180670800002</v>
      </c>
      <c r="L436" s="12">
        <f t="shared" si="671"/>
        <v>1.0367751582720002</v>
      </c>
      <c r="M436" s="13">
        <f t="shared" si="672"/>
        <v>7.8121245838138009E-2</v>
      </c>
      <c r="N436" s="13">
        <f t="shared" si="673"/>
        <v>0.11817542000214963</v>
      </c>
      <c r="O436" s="13">
        <f t="shared" si="674"/>
        <v>8.0994167018241373E-2</v>
      </c>
      <c r="P436" s="13">
        <f t="shared" si="675"/>
        <v>0.12252133977658879</v>
      </c>
      <c r="Q436" s="13">
        <f t="shared" si="676"/>
        <v>8.9383046461009516E-2</v>
      </c>
      <c r="R436" s="13">
        <f t="shared" si="677"/>
        <v>4.1986370164723001E-2</v>
      </c>
      <c r="S436" s="13">
        <f t="shared" si="678"/>
        <v>4.8039040275141991E-2</v>
      </c>
      <c r="T436" s="13">
        <f t="shared" si="679"/>
        <v>9.2670122141446695E-2</v>
      </c>
      <c r="U436" s="13">
        <f t="shared" si="680"/>
        <v>6.3513540719285166E-2</v>
      </c>
      <c r="V436" s="13">
        <f t="shared" si="681"/>
        <v>8.3713286001706518E-3</v>
      </c>
      <c r="W436" s="13">
        <f t="shared" si="682"/>
        <v>4.5070449757406726E-2</v>
      </c>
      <c r="X436" s="13">
        <f t="shared" si="683"/>
        <v>4.6727922680625589E-2</v>
      </c>
      <c r="Y436" s="13">
        <f t="shared" si="684"/>
        <v>2.4223174716463691E-2</v>
      </c>
      <c r="Z436" s="13">
        <f t="shared" si="685"/>
        <v>1.4510141857599161E-2</v>
      </c>
      <c r="AA436" s="13">
        <f t="shared" si="686"/>
        <v>2.1949753743884005E-2</v>
      </c>
      <c r="AB436" s="13">
        <f t="shared" si="687"/>
        <v>1.6601894528165111E-2</v>
      </c>
      <c r="AC436" s="13">
        <f t="shared" si="688"/>
        <v>8.205725478380876E-4</v>
      </c>
      <c r="AD436" s="13">
        <f t="shared" si="689"/>
        <v>1.7044720909862643E-2</v>
      </c>
      <c r="AE436" s="13">
        <f t="shared" si="690"/>
        <v>1.7671543219024914E-2</v>
      </c>
      <c r="AF436" s="13">
        <f t="shared" si="691"/>
        <v>9.1607085089075238E-3</v>
      </c>
      <c r="AG436" s="13">
        <f t="shared" si="692"/>
        <v>3.165865004735419E-3</v>
      </c>
      <c r="AH436" s="13">
        <f t="shared" si="693"/>
        <v>3.7609386552403859E-3</v>
      </c>
      <c r="AI436" s="13">
        <f t="shared" si="694"/>
        <v>5.6892398529616913E-3</v>
      </c>
      <c r="AJ436" s="13">
        <f t="shared" si="695"/>
        <v>4.3031079567633582E-3</v>
      </c>
      <c r="AK436" s="13">
        <f t="shared" si="696"/>
        <v>2.1697963835972125E-3</v>
      </c>
      <c r="AL436" s="13">
        <f t="shared" si="697"/>
        <v>5.1477749422132209E-5</v>
      </c>
      <c r="AM436" s="13">
        <f t="shared" si="698"/>
        <v>5.1567714537370923E-3</v>
      </c>
      <c r="AN436" s="13">
        <f t="shared" si="699"/>
        <v>5.3464125401208066E-3</v>
      </c>
      <c r="AO436" s="13">
        <f t="shared" si="700"/>
        <v>2.7715138537355776E-3</v>
      </c>
      <c r="AP436" s="13">
        <f t="shared" si="701"/>
        <v>9.57812238119915E-4</v>
      </c>
      <c r="AQ436" s="13">
        <f t="shared" si="702"/>
        <v>2.4825898369290839E-4</v>
      </c>
      <c r="AR436" s="13">
        <f t="shared" si="703"/>
        <v>7.7984955390762712E-4</v>
      </c>
      <c r="AS436" s="13">
        <f t="shared" si="704"/>
        <v>1.179692509800346E-3</v>
      </c>
      <c r="AT436" s="13">
        <f t="shared" si="705"/>
        <v>8.9227108658696712E-4</v>
      </c>
      <c r="AU436" s="13">
        <f t="shared" si="706"/>
        <v>4.4991819780440279E-4</v>
      </c>
      <c r="AV436" s="13">
        <f t="shared" si="707"/>
        <v>1.7014984663169837E-4</v>
      </c>
      <c r="AW436" s="13">
        <f t="shared" si="708"/>
        <v>2.2426403272303944E-6</v>
      </c>
      <c r="AX436" s="13">
        <f t="shared" si="709"/>
        <v>1.3001235576450849E-3</v>
      </c>
      <c r="AY436" s="13">
        <f t="shared" si="710"/>
        <v>1.3479358072506387E-3</v>
      </c>
      <c r="AZ436" s="13">
        <f t="shared" si="711"/>
        <v>6.9875317995138863E-4</v>
      </c>
      <c r="BA436" s="13">
        <f t="shared" si="712"/>
        <v>2.4148331291238813E-4</v>
      </c>
      <c r="BB436" s="13">
        <f t="shared" si="713"/>
        <v>6.259097499119704E-5</v>
      </c>
      <c r="BC436" s="13">
        <f t="shared" si="714"/>
        <v>1.2978553600579426E-5</v>
      </c>
      <c r="BD436" s="13">
        <f t="shared" si="715"/>
        <v>1.3475477411348811E-4</v>
      </c>
      <c r="BE436" s="13">
        <f t="shared" si="716"/>
        <v>2.0384598142675776E-4</v>
      </c>
      <c r="BF436" s="13">
        <f t="shared" si="717"/>
        <v>1.5418074950295535E-4</v>
      </c>
      <c r="BG436" s="13">
        <f t="shared" si="718"/>
        <v>7.7744001789685445E-5</v>
      </c>
      <c r="BH436" s="13">
        <f t="shared" si="719"/>
        <v>2.9401189028589265E-5</v>
      </c>
      <c r="BI436" s="13">
        <f t="shared" si="720"/>
        <v>8.8951419674362457E-6</v>
      </c>
      <c r="BJ436" s="14">
        <f t="shared" si="721"/>
        <v>0.48143760785738993</v>
      </c>
      <c r="BK436" s="14">
        <f t="shared" si="722"/>
        <v>0.25927294059455031</v>
      </c>
      <c r="BL436" s="14">
        <f t="shared" si="723"/>
        <v>0.24504951205542122</v>
      </c>
      <c r="BM436" s="14">
        <f t="shared" si="724"/>
        <v>0.46774291993718703</v>
      </c>
      <c r="BN436" s="14">
        <f t="shared" si="725"/>
        <v>0.53118158926085035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1.5866</v>
      </c>
      <c r="F437" s="10">
        <f>VLOOKUP(B437,home!$B$2:$E$405,3,FALSE)</f>
        <v>0.88239999999999996</v>
      </c>
      <c r="G437" s="10">
        <f>VLOOKUP(C437,away!$B$2:$E$405,4,FALSE)</f>
        <v>0.51570000000000005</v>
      </c>
      <c r="H437" s="10">
        <f>VLOOKUP(A437,away!$A$2:$E$405,3,FALSE)</f>
        <v>1.1788000000000001</v>
      </c>
      <c r="I437" s="10">
        <f>VLOOKUP(C437,away!$B$2:$E$405,3,FALSE)</f>
        <v>1.0025999999999999</v>
      </c>
      <c r="J437" s="10">
        <f>VLOOKUP(B437,home!$B$2:$E$405,4,FALSE)</f>
        <v>1.3573</v>
      </c>
      <c r="K437" s="12">
        <f t="shared" si="670"/>
        <v>0.72198816868800009</v>
      </c>
      <c r="L437" s="12">
        <f t="shared" si="671"/>
        <v>1.6041452016239999</v>
      </c>
      <c r="M437" s="13">
        <f t="shared" si="672"/>
        <v>9.7672681977936424E-2</v>
      </c>
      <c r="N437" s="13">
        <f t="shared" si="673"/>
        <v>7.0518520792095751E-2</v>
      </c>
      <c r="O437" s="13">
        <f t="shared" si="674"/>
        <v>0.15668116412465363</v>
      </c>
      <c r="P437" s="13">
        <f t="shared" si="675"/>
        <v>0.11312194675426265</v>
      </c>
      <c r="Q437" s="13">
        <f t="shared" si="676"/>
        <v>2.5456768842635927E-2</v>
      </c>
      <c r="R437" s="13">
        <f t="shared" si="677"/>
        <v>0.1256696688077128</v>
      </c>
      <c r="S437" s="13">
        <f t="shared" si="678"/>
        <v>3.2753720329817743E-2</v>
      </c>
      <c r="T437" s="13">
        <f t="shared" si="679"/>
        <v>4.0836353587765765E-2</v>
      </c>
      <c r="U437" s="13">
        <f t="shared" si="680"/>
        <v>9.0732014042108053E-2</v>
      </c>
      <c r="V437" s="13">
        <f t="shared" si="681"/>
        <v>4.2149447318688641E-3</v>
      </c>
      <c r="W437" s="13">
        <f t="shared" si="682"/>
        <v>6.1264953058028197E-3</v>
      </c>
      <c r="X437" s="13">
        <f t="shared" si="683"/>
        <v>9.8277880475755516E-3</v>
      </c>
      <c r="Y437" s="13">
        <f t="shared" si="684"/>
        <v>7.8825995195480128E-3</v>
      </c>
      <c r="Z437" s="13">
        <f t="shared" si="685"/>
        <v>6.7197465402523249E-2</v>
      </c>
      <c r="AA437" s="13">
        <f t="shared" si="686"/>
        <v>4.8515774986443008E-2</v>
      </c>
      <c r="AB437" s="13">
        <f t="shared" si="687"/>
        <v>1.751390776747053E-2</v>
      </c>
      <c r="AC437" s="13">
        <f t="shared" si="688"/>
        <v>3.0510242467178257E-4</v>
      </c>
      <c r="AD437" s="13">
        <f t="shared" si="689"/>
        <v>1.1058142815780513E-3</v>
      </c>
      <c r="AE437" s="13">
        <f t="shared" si="690"/>
        <v>1.7738866736807218E-3</v>
      </c>
      <c r="AF437" s="13">
        <f t="shared" si="691"/>
        <v>1.4227858979048444E-3</v>
      </c>
      <c r="AG437" s="13">
        <f t="shared" si="692"/>
        <v>7.6078505702078354E-4</v>
      </c>
      <c r="AH437" s="13">
        <f t="shared" si="693"/>
        <v>2.6948622921688089E-2</v>
      </c>
      <c r="AI437" s="13">
        <f t="shared" si="694"/>
        <v>1.9456586911893045E-2</v>
      </c>
      <c r="AJ437" s="13">
        <f t="shared" si="695"/>
        <v>7.023712776718284E-3</v>
      </c>
      <c r="AK437" s="13">
        <f t="shared" si="696"/>
        <v>1.6903458416844478E-3</v>
      </c>
      <c r="AL437" s="13">
        <f t="shared" si="697"/>
        <v>1.413446607153237E-5</v>
      </c>
      <c r="AM437" s="13">
        <f t="shared" si="698"/>
        <v>1.5967696561311481E-4</v>
      </c>
      <c r="AN437" s="13">
        <f t="shared" si="699"/>
        <v>2.561450381981585E-4</v>
      </c>
      <c r="AO437" s="13">
        <f t="shared" si="700"/>
        <v>2.0544691697268615E-4</v>
      </c>
      <c r="AP437" s="13">
        <f t="shared" si="701"/>
        <v>1.0985556201672627E-4</v>
      </c>
      <c r="AQ437" s="13">
        <f t="shared" si="702"/>
        <v>4.4056068170209772E-5</v>
      </c>
      <c r="AR437" s="13">
        <f t="shared" si="703"/>
        <v>8.6459008300400989E-3</v>
      </c>
      <c r="AS437" s="13">
        <f t="shared" si="704"/>
        <v>6.2422381069387103E-3</v>
      </c>
      <c r="AT437" s="13">
        <f t="shared" si="705"/>
        <v>2.2534110296715637E-3</v>
      </c>
      <c r="AU437" s="13">
        <f t="shared" si="706"/>
        <v>5.4231203420463769E-4</v>
      </c>
      <c r="AV437" s="13">
        <f t="shared" si="707"/>
        <v>9.78857181082176E-5</v>
      </c>
      <c r="AW437" s="13">
        <f t="shared" si="708"/>
        <v>4.5472691885132771E-7</v>
      </c>
      <c r="AX437" s="13">
        <f t="shared" si="709"/>
        <v>1.921414666411158E-5</v>
      </c>
      <c r="AY437" s="13">
        <f t="shared" si="710"/>
        <v>3.082228117453437E-5</v>
      </c>
      <c r="AZ437" s="13">
        <f t="shared" si="711"/>
        <v>2.4721707224617539E-5</v>
      </c>
      <c r="BA437" s="13">
        <f t="shared" si="712"/>
        <v>1.3219069340107866E-5</v>
      </c>
      <c r="BB437" s="13">
        <f t="shared" si="713"/>
        <v>5.3013266629672387E-6</v>
      </c>
      <c r="BC437" s="13">
        <f t="shared" si="714"/>
        <v>1.7008195457280538E-6</v>
      </c>
      <c r="BD437" s="13">
        <f t="shared" si="715"/>
        <v>2.3115467217042947E-3</v>
      </c>
      <c r="BE437" s="13">
        <f t="shared" si="716"/>
        <v>1.6689093844400339E-3</v>
      </c>
      <c r="BF437" s="13">
        <f t="shared" si="717"/>
        <v>6.0246641508903862E-4</v>
      </c>
      <c r="BG437" s="13">
        <f t="shared" si="718"/>
        <v>1.4499120790871988E-4</v>
      </c>
      <c r="BH437" s="13">
        <f t="shared" si="719"/>
        <v>2.6170484168469431E-5</v>
      </c>
      <c r="BI437" s="13">
        <f t="shared" si="720"/>
        <v>3.7789559876943098E-6</v>
      </c>
      <c r="BJ437" s="14">
        <f t="shared" si="721"/>
        <v>0.16658195790719119</v>
      </c>
      <c r="BK437" s="14">
        <f t="shared" si="722"/>
        <v>0.24811335296580353</v>
      </c>
      <c r="BL437" s="14">
        <f t="shared" si="723"/>
        <v>0.51677140906863317</v>
      </c>
      <c r="BM437" s="14">
        <f t="shared" si="724"/>
        <v>0.40951306649059832</v>
      </c>
      <c r="BN437" s="14">
        <f t="shared" si="725"/>
        <v>0.5891207512992972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1.1809000000000001</v>
      </c>
      <c r="F438" s="10">
        <f>VLOOKUP(B438,home!$B$2:$E$405,3,FALSE)</f>
        <v>1.1073999999999999</v>
      </c>
      <c r="G438" s="10">
        <f>VLOOKUP(C438,away!$B$2:$E$405,4,FALSE)</f>
        <v>0.65139999999999998</v>
      </c>
      <c r="H438" s="10">
        <f>VLOOKUP(A438,away!$A$2:$E$405,3,FALSE)</f>
        <v>0.92459999999999998</v>
      </c>
      <c r="I438" s="10">
        <f>VLOOKUP(C438,away!$B$2:$E$405,3,FALSE)</f>
        <v>0.99839999999999995</v>
      </c>
      <c r="J438" s="10">
        <f>VLOOKUP(B438,home!$B$2:$E$405,4,FALSE)</f>
        <v>0.91520000000000001</v>
      </c>
      <c r="K438" s="12">
        <f t="shared" si="670"/>
        <v>0.85185444912399999</v>
      </c>
      <c r="L438" s="12">
        <f t="shared" si="671"/>
        <v>0.844840009728</v>
      </c>
      <c r="M438" s="13">
        <f t="shared" si="672"/>
        <v>0.18328839111427139</v>
      </c>
      <c r="N438" s="13">
        <f t="shared" si="673"/>
        <v>0.15613503144347191</v>
      </c>
      <c r="O438" s="13">
        <f t="shared" si="674"/>
        <v>0.1548493661320105</v>
      </c>
      <c r="P438" s="13">
        <f t="shared" si="675"/>
        <v>0.13190912148358439</v>
      </c>
      <c r="Q438" s="13">
        <f t="shared" si="676"/>
        <v>6.6502160599618582E-2</v>
      </c>
      <c r="R438" s="13">
        <f t="shared" si="677"/>
        <v>6.5411469994671179E-2</v>
      </c>
      <c r="S438" s="13">
        <f t="shared" si="678"/>
        <v>2.3733112916740809E-2</v>
      </c>
      <c r="T438" s="13">
        <f t="shared" si="679"/>
        <v>5.6183686007914783E-2</v>
      </c>
      <c r="U438" s="13">
        <f t="shared" si="680"/>
        <v>5.5721051738701684E-2</v>
      </c>
      <c r="V438" s="13">
        <f t="shared" si="681"/>
        <v>1.8978070908340075E-3</v>
      </c>
      <c r="W438" s="13">
        <f t="shared" si="682"/>
        <v>1.8883387127714622E-2</v>
      </c>
      <c r="X438" s="13">
        <f t="shared" si="683"/>
        <v>1.5953440964676012E-2</v>
      </c>
      <c r="Y438" s="13">
        <f t="shared" si="684"/>
        <v>6.7390526098959772E-3</v>
      </c>
      <c r="Z438" s="13">
        <f t="shared" si="685"/>
        <v>1.8420742315540268E-2</v>
      </c>
      <c r="AA438" s="13">
        <f t="shared" si="686"/>
        <v>1.5691791297659713E-2</v>
      </c>
      <c r="AB438" s="13">
        <f t="shared" si="687"/>
        <v>6.6835611158183447E-3</v>
      </c>
      <c r="AC438" s="13">
        <f t="shared" si="688"/>
        <v>8.5363448475699329E-5</v>
      </c>
      <c r="AD438" s="13">
        <f t="shared" si="689"/>
        <v>4.0214743348186421E-3</v>
      </c>
      <c r="AE438" s="13">
        <f t="shared" si="690"/>
        <v>3.3975024161490841E-3</v>
      </c>
      <c r="AF438" s="13">
        <f t="shared" si="691"/>
        <v>1.4351729871551477E-3</v>
      </c>
      <c r="AG438" s="13">
        <f t="shared" si="692"/>
        <v>4.0416385347650608E-4</v>
      </c>
      <c r="AH438" s="13">
        <f t="shared" si="693"/>
        <v>3.8906450292645043E-3</v>
      </c>
      <c r="AI438" s="13">
        <f t="shared" si="694"/>
        <v>3.3142632781411434E-3</v>
      </c>
      <c r="AJ438" s="13">
        <f t="shared" si="695"/>
        <v>1.4116349595264129E-3</v>
      </c>
      <c r="AK438" s="13">
        <f t="shared" si="696"/>
        <v>4.0083584027051749E-4</v>
      </c>
      <c r="AL438" s="13">
        <f t="shared" si="697"/>
        <v>2.4573771261309236E-6</v>
      </c>
      <c r="AM438" s="13">
        <f t="shared" si="698"/>
        <v>6.8514216083064797E-4</v>
      </c>
      <c r="AN438" s="13">
        <f t="shared" si="699"/>
        <v>5.7883550982122754E-4</v>
      </c>
      <c r="AO438" s="13">
        <f t="shared" si="700"/>
        <v>2.4451169887413884E-4</v>
      </c>
      <c r="AP438" s="13">
        <f t="shared" si="701"/>
        <v>6.8857755351812438E-5</v>
      </c>
      <c r="AQ438" s="13">
        <f t="shared" si="702"/>
        <v>1.4543446675318364E-5</v>
      </c>
      <c r="AR438" s="13">
        <f t="shared" si="703"/>
        <v>6.573945168744039E-4</v>
      </c>
      <c r="AS438" s="13">
        <f t="shared" si="704"/>
        <v>5.6000444402918344E-4</v>
      </c>
      <c r="AT438" s="13">
        <f t="shared" si="705"/>
        <v>2.3852113858773596E-4</v>
      </c>
      <c r="AU438" s="13">
        <f t="shared" si="706"/>
        <v>6.7728431038695025E-5</v>
      </c>
      <c r="AV438" s="13">
        <f t="shared" si="707"/>
        <v>1.4423691328125091E-5</v>
      </c>
      <c r="AW438" s="13">
        <f t="shared" si="708"/>
        <v>4.9125748391974944E-8</v>
      </c>
      <c r="AX438" s="13">
        <f t="shared" si="709"/>
        <v>9.7273566331003078E-5</v>
      </c>
      <c r="AY438" s="13">
        <f t="shared" si="710"/>
        <v>8.2180600725361886E-5</v>
      </c>
      <c r="AZ438" s="13">
        <f t="shared" si="711"/>
        <v>3.4714729758133811E-5</v>
      </c>
      <c r="BA438" s="13">
        <f t="shared" si="712"/>
        <v>9.7761308755222227E-6</v>
      </c>
      <c r="BB438" s="13">
        <f t="shared" si="713"/>
        <v>2.0648166259945985E-6</v>
      </c>
      <c r="BC438" s="13">
        <f t="shared" si="714"/>
        <v>3.4888793967836263E-7</v>
      </c>
      <c r="BD438" s="13">
        <f t="shared" si="715"/>
        <v>9.2565531671884177E-5</v>
      </c>
      <c r="BE438" s="13">
        <f t="shared" si="716"/>
        <v>7.8852359990223066E-5</v>
      </c>
      <c r="BF438" s="13">
        <f t="shared" si="717"/>
        <v>3.35853668407994E-5</v>
      </c>
      <c r="BG438" s="13">
        <f t="shared" si="718"/>
        <v>9.5366147229322099E-6</v>
      </c>
      <c r="BH438" s="13">
        <f t="shared" si="719"/>
        <v>2.0309519203278113E-6</v>
      </c>
      <c r="BI438" s="13">
        <f t="shared" si="720"/>
        <v>3.4601508585763561E-7</v>
      </c>
      <c r="BJ438" s="14">
        <f t="shared" si="721"/>
        <v>0.33147332164870014</v>
      </c>
      <c r="BK438" s="14">
        <f t="shared" si="722"/>
        <v>0.34099843403175772</v>
      </c>
      <c r="BL438" s="14">
        <f t="shared" si="723"/>
        <v>0.30912960844815418</v>
      </c>
      <c r="BM438" s="14">
        <f t="shared" si="724"/>
        <v>0.24184443420154741</v>
      </c>
      <c r="BN438" s="14">
        <f t="shared" si="725"/>
        <v>0.75809554076762786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1.1809000000000001</v>
      </c>
      <c r="F439" s="10">
        <f>VLOOKUP(B439,home!$B$2:$E$405,3,FALSE)</f>
        <v>0.7762</v>
      </c>
      <c r="G439" s="10">
        <f>VLOOKUP(C439,away!$B$2:$E$405,4,FALSE)</f>
        <v>1.0422</v>
      </c>
      <c r="H439" s="10">
        <f>VLOOKUP(A439,away!$A$2:$E$405,3,FALSE)</f>
        <v>0.92459999999999998</v>
      </c>
      <c r="I439" s="10">
        <f>VLOOKUP(C439,away!$B$2:$E$405,3,FALSE)</f>
        <v>1.4142999999999999</v>
      </c>
      <c r="J439" s="10">
        <f>VLOOKUP(B439,home!$B$2:$E$405,4,FALSE)</f>
        <v>0.72099999999999997</v>
      </c>
      <c r="K439" s="12">
        <f t="shared" si="670"/>
        <v>0.9552957152760001</v>
      </c>
      <c r="L439" s="12">
        <f t="shared" si="671"/>
        <v>0.94282414337999987</v>
      </c>
      <c r="M439" s="13">
        <f t="shared" si="672"/>
        <v>0.14985009389056461</v>
      </c>
      <c r="N439" s="13">
        <f t="shared" si="673"/>
        <v>0.14315115262736272</v>
      </c>
      <c r="O439" s="13">
        <f t="shared" si="674"/>
        <v>0.14128228640778415</v>
      </c>
      <c r="P439" s="13">
        <f t="shared" si="675"/>
        <v>0.13496636284975286</v>
      </c>
      <c r="Q439" s="13">
        <f t="shared" si="676"/>
        <v>6.8375841370870161E-2</v>
      </c>
      <c r="R439" s="13">
        <f t="shared" si="677"/>
        <v>6.660217532859343E-2</v>
      </c>
      <c r="S439" s="13">
        <f t="shared" si="678"/>
        <v>3.0390236382157716E-2</v>
      </c>
      <c r="T439" s="13">
        <f t="shared" si="679"/>
        <v>6.4466394068377411E-2</v>
      </c>
      <c r="U439" s="13">
        <f t="shared" si="680"/>
        <v>6.3624772719466233E-2</v>
      </c>
      <c r="V439" s="13">
        <f t="shared" si="681"/>
        <v>3.0413058248580207E-3</v>
      </c>
      <c r="W439" s="13">
        <f t="shared" si="682"/>
        <v>2.1773049429994577E-2</v>
      </c>
      <c r="X439" s="13">
        <f t="shared" si="683"/>
        <v>2.052815667760503E-2</v>
      </c>
      <c r="Y439" s="13">
        <f t="shared" si="684"/>
        <v>9.6772208673666926E-3</v>
      </c>
      <c r="Z439" s="13">
        <f t="shared" si="685"/>
        <v>2.0931379633808558E-2</v>
      </c>
      <c r="AA439" s="13">
        <f t="shared" si="686"/>
        <v>1.9995657278992645E-2</v>
      </c>
      <c r="AB439" s="13">
        <f t="shared" si="687"/>
        <v>9.5508828613745187E-3</v>
      </c>
      <c r="AC439" s="13">
        <f t="shared" si="688"/>
        <v>1.7120192204993841E-4</v>
      </c>
      <c r="AD439" s="13">
        <f t="shared" si="689"/>
        <v>5.1999252072415921E-3</v>
      </c>
      <c r="AE439" s="13">
        <f t="shared" si="690"/>
        <v>4.9026150291576224E-3</v>
      </c>
      <c r="AF439" s="13">
        <f t="shared" si="691"/>
        <v>2.3111519075937241E-3</v>
      </c>
      <c r="AG439" s="13">
        <f t="shared" si="692"/>
        <v>7.2633660583270188E-4</v>
      </c>
      <c r="AH439" s="13">
        <f t="shared" si="693"/>
        <v>4.9336525182517811E-3</v>
      </c>
      <c r="AI439" s="13">
        <f t="shared" si="694"/>
        <v>4.7130971113465746E-3</v>
      </c>
      <c r="AJ439" s="13">
        <f t="shared" si="695"/>
        <v>2.2512007380745378E-3</v>
      </c>
      <c r="AK439" s="13">
        <f t="shared" si="696"/>
        <v>7.1685413976959168E-4</v>
      </c>
      <c r="AL439" s="13">
        <f t="shared" si="697"/>
        <v>6.1678975653740373E-6</v>
      </c>
      <c r="AM439" s="13">
        <f t="shared" si="698"/>
        <v>9.9349325404671229E-4</v>
      </c>
      <c r="AN439" s="13">
        <f t="shared" si="699"/>
        <v>9.3668942620040016E-4</v>
      </c>
      <c r="AO439" s="13">
        <f t="shared" si="700"/>
        <v>4.4156670293524789E-4</v>
      </c>
      <c r="AP439" s="13">
        <f t="shared" si="701"/>
        <v>1.3877324948001867E-4</v>
      </c>
      <c r="AQ439" s="13">
        <f t="shared" si="702"/>
        <v>3.27096925162644E-5</v>
      </c>
      <c r="AR439" s="13">
        <f t="shared" si="703"/>
        <v>9.3031334185106329E-4</v>
      </c>
      <c r="AS439" s="13">
        <f t="shared" si="704"/>
        <v>8.8872434933441754E-4</v>
      </c>
      <c r="AT439" s="13">
        <f t="shared" si="705"/>
        <v>4.2449728149031009E-4</v>
      </c>
      <c r="AU439" s="13">
        <f t="shared" si="706"/>
        <v>1.3517347805133445E-4</v>
      </c>
      <c r="AV439" s="13">
        <f t="shared" si="707"/>
        <v>3.2282661100348551E-5</v>
      </c>
      <c r="AW439" s="13">
        <f t="shared" si="708"/>
        <v>1.5431323531686025E-7</v>
      </c>
      <c r="AX439" s="13">
        <f t="shared" si="709"/>
        <v>1.5817997479107245E-4</v>
      </c>
      <c r="AY439" s="13">
        <f t="shared" si="710"/>
        <v>1.4913589923226284E-4</v>
      </c>
      <c r="AZ439" s="13">
        <f t="shared" si="711"/>
        <v>7.0304463220432088E-5</v>
      </c>
      <c r="BA439" s="13">
        <f t="shared" si="712"/>
        <v>2.2094915103864866E-5</v>
      </c>
      <c r="BB439" s="13">
        <f t="shared" si="713"/>
        <v>5.2079048514638027E-6</v>
      </c>
      <c r="BC439" s="13">
        <f t="shared" si="714"/>
        <v>9.8202768607718136E-7</v>
      </c>
      <c r="BD439" s="13">
        <f t="shared" si="715"/>
        <v>1.4618697993428554E-4</v>
      </c>
      <c r="BE439" s="13">
        <f t="shared" si="716"/>
        <v>1.3965179556036159E-4</v>
      </c>
      <c r="BF439" s="13">
        <f t="shared" si="717"/>
        <v>6.6704380964706684E-5</v>
      </c>
      <c r="BG439" s="13">
        <f t="shared" si="718"/>
        <v>2.1240803108574093E-5</v>
      </c>
      <c r="BH439" s="13">
        <f t="shared" si="719"/>
        <v>5.0728120496604925E-6</v>
      </c>
      <c r="BI439" s="13">
        <f t="shared" si="720"/>
        <v>9.6920712308822682E-7</v>
      </c>
      <c r="BJ439" s="14">
        <f t="shared" si="721"/>
        <v>0.34406098130146612</v>
      </c>
      <c r="BK439" s="14">
        <f t="shared" si="722"/>
        <v>0.31857450466618076</v>
      </c>
      <c r="BL439" s="14">
        <f t="shared" si="723"/>
        <v>0.31646139619422164</v>
      </c>
      <c r="BM439" s="14">
        <f t="shared" si="724"/>
        <v>0.29565136773475215</v>
      </c>
      <c r="BN439" s="14">
        <f t="shared" si="725"/>
        <v>0.704227912474928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1.5866</v>
      </c>
      <c r="F460" s="10">
        <f>VLOOKUP(B460,home!$B$2:$E$405,3,FALSE)</f>
        <v>1.0084</v>
      </c>
      <c r="G460" s="10">
        <f>VLOOKUP(C460,away!$B$2:$E$405,4,FALSE)</f>
        <v>0.94540000000000002</v>
      </c>
      <c r="H460" s="10">
        <f>VLOOKUP(A460,away!$A$2:$E$405,3,FALSE)</f>
        <v>1.1788000000000001</v>
      </c>
      <c r="I460" s="10">
        <f>VLOOKUP(C460,away!$B$2:$E$405,3,FALSE)</f>
        <v>1.1876</v>
      </c>
      <c r="J460" s="10">
        <f>VLOOKUP(B460,home!$B$2:$E$405,4,FALSE)</f>
        <v>1.018</v>
      </c>
      <c r="K460" s="12">
        <f t="shared" si="670"/>
        <v>1.5125714017759999</v>
      </c>
      <c r="L460" s="12">
        <f t="shared" si="671"/>
        <v>1.4251418518400001</v>
      </c>
      <c r="M460" s="13">
        <f t="shared" si="672"/>
        <v>5.2986757580773772E-2</v>
      </c>
      <c r="N460" s="13">
        <f t="shared" si="673"/>
        <v>8.0146254189516083E-2</v>
      </c>
      <c r="O460" s="13">
        <f t="shared" si="674"/>
        <v>7.5513645821661105E-2</v>
      </c>
      <c r="P460" s="13">
        <f t="shared" si="675"/>
        <v>0.11421978111368632</v>
      </c>
      <c r="Q460" s="13">
        <f t="shared" si="676"/>
        <v>6.0613466023265977E-2</v>
      </c>
      <c r="R460" s="13">
        <f t="shared" si="677"/>
        <v>5.3808828522735996E-2</v>
      </c>
      <c r="S460" s="13">
        <f t="shared" si="678"/>
        <v>6.1553862669227605E-2</v>
      </c>
      <c r="T460" s="13">
        <f t="shared" si="679"/>
        <v>8.6382787214838205E-2</v>
      </c>
      <c r="U460" s="13">
        <f t="shared" si="680"/>
        <v>8.1389695186559197E-2</v>
      </c>
      <c r="V460" s="13">
        <f t="shared" si="681"/>
        <v>1.4743031072042294E-2</v>
      </c>
      <c r="W460" s="13">
        <f t="shared" si="682"/>
        <v>3.0560731756437788E-2</v>
      </c>
      <c r="X460" s="13">
        <f t="shared" si="683"/>
        <v>4.3553377848955251E-2</v>
      </c>
      <c r="Y460" s="13">
        <f t="shared" si="684"/>
        <v>3.1034870780773667E-2</v>
      </c>
      <c r="Z460" s="13">
        <f t="shared" si="685"/>
        <v>2.5561737842077659E-2</v>
      </c>
      <c r="AA460" s="13">
        <f t="shared" si="686"/>
        <v>3.866395363962203E-2</v>
      </c>
      <c r="AB460" s="13">
        <f t="shared" si="687"/>
        <v>2.9240995277442686E-2</v>
      </c>
      <c r="AC460" s="13">
        <f t="shared" si="688"/>
        <v>1.9862814065310526E-3</v>
      </c>
      <c r="AD460" s="13">
        <f t="shared" si="689"/>
        <v>1.1556322218033863E-2</v>
      </c>
      <c r="AE460" s="13">
        <f t="shared" si="690"/>
        <v>1.6469398446268515E-2</v>
      </c>
      <c r="AF460" s="13">
        <f t="shared" si="691"/>
        <v>1.1735614500202968E-2</v>
      </c>
      <c r="AG460" s="13">
        <f t="shared" si="692"/>
        <v>5.5749717937665366E-3</v>
      </c>
      <c r="AH460" s="13">
        <f t="shared" si="693"/>
        <v>9.1072756011267922E-3</v>
      </c>
      <c r="AI460" s="13">
        <f t="shared" si="694"/>
        <v>1.3775404622356716E-2</v>
      </c>
      <c r="AJ460" s="13">
        <f t="shared" si="695"/>
        <v>1.0418141539834844E-2</v>
      </c>
      <c r="AK460" s="13">
        <f t="shared" si="696"/>
        <v>5.252727650936255E-3</v>
      </c>
      <c r="AL460" s="13">
        <f t="shared" si="697"/>
        <v>1.7126741687359411E-4</v>
      </c>
      <c r="AM460" s="13">
        <f t="shared" si="698"/>
        <v>3.4959524993413171E-3</v>
      </c>
      <c r="AN460" s="13">
        <f t="shared" si="699"/>
        <v>4.9822282188559611E-3</v>
      </c>
      <c r="AO460" s="13">
        <f t="shared" si="700"/>
        <v>3.5501909750549456E-3</v>
      </c>
      <c r="AP460" s="13">
        <f t="shared" si="701"/>
        <v>1.6865085801918197E-3</v>
      </c>
      <c r="AQ460" s="13">
        <f t="shared" si="702"/>
        <v>6.0087849027965498E-4</v>
      </c>
      <c r="AR460" s="13">
        <f t="shared" si="703"/>
        <v>2.5958319230814163E-3</v>
      </c>
      <c r="AS460" s="13">
        <f t="shared" si="704"/>
        <v>3.9263811306701479E-3</v>
      </c>
      <c r="AT460" s="13">
        <f t="shared" si="705"/>
        <v>2.9694659053622905E-3</v>
      </c>
      <c r="AU460" s="13">
        <f t="shared" si="706"/>
        <v>1.497176402333293E-3</v>
      </c>
      <c r="AV460" s="13">
        <f t="shared" si="707"/>
        <v>5.6614655239580467E-4</v>
      </c>
      <c r="AW460" s="13">
        <f t="shared" si="708"/>
        <v>1.0255249382822784E-5</v>
      </c>
      <c r="AX460" s="13">
        <f t="shared" si="709"/>
        <v>8.8131296207850159E-4</v>
      </c>
      <c r="AY460" s="13">
        <f t="shared" si="710"/>
        <v>1.2559959868271517E-3</v>
      </c>
      <c r="AZ460" s="13">
        <f t="shared" si="711"/>
        <v>8.9498622328522772E-4</v>
      </c>
      <c r="BA460" s="13">
        <f t="shared" si="712"/>
        <v>4.2516077454133228E-4</v>
      </c>
      <c r="BB460" s="13">
        <f t="shared" si="713"/>
        <v>1.5147860338989082E-4</v>
      </c>
      <c r="BC460" s="13">
        <f t="shared" si="714"/>
        <v>4.3175699469841157E-5</v>
      </c>
      <c r="BD460" s="13">
        <f t="shared" si="715"/>
        <v>6.1657145232093939E-4</v>
      </c>
      <c r="BE460" s="13">
        <f t="shared" si="716"/>
        <v>9.3260834593214743E-4</v>
      </c>
      <c r="BF460" s="13">
        <f t="shared" si="717"/>
        <v>7.0531835655729251E-4</v>
      </c>
      <c r="BG460" s="13">
        <f t="shared" si="718"/>
        <v>3.5561479175873618E-4</v>
      </c>
      <c r="BH460" s="13">
        <f t="shared" si="719"/>
        <v>1.3447319101569802E-4</v>
      </c>
      <c r="BI460" s="13">
        <f t="shared" si="720"/>
        <v>4.0680060607181176E-5</v>
      </c>
      <c r="BJ460" s="14">
        <f t="shared" si="721"/>
        <v>0.39559566378537447</v>
      </c>
      <c r="BK460" s="14">
        <f t="shared" si="722"/>
        <v>0.24691697724596182</v>
      </c>
      <c r="BL460" s="14">
        <f t="shared" si="723"/>
        <v>0.33151093597431053</v>
      </c>
      <c r="BM460" s="14">
        <f t="shared" si="724"/>
        <v>0.56105084085864088</v>
      </c>
      <c r="BN460" s="14">
        <f t="shared" si="725"/>
        <v>0.43728873325163925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1.1809000000000001</v>
      </c>
      <c r="F461" s="10">
        <f>VLOOKUP(B461,home!$B$2:$E$405,3,FALSE)</f>
        <v>0.70569999999999999</v>
      </c>
      <c r="G461" s="10">
        <f>VLOOKUP(C461,away!$B$2:$E$405,4,FALSE)</f>
        <v>0.8468</v>
      </c>
      <c r="H461" s="10">
        <f>VLOOKUP(A461,away!$A$2:$E$405,3,FALSE)</f>
        <v>0.92459999999999998</v>
      </c>
      <c r="I461" s="10">
        <f>VLOOKUP(C461,away!$B$2:$E$405,3,FALSE)</f>
        <v>1.2479</v>
      </c>
      <c r="J461" s="10">
        <f>VLOOKUP(B461,home!$B$2:$E$405,4,FALSE)</f>
        <v>1.0814999999999999</v>
      </c>
      <c r="K461" s="12">
        <f t="shared" si="670"/>
        <v>0.70569020488400003</v>
      </c>
      <c r="L461" s="12">
        <f t="shared" si="671"/>
        <v>1.2478437197099999</v>
      </c>
      <c r="M461" s="13">
        <f t="shared" si="672"/>
        <v>0.14177217310387621</v>
      </c>
      <c r="N461" s="13">
        <f t="shared" si="673"/>
        <v>0.10004723388452433</v>
      </c>
      <c r="O461" s="13">
        <f t="shared" si="674"/>
        <v>0.17690951583731088</v>
      </c>
      <c r="P461" s="13">
        <f t="shared" si="675"/>
        <v>0.12484331247716116</v>
      </c>
      <c r="Q461" s="13">
        <f t="shared" si="676"/>
        <v>3.5301176489023714E-2</v>
      </c>
      <c r="R461" s="13">
        <f t="shared" si="677"/>
        <v>0.11037771414726258</v>
      </c>
      <c r="S461" s="13">
        <f t="shared" si="678"/>
        <v>2.7483977160402236E-2</v>
      </c>
      <c r="T461" s="13">
        <f t="shared" si="679"/>
        <v>4.4050351380202545E-2</v>
      </c>
      <c r="U461" s="13">
        <f t="shared" si="680"/>
        <v>7.7892471711209318E-2</v>
      </c>
      <c r="V461" s="13">
        <f t="shared" si="681"/>
        <v>2.6891272679341739E-3</v>
      </c>
      <c r="W461" s="13">
        <f t="shared" si="682"/>
        <v>8.30389815639513E-3</v>
      </c>
      <c r="X461" s="13">
        <f t="shared" si="683"/>
        <v>1.0361967163569108E-2</v>
      </c>
      <c r="Y461" s="13">
        <f t="shared" si="684"/>
        <v>6.4650578244504773E-3</v>
      </c>
      <c r="Z461" s="13">
        <f t="shared" si="685"/>
        <v>4.5911379131535729E-2</v>
      </c>
      <c r="AA461" s="13">
        <f t="shared" si="686"/>
        <v>3.2399210545840454E-2</v>
      </c>
      <c r="AB461" s="13">
        <f t="shared" si="687"/>
        <v>1.1431902764087001E-2</v>
      </c>
      <c r="AC461" s="13">
        <f t="shared" si="688"/>
        <v>1.4800134453905661E-4</v>
      </c>
      <c r="AD461" s="13">
        <f t="shared" si="689"/>
        <v>1.4649948978305875E-3</v>
      </c>
      <c r="AE461" s="13">
        <f t="shared" si="690"/>
        <v>1.8280846826650913E-3</v>
      </c>
      <c r="AF461" s="13">
        <f t="shared" si="691"/>
        <v>1.1405819951808413E-3</v>
      </c>
      <c r="AG461" s="13">
        <f t="shared" si="692"/>
        <v>4.7442269316690463E-4</v>
      </c>
      <c r="AH461" s="13">
        <f t="shared" si="693"/>
        <v>1.4322556528127908E-2</v>
      </c>
      <c r="AI461" s="13">
        <f t="shared" si="694"/>
        <v>1.0107287850797255E-2</v>
      </c>
      <c r="AJ461" s="13">
        <f t="shared" si="695"/>
        <v>3.5663070171253392E-3</v>
      </c>
      <c r="AK461" s="13">
        <f t="shared" si="696"/>
        <v>8.3890264319814252E-4</v>
      </c>
      <c r="AL461" s="13">
        <f t="shared" si="697"/>
        <v>5.2131466136986977E-6</v>
      </c>
      <c r="AM461" s="13">
        <f t="shared" si="698"/>
        <v>2.0676650992081647E-4</v>
      </c>
      <c r="AN461" s="13">
        <f t="shared" si="699"/>
        <v>2.5801229085104616E-4</v>
      </c>
      <c r="AO461" s="13">
        <f t="shared" si="700"/>
        <v>1.6097950837323395E-4</v>
      </c>
      <c r="AP461" s="13">
        <f t="shared" si="701"/>
        <v>6.6959089508514431E-5</v>
      </c>
      <c r="AQ461" s="13">
        <f t="shared" si="702"/>
        <v>2.0888619830174875E-5</v>
      </c>
      <c r="AR461" s="13">
        <f t="shared" si="703"/>
        <v>3.5744624427631747E-3</v>
      </c>
      <c r="AS461" s="13">
        <f t="shared" si="704"/>
        <v>2.5224631335837083E-3</v>
      </c>
      <c r="AT461" s="13">
        <f t="shared" si="705"/>
        <v>8.9003876277551181E-4</v>
      </c>
      <c r="AU461" s="13">
        <f t="shared" si="706"/>
        <v>2.0936387895258425E-4</v>
      </c>
      <c r="AV461" s="13">
        <f t="shared" si="707"/>
        <v>3.6936509658339545E-5</v>
      </c>
      <c r="AW461" s="13">
        <f t="shared" si="708"/>
        <v>1.2751806833504396E-7</v>
      </c>
      <c r="AX461" s="13">
        <f t="shared" si="709"/>
        <v>2.4318850124861749E-5</v>
      </c>
      <c r="AY461" s="13">
        <f t="shared" si="710"/>
        <v>3.0346124398877474E-5</v>
      </c>
      <c r="AZ461" s="13">
        <f t="shared" si="711"/>
        <v>1.8933610374338827E-5</v>
      </c>
      <c r="BA461" s="13">
        <f t="shared" si="712"/>
        <v>7.8753955990182686E-6</v>
      </c>
      <c r="BB461" s="13">
        <f t="shared" si="713"/>
        <v>2.4568157346166803E-6</v>
      </c>
      <c r="BC461" s="13">
        <f t="shared" si="714"/>
        <v>6.1314441698522698E-7</v>
      </c>
      <c r="BD461" s="13">
        <f t="shared" si="715"/>
        <v>7.4339508509021438E-4</v>
      </c>
      <c r="BE461" s="13">
        <f t="shared" si="716"/>
        <v>5.2460662990707198E-4</v>
      </c>
      <c r="BF461" s="13">
        <f t="shared" si="717"/>
        <v>1.851048800713132E-4</v>
      </c>
      <c r="BG461" s="13">
        <f t="shared" si="718"/>
        <v>4.3542233580851083E-5</v>
      </c>
      <c r="BH461" s="13">
        <f t="shared" si="719"/>
        <v>7.6818319341944482E-6</v>
      </c>
      <c r="BI461" s="13">
        <f t="shared" si="720"/>
        <v>1.0841987103052272E-6</v>
      </c>
      <c r="BJ461" s="14">
        <f t="shared" si="721"/>
        <v>0.21023591912614123</v>
      </c>
      <c r="BK461" s="14">
        <f t="shared" si="722"/>
        <v>0.29697215062492549</v>
      </c>
      <c r="BL461" s="14">
        <f t="shared" si="723"/>
        <v>0.4465845486319861</v>
      </c>
      <c r="BM461" s="14">
        <f t="shared" si="724"/>
        <v>0.3104226529690991</v>
      </c>
      <c r="BN461" s="14">
        <f t="shared" si="725"/>
        <v>0.68925112593915894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1.1809000000000001</v>
      </c>
      <c r="F462" s="10">
        <f>VLOOKUP(B462,home!$B$2:$E$405,3,FALSE)</f>
        <v>0.78169999999999995</v>
      </c>
      <c r="G462" s="10">
        <f>VLOOKUP(C462,away!$B$2:$E$405,4,FALSE)</f>
        <v>1.3408</v>
      </c>
      <c r="H462" s="10">
        <f>VLOOKUP(A462,away!$A$2:$E$405,3,FALSE)</f>
        <v>0.92459999999999998</v>
      </c>
      <c r="I462" s="10">
        <f>VLOOKUP(C462,away!$B$2:$E$405,3,FALSE)</f>
        <v>0.72099999999999997</v>
      </c>
      <c r="J462" s="10">
        <f>VLOOKUP(B462,home!$B$2:$E$405,4,FALSE)</f>
        <v>2.0798999999999999</v>
      </c>
      <c r="K462" s="12">
        <f t="shared" si="670"/>
        <v>1.237705257824</v>
      </c>
      <c r="L462" s="12">
        <f t="shared" si="671"/>
        <v>1.3865374643399997</v>
      </c>
      <c r="M462" s="13">
        <f t="shared" si="672"/>
        <v>7.2494634832946506E-2</v>
      </c>
      <c r="N462" s="13">
        <f t="shared" si="673"/>
        <v>8.9726990696768788E-2</v>
      </c>
      <c r="O462" s="13">
        <f t="shared" si="674"/>
        <v>0.10051652715952787</v>
      </c>
      <c r="P462" s="13">
        <f t="shared" si="675"/>
        <v>0.12440983416355655</v>
      </c>
      <c r="Q462" s="13">
        <f t="shared" si="676"/>
        <v>5.5527784077057926E-2</v>
      </c>
      <c r="R462" s="13">
        <f t="shared" si="677"/>
        <v>6.9684965346017244E-2</v>
      </c>
      <c r="S462" s="13">
        <f t="shared" si="678"/>
        <v>5.3375697637039032E-2</v>
      </c>
      <c r="T462" s="13">
        <f t="shared" si="679"/>
        <v>7.699135293462292E-2</v>
      </c>
      <c r="U462" s="13">
        <f t="shared" si="680"/>
        <v>8.6249448000048787E-2</v>
      </c>
      <c r="V462" s="13">
        <f t="shared" si="681"/>
        <v>1.0177705957428819E-2</v>
      </c>
      <c r="W462" s="13">
        <f t="shared" si="682"/>
        <v>2.2909010102496786E-2</v>
      </c>
      <c r="X462" s="13">
        <f t="shared" si="683"/>
        <v>3.1764200778055335E-2</v>
      </c>
      <c r="Y462" s="13">
        <f t="shared" si="684"/>
        <v>2.2021127201795748E-2</v>
      </c>
      <c r="Z462" s="13">
        <f t="shared" si="685"/>
        <v>3.2206938384495828E-2</v>
      </c>
      <c r="AA462" s="13">
        <f t="shared" si="686"/>
        <v>3.9862696976904088E-2</v>
      </c>
      <c r="AB462" s="13">
        <f t="shared" si="687"/>
        <v>2.4669134819679531E-2</v>
      </c>
      <c r="AC462" s="13">
        <f t="shared" si="688"/>
        <v>1.0916382926534436E-3</v>
      </c>
      <c r="AD462" s="13">
        <f t="shared" si="689"/>
        <v>7.0886505638508516E-3</v>
      </c>
      <c r="AE462" s="13">
        <f t="shared" si="690"/>
        <v>9.8286795783940704E-3</v>
      </c>
      <c r="AF462" s="13">
        <f t="shared" si="691"/>
        <v>6.8139162302184256E-3</v>
      </c>
      <c r="AG462" s="13">
        <f t="shared" si="692"/>
        <v>3.1492500440240745E-3</v>
      </c>
      <c r="AH462" s="13">
        <f t="shared" si="693"/>
        <v>1.1164031670448367E-2</v>
      </c>
      <c r="AI462" s="13">
        <f t="shared" si="694"/>
        <v>1.3817780697027597E-2</v>
      </c>
      <c r="AJ462" s="13">
        <f t="shared" si="695"/>
        <v>8.5511699100850151E-3</v>
      </c>
      <c r="AK462" s="13">
        <f t="shared" si="696"/>
        <v>3.5279426527528674E-3</v>
      </c>
      <c r="AL462" s="13">
        <f t="shared" si="697"/>
        <v>7.4935497926741139E-5</v>
      </c>
      <c r="AM462" s="13">
        <f t="shared" si="698"/>
        <v>1.7547320147510523E-3</v>
      </c>
      <c r="AN462" s="13">
        <f t="shared" si="699"/>
        <v>2.433001678329143E-3</v>
      </c>
      <c r="AO462" s="13">
        <f t="shared" si="700"/>
        <v>1.6867239889027271E-3</v>
      </c>
      <c r="AP462" s="13">
        <f t="shared" si="701"/>
        <v>7.7956866753821211E-4</v>
      </c>
      <c r="AQ462" s="13">
        <f t="shared" si="702"/>
        <v>2.702252908918363E-4</v>
      </c>
      <c r="AR462" s="13">
        <f t="shared" si="703"/>
        <v>3.0958696328309871E-3</v>
      </c>
      <c r="AS462" s="13">
        <f t="shared" si="704"/>
        <v>3.8317741220925692E-3</v>
      </c>
      <c r="AT462" s="13">
        <f t="shared" si="705"/>
        <v>2.3713034888539573E-3</v>
      </c>
      <c r="AU462" s="13">
        <f t="shared" si="706"/>
        <v>9.7832493201697904E-4</v>
      </c>
      <c r="AV462" s="13">
        <f t="shared" si="707"/>
        <v>3.0271947805443053E-4</v>
      </c>
      <c r="AW462" s="13">
        <f t="shared" si="708"/>
        <v>3.5721849897782187E-6</v>
      </c>
      <c r="AX462" s="13">
        <f t="shared" si="709"/>
        <v>3.6197350678824567E-4</v>
      </c>
      <c r="AY462" s="13">
        <f t="shared" si="710"/>
        <v>5.0188982826043186E-4</v>
      </c>
      <c r="AZ462" s="13">
        <f t="shared" si="711"/>
        <v>3.4794452492712861E-4</v>
      </c>
      <c r="BA462" s="13">
        <f t="shared" si="712"/>
        <v>1.6081270644114886E-4</v>
      </c>
      <c r="BB462" s="13">
        <f t="shared" si="713"/>
        <v>5.5743210555640839E-5</v>
      </c>
      <c r="BC462" s="13">
        <f t="shared" si="714"/>
        <v>1.5458009963597798E-5</v>
      </c>
      <c r="BD462" s="13">
        <f t="shared" si="715"/>
        <v>7.1542320510544616E-4</v>
      </c>
      <c r="BE462" s="13">
        <f t="shared" si="716"/>
        <v>8.8548306252830865E-4</v>
      </c>
      <c r="BF462" s="13">
        <f t="shared" si="717"/>
        <v>5.4798352110269272E-4</v>
      </c>
      <c r="BG462" s="13">
        <f t="shared" si="718"/>
        <v>2.260806950899038E-4</v>
      </c>
      <c r="BH462" s="13">
        <f t="shared" si="719"/>
        <v>6.9955316251319623E-5</v>
      </c>
      <c r="BI462" s="13">
        <f t="shared" si="720"/>
        <v>1.7316812547399802E-5</v>
      </c>
      <c r="BJ462" s="14">
        <f t="shared" si="721"/>
        <v>0.33418903563463404</v>
      </c>
      <c r="BK462" s="14">
        <f t="shared" si="722"/>
        <v>0.26212633620981157</v>
      </c>
      <c r="BL462" s="14">
        <f t="shared" si="723"/>
        <v>0.3710859314989654</v>
      </c>
      <c r="BM462" s="14">
        <f t="shared" si="724"/>
        <v>0.48674918780876125</v>
      </c>
      <c r="BN462" s="14">
        <f t="shared" si="725"/>
        <v>0.51236073627587486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1.5866</v>
      </c>
      <c r="F501" s="10">
        <f>VLOOKUP(B501,home!$B$2:$E$405,3,FALSE)</f>
        <v>1.0714999999999999</v>
      </c>
      <c r="G501" s="10">
        <f>VLOOKUP(C501,away!$B$2:$E$405,4,FALSE)</f>
        <v>1.4496</v>
      </c>
      <c r="H501" s="10">
        <f>VLOOKUP(A501,away!$A$2:$E$405,3,FALSE)</f>
        <v>1.1788000000000001</v>
      </c>
      <c r="I501" s="10">
        <f>VLOOKUP(C501,away!$B$2:$E$405,3,FALSE)</f>
        <v>0.59379999999999999</v>
      </c>
      <c r="J501" s="10">
        <f>VLOOKUP(B501,home!$B$2:$E$405,4,FALSE)</f>
        <v>0.2545</v>
      </c>
      <c r="K501" s="12">
        <f t="shared" si="782"/>
        <v>2.4643807382399996</v>
      </c>
      <c r="L501" s="12">
        <f t="shared" si="783"/>
        <v>0.17814273148000001</v>
      </c>
      <c r="M501" s="13">
        <f t="shared" si="784"/>
        <v>7.1181418573174324E-2</v>
      </c>
      <c r="N501" s="13">
        <f t="shared" si="785"/>
        <v>0.17541811685232972</v>
      </c>
      <c r="O501" s="13">
        <f t="shared" si="786"/>
        <v>1.2680452335246476E-2</v>
      </c>
      <c r="P501" s="13">
        <f t="shared" si="787"/>
        <v>3.1249462487151831E-2</v>
      </c>
      <c r="Q501" s="13">
        <f t="shared" si="788"/>
        <v>0.21614851415460748</v>
      </c>
      <c r="R501" s="13">
        <f t="shared" si="789"/>
        <v>1.1294652077013759E-3</v>
      </c>
      <c r="S501" s="13">
        <f t="shared" si="790"/>
        <v>3.4297184760796835E-3</v>
      </c>
      <c r="T501" s="13">
        <f t="shared" si="791"/>
        <v>3.8505286716845215E-2</v>
      </c>
      <c r="U501" s="13">
        <f t="shared" si="792"/>
        <v>2.7834323023715108E-3</v>
      </c>
      <c r="V501" s="13">
        <f t="shared" si="793"/>
        <v>1.6729843422638309E-4</v>
      </c>
      <c r="W501" s="13">
        <f t="shared" si="794"/>
        <v>0.17755741162727018</v>
      </c>
      <c r="X501" s="13">
        <f t="shared" si="795"/>
        <v>3.163056230180062E-2</v>
      </c>
      <c r="Y501" s="13">
        <f t="shared" si="796"/>
        <v>2.8173773833455387E-3</v>
      </c>
      <c r="Z501" s="13">
        <f t="shared" si="797"/>
        <v>6.7068672403849535E-5</v>
      </c>
      <c r="AA501" s="13">
        <f t="shared" si="798"/>
        <v>1.6528274441137536E-4</v>
      </c>
      <c r="AB501" s="13">
        <f t="shared" si="799"/>
        <v>2.0365980584541925E-4</v>
      </c>
      <c r="AC501" s="13">
        <f t="shared" si="800"/>
        <v>4.5903712033554133E-6</v>
      </c>
      <c r="AD501" s="13">
        <f t="shared" si="801"/>
        <v>0.10939226628649895</v>
      </c>
      <c r="AE501" s="13">
        <f t="shared" si="802"/>
        <v>1.9487437119064435E-2</v>
      </c>
      <c r="AF501" s="13">
        <f t="shared" si="803"/>
        <v>1.7357726389674402E-3</v>
      </c>
      <c r="AG501" s="13">
        <f t="shared" si="804"/>
        <v>1.0307175971130254E-4</v>
      </c>
      <c r="AH501" s="13">
        <f t="shared" si="805"/>
        <v>2.986949124689764E-6</v>
      </c>
      <c r="AI501" s="13">
        <f t="shared" si="806"/>
        <v>7.3609798889882793E-6</v>
      </c>
      <c r="AJ501" s="13">
        <f t="shared" si="807"/>
        <v>9.0701285264973652E-6</v>
      </c>
      <c r="AK501" s="13">
        <f t="shared" si="808"/>
        <v>7.4507500113537522E-6</v>
      </c>
      <c r="AL501" s="13">
        <f t="shared" si="809"/>
        <v>8.0609032860953366E-8</v>
      </c>
      <c r="AM501" s="13">
        <f t="shared" si="810"/>
        <v>5.3916838789773769E-2</v>
      </c>
      <c r="AN501" s="13">
        <f t="shared" si="811"/>
        <v>9.6048929347771154E-3</v>
      </c>
      <c r="AO501" s="13">
        <f t="shared" si="812"/>
        <v>8.5552093148707434E-4</v>
      </c>
      <c r="AP501" s="13">
        <f t="shared" si="813"/>
        <v>5.0801611857807106E-5</v>
      </c>
      <c r="AQ501" s="13">
        <f t="shared" si="814"/>
        <v>2.2624844749841292E-6</v>
      </c>
      <c r="AR501" s="13">
        <f t="shared" si="815"/>
        <v>1.0642065517280601E-7</v>
      </c>
      <c r="AS501" s="13">
        <f t="shared" si="816"/>
        <v>2.6226101275874404E-7</v>
      </c>
      <c r="AT501" s="13">
        <f t="shared" si="817"/>
        <v>3.2315549411698192E-7</v>
      </c>
      <c r="AU501" s="13">
        <f t="shared" si="818"/>
        <v>2.6545939171943988E-7</v>
      </c>
      <c r="AV501" s="13">
        <f t="shared" si="819"/>
        <v>1.6354825293457371E-7</v>
      </c>
      <c r="AW501" s="13">
        <f t="shared" si="820"/>
        <v>9.8300815913871677E-10</v>
      </c>
      <c r="AX501" s="13">
        <f t="shared" si="821"/>
        <v>2.214526983005162E-2</v>
      </c>
      <c r="AY501" s="13">
        <f t="shared" si="822"/>
        <v>3.9450188568870299E-3</v>
      </c>
      <c r="AZ501" s="13">
        <f t="shared" si="823"/>
        <v>3.5138821745298135E-4</v>
      </c>
      <c r="BA501" s="13">
        <f t="shared" si="824"/>
        <v>2.0865752288987433E-5</v>
      </c>
      <c r="BB501" s="13">
        <f t="shared" si="825"/>
        <v>9.2927052678632108E-7</v>
      </c>
      <c r="BC501" s="13">
        <f t="shared" si="826"/>
        <v>3.3108557985114773E-8</v>
      </c>
      <c r="BD501" s="13">
        <f t="shared" si="827"/>
        <v>3.1596776997291369E-9</v>
      </c>
      <c r="BE501" s="13">
        <f t="shared" si="828"/>
        <v>7.7866488622589526E-9</v>
      </c>
      <c r="BF501" s="13">
        <f t="shared" si="829"/>
        <v>9.5946337357946875E-9</v>
      </c>
      <c r="BG501" s="13">
        <f t="shared" si="830"/>
        <v>7.8816101896533723E-9</v>
      </c>
      <c r="BH501" s="13">
        <f t="shared" si="831"/>
        <v>4.8558220844244721E-9</v>
      </c>
      <c r="BI501" s="13">
        <f t="shared" si="832"/>
        <v>2.3933188826352144E-9</v>
      </c>
      <c r="BJ501" s="14">
        <f t="shared" si="833"/>
        <v>0.86368963862857673</v>
      </c>
      <c r="BK501" s="14">
        <f t="shared" si="834"/>
        <v>0.10997758780775549</v>
      </c>
      <c r="BL501" s="14">
        <f t="shared" si="835"/>
        <v>1.6990317719645848E-2</v>
      </c>
      <c r="BM501" s="14">
        <f t="shared" si="836"/>
        <v>0.47897216534429227</v>
      </c>
      <c r="BN501" s="14">
        <f t="shared" si="837"/>
        <v>0.50780742961021119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1.5866</v>
      </c>
      <c r="F502" s="10">
        <f>VLOOKUP(B502,home!$B$2:$E$405,3,FALSE)</f>
        <v>1.0084</v>
      </c>
      <c r="G502" s="10">
        <f>VLOOKUP(C502,away!$B$2:$E$405,4,FALSE)</f>
        <v>0.84040000000000004</v>
      </c>
      <c r="H502" s="10">
        <f>VLOOKUP(A502,away!$A$2:$E$405,3,FALSE)</f>
        <v>1.1788000000000001</v>
      </c>
      <c r="I502" s="10">
        <f>VLOOKUP(C502,away!$B$2:$E$405,3,FALSE)</f>
        <v>0.75409999999999999</v>
      </c>
      <c r="J502" s="10">
        <f>VLOOKUP(B502,home!$B$2:$E$405,4,FALSE)</f>
        <v>0.76349999999999996</v>
      </c>
      <c r="K502" s="12">
        <f t="shared" si="782"/>
        <v>1.344579020576</v>
      </c>
      <c r="L502" s="12">
        <f t="shared" si="783"/>
        <v>0.67870040657999997</v>
      </c>
      <c r="M502" s="13">
        <f t="shared" si="784"/>
        <v>0.13222114369746205</v>
      </c>
      <c r="N502" s="13">
        <f t="shared" si="785"/>
        <v>0.17778177589217209</v>
      </c>
      <c r="O502" s="13">
        <f t="shared" si="786"/>
        <v>8.9738543985940097E-2</v>
      </c>
      <c r="P502" s="13">
        <f t="shared" si="787"/>
        <v>0.12066056358053164</v>
      </c>
      <c r="Q502" s="13">
        <f t="shared" si="788"/>
        <v>0.11952082305267936</v>
      </c>
      <c r="R502" s="13">
        <f t="shared" si="789"/>
        <v>3.0452793144577373E-2</v>
      </c>
      <c r="S502" s="13">
        <f t="shared" si="790"/>
        <v>2.7527691858580883E-2</v>
      </c>
      <c r="T502" s="13">
        <f t="shared" si="791"/>
        <v>8.111883120062971E-2</v>
      </c>
      <c r="U502" s="13">
        <f t="shared" si="792"/>
        <v>4.0946186780139372E-2</v>
      </c>
      <c r="V502" s="13">
        <f t="shared" si="793"/>
        <v>2.7912049640172777E-3</v>
      </c>
      <c r="W502" s="13">
        <f t="shared" si="794"/>
        <v>5.3568397066202984E-2</v>
      </c>
      <c r="X502" s="13">
        <f t="shared" si="795"/>
        <v>3.6356892868670845E-2</v>
      </c>
      <c r="Y502" s="13">
        <f t="shared" si="796"/>
        <v>1.2337718985976201E-2</v>
      </c>
      <c r="Z502" s="13">
        <f t="shared" si="797"/>
        <v>6.8894410295737667E-3</v>
      </c>
      <c r="AA502" s="13">
        <f t="shared" si="798"/>
        <v>9.2633978718604047E-3</v>
      </c>
      <c r="AB502" s="13">
        <f t="shared" si="799"/>
        <v>6.227685218875934E-3</v>
      </c>
      <c r="AC502" s="13">
        <f t="shared" si="800"/>
        <v>1.5919747903449686E-4</v>
      </c>
      <c r="AD502" s="13">
        <f t="shared" si="801"/>
        <v>1.800673571527539E-2</v>
      </c>
      <c r="AE502" s="13">
        <f t="shared" si="802"/>
        <v>1.2221178851136015E-2</v>
      </c>
      <c r="AF502" s="13">
        <f t="shared" si="803"/>
        <v>4.1472595275764542E-3</v>
      </c>
      <c r="AG502" s="13">
        <f t="shared" si="804"/>
        <v>9.3824890918630614E-4</v>
      </c>
      <c r="AH502" s="13">
        <f t="shared" si="805"/>
        <v>1.1689666069701623E-3</v>
      </c>
      <c r="AI502" s="13">
        <f t="shared" si="806"/>
        <v>1.5717679754859908E-3</v>
      </c>
      <c r="AJ502" s="13">
        <f t="shared" si="807"/>
        <v>1.0566831225258381E-3</v>
      </c>
      <c r="AK502" s="13">
        <f t="shared" si="808"/>
        <v>4.7359798598166011E-4</v>
      </c>
      <c r="AL502" s="13">
        <f t="shared" si="809"/>
        <v>5.8111303544172738E-6</v>
      </c>
      <c r="AM502" s="13">
        <f t="shared" si="810"/>
        <v>4.8422958143631688E-3</v>
      </c>
      <c r="AN502" s="13">
        <f t="shared" si="811"/>
        <v>3.2864681379889144E-3</v>
      </c>
      <c r="AO502" s="13">
        <f t="shared" si="812"/>
        <v>1.1152636307326458E-3</v>
      </c>
      <c r="AP502" s="13">
        <f t="shared" si="813"/>
        <v>2.5230995987404455E-4</v>
      </c>
      <c r="AQ502" s="13">
        <f t="shared" si="814"/>
        <v>4.2810718087674377E-5</v>
      </c>
      <c r="AR502" s="13">
        <f t="shared" si="815"/>
        <v>1.5867562228581849E-4</v>
      </c>
      <c r="AS502" s="13">
        <f t="shared" si="816"/>
        <v>2.1335191280235315E-4</v>
      </c>
      <c r="AT502" s="13">
        <f t="shared" si="817"/>
        <v>1.434342529769021E-4</v>
      </c>
      <c r="AU502" s="13">
        <f t="shared" si="818"/>
        <v>6.4286229128244387E-5</v>
      </c>
      <c r="AV502" s="13">
        <f t="shared" si="819"/>
        <v>2.1609478749444815E-5</v>
      </c>
      <c r="AW502" s="13">
        <f t="shared" si="820"/>
        <v>1.4730671913149223E-7</v>
      </c>
      <c r="AX502" s="13">
        <f t="shared" si="821"/>
        <v>1.0851415605692813E-3</v>
      </c>
      <c r="AY502" s="13">
        <f t="shared" si="822"/>
        <v>7.3648601835522691E-4</v>
      </c>
      <c r="AZ502" s="13">
        <f t="shared" si="823"/>
        <v>2.4992668004908891E-4</v>
      </c>
      <c r="BA502" s="13">
        <f t="shared" si="824"/>
        <v>5.6541779788168735E-5</v>
      </c>
      <c r="BB502" s="13">
        <f t="shared" si="825"/>
        <v>9.593732232746736E-6</v>
      </c>
      <c r="BC502" s="13">
        <f t="shared" si="826"/>
        <v>1.3022539933969727E-6</v>
      </c>
      <c r="BD502" s="13">
        <f t="shared" si="827"/>
        <v>1.7948868226619907E-5</v>
      </c>
      <c r="BE502" s="13">
        <f t="shared" si="828"/>
        <v>2.4133671660596282E-5</v>
      </c>
      <c r="BF502" s="13">
        <f t="shared" si="829"/>
        <v>1.622481430215366E-5</v>
      </c>
      <c r="BG502" s="13">
        <f t="shared" si="830"/>
        <v>7.2718483078057464E-6</v>
      </c>
      <c r="BH502" s="13">
        <f t="shared" si="831"/>
        <v>2.4443936688716763E-6</v>
      </c>
      <c r="BI502" s="13">
        <f t="shared" si="832"/>
        <v>6.5733608903873014E-7</v>
      </c>
      <c r="BJ502" s="14">
        <f t="shared" si="833"/>
        <v>0.52767600235553958</v>
      </c>
      <c r="BK502" s="14">
        <f t="shared" si="834"/>
        <v>0.28410209872833603</v>
      </c>
      <c r="BL502" s="14">
        <f t="shared" si="835"/>
        <v>0.18156966112055467</v>
      </c>
      <c r="BM502" s="14">
        <f t="shared" si="836"/>
        <v>0.32912522116900556</v>
      </c>
      <c r="BN502" s="14">
        <f t="shared" si="837"/>
        <v>0.67037564335336264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1.1809000000000001</v>
      </c>
      <c r="F503" s="10">
        <f>VLOOKUP(B503,home!$B$2:$E$405,3,FALSE)</f>
        <v>0.58630000000000004</v>
      </c>
      <c r="G503" s="10">
        <f>VLOOKUP(C503,away!$B$2:$E$405,4,FALSE)</f>
        <v>2.0465</v>
      </c>
      <c r="H503" s="10">
        <f>VLOOKUP(A503,away!$A$2:$E$405,3,FALSE)</f>
        <v>0.92459999999999998</v>
      </c>
      <c r="I503" s="10">
        <f>VLOOKUP(C503,away!$B$2:$E$405,3,FALSE)</f>
        <v>0.81120000000000003</v>
      </c>
      <c r="J503" s="10">
        <f>VLOOKUP(B503,home!$B$2:$E$405,4,FALSE)</f>
        <v>1.0814999999999999</v>
      </c>
      <c r="K503" s="12">
        <f t="shared" si="782"/>
        <v>1.4169181576550001</v>
      </c>
      <c r="L503" s="12">
        <f t="shared" si="783"/>
        <v>0.81116341487999999</v>
      </c>
      <c r="M503" s="13">
        <f t="shared" si="784"/>
        <v>0.10773491362790909</v>
      </c>
      <c r="N503" s="13">
        <f t="shared" si="785"/>
        <v>0.15265155533277752</v>
      </c>
      <c r="O503" s="13">
        <f t="shared" si="786"/>
        <v>8.7390620440216574E-2</v>
      </c>
      <c r="P503" s="13">
        <f t="shared" si="787"/>
        <v>0.12382535691047906</v>
      </c>
      <c r="Q503" s="13">
        <f t="shared" si="788"/>
        <v>0.10814738027264473</v>
      </c>
      <c r="R503" s="13">
        <f t="shared" si="789"/>
        <v>3.5444037052384005E-2</v>
      </c>
      <c r="S503" s="13">
        <f t="shared" si="790"/>
        <v>3.5579735708897289E-2</v>
      </c>
      <c r="T503" s="13">
        <f t="shared" si="791"/>
        <v>8.7725198292284423E-2</v>
      </c>
      <c r="U503" s="13">
        <f t="shared" si="792"/>
        <v>5.0221299680119506E-2</v>
      </c>
      <c r="V503" s="13">
        <f t="shared" si="793"/>
        <v>4.5437384993058886E-3</v>
      </c>
      <c r="W503" s="13">
        <f t="shared" si="794"/>
        <v>5.1078662270376836E-2</v>
      </c>
      <c r="X503" s="13">
        <f t="shared" si="795"/>
        <v>4.1433142114741077E-2</v>
      </c>
      <c r="Y503" s="13">
        <f t="shared" si="796"/>
        <v>1.6804524523500858E-2</v>
      </c>
      <c r="Z503" s="13">
        <f t="shared" si="797"/>
        <v>9.5836353775150211E-3</v>
      </c>
      <c r="AA503" s="13">
        <f t="shared" si="798"/>
        <v>1.3579226982745865E-2</v>
      </c>
      <c r="AB503" s="13">
        <f t="shared" si="799"/>
        <v>9.6203266393856696E-3</v>
      </c>
      <c r="AC503" s="13">
        <f t="shared" si="800"/>
        <v>3.2639723189435785E-4</v>
      </c>
      <c r="AD503" s="13">
        <f t="shared" si="801"/>
        <v>1.8093571009906079E-2</v>
      </c>
      <c r="AE503" s="13">
        <f t="shared" si="802"/>
        <v>1.4676842847769184E-2</v>
      </c>
      <c r="AF503" s="13">
        <f t="shared" si="803"/>
        <v>5.9526589820267772E-3</v>
      </c>
      <c r="AG503" s="13">
        <f t="shared" si="804"/>
        <v>1.6095263958256487E-3</v>
      </c>
      <c r="AH503" s="13">
        <f t="shared" si="805"/>
        <v>1.9434735999474648E-3</v>
      </c>
      <c r="AI503" s="13">
        <f t="shared" si="806"/>
        <v>2.7537430326886928E-3</v>
      </c>
      <c r="AJ503" s="13">
        <f t="shared" si="807"/>
        <v>1.9509142522662777E-3</v>
      </c>
      <c r="AK503" s="13">
        <f t="shared" si="808"/>
        <v>9.2142860935467237E-4</v>
      </c>
      <c r="AL503" s="13">
        <f t="shared" si="809"/>
        <v>1.500581468826324E-5</v>
      </c>
      <c r="AM503" s="13">
        <f t="shared" si="810"/>
        <v>5.1274218601512038E-3</v>
      </c>
      <c r="AN503" s="13">
        <f t="shared" si="811"/>
        <v>4.1591770256106117E-3</v>
      </c>
      <c r="AO503" s="13">
        <f t="shared" si="812"/>
        <v>1.6868861195923723E-3</v>
      </c>
      <c r="AP503" s="13">
        <f t="shared" si="813"/>
        <v>4.5611343509407369E-4</v>
      </c>
      <c r="AQ503" s="13">
        <f t="shared" si="814"/>
        <v>9.2495632895888978E-5</v>
      </c>
      <c r="AR503" s="13">
        <f t="shared" si="815"/>
        <v>3.1529493641250264E-4</v>
      </c>
      <c r="AS503" s="13">
        <f t="shared" si="816"/>
        <v>4.4674712041955367E-4</v>
      </c>
      <c r="AT503" s="13">
        <f t="shared" si="817"/>
        <v>3.1650205340127529E-4</v>
      </c>
      <c r="AU503" s="13">
        <f t="shared" si="818"/>
        <v>1.4948583546645316E-4</v>
      </c>
      <c r="AV503" s="13">
        <f t="shared" si="819"/>
        <v>5.2952298646161333E-5</v>
      </c>
      <c r="AW503" s="13">
        <f t="shared" si="820"/>
        <v>4.7908238041985594E-7</v>
      </c>
      <c r="AX503" s="13">
        <f t="shared" si="821"/>
        <v>1.2108561892675705E-3</v>
      </c>
      <c r="AY503" s="13">
        <f t="shared" si="822"/>
        <v>9.8220224141486591E-4</v>
      </c>
      <c r="AZ503" s="13">
        <f t="shared" si="823"/>
        <v>3.9836326212443641E-4</v>
      </c>
      <c r="BA503" s="13">
        <f t="shared" si="824"/>
        <v>1.0771256802253149E-4</v>
      </c>
      <c r="BB503" s="13">
        <f t="shared" si="825"/>
        <v>2.1843123625662723E-5</v>
      </c>
      <c r="BC503" s="13">
        <f t="shared" si="826"/>
        <v>3.5436685503677179E-6</v>
      </c>
      <c r="BD503" s="13">
        <f t="shared" si="827"/>
        <v>4.2625952885789662E-5</v>
      </c>
      <c r="BE503" s="13">
        <f t="shared" si="828"/>
        <v>6.0397486631221923E-5</v>
      </c>
      <c r="BF503" s="13">
        <f t="shared" si="829"/>
        <v>4.2789147742251735E-5</v>
      </c>
      <c r="BG503" s="13">
        <f t="shared" si="830"/>
        <v>2.0209573462192984E-5</v>
      </c>
      <c r="BH503" s="13">
        <f t="shared" si="831"/>
        <v>7.1588278992609671E-6</v>
      </c>
      <c r="BI503" s="13">
        <f t="shared" si="832"/>
        <v>2.0286946475980111E-6</v>
      </c>
      <c r="BJ503" s="14">
        <f t="shared" si="833"/>
        <v>0.51241967716820258</v>
      </c>
      <c r="BK503" s="14">
        <f t="shared" si="834"/>
        <v>0.27300735003458887</v>
      </c>
      <c r="BL503" s="14">
        <f t="shared" si="835"/>
        <v>0.20528126221672299</v>
      </c>
      <c r="BM503" s="14">
        <f t="shared" si="836"/>
        <v>0.38411633800158429</v>
      </c>
      <c r="BN503" s="14">
        <f t="shared" si="837"/>
        <v>0.61519386363641093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1.1809000000000001</v>
      </c>
      <c r="F504" s="10">
        <f>VLOOKUP(B504,home!$B$2:$E$405,3,FALSE)</f>
        <v>1.3408</v>
      </c>
      <c r="G504" s="10">
        <f>VLOOKUP(C504,away!$B$2:$E$405,4,FALSE)</f>
        <v>2.3287</v>
      </c>
      <c r="H504" s="10">
        <f>VLOOKUP(A504,away!$A$2:$E$405,3,FALSE)</f>
        <v>0.92459999999999998</v>
      </c>
      <c r="I504" s="10">
        <f>VLOOKUP(C504,away!$B$2:$E$405,3,FALSE)</f>
        <v>0.4506</v>
      </c>
      <c r="J504" s="10">
        <f>VLOOKUP(B504,home!$B$2:$E$405,4,FALSE)</f>
        <v>0.63090000000000002</v>
      </c>
      <c r="K504" s="12">
        <f t="shared" si="782"/>
        <v>3.687148821664</v>
      </c>
      <c r="L504" s="12">
        <f t="shared" si="783"/>
        <v>0.26284856108400001</v>
      </c>
      <c r="M504" s="13">
        <f t="shared" si="784"/>
        <v>1.9254752169859606E-2</v>
      </c>
      <c r="N504" s="13">
        <f t="shared" si="785"/>
        <v>7.099513677453019E-2</v>
      </c>
      <c r="O504" s="13">
        <f t="shared" si="786"/>
        <v>5.0610839018766238E-3</v>
      </c>
      <c r="P504" s="13">
        <f t="shared" si="787"/>
        <v>1.8660969545147035E-2</v>
      </c>
      <c r="Q504" s="13">
        <f t="shared" si="788"/>
        <v>0.13088481745104175</v>
      </c>
      <c r="R504" s="13">
        <f t="shared" si="789"/>
        <v>6.651493105668334E-4</v>
      </c>
      <c r="S504" s="13">
        <f t="shared" si="790"/>
        <v>4.521374532542791E-3</v>
      </c>
      <c r="T504" s="13">
        <f t="shared" si="791"/>
        <v>3.4402885934748335E-2</v>
      </c>
      <c r="U504" s="13">
        <f t="shared" si="792"/>
        <v>2.4525044966871219E-3</v>
      </c>
      <c r="V504" s="13">
        <f t="shared" si="793"/>
        <v>4.8688258998592096E-4</v>
      </c>
      <c r="W504" s="13">
        <f t="shared" si="794"/>
        <v>0.16086393347943878</v>
      </c>
      <c r="X504" s="13">
        <f t="shared" si="795"/>
        <v>4.2282853445382775E-2</v>
      </c>
      <c r="Y504" s="13">
        <f t="shared" si="796"/>
        <v>5.5569935933222573E-3</v>
      </c>
      <c r="Z504" s="13">
        <f t="shared" si="797"/>
        <v>5.827784639616897E-5</v>
      </c>
      <c r="AA504" s="13">
        <f t="shared" si="798"/>
        <v>2.1487909266875002E-4</v>
      </c>
      <c r="AB504" s="13">
        <f t="shared" si="799"/>
        <v>3.9614559666690548E-4</v>
      </c>
      <c r="AC504" s="13">
        <f t="shared" si="800"/>
        <v>2.9491749308295E-5</v>
      </c>
      <c r="AD504" s="13">
        <f t="shared" si="801"/>
        <v>0.14828231569423722</v>
      </c>
      <c r="AE504" s="13">
        <f t="shared" si="802"/>
        <v>3.8975793314433682E-2</v>
      </c>
      <c r="AF504" s="13">
        <f t="shared" si="803"/>
        <v>5.12236559490314E-3</v>
      </c>
      <c r="AG504" s="13">
        <f t="shared" si="804"/>
        <v>4.4880214198882629E-4</v>
      </c>
      <c r="AH504" s="13">
        <f t="shared" si="805"/>
        <v>3.8295620170768457E-6</v>
      </c>
      <c r="AI504" s="13">
        <f t="shared" si="806"/>
        <v>1.4120165078754103E-5</v>
      </c>
      <c r="AJ504" s="13">
        <f t="shared" si="807"/>
        <v>2.6031575015914673E-5</v>
      </c>
      <c r="AK504" s="13">
        <f t="shared" si="808"/>
        <v>3.1994097048662603E-5</v>
      </c>
      <c r="AL504" s="13">
        <f t="shared" si="809"/>
        <v>1.1432910292902868E-6</v>
      </c>
      <c r="AM504" s="13">
        <f t="shared" si="810"/>
        <v>0.10934779311712321</v>
      </c>
      <c r="AN504" s="13">
        <f t="shared" si="811"/>
        <v>2.8741910078546755E-2</v>
      </c>
      <c r="AO504" s="13">
        <f t="shared" si="812"/>
        <v>3.7773848534758659E-3</v>
      </c>
      <c r="AP504" s="13">
        <f t="shared" si="813"/>
        <v>3.3096005779887608E-4</v>
      </c>
      <c r="AQ504" s="13">
        <f t="shared" si="814"/>
        <v>2.1748093742178E-5</v>
      </c>
      <c r="AR504" s="13">
        <f t="shared" si="815"/>
        <v>2.0131897315411792E-7</v>
      </c>
      <c r="AS504" s="13">
        <f t="shared" si="816"/>
        <v>7.4229301464381242E-7</v>
      </c>
      <c r="AT504" s="13">
        <f t="shared" si="817"/>
        <v>1.3684724071366756E-6</v>
      </c>
      <c r="AU504" s="13">
        <f t="shared" si="818"/>
        <v>1.6819204744845637E-6</v>
      </c>
      <c r="AV504" s="13">
        <f t="shared" si="819"/>
        <v>1.5503727739070789E-6</v>
      </c>
      <c r="AW504" s="13">
        <f t="shared" si="820"/>
        <v>3.0778720798400032E-8</v>
      </c>
      <c r="AX504" s="13">
        <f t="shared" si="821"/>
        <v>6.7196931090559936E-2</v>
      </c>
      <c r="AY504" s="13">
        <f t="shared" si="822"/>
        <v>1.7662616646414383E-2</v>
      </c>
      <c r="AZ504" s="13">
        <f t="shared" si="823"/>
        <v>2.3212966852441631E-3</v>
      </c>
      <c r="BA504" s="13">
        <f t="shared" si="824"/>
        <v>2.0338316452182914E-4</v>
      </c>
      <c r="BB504" s="13">
        <f t="shared" si="825"/>
        <v>1.3364743035818301E-5</v>
      </c>
      <c r="BC504" s="13">
        <f t="shared" si="826"/>
        <v>7.0258069524445023E-7</v>
      </c>
      <c r="BD504" s="13">
        <f t="shared" si="827"/>
        <v>8.8194004020780594E-9</v>
      </c>
      <c r="BE504" s="13">
        <f t="shared" si="828"/>
        <v>3.2518441800305123E-8</v>
      </c>
      <c r="BF504" s="13">
        <f t="shared" si="829"/>
        <v>5.9950167183172199E-8</v>
      </c>
      <c r="BG504" s="13">
        <f t="shared" si="830"/>
        <v>7.3681729429331058E-8</v>
      </c>
      <c r="BH504" s="13">
        <f t="shared" si="831"/>
        <v>6.7918875460880934E-8</v>
      </c>
      <c r="BI504" s="13">
        <f t="shared" si="832"/>
        <v>5.0085400324866222E-8</v>
      </c>
      <c r="BJ504" s="14">
        <f t="shared" si="833"/>
        <v>0.86743398853518516</v>
      </c>
      <c r="BK504" s="14">
        <f t="shared" si="834"/>
        <v>6.0617230524287316E-2</v>
      </c>
      <c r="BL504" s="14">
        <f t="shared" si="835"/>
        <v>8.8715751492845704E-3</v>
      </c>
      <c r="BM504" s="14">
        <f t="shared" si="836"/>
        <v>0.67379657703443752</v>
      </c>
      <c r="BN504" s="14">
        <f t="shared" si="837"/>
        <v>0.24552190915302202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1.5866</v>
      </c>
      <c r="F531" s="10">
        <f>VLOOKUP(B531,home!$B$2:$E$405,3,FALSE)</f>
        <v>1.6807000000000001</v>
      </c>
      <c r="G531" s="10">
        <f>VLOOKUP(C531,away!$B$2:$E$405,4,FALSE)</f>
        <v>0.98040000000000005</v>
      </c>
      <c r="H531" s="10">
        <f>VLOOKUP(A531,away!$A$2:$E$405,3,FALSE)</f>
        <v>1.1788000000000001</v>
      </c>
      <c r="I531" s="10">
        <f>VLOOKUP(C531,away!$B$2:$E$405,3,FALSE)</f>
        <v>1.0367999999999999</v>
      </c>
      <c r="J531" s="10">
        <f>VLOOKUP(B531,home!$B$2:$E$405,4,FALSE)</f>
        <v>0.65980000000000005</v>
      </c>
      <c r="K531" s="12">
        <f t="shared" si="782"/>
        <v>2.6143332870480003</v>
      </c>
      <c r="L531" s="12">
        <f t="shared" si="783"/>
        <v>0.80639425843199997</v>
      </c>
      <c r="M531" s="13">
        <f t="shared" si="784"/>
        <v>3.268864381045359E-2</v>
      </c>
      <c r="N531" s="13">
        <f t="shared" si="785"/>
        <v>8.5459009622124396E-2</v>
      </c>
      <c r="O531" s="13">
        <f t="shared" si="786"/>
        <v>2.6359934684678506E-2</v>
      </c>
      <c r="P531" s="13">
        <f t="shared" si="787"/>
        <v>6.8913654690566151E-2</v>
      </c>
      <c r="Q531" s="13">
        <f t="shared" si="788"/>
        <v>0.11170916676663759</v>
      </c>
      <c r="R531" s="13">
        <f t="shared" si="789"/>
        <v>1.0628249991183638E-2</v>
      </c>
      <c r="S531" s="13">
        <f t="shared" si="790"/>
        <v>3.6320654891255119E-2</v>
      </c>
      <c r="T531" s="13">
        <f t="shared" si="791"/>
        <v>9.0081630694839335E-2</v>
      </c>
      <c r="U531" s="13">
        <f t="shared" si="792"/>
        <v>2.7785787735018996E-2</v>
      </c>
      <c r="V531" s="13">
        <f t="shared" si="793"/>
        <v>8.5078444429436181E-3</v>
      </c>
      <c r="W531" s="13">
        <f t="shared" si="794"/>
        <v>9.7348331048805622E-2</v>
      </c>
      <c r="X531" s="13">
        <f t="shared" si="795"/>
        <v>7.8501135225694449E-2</v>
      </c>
      <c r="Y531" s="13">
        <f t="shared" si="796"/>
        <v>3.1651432363197007E-2</v>
      </c>
      <c r="Z531" s="13">
        <f t="shared" si="797"/>
        <v>2.8568532566901465E-3</v>
      </c>
      <c r="AA531" s="13">
        <f t="shared" si="798"/>
        <v>7.4687665651765349E-3</v>
      </c>
      <c r="AB531" s="13">
        <f t="shared" si="799"/>
        <v>9.7629225222660883E-3</v>
      </c>
      <c r="AC531" s="13">
        <f t="shared" si="800"/>
        <v>1.1210060011624208E-3</v>
      </c>
      <c r="AD531" s="13">
        <f t="shared" si="801"/>
        <v>6.3625245574865236E-2</v>
      </c>
      <c r="AE531" s="13">
        <f t="shared" si="802"/>
        <v>5.1307032722897342E-2</v>
      </c>
      <c r="AF531" s="13">
        <f t="shared" si="803"/>
        <v>2.0686848302463576E-2</v>
      </c>
      <c r="AG531" s="13">
        <f t="shared" si="804"/>
        <v>5.560585232053464E-3</v>
      </c>
      <c r="AH531" s="13">
        <f t="shared" si="805"/>
        <v>5.7593751584442371E-4</v>
      </c>
      <c r="AI531" s="13">
        <f t="shared" si="806"/>
        <v>1.5056926189318117E-3</v>
      </c>
      <c r="AJ531" s="13">
        <f t="shared" si="807"/>
        <v>1.968191166867958E-3</v>
      </c>
      <c r="AK531" s="13">
        <f t="shared" si="808"/>
        <v>1.7151692276055825E-3</v>
      </c>
      <c r="AL531" s="13">
        <f t="shared" si="809"/>
        <v>9.4531447579302322E-5</v>
      </c>
      <c r="AM531" s="13">
        <f t="shared" si="810"/>
        <v>3.3267519480594726E-2</v>
      </c>
      <c r="AN531" s="13">
        <f t="shared" si="811"/>
        <v>2.6826736701426292E-2</v>
      </c>
      <c r="AO531" s="13">
        <f t="shared" si="812"/>
        <v>1.0816463224248585E-2</v>
      </c>
      <c r="AP531" s="13">
        <f t="shared" si="813"/>
        <v>2.907444613524979E-3</v>
      </c>
      <c r="AQ531" s="13">
        <f t="shared" si="814"/>
        <v>5.8613666076389706E-4</v>
      </c>
      <c r="AR531" s="13">
        <f t="shared" si="815"/>
        <v>9.2886541198506479E-5</v>
      </c>
      <c r="AS531" s="13">
        <f t="shared" si="816"/>
        <v>2.4283637657401095E-4</v>
      </c>
      <c r="AT531" s="13">
        <f t="shared" si="817"/>
        <v>3.1742761129178006E-4</v>
      </c>
      <c r="AU531" s="13">
        <f t="shared" si="818"/>
        <v>2.7662052347607807E-4</v>
      </c>
      <c r="AV531" s="13">
        <f t="shared" si="819"/>
        <v>1.8079456060103848E-4</v>
      </c>
      <c r="AW531" s="13">
        <f t="shared" si="820"/>
        <v>5.5358228904390081E-6</v>
      </c>
      <c r="AX531" s="13">
        <f t="shared" si="821"/>
        <v>1.4495397259272758E-2</v>
      </c>
      <c r="AY531" s="13">
        <f t="shared" si="822"/>
        <v>1.16890051235685E-2</v>
      </c>
      <c r="AZ531" s="13">
        <f t="shared" si="823"/>
        <v>4.7129733092139336E-3</v>
      </c>
      <c r="BA531" s="13">
        <f t="shared" si="824"/>
        <v>1.2668382055644597E-3</v>
      </c>
      <c r="BB531" s="13">
        <f t="shared" si="825"/>
        <v>2.5539276383236949E-4</v>
      </c>
      <c r="BC531" s="13">
        <f t="shared" si="826"/>
        <v>4.1189451679900514E-5</v>
      </c>
      <c r="BD531" s="13">
        <f t="shared" si="827"/>
        <v>1.2483862251347168E-5</v>
      </c>
      <c r="BE531" s="13">
        <f t="shared" si="828"/>
        <v>3.2636976634618891E-5</v>
      </c>
      <c r="BF531" s="13">
        <f t="shared" si="829"/>
        <v>4.2661967202245998E-5</v>
      </c>
      <c r="BG531" s="13">
        <f t="shared" si="830"/>
        <v>3.7177533649260584E-5</v>
      </c>
      <c r="BH531" s="13">
        <f t="shared" si="831"/>
        <v>2.4298615937402268E-5</v>
      </c>
      <c r="BI531" s="13">
        <f t="shared" si="832"/>
        <v>1.2704936094869155E-5</v>
      </c>
      <c r="BJ531" s="14">
        <f t="shared" si="833"/>
        <v>0.74279551434726854</v>
      </c>
      <c r="BK531" s="14">
        <f t="shared" si="834"/>
        <v>0.15933534040752867</v>
      </c>
      <c r="BL531" s="14">
        <f t="shared" si="835"/>
        <v>8.904318153248468E-2</v>
      </c>
      <c r="BM531" s="14">
        <f t="shared" si="836"/>
        <v>0.64658876067765036</v>
      </c>
      <c r="BN531" s="14">
        <f t="shared" si="837"/>
        <v>0.33575865956564388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1.5866</v>
      </c>
      <c r="F532" s="10">
        <f>VLOOKUP(B532,home!$B$2:$E$405,3,FALSE)</f>
        <v>1.0084</v>
      </c>
      <c r="G532" s="10">
        <f>VLOOKUP(C532,away!$B$2:$E$405,4,FALSE)</f>
        <v>1.3236000000000001</v>
      </c>
      <c r="H532" s="10">
        <f>VLOOKUP(A532,away!$A$2:$E$405,3,FALSE)</f>
        <v>1.1788000000000001</v>
      </c>
      <c r="I532" s="10">
        <f>VLOOKUP(C532,away!$B$2:$E$405,3,FALSE)</f>
        <v>0.76349999999999996</v>
      </c>
      <c r="J532" s="10">
        <f>VLOOKUP(B532,home!$B$2:$E$405,4,FALSE)</f>
        <v>1.2725</v>
      </c>
      <c r="K532" s="12">
        <f t="shared" si="782"/>
        <v>2.1176639595840001</v>
      </c>
      <c r="L532" s="12">
        <f t="shared" si="783"/>
        <v>1.1452675605</v>
      </c>
      <c r="M532" s="13">
        <f t="shared" si="784"/>
        <v>3.8276026448002501E-2</v>
      </c>
      <c r="N532" s="13">
        <f t="shared" si="785"/>
        <v>8.1055761725018882E-2</v>
      </c>
      <c r="O532" s="13">
        <f t="shared" si="786"/>
        <v>4.3836291435737307E-2</v>
      </c>
      <c r="P532" s="13">
        <f t="shared" si="787"/>
        <v>9.2830534495281641E-2</v>
      </c>
      <c r="Q532" s="13">
        <f t="shared" si="788"/>
        <v>8.5824432660850394E-2</v>
      </c>
      <c r="R532" s="13">
        <f t="shared" si="789"/>
        <v>2.5102141276986966E-2</v>
      </c>
      <c r="S532" s="13">
        <f t="shared" si="790"/>
        <v>5.6285284382813737E-2</v>
      </c>
      <c r="T532" s="13">
        <f t="shared" si="791"/>
        <v>9.8291938624788647E-2</v>
      </c>
      <c r="U532" s="13">
        <f t="shared" si="792"/>
        <v>5.3157899890661178E-2</v>
      </c>
      <c r="V532" s="13">
        <f t="shared" si="793"/>
        <v>1.5167582306014881E-2</v>
      </c>
      <c r="W532" s="13">
        <f t="shared" si="794"/>
        <v>6.0582435965875592E-2</v>
      </c>
      <c r="X532" s="13">
        <f t="shared" si="795"/>
        <v>6.9383098647785801E-2</v>
      </c>
      <c r="Y532" s="13">
        <f t="shared" si="796"/>
        <v>3.9731106064140265E-2</v>
      </c>
      <c r="Z532" s="13">
        <f t="shared" si="797"/>
        <v>9.5828893678737322E-3</v>
      </c>
      <c r="AA532" s="13">
        <f t="shared" si="798"/>
        <v>2.02933394430269E-2</v>
      </c>
      <c r="AB532" s="13">
        <f t="shared" si="799"/>
        <v>2.1487236779051264E-2</v>
      </c>
      <c r="AC532" s="13">
        <f t="shared" si="800"/>
        <v>2.2991133470667839E-3</v>
      </c>
      <c r="AD532" s="13">
        <f t="shared" si="801"/>
        <v>3.207331030718507E-2</v>
      </c>
      <c r="AE532" s="13">
        <f t="shared" si="802"/>
        <v>3.6732521852669349E-2</v>
      </c>
      <c r="AF532" s="13">
        <f t="shared" si="803"/>
        <v>2.1034282846609794E-2</v>
      </c>
      <c r="AG532" s="13">
        <f t="shared" si="804"/>
        <v>8.0299606008679258E-3</v>
      </c>
      <c r="AH532" s="13">
        <f t="shared" si="805"/>
        <v>2.7437430822215376E-3</v>
      </c>
      <c r="AI532" s="13">
        <f t="shared" si="806"/>
        <v>5.81032583957847E-3</v>
      </c>
      <c r="AJ532" s="13">
        <f t="shared" si="807"/>
        <v>6.1521588119574878E-3</v>
      </c>
      <c r="AK532" s="13">
        <f t="shared" si="808"/>
        <v>4.3427349965731625E-3</v>
      </c>
      <c r="AL532" s="13">
        <f t="shared" si="809"/>
        <v>2.2304083331469576E-4</v>
      </c>
      <c r="AM532" s="13">
        <f t="shared" si="810"/>
        <v>1.3584098660415971E-2</v>
      </c>
      <c r="AN532" s="13">
        <f t="shared" si="811"/>
        <v>1.5557427534405916E-2</v>
      </c>
      <c r="AO532" s="13">
        <f t="shared" si="812"/>
        <v>8.9087085399923004E-3</v>
      </c>
      <c r="AP532" s="13">
        <f t="shared" si="813"/>
        <v>3.4009516322674972E-3</v>
      </c>
      <c r="AQ532" s="13">
        <f t="shared" si="814"/>
        <v>9.7374989481637377E-4</v>
      </c>
      <c r="AR532" s="13">
        <f t="shared" si="815"/>
        <v>6.2846398928292164E-4</v>
      </c>
      <c r="AS532" s="13">
        <f t="shared" si="816"/>
        <v>1.3308755400008284E-3</v>
      </c>
      <c r="AT532" s="13">
        <f t="shared" si="817"/>
        <v>1.4091735828758248E-3</v>
      </c>
      <c r="AU532" s="13">
        <f t="shared" si="818"/>
        <v>9.9471870308466353E-4</v>
      </c>
      <c r="AV532" s="13">
        <f t="shared" si="819"/>
        <v>5.2661998686163254E-4</v>
      </c>
      <c r="AW532" s="13">
        <f t="shared" si="820"/>
        <v>1.5026086454027774E-5</v>
      </c>
      <c r="AX532" s="13">
        <f t="shared" si="821"/>
        <v>4.7944260260993658E-3</v>
      </c>
      <c r="AY532" s="13">
        <f t="shared" si="822"/>
        <v>5.4909005989085295E-3</v>
      </c>
      <c r="AZ532" s="13">
        <f t="shared" si="823"/>
        <v>3.1442751669299818E-3</v>
      </c>
      <c r="BA532" s="13">
        <f t="shared" si="824"/>
        <v>1.2003454499902094E-3</v>
      </c>
      <c r="BB532" s="13">
        <f t="shared" si="825"/>
        <v>3.4367917631689088E-4</v>
      </c>
      <c r="BC532" s="13">
        <f t="shared" si="826"/>
        <v>7.8720922371018924E-5</v>
      </c>
      <c r="BD532" s="13">
        <f t="shared" si="827"/>
        <v>1.199599033113582E-4</v>
      </c>
      <c r="BE532" s="13">
        <f t="shared" si="828"/>
        <v>2.540347638376446E-4</v>
      </c>
      <c r="BF532" s="13">
        <f t="shared" si="829"/>
        <v>2.689801319302065E-4</v>
      </c>
      <c r="BG532" s="13">
        <f t="shared" si="830"/>
        <v>1.8986984374424923E-4</v>
      </c>
      <c r="BH532" s="13">
        <f t="shared" si="831"/>
        <v>1.0052013127726058E-4</v>
      </c>
      <c r="BI532" s="13">
        <f t="shared" si="832"/>
        <v>4.257357184370142E-5</v>
      </c>
      <c r="BJ532" s="14">
        <f t="shared" si="833"/>
        <v>0.59021613289830577</v>
      </c>
      <c r="BK532" s="14">
        <f t="shared" si="834"/>
        <v>0.21057248241140281</v>
      </c>
      <c r="BL532" s="14">
        <f t="shared" si="835"/>
        <v>0.18879166170384454</v>
      </c>
      <c r="BM532" s="14">
        <f t="shared" si="836"/>
        <v>0.62676210382709474</v>
      </c>
      <c r="BN532" s="14">
        <f t="shared" si="837"/>
        <v>0.36692518804187768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1.5866</v>
      </c>
      <c r="F533" s="10">
        <f>VLOOKUP(B533,home!$B$2:$E$405,3,FALSE)</f>
        <v>0.63029999999999997</v>
      </c>
      <c r="G533" s="10">
        <f>VLOOKUP(C533,away!$B$2:$E$405,4,FALSE)</f>
        <v>1.2033</v>
      </c>
      <c r="H533" s="10">
        <f>VLOOKUP(A533,away!$A$2:$E$405,3,FALSE)</f>
        <v>1.1788000000000001</v>
      </c>
      <c r="I533" s="10">
        <f>VLOOKUP(C533,away!$B$2:$E$405,3,FALSE)</f>
        <v>0.7712</v>
      </c>
      <c r="J533" s="10">
        <f>VLOOKUP(B533,home!$B$2:$E$405,4,FALSE)</f>
        <v>1.6117999999999999</v>
      </c>
      <c r="K533" s="12">
        <f t="shared" si="782"/>
        <v>1.203340888134</v>
      </c>
      <c r="L533" s="12">
        <f t="shared" si="783"/>
        <v>1.465272164608</v>
      </c>
      <c r="M533" s="13">
        <f t="shared" si="784"/>
        <v>6.9348341131729788E-2</v>
      </c>
      <c r="N533" s="13">
        <f t="shared" si="785"/>
        <v>8.3449694408075328E-2</v>
      </c>
      <c r="O533" s="13">
        <f t="shared" si="786"/>
        <v>0.10161419392206368</v>
      </c>
      <c r="P533" s="13">
        <f t="shared" si="787"/>
        <v>0.12227651436119662</v>
      </c>
      <c r="Q533" s="13">
        <f t="shared" si="788"/>
        <v>5.0209214691762143E-2</v>
      </c>
      <c r="R533" s="13">
        <f t="shared" si="789"/>
        <v>7.4446224941539699E-2</v>
      </c>
      <c r="S533" s="13">
        <f t="shared" si="790"/>
        <v>5.3900157236360248E-2</v>
      </c>
      <c r="T533" s="13">
        <f t="shared" si="791"/>
        <v>7.3570164694666096E-2</v>
      </c>
      <c r="U533" s="13">
        <f t="shared" si="792"/>
        <v>8.9584186439375921E-2</v>
      </c>
      <c r="V533" s="13">
        <f t="shared" si="793"/>
        <v>1.0559770897704891E-2</v>
      </c>
      <c r="W533" s="13">
        <f t="shared" si="794"/>
        <v>2.0139600333231904E-2</v>
      </c>
      <c r="X533" s="13">
        <f t="shared" si="795"/>
        <v>2.9509995774614706E-2</v>
      </c>
      <c r="Y533" s="13">
        <f t="shared" si="796"/>
        <v>2.162008769312132E-2</v>
      </c>
      <c r="Z533" s="13">
        <f t="shared" si="797"/>
        <v>3.6361327055661329E-2</v>
      </c>
      <c r="AA533" s="13">
        <f t="shared" si="798"/>
        <v>4.3755071592890347E-2</v>
      </c>
      <c r="AB533" s="13">
        <f t="shared" si="799"/>
        <v>2.6326133355477722E-2</v>
      </c>
      <c r="AC533" s="13">
        <f t="shared" si="800"/>
        <v>1.1637012118388785E-3</v>
      </c>
      <c r="AD533" s="13">
        <f t="shared" si="801"/>
        <v>6.0587011379137721E-3</v>
      </c>
      <c r="AE533" s="13">
        <f t="shared" si="802"/>
        <v>8.8776461310638641E-3</v>
      </c>
      <c r="AF533" s="13">
        <f t="shared" si="803"/>
        <v>6.5040838815438951E-3</v>
      </c>
      <c r="AG533" s="13">
        <f t="shared" si="804"/>
        <v>3.1767510226339431E-3</v>
      </c>
      <c r="AH533" s="13">
        <f t="shared" si="805"/>
        <v>1.3319810100717075E-2</v>
      </c>
      <c r="AI533" s="13">
        <f t="shared" si="806"/>
        <v>1.6028272116373109E-2</v>
      </c>
      <c r="AJ533" s="13">
        <f t="shared" si="807"/>
        <v>9.643737601884925E-3</v>
      </c>
      <c r="AK533" s="13">
        <f t="shared" si="808"/>
        <v>3.8682345902611506E-3</v>
      </c>
      <c r="AL533" s="13">
        <f t="shared" si="809"/>
        <v>8.2074538839374406E-5</v>
      </c>
      <c r="AM533" s="13">
        <f t="shared" si="810"/>
        <v>1.4581365616471271E-3</v>
      </c>
      <c r="AN533" s="13">
        <f t="shared" si="811"/>
        <v>2.1365669159787519E-3</v>
      </c>
      <c r="AO533" s="13">
        <f t="shared" si="812"/>
        <v>1.565326014903013E-3</v>
      </c>
      <c r="AP533" s="13">
        <f t="shared" si="813"/>
        <v>7.6454287939138447E-4</v>
      </c>
      <c r="AQ533" s="13">
        <f t="shared" si="814"/>
        <v>2.8006584995536165E-4</v>
      </c>
      <c r="AR533" s="13">
        <f t="shared" si="815"/>
        <v>3.9034293956890414E-3</v>
      </c>
      <c r="AS533" s="13">
        <f t="shared" si="816"/>
        <v>4.6971561957768141E-3</v>
      </c>
      <c r="AT533" s="13">
        <f t="shared" si="817"/>
        <v>2.8261400541650969E-3</v>
      </c>
      <c r="AU533" s="13">
        <f t="shared" si="818"/>
        <v>1.133603294256699E-3</v>
      </c>
      <c r="AV533" s="13">
        <f t="shared" si="819"/>
        <v>3.4102779872562122E-4</v>
      </c>
      <c r="AW533" s="13">
        <f t="shared" si="820"/>
        <v>4.0198784712167784E-6</v>
      </c>
      <c r="AX533" s="13">
        <f t="shared" si="821"/>
        <v>2.9243922418551832E-4</v>
      </c>
      <c r="AY533" s="13">
        <f t="shared" si="822"/>
        <v>4.2850305503859852E-4</v>
      </c>
      <c r="AZ533" s="13">
        <f t="shared" si="823"/>
        <v>3.1393679949877422E-4</v>
      </c>
      <c r="BA533" s="13">
        <f t="shared" si="824"/>
        <v>1.5333428458389226E-4</v>
      </c>
      <c r="BB533" s="13">
        <f t="shared" si="825"/>
        <v>5.6169114770214705E-5</v>
      </c>
      <c r="BC533" s="13">
        <f t="shared" si="826"/>
        <v>1.6460608076693536E-5</v>
      </c>
      <c r="BD533" s="13">
        <f t="shared" si="827"/>
        <v>9.5326440666929676E-4</v>
      </c>
      <c r="BE533" s="13">
        <f t="shared" si="828"/>
        <v>1.1471020377479622E-3</v>
      </c>
      <c r="BF533" s="13">
        <f t="shared" si="829"/>
        <v>6.9017739244197718E-4</v>
      </c>
      <c r="BG533" s="13">
        <f t="shared" si="830"/>
        <v>2.7683955879704561E-4</v>
      </c>
      <c r="BH533" s="13">
        <f t="shared" si="831"/>
        <v>8.3283090138365408E-5</v>
      </c>
      <c r="BI533" s="13">
        <f t="shared" si="832"/>
        <v>2.0043589530728922E-5</v>
      </c>
      <c r="BJ533" s="14">
        <f t="shared" si="833"/>
        <v>0.31058142107665626</v>
      </c>
      <c r="BK533" s="14">
        <f t="shared" si="834"/>
        <v>0.25775906243270841</v>
      </c>
      <c r="BL533" s="14">
        <f t="shared" si="835"/>
        <v>0.39465793147452233</v>
      </c>
      <c r="BM533" s="14">
        <f t="shared" si="836"/>
        <v>0.49759107540661363</v>
      </c>
      <c r="BN533" s="14">
        <f t="shared" si="837"/>
        <v>0.50134418345636733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1.1809000000000001</v>
      </c>
      <c r="F534" s="10">
        <f>VLOOKUP(B534,home!$B$2:$E$405,3,FALSE)</f>
        <v>1.8348</v>
      </c>
      <c r="G534" s="10">
        <f>VLOOKUP(C534,away!$B$2:$E$405,4,FALSE)</f>
        <v>1.2376</v>
      </c>
      <c r="H534" s="10">
        <f>VLOOKUP(A534,away!$A$2:$E$405,3,FALSE)</f>
        <v>0.92459999999999998</v>
      </c>
      <c r="I534" s="10">
        <f>VLOOKUP(C534,away!$B$2:$E$405,3,FALSE)</f>
        <v>0.83199999999999996</v>
      </c>
      <c r="J534" s="10">
        <f>VLOOKUP(B534,home!$B$2:$E$405,4,FALSE)</f>
        <v>0.81120000000000003</v>
      </c>
      <c r="K534" s="12">
        <f t="shared" si="782"/>
        <v>2.6815268800320005</v>
      </c>
      <c r="L534" s="12">
        <f t="shared" si="783"/>
        <v>0.62402955263999993</v>
      </c>
      <c r="M534" s="13">
        <f t="shared" si="784"/>
        <v>3.6678796876186276E-2</v>
      </c>
      <c r="N534" s="13">
        <f t="shared" si="785"/>
        <v>9.8355179750727259E-2</v>
      </c>
      <c r="O534" s="13">
        <f t="shared" si="786"/>
        <v>2.2888653206019946E-2</v>
      </c>
      <c r="P534" s="13">
        <f t="shared" si="787"/>
        <v>6.1376538819673102E-2</v>
      </c>
      <c r="Q534" s="13">
        <f t="shared" si="788"/>
        <v>0.13187102914597718</v>
      </c>
      <c r="R534" s="13">
        <f t="shared" si="789"/>
        <v>7.1415980103423623E-3</v>
      </c>
      <c r="S534" s="13">
        <f t="shared" si="790"/>
        <v>2.5676138793477021E-2</v>
      </c>
      <c r="T534" s="13">
        <f t="shared" si="791"/>
        <v>8.2291419324140511E-2</v>
      </c>
      <c r="U534" s="13">
        <f t="shared" si="792"/>
        <v>1.9150387031116094E-2</v>
      </c>
      <c r="V534" s="13">
        <f t="shared" si="793"/>
        <v>4.7739131887644991E-3</v>
      </c>
      <c r="W534" s="13">
        <f t="shared" si="794"/>
        <v>0.11787190311747371</v>
      </c>
      <c r="X534" s="13">
        <f t="shared" si="795"/>
        <v>7.355555097122253E-2</v>
      </c>
      <c r="Y534" s="13">
        <f t="shared" si="796"/>
        <v>2.295041878338035E-2</v>
      </c>
      <c r="Z534" s="13">
        <f t="shared" si="797"/>
        <v>1.4855227371762198E-3</v>
      </c>
      <c r="AA534" s="13">
        <f t="shared" si="798"/>
        <v>3.983469150636746E-3</v>
      </c>
      <c r="AB534" s="13">
        <f t="shared" si="799"/>
        <v>5.34088980160534E-3</v>
      </c>
      <c r="AC534" s="13">
        <f t="shared" si="800"/>
        <v>4.9927732966036184E-4</v>
      </c>
      <c r="AD534" s="13">
        <f t="shared" si="801"/>
        <v>7.9019169152508395E-2</v>
      </c>
      <c r="AE534" s="13">
        <f t="shared" si="802"/>
        <v>4.931029677622429E-2</v>
      </c>
      <c r="AF534" s="13">
        <f t="shared" si="803"/>
        <v>1.5385541218906434E-2</v>
      </c>
      <c r="AG534" s="13">
        <f t="shared" si="804"/>
        <v>3.2003441346528218E-3</v>
      </c>
      <c r="AH534" s="13">
        <f t="shared" si="805"/>
        <v>2.3175252227915609E-4</v>
      </c>
      <c r="AI534" s="13">
        <f t="shared" si="806"/>
        <v>6.2145061800677212E-4</v>
      </c>
      <c r="AJ534" s="13">
        <f t="shared" si="807"/>
        <v>8.3321826839882925E-4</v>
      </c>
      <c r="AK534" s="13">
        <f t="shared" si="808"/>
        <v>7.4476572788172624E-4</v>
      </c>
      <c r="AL534" s="13">
        <f t="shared" si="809"/>
        <v>3.3418669111884102E-5</v>
      </c>
      <c r="AM534" s="13">
        <f t="shared" si="810"/>
        <v>4.2378405224049343E-2</v>
      </c>
      <c r="AN534" s="13">
        <f t="shared" si="811"/>
        <v>2.6445377253560148E-2</v>
      </c>
      <c r="AO534" s="13">
        <f t="shared" si="812"/>
        <v>8.2513484684675828E-3</v>
      </c>
      <c r="AP534" s="13">
        <f t="shared" si="813"/>
        <v>1.7163617644848587E-3</v>
      </c>
      <c r="AQ534" s="13">
        <f t="shared" si="814"/>
        <v>2.6776511601497177E-4</v>
      </c>
      <c r="AR534" s="13">
        <f t="shared" si="815"/>
        <v>2.8924084560210677E-5</v>
      </c>
      <c r="AS534" s="13">
        <f t="shared" si="816"/>
        <v>7.756071022852349E-5</v>
      </c>
      <c r="AT534" s="13">
        <f t="shared" si="817"/>
        <v>1.0399056465607937E-4</v>
      </c>
      <c r="AU534" s="13">
        <f t="shared" si="818"/>
        <v>9.2951164798327503E-5</v>
      </c>
      <c r="AV534" s="13">
        <f t="shared" si="819"/>
        <v>6.2312761734249878E-5</v>
      </c>
      <c r="AW534" s="13">
        <f t="shared" si="820"/>
        <v>1.5533665956104591E-6</v>
      </c>
      <c r="AX534" s="13">
        <f t="shared" si="821"/>
        <v>1.8939805456862805E-2</v>
      </c>
      <c r="AY534" s="13">
        <f t="shared" si="822"/>
        <v>1.1818998326334724E-2</v>
      </c>
      <c r="AZ534" s="13">
        <f t="shared" si="823"/>
        <v>3.6877021191177822E-3</v>
      </c>
      <c r="BA534" s="13">
        <f t="shared" si="824"/>
        <v>7.670783678875501E-4</v>
      </c>
      <c r="BB534" s="13">
        <f t="shared" si="825"/>
        <v>1.1966989268817227E-4</v>
      </c>
      <c r="BC534" s="13">
        <f t="shared" si="826"/>
        <v>1.4935509919735387E-5</v>
      </c>
      <c r="BD534" s="13">
        <f t="shared" si="827"/>
        <v>3.0082472581049664E-6</v>
      </c>
      <c r="BE534" s="13">
        <f t="shared" si="828"/>
        <v>8.0666958843910303E-6</v>
      </c>
      <c r="BF534" s="13">
        <f t="shared" si="829"/>
        <v>1.0815530923519034E-5</v>
      </c>
      <c r="BG534" s="13">
        <f t="shared" si="830"/>
        <v>9.6673789644112052E-6</v>
      </c>
      <c r="BH534" s="13">
        <f t="shared" si="831"/>
        <v>6.4808341381311425E-6</v>
      </c>
      <c r="BI534" s="13">
        <f t="shared" si="832"/>
        <v>3.4757061892855364E-6</v>
      </c>
      <c r="BJ534" s="14">
        <f t="shared" si="833"/>
        <v>0.78821829987460112</v>
      </c>
      <c r="BK534" s="14">
        <f t="shared" si="834"/>
        <v>0.1408570820032079</v>
      </c>
      <c r="BL534" s="14">
        <f t="shared" si="835"/>
        <v>6.1343438015622198E-2</v>
      </c>
      <c r="BM534" s="14">
        <f t="shared" si="836"/>
        <v>0.62177510186194229</v>
      </c>
      <c r="BN534" s="14">
        <f t="shared" si="837"/>
        <v>0.35831179580892608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1.1809000000000001</v>
      </c>
      <c r="F535" s="10">
        <f>VLOOKUP(B535,home!$B$2:$E$405,3,FALSE)</f>
        <v>0.7762</v>
      </c>
      <c r="G535" s="10">
        <f>VLOOKUP(C535,away!$B$2:$E$405,4,FALSE)</f>
        <v>0.5645</v>
      </c>
      <c r="H535" s="10">
        <f>VLOOKUP(A535,away!$A$2:$E$405,3,FALSE)</f>
        <v>0.92459999999999998</v>
      </c>
      <c r="I535" s="10">
        <f>VLOOKUP(C535,away!$B$2:$E$405,3,FALSE)</f>
        <v>1.5322</v>
      </c>
      <c r="J535" s="10">
        <f>VLOOKUP(B535,home!$B$2:$E$405,4,FALSE)</f>
        <v>0.99139999999999995</v>
      </c>
      <c r="K535" s="12">
        <f t="shared" si="782"/>
        <v>0.51742893041000004</v>
      </c>
      <c r="L535" s="12">
        <f t="shared" si="783"/>
        <v>1.4044887397679997</v>
      </c>
      <c r="M535" s="13">
        <f t="shared" si="784"/>
        <v>0.1463260877294921</v>
      </c>
      <c r="N535" s="13">
        <f t="shared" si="785"/>
        <v>7.5713351064950918E-2</v>
      </c>
      <c r="O535" s="13">
        <f t="shared" si="786"/>
        <v>0.20551334255037615</v>
      </c>
      <c r="P535" s="13">
        <f t="shared" si="787"/>
        <v>0.10633854902082507</v>
      </c>
      <c r="Q535" s="13">
        <f t="shared" si="788"/>
        <v>1.9588139129647193E-2</v>
      </c>
      <c r="R535" s="13">
        <f t="shared" si="789"/>
        <v>0.14432058774204351</v>
      </c>
      <c r="S535" s="13">
        <f t="shared" si="790"/>
        <v>1.93196701683826E-2</v>
      </c>
      <c r="T535" s="13">
        <f t="shared" si="791"/>
        <v>2.7511320840598433E-2</v>
      </c>
      <c r="U535" s="13">
        <f t="shared" si="792"/>
        <v>7.4675647351508126E-2</v>
      </c>
      <c r="V535" s="13">
        <f t="shared" si="793"/>
        <v>1.5600056354686004E-3</v>
      </c>
      <c r="W535" s="13">
        <f t="shared" si="794"/>
        <v>3.378489959525206E-3</v>
      </c>
      <c r="X535" s="13">
        <f t="shared" si="795"/>
        <v>4.7450511055723982E-3</v>
      </c>
      <c r="Y535" s="13">
        <f t="shared" si="796"/>
        <v>3.3321854237000651E-3</v>
      </c>
      <c r="Z535" s="13">
        <f t="shared" si="797"/>
        <v>6.7565546800133228E-2</v>
      </c>
      <c r="AA535" s="13">
        <f t="shared" si="798"/>
        <v>3.496036861335973E-2</v>
      </c>
      <c r="AB535" s="13">
        <f t="shared" si="799"/>
        <v>9.0447530691750294E-3</v>
      </c>
      <c r="AC535" s="13">
        <f t="shared" si="800"/>
        <v>7.0855758837204904E-5</v>
      </c>
      <c r="AD535" s="13">
        <f t="shared" si="801"/>
        <v>4.3703211153951283E-4</v>
      </c>
      <c r="AE535" s="13">
        <f t="shared" si="802"/>
        <v>6.1380667957427841E-4</v>
      </c>
      <c r="AF535" s="13">
        <f t="shared" si="803"/>
        <v>4.3104228492822931E-4</v>
      </c>
      <c r="AG535" s="13">
        <f t="shared" si="804"/>
        <v>2.0179801184852254E-4</v>
      </c>
      <c r="AH535" s="13">
        <f t="shared" si="805"/>
        <v>2.3723762419263755E-2</v>
      </c>
      <c r="AI535" s="13">
        <f t="shared" si="806"/>
        <v>1.2275361013900598E-2</v>
      </c>
      <c r="AJ535" s="13">
        <f t="shared" si="807"/>
        <v>3.1758134599095995E-3</v>
      </c>
      <c r="AK535" s="13">
        <f t="shared" si="808"/>
        <v>5.477525872475687E-4</v>
      </c>
      <c r="AL535" s="13">
        <f t="shared" si="809"/>
        <v>2.0597006867147307E-6</v>
      </c>
      <c r="AM535" s="13">
        <f t="shared" si="810"/>
        <v>4.5226611605742807E-5</v>
      </c>
      <c r="AN535" s="13">
        <f t="shared" si="811"/>
        <v>6.3520266738126515E-5</v>
      </c>
      <c r="AO535" s="13">
        <f t="shared" si="812"/>
        <v>4.4606749690379247E-5</v>
      </c>
      <c r="AP535" s="13">
        <f t="shared" si="813"/>
        <v>2.0883225885929112E-5</v>
      </c>
      <c r="AQ535" s="13">
        <f t="shared" si="814"/>
        <v>7.3325639017047705E-6</v>
      </c>
      <c r="AR535" s="13">
        <f t="shared" si="815"/>
        <v>6.6639514365574321E-3</v>
      </c>
      <c r="AS535" s="13">
        <f t="shared" si="816"/>
        <v>3.4481212641220946E-3</v>
      </c>
      <c r="AT535" s="13">
        <f t="shared" si="817"/>
        <v>8.9207884880933622E-4</v>
      </c>
      <c r="AU535" s="13">
        <f t="shared" si="818"/>
        <v>1.5386246819359969E-4</v>
      </c>
      <c r="AV535" s="13">
        <f t="shared" si="819"/>
        <v>1.9903223086914233E-5</v>
      </c>
      <c r="AW535" s="13">
        <f t="shared" si="820"/>
        <v>4.1578668924585972E-8</v>
      </c>
      <c r="AX535" s="13">
        <f t="shared" si="821"/>
        <v>3.9002595448713313E-6</v>
      </c>
      <c r="AY535" s="13">
        <f t="shared" si="822"/>
        <v>5.4778706129444496E-6</v>
      </c>
      <c r="AZ535" s="13">
        <f t="shared" si="823"/>
        <v>3.8468037968932546E-6</v>
      </c>
      <c r="BA535" s="13">
        <f t="shared" si="824"/>
        <v>1.8009308722777874E-6</v>
      </c>
      <c r="BB535" s="13">
        <f t="shared" si="825"/>
        <v>6.323467828036792E-7</v>
      </c>
      <c r="BC535" s="13">
        <f t="shared" si="826"/>
        <v>1.7762478721525757E-7</v>
      </c>
      <c r="BD535" s="13">
        <f t="shared" si="827"/>
        <v>1.559907459167614E-3</v>
      </c>
      <c r="BE535" s="13">
        <f t="shared" si="828"/>
        <v>8.0714124813567926E-4</v>
      </c>
      <c r="BF535" s="13">
        <f t="shared" si="829"/>
        <v>2.0881911635631844E-4</v>
      </c>
      <c r="BG535" s="13">
        <f t="shared" si="830"/>
        <v>3.6016350675137077E-5</v>
      </c>
      <c r="BH535" s="13">
        <f t="shared" si="831"/>
        <v>4.6589754517769136E-6</v>
      </c>
      <c r="BI535" s="13">
        <f t="shared" si="832"/>
        <v>4.8213773696387521E-7</v>
      </c>
      <c r="BJ535" s="14">
        <f t="shared" si="833"/>
        <v>0.13614962186610358</v>
      </c>
      <c r="BK535" s="14">
        <f t="shared" si="834"/>
        <v>0.27362270588430521</v>
      </c>
      <c r="BL535" s="14">
        <f t="shared" si="835"/>
        <v>0.52203233133507676</v>
      </c>
      <c r="BM535" s="14">
        <f t="shared" si="836"/>
        <v>0.30156471235634008</v>
      </c>
      <c r="BN535" s="14">
        <f t="shared" si="837"/>
        <v>0.69780005723733496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1.72</v>
      </c>
      <c r="F542" s="10">
        <f>VLOOKUP(B542,home!$B$2:$E$405,3,FALSE)</f>
        <v>1.5116000000000001</v>
      </c>
      <c r="G542" s="10">
        <f>VLOOKUP(C542,away!$B$2:$E$405,4,FALSE)</f>
        <v>0.87209999999999999</v>
      </c>
      <c r="H542" s="10">
        <f>VLOOKUP(A542,away!$A$2:$E$405,3,FALSE)</f>
        <v>1.58</v>
      </c>
      <c r="I542" s="10">
        <f>VLOOKUP(C542,away!$B$2:$E$405,3,FALSE)</f>
        <v>0.94940000000000002</v>
      </c>
      <c r="J542" s="10">
        <f>VLOOKUP(B542,home!$B$2:$E$405,4,FALSE)</f>
        <v>0.63290000000000002</v>
      </c>
      <c r="K542" s="12">
        <f t="shared" si="782"/>
        <v>2.2674181392000001</v>
      </c>
      <c r="L542" s="12">
        <f t="shared" si="783"/>
        <v>0.94938291080000015</v>
      </c>
      <c r="M542" s="13">
        <f t="shared" si="784"/>
        <v>4.0083077148115751E-2</v>
      </c>
      <c r="N542" s="13">
        <f t="shared" si="785"/>
        <v>9.0885096200590654E-2</v>
      </c>
      <c r="O542" s="13">
        <f t="shared" si="786"/>
        <v>3.8054188456699105E-2</v>
      </c>
      <c r="P542" s="13">
        <f t="shared" si="787"/>
        <v>8.6284757179254795E-2</v>
      </c>
      <c r="Q542" s="13">
        <f t="shared" si="788"/>
        <v>0.10303725785407816</v>
      </c>
      <c r="R542" s="13">
        <f t="shared" si="789"/>
        <v>1.8063998102576379E-2</v>
      </c>
      <c r="S542" s="13">
        <f t="shared" si="790"/>
        <v>4.6435178204830924E-2</v>
      </c>
      <c r="T542" s="13">
        <f t="shared" si="791"/>
        <v>9.7821811782354912E-2</v>
      </c>
      <c r="U542" s="13">
        <f t="shared" si="792"/>
        <v>4.0958636964256064E-2</v>
      </c>
      <c r="V542" s="13">
        <f t="shared" si="793"/>
        <v>1.1106510558263829E-2</v>
      </c>
      <c r="W542" s="13">
        <f t="shared" si="794"/>
        <v>7.7876182490588156E-2</v>
      </c>
      <c r="X542" s="13">
        <f t="shared" si="795"/>
        <v>7.39343168149066E-2</v>
      </c>
      <c r="Y542" s="13">
        <f t="shared" si="796"/>
        <v>3.5095988452872706E-2</v>
      </c>
      <c r="Z542" s="13">
        <f t="shared" si="797"/>
        <v>5.7165503664365477E-3</v>
      </c>
      <c r="AA542" s="13">
        <f t="shared" si="798"/>
        <v>1.2961809994508635E-2</v>
      </c>
      <c r="AB542" s="13">
        <f t="shared" si="799"/>
        <v>1.4694921549206369E-2</v>
      </c>
      <c r="AC542" s="13">
        <f t="shared" si="800"/>
        <v>1.4942755066673966E-3</v>
      </c>
      <c r="AD542" s="13">
        <f t="shared" si="801"/>
        <v>4.4144467197702264E-2</v>
      </c>
      <c r="AE542" s="13">
        <f t="shared" si="802"/>
        <v>4.1910002763869705E-2</v>
      </c>
      <c r="AF542" s="13">
        <f t="shared" si="803"/>
        <v>1.9894320207799333E-2</v>
      </c>
      <c r="AG542" s="13">
        <f t="shared" si="804"/>
        <v>6.2957758757559313E-3</v>
      </c>
      <c r="AH542" s="13">
        <f t="shared" si="805"/>
        <v>1.3567988066555843E-3</v>
      </c>
      <c r="AI542" s="13">
        <f t="shared" si="806"/>
        <v>3.0764302254557853E-3</v>
      </c>
      <c r="AJ542" s="13">
        <f t="shared" si="807"/>
        <v>3.487776848590798E-3</v>
      </c>
      <c r="AK542" s="13">
        <f t="shared" si="808"/>
        <v>2.6360828306588621E-3</v>
      </c>
      <c r="AL542" s="13">
        <f t="shared" si="809"/>
        <v>1.2866596920717223E-4</v>
      </c>
      <c r="AM542" s="13">
        <f t="shared" si="810"/>
        <v>2.0018793133877895E-2</v>
      </c>
      <c r="AN542" s="13">
        <f t="shared" si="811"/>
        <v>1.9005500096144053E-2</v>
      </c>
      <c r="AO542" s="13">
        <f t="shared" si="812"/>
        <v>9.0217485012434612E-3</v>
      </c>
      <c r="AP542" s="13">
        <f t="shared" si="813"/>
        <v>2.855031284205352E-3</v>
      </c>
      <c r="AQ542" s="13">
        <f t="shared" si="814"/>
        <v>6.7762947775598496E-4</v>
      </c>
      <c r="AR542" s="13">
        <f t="shared" si="815"/>
        <v>2.5762432008652909E-4</v>
      </c>
      <c r="AS542" s="13">
        <f t="shared" si="816"/>
        <v>5.8414205646326294E-4</v>
      </c>
      <c r="AT542" s="13">
        <f t="shared" si="817"/>
        <v>6.6224714734719676E-4</v>
      </c>
      <c r="AU542" s="13">
        <f t="shared" si="818"/>
        <v>5.0053039817616295E-4</v>
      </c>
      <c r="AV542" s="13">
        <f t="shared" si="819"/>
        <v>2.8372792601140769E-4</v>
      </c>
      <c r="AW542" s="13">
        <f t="shared" si="820"/>
        <v>7.6936818201983068E-6</v>
      </c>
      <c r="AX542" s="13">
        <f t="shared" si="821"/>
        <v>7.5651624461078549E-3</v>
      </c>
      <c r="AY542" s="13">
        <f t="shared" si="822"/>
        <v>7.1822359437607253E-3</v>
      </c>
      <c r="AZ542" s="13">
        <f t="shared" si="823"/>
        <v>3.4093460331699713E-3</v>
      </c>
      <c r="BA542" s="13">
        <f t="shared" si="824"/>
        <v>1.0789249536317803E-3</v>
      </c>
      <c r="BB542" s="13">
        <f t="shared" si="825"/>
        <v>2.5607822825342373E-4</v>
      </c>
      <c r="BC542" s="13">
        <f t="shared" si="826"/>
        <v>4.8623258746348463E-5</v>
      </c>
      <c r="BD542" s="13">
        <f t="shared" si="827"/>
        <v>4.0764021149436638E-5</v>
      </c>
      <c r="BE542" s="13">
        <f t="shared" si="828"/>
        <v>9.2429080980965063E-5</v>
      </c>
      <c r="BF542" s="13">
        <f t="shared" si="829"/>
        <v>1.0478768740291299E-4</v>
      </c>
      <c r="BG542" s="13">
        <f t="shared" si="830"/>
        <v>7.9199167727394743E-5</v>
      </c>
      <c r="BH542" s="13">
        <f t="shared" si="831"/>
        <v>4.4894407378659527E-5</v>
      </c>
      <c r="BI542" s="13">
        <f t="shared" si="832"/>
        <v>2.035887872780138E-5</v>
      </c>
      <c r="BJ542" s="14">
        <f t="shared" si="833"/>
        <v>0.66201429299741543</v>
      </c>
      <c r="BK542" s="14">
        <f t="shared" si="834"/>
        <v>0.19271470051010056</v>
      </c>
      <c r="BL542" s="14">
        <f t="shared" si="835"/>
        <v>0.13796134887005934</v>
      </c>
      <c r="BM542" s="14">
        <f t="shared" si="836"/>
        <v>0.61482397554075652</v>
      </c>
      <c r="BN542" s="14">
        <f t="shared" si="837"/>
        <v>0.37640837494131479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1.72</v>
      </c>
      <c r="F543" s="10">
        <f>VLOOKUP(B543,home!$B$2:$E$405,3,FALSE)</f>
        <v>0.87209999999999999</v>
      </c>
      <c r="G543" s="10">
        <f>VLOOKUP(C543,away!$B$2:$E$405,4,FALSE)</f>
        <v>1.5698000000000001</v>
      </c>
      <c r="H543" s="10">
        <f>VLOOKUP(A543,away!$A$2:$E$405,3,FALSE)</f>
        <v>1.58</v>
      </c>
      <c r="I543" s="10">
        <f>VLOOKUP(C543,away!$B$2:$E$405,3,FALSE)</f>
        <v>0.94940000000000002</v>
      </c>
      <c r="J543" s="10">
        <f>VLOOKUP(B543,home!$B$2:$E$405,4,FALSE)</f>
        <v>1.2024999999999999</v>
      </c>
      <c r="K543" s="12">
        <f t="shared" si="782"/>
        <v>2.3547188376000001</v>
      </c>
      <c r="L543" s="12">
        <f t="shared" si="783"/>
        <v>1.8038125300000001</v>
      </c>
      <c r="M543" s="13">
        <f t="shared" si="784"/>
        <v>1.5630496525295492E-2</v>
      </c>
      <c r="N543" s="13">
        <f t="shared" si="785"/>
        <v>3.680542460915464E-2</v>
      </c>
      <c r="O543" s="13">
        <f t="shared" si="786"/>
        <v>2.8194485482449471E-2</v>
      </c>
      <c r="P543" s="13">
        <f t="shared" si="787"/>
        <v>6.6390086081963492E-2</v>
      </c>
      <c r="Q543" s="13">
        <f t="shared" si="788"/>
        <v>4.3333213326521541E-2</v>
      </c>
      <c r="R543" s="13">
        <f t="shared" si="789"/>
        <v>2.5428783095072731E-2</v>
      </c>
      <c r="S543" s="13">
        <f t="shared" si="790"/>
        <v>7.0497497037881204E-2</v>
      </c>
      <c r="T543" s="13">
        <f t="shared" si="791"/>
        <v>7.8164993163542543E-2</v>
      </c>
      <c r="U543" s="13">
        <f t="shared" si="792"/>
        <v>5.9877634571212188E-2</v>
      </c>
      <c r="V543" s="13">
        <f t="shared" si="793"/>
        <v>3.3270677609373835E-2</v>
      </c>
      <c r="W543" s="13">
        <f t="shared" si="794"/>
        <v>3.4012511237899876E-2</v>
      </c>
      <c r="X543" s="13">
        <f t="shared" si="795"/>
        <v>6.1352193947689607E-2</v>
      </c>
      <c r="Y543" s="13">
        <f t="shared" si="796"/>
        <v>5.5333928092916353E-2</v>
      </c>
      <c r="Z543" s="13">
        <f t="shared" si="797"/>
        <v>1.5289585856514789E-2</v>
      </c>
      <c r="AA543" s="13">
        <f t="shared" si="798"/>
        <v>3.6002675835437904E-2</v>
      </c>
      <c r="AB543" s="13">
        <f t="shared" si="799"/>
        <v>4.2388089496855991E-2</v>
      </c>
      <c r="AC543" s="13">
        <f t="shared" si="800"/>
        <v>8.832265608600955E-3</v>
      </c>
      <c r="AD543" s="13">
        <f t="shared" si="801"/>
        <v>2.0022475231491137E-2</v>
      </c>
      <c r="AE543" s="13">
        <f t="shared" si="802"/>
        <v>3.6116791704178364E-2</v>
      </c>
      <c r="AF543" s="13">
        <f t="shared" si="803"/>
        <v>3.25739607096985E-2</v>
      </c>
      <c r="AG543" s="13">
        <f t="shared" si="804"/>
        <v>1.9585772826627282E-2</v>
      </c>
      <c r="AH543" s="13">
        <f t="shared" si="805"/>
        <v>6.8948866366230419E-3</v>
      </c>
      <c r="AI543" s="13">
        <f t="shared" si="806"/>
        <v>1.6235519446372783E-2</v>
      </c>
      <c r="AJ543" s="13">
        <f t="shared" si="807"/>
        <v>1.9115041739297567E-2</v>
      </c>
      <c r="AK543" s="13">
        <f t="shared" si="808"/>
        <v>1.5003516288344747E-2</v>
      </c>
      <c r="AL543" s="13">
        <f t="shared" si="809"/>
        <v>1.5005918029662776E-3</v>
      </c>
      <c r="AM543" s="13">
        <f t="shared" si="810"/>
        <v>9.429459920594312E-3</v>
      </c>
      <c r="AN543" s="13">
        <f t="shared" si="811"/>
        <v>1.7008977955900825E-2</v>
      </c>
      <c r="AO543" s="13">
        <f t="shared" si="812"/>
        <v>1.5340503779673852E-2</v>
      </c>
      <c r="AP543" s="13">
        <f t="shared" si="813"/>
        <v>9.2237976447626831E-3</v>
      </c>
      <c r="AQ543" s="13">
        <f t="shared" si="814"/>
        <v>4.1595004414518551E-3</v>
      </c>
      <c r="AR543" s="13">
        <f t="shared" si="815"/>
        <v>2.48741658161404E-3</v>
      </c>
      <c r="AS543" s="13">
        <f t="shared" si="816"/>
        <v>5.8571666816851775E-3</v>
      </c>
      <c r="AT543" s="13">
        <f t="shared" si="817"/>
        <v>6.8959903601635885E-3</v>
      </c>
      <c r="AU543" s="13">
        <f t="shared" si="818"/>
        <v>5.4127061349950696E-3</v>
      </c>
      <c r="AV543" s="13">
        <f t="shared" si="819"/>
        <v>3.1863502746164955E-3</v>
      </c>
      <c r="AW543" s="13">
        <f t="shared" si="820"/>
        <v>1.7704779672153806E-4</v>
      </c>
      <c r="AX543" s="13">
        <f t="shared" si="821"/>
        <v>3.7006211505696061E-3</v>
      </c>
      <c r="AY543" s="13">
        <f t="shared" si="822"/>
        <v>6.6752268001804725E-3</v>
      </c>
      <c r="AZ543" s="13">
        <f t="shared" si="823"/>
        <v>6.0204288713786719E-3</v>
      </c>
      <c r="BA543" s="13">
        <f t="shared" si="824"/>
        <v>3.619908344722202E-3</v>
      </c>
      <c r="BB543" s="13">
        <f t="shared" si="825"/>
        <v>1.6324090074153674E-3</v>
      </c>
      <c r="BC543" s="13">
        <f t="shared" si="826"/>
        <v>5.8891196433214052E-4</v>
      </c>
      <c r="BD543" s="13">
        <f t="shared" si="827"/>
        <v>7.4780553287419555E-4</v>
      </c>
      <c r="BE543" s="13">
        <f t="shared" si="828"/>
        <v>1.7608717751203744E-3</v>
      </c>
      <c r="BF543" s="13">
        <f t="shared" si="829"/>
        <v>2.0731789697370491E-3</v>
      </c>
      <c r="BG543" s="13">
        <f t="shared" si="830"/>
        <v>1.6272511912519966E-3</v>
      </c>
      <c r="BH543" s="13">
        <f t="shared" si="831"/>
        <v>9.5792975838702944E-4</v>
      </c>
      <c r="BI543" s="13">
        <f t="shared" si="832"/>
        <v>4.511310494343105E-4</v>
      </c>
      <c r="BJ543" s="14">
        <f t="shared" si="833"/>
        <v>0.49470101073070177</v>
      </c>
      <c r="BK543" s="14">
        <f t="shared" si="834"/>
        <v>0.20279684146626173</v>
      </c>
      <c r="BL543" s="14">
        <f t="shared" si="835"/>
        <v>0.28059843090154568</v>
      </c>
      <c r="BM543" s="14">
        <f t="shared" si="836"/>
        <v>0.77110520083110812</v>
      </c>
      <c r="BN543" s="14">
        <f t="shared" si="837"/>
        <v>0.21578248912045736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1.5866</v>
      </c>
      <c r="F575" s="10">
        <f>VLOOKUP(B575,home!$B$2:$E$405,3,FALSE)</f>
        <v>0.97409999999999997</v>
      </c>
      <c r="G575" s="10">
        <f>VLOOKUP(C575,away!$B$2:$E$405,4,FALSE)</f>
        <v>1.2033</v>
      </c>
      <c r="H575" s="10">
        <f>VLOOKUP(A575,away!$A$2:$E$405,3,FALSE)</f>
        <v>1.1788000000000001</v>
      </c>
      <c r="I575" s="10">
        <f>VLOOKUP(C575,away!$B$2:$E$405,3,FALSE)</f>
        <v>1.3882000000000001</v>
      </c>
      <c r="J575" s="10">
        <f>VLOOKUP(B575,home!$B$2:$E$405,4,FALSE)</f>
        <v>1.3882000000000001</v>
      </c>
      <c r="K575" s="12">
        <f t="shared" si="838"/>
        <v>1.8597086452980001</v>
      </c>
      <c r="L575" s="12">
        <f t="shared" si="839"/>
        <v>2.2716645841120005</v>
      </c>
      <c r="M575" s="13">
        <f t="shared" si="840"/>
        <v>1.606080849766969E-2</v>
      </c>
      <c r="N575" s="13">
        <f t="shared" si="841"/>
        <v>2.9868424413591901E-2</v>
      </c>
      <c r="O575" s="13">
        <f t="shared" si="842"/>
        <v>3.6484769856361295E-2</v>
      </c>
      <c r="P575" s="13">
        <f t="shared" si="843"/>
        <v>6.7851041923582961E-2</v>
      </c>
      <c r="Q575" s="13">
        <f t="shared" si="844"/>
        <v>2.777328355169336E-2</v>
      </c>
      <c r="R575" s="13">
        <f t="shared" si="845"/>
        <v>4.1440579771086519E-2</v>
      </c>
      <c r="S575" s="13">
        <f t="shared" si="846"/>
        <v>7.1661459178468334E-2</v>
      </c>
      <c r="T575" s="13">
        <f t="shared" si="847"/>
        <v>6.3091584628882147E-2</v>
      </c>
      <c r="U575" s="13">
        <f t="shared" si="848"/>
        <v>7.7067404466451009E-2</v>
      </c>
      <c r="V575" s="13">
        <f t="shared" si="849"/>
        <v>3.363816177974735E-2</v>
      </c>
      <c r="W575" s="13">
        <f t="shared" si="850"/>
        <v>1.7216738509798962E-2</v>
      </c>
      <c r="X575" s="13">
        <f t="shared" si="851"/>
        <v>3.9110655126627515E-2</v>
      </c>
      <c r="Y575" s="13">
        <f t="shared" si="852"/>
        <v>4.4423145056289096E-2</v>
      </c>
      <c r="Z575" s="13">
        <f t="shared" si="853"/>
        <v>3.1379699137015146E-2</v>
      </c>
      <c r="AA575" s="13">
        <f t="shared" si="854"/>
        <v>5.8357097771957252E-2</v>
      </c>
      <c r="AB575" s="13">
        <f t="shared" si="855"/>
        <v>5.4263599620504789E-2</v>
      </c>
      <c r="AC575" s="13">
        <f t="shared" si="856"/>
        <v>8.8818081818587344E-3</v>
      </c>
      <c r="AD575" s="13">
        <f t="shared" si="857"/>
        <v>8.0045293626270306E-3</v>
      </c>
      <c r="AE575" s="13">
        <f t="shared" si="858"/>
        <v>1.8183605865564428E-2</v>
      </c>
      <c r="AF575" s="13">
        <f t="shared" si="859"/>
        <v>2.0653526728126977E-2</v>
      </c>
      <c r="AG575" s="13">
        <f t="shared" si="860"/>
        <v>1.5639295068432219E-2</v>
      </c>
      <c r="AH575" s="13">
        <f t="shared" si="861"/>
        <v>1.7821037797411805E-2</v>
      </c>
      <c r="AI575" s="13">
        <f t="shared" si="862"/>
        <v>3.3141938060029158E-2</v>
      </c>
      <c r="AJ575" s="13">
        <f t="shared" si="863"/>
        <v>3.0817174366083531E-2</v>
      </c>
      <c r="AK575" s="13">
        <f t="shared" si="864"/>
        <v>1.9103655197420487E-2</v>
      </c>
      <c r="AL575" s="13">
        <f t="shared" si="865"/>
        <v>1.5008956476679437E-3</v>
      </c>
      <c r="AM575" s="13">
        <f t="shared" si="866"/>
        <v>2.9772184914438368E-3</v>
      </c>
      <c r="AN575" s="13">
        <f t="shared" si="867"/>
        <v>6.7632418061763198E-3</v>
      </c>
      <c r="AO575" s="13">
        <f t="shared" si="868"/>
        <v>7.6819084424382131E-3</v>
      </c>
      <c r="AP575" s="13">
        <f t="shared" si="869"/>
        <v>5.8169064490259563E-3</v>
      </c>
      <c r="AQ575" s="13">
        <f t="shared" si="870"/>
        <v>3.303515092336241E-3</v>
      </c>
      <c r="AR575" s="13">
        <f t="shared" si="871"/>
        <v>8.0966840833003404E-3</v>
      </c>
      <c r="AS575" s="13">
        <f t="shared" si="872"/>
        <v>1.5057473387960353E-2</v>
      </c>
      <c r="AT575" s="13">
        <f t="shared" si="873"/>
        <v>1.4001256717967222E-2</v>
      </c>
      <c r="AU575" s="13">
        <f t="shared" si="874"/>
        <v>8.6794193878134487E-3</v>
      </c>
      <c r="AV575" s="13">
        <f t="shared" si="875"/>
        <v>4.0352978179209343E-3</v>
      </c>
      <c r="AW575" s="13">
        <f t="shared" si="876"/>
        <v>1.7613153286844669E-4</v>
      </c>
      <c r="AX575" s="13">
        <f t="shared" si="877"/>
        <v>9.2279316124652805E-4</v>
      </c>
      <c r="AY575" s="13">
        <f t="shared" si="878"/>
        <v>2.0962765428644919E-3</v>
      </c>
      <c r="AZ575" s="13">
        <f t="shared" si="879"/>
        <v>2.3810185904650045E-3</v>
      </c>
      <c r="BA575" s="13">
        <f t="shared" si="880"/>
        <v>1.8029585353572088E-3</v>
      </c>
      <c r="BB575" s="13">
        <f t="shared" si="881"/>
        <v>1.0239292628483538E-3</v>
      </c>
      <c r="BC575" s="13">
        <f t="shared" si="882"/>
        <v>4.6520476860970235E-4</v>
      </c>
      <c r="BD575" s="13">
        <f t="shared" si="883"/>
        <v>3.0654917467961241E-3</v>
      </c>
      <c r="BE575" s="13">
        <f t="shared" si="884"/>
        <v>5.700921503606419E-3</v>
      </c>
      <c r="BF575" s="13">
        <f t="shared" si="885"/>
        <v>5.3010265032110669E-3</v>
      </c>
      <c r="BG575" s="13">
        <f t="shared" si="886"/>
        <v>3.2861216056584825E-3</v>
      </c>
      <c r="BH575" s="13">
        <f t="shared" si="887"/>
        <v>1.5278071898859056E-3</v>
      </c>
      <c r="BI575" s="13">
        <f t="shared" si="888"/>
        <v>5.6825524787585259E-4</v>
      </c>
      <c r="BJ575" s="14">
        <f t="shared" si="889"/>
        <v>0.31919975945444545</v>
      </c>
      <c r="BK575" s="14">
        <f t="shared" si="890"/>
        <v>0.20169045175185951</v>
      </c>
      <c r="BL575" s="14">
        <f t="shared" si="891"/>
        <v>0.43781701209930207</v>
      </c>
      <c r="BM575" s="14">
        <f t="shared" si="892"/>
        <v>0.76868786941864053</v>
      </c>
      <c r="BN575" s="14">
        <f t="shared" si="893"/>
        <v>0.21947890801398573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1.5866</v>
      </c>
      <c r="F576" s="10">
        <f>VLOOKUP(B576,home!$B$2:$E$405,3,FALSE)</f>
        <v>1.4496</v>
      </c>
      <c r="G576" s="10">
        <f>VLOOKUP(C576,away!$B$2:$E$405,4,FALSE)</f>
        <v>0.94540000000000002</v>
      </c>
      <c r="H576" s="10">
        <f>VLOOKUP(A576,away!$A$2:$E$405,3,FALSE)</f>
        <v>1.1788000000000001</v>
      </c>
      <c r="I576" s="10">
        <f>VLOOKUP(C576,away!$B$2:$E$405,3,FALSE)</f>
        <v>1.3573</v>
      </c>
      <c r="J576" s="10">
        <f>VLOOKUP(B576,home!$B$2:$E$405,4,FALSE)</f>
        <v>0.2545</v>
      </c>
      <c r="K576" s="12">
        <f t="shared" si="838"/>
        <v>2.174358889344</v>
      </c>
      <c r="L576" s="12">
        <f t="shared" si="839"/>
        <v>0.40719624358000001</v>
      </c>
      <c r="M576" s="13">
        <f t="shared" si="840"/>
        <v>7.5656256954308082E-2</v>
      </c>
      <c r="N576" s="13">
        <f t="shared" si="841"/>
        <v>0.1645038548430936</v>
      </c>
      <c r="O576" s="13">
        <f t="shared" si="842"/>
        <v>3.08069436351175E-2</v>
      </c>
      <c r="P576" s="13">
        <f t="shared" si="843"/>
        <v>6.6985351746537303E-2</v>
      </c>
      <c r="Q576" s="13">
        <f t="shared" si="844"/>
        <v>0.1788452095547178</v>
      </c>
      <c r="R576" s="13">
        <f t="shared" si="845"/>
        <v>6.2722358622003174E-3</v>
      </c>
      <c r="S576" s="13">
        <f t="shared" si="846"/>
        <v>1.4827053072812053E-2</v>
      </c>
      <c r="T576" s="13">
        <f t="shared" si="847"/>
        <v>7.2825097512959014E-2</v>
      </c>
      <c r="U576" s="13">
        <f t="shared" si="848"/>
        <v>1.3638091803037489E-2</v>
      </c>
      <c r="V576" s="13">
        <f t="shared" si="849"/>
        <v>1.4586373295186704E-3</v>
      </c>
      <c r="W576" s="13">
        <f t="shared" si="850"/>
        <v>0.12962455707063042</v>
      </c>
      <c r="X576" s="13">
        <f t="shared" si="851"/>
        <v>5.2782632714882032E-2</v>
      </c>
      <c r="Y576" s="13">
        <f t="shared" si="852"/>
        <v>1.0746444883881387E-2</v>
      </c>
      <c r="Z576" s="13">
        <f t="shared" si="853"/>
        <v>8.5134362731191071E-4</v>
      </c>
      <c r="AA576" s="13">
        <f t="shared" si="854"/>
        <v>1.8511265839320184E-3</v>
      </c>
      <c r="AB576" s="13">
        <f t="shared" si="855"/>
        <v>2.0125067715367883E-3</v>
      </c>
      <c r="AC576" s="13">
        <f t="shared" si="856"/>
        <v>8.0716501947293833E-5</v>
      </c>
      <c r="AD576" s="13">
        <f t="shared" si="857"/>
        <v>7.0462576985950973E-2</v>
      </c>
      <c r="AE576" s="13">
        <f t="shared" si="858"/>
        <v>2.8692096661645791E-2</v>
      </c>
      <c r="AF576" s="13">
        <f t="shared" si="859"/>
        <v>5.8416569905282113E-3</v>
      </c>
      <c r="AG576" s="13">
        <f t="shared" si="860"/>
        <v>7.9290026094197856E-4</v>
      </c>
      <c r="AH576" s="13">
        <f t="shared" si="861"/>
        <v>8.6665981759295358E-5</v>
      </c>
      <c r="AI576" s="13">
        <f t="shared" si="862"/>
        <v>1.8844294784204881E-4</v>
      </c>
      <c r="AJ576" s="13">
        <f t="shared" si="863"/>
        <v>2.048712993872733E-4</v>
      </c>
      <c r="AK576" s="13">
        <f t="shared" si="864"/>
        <v>1.4848791033139126E-4</v>
      </c>
      <c r="AL576" s="13">
        <f t="shared" si="865"/>
        <v>2.8586258386824205E-6</v>
      </c>
      <c r="AM576" s="13">
        <f t="shared" si="866"/>
        <v>3.0642186127097685E-2</v>
      </c>
      <c r="AN576" s="13">
        <f t="shared" si="867"/>
        <v>1.2477383086033364E-2</v>
      </c>
      <c r="AO576" s="13">
        <f t="shared" si="868"/>
        <v>2.5403717611707068E-3</v>
      </c>
      <c r="AP576" s="13">
        <f t="shared" si="869"/>
        <v>3.448099461484736E-4</v>
      </c>
      <c r="AQ576" s="13">
        <f t="shared" si="870"/>
        <v>3.5101328705170127E-5</v>
      </c>
      <c r="AR576" s="13">
        <f t="shared" si="871"/>
        <v>7.058012443711575E-6</v>
      </c>
      <c r="AS576" s="13">
        <f t="shared" si="872"/>
        <v>1.5346652098084832E-5</v>
      </c>
      <c r="AT576" s="13">
        <f t="shared" si="873"/>
        <v>1.6684564705570254E-5</v>
      </c>
      <c r="AU576" s="13">
        <f t="shared" si="874"/>
        <v>1.2092743860797281E-5</v>
      </c>
      <c r="AV576" s="13">
        <f t="shared" si="875"/>
        <v>6.5734912775711622E-6</v>
      </c>
      <c r="AW576" s="13">
        <f t="shared" si="876"/>
        <v>7.0305581610728936E-8</v>
      </c>
      <c r="AX576" s="13">
        <f t="shared" si="877"/>
        <v>1.1104518299064692E-2</v>
      </c>
      <c r="AY576" s="13">
        <f t="shared" si="878"/>
        <v>4.5217181381445133E-3</v>
      </c>
      <c r="AZ576" s="13">
        <f t="shared" si="879"/>
        <v>9.2061332018999846E-4</v>
      </c>
      <c r="BA576" s="13">
        <f t="shared" si="880"/>
        <v>1.2495676192369307E-4</v>
      </c>
      <c r="BB576" s="13">
        <f t="shared" si="881"/>
        <v>1.2720481016312045E-5</v>
      </c>
      <c r="BC576" s="13">
        <f t="shared" si="882"/>
        <v>1.0359464172745933E-6</v>
      </c>
      <c r="BD576" s="13">
        <f t="shared" si="883"/>
        <v>4.7899935903670828E-7</v>
      </c>
      <c r="BE576" s="13">
        <f t="shared" si="884"/>
        <v>1.0415165143115449E-6</v>
      </c>
      <c r="BF576" s="13">
        <f t="shared" si="885"/>
        <v>1.1323153456459427E-6</v>
      </c>
      <c r="BG576" s="13">
        <f t="shared" si="886"/>
        <v>8.2068664578195994E-7</v>
      </c>
      <c r="BH576" s="13">
        <f t="shared" si="887"/>
        <v>4.4611682590547875E-7</v>
      </c>
      <c r="BI576" s="13">
        <f t="shared" si="888"/>
        <v>1.9400361721870145E-7</v>
      </c>
      <c r="BJ576" s="14">
        <f t="shared" si="889"/>
        <v>0.77784244267514324</v>
      </c>
      <c r="BK576" s="14">
        <f t="shared" si="890"/>
        <v>0.16353259236910658</v>
      </c>
      <c r="BL576" s="14">
        <f t="shared" si="891"/>
        <v>5.5271241897837754E-2</v>
      </c>
      <c r="BM576" s="14">
        <f t="shared" si="892"/>
        <v>0.46990612014086186</v>
      </c>
      <c r="BN576" s="14">
        <f t="shared" si="893"/>
        <v>0.5230698525959746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1.1809000000000001</v>
      </c>
      <c r="F577" s="10">
        <f>VLOOKUP(B577,home!$B$2:$E$405,3,FALSE)</f>
        <v>0.5645</v>
      </c>
      <c r="G577" s="10">
        <f>VLOOKUP(C577,away!$B$2:$E$405,4,FALSE)</f>
        <v>0.8468</v>
      </c>
      <c r="H577" s="10">
        <f>VLOOKUP(A577,away!$A$2:$E$405,3,FALSE)</f>
        <v>0.92459999999999998</v>
      </c>
      <c r="I577" s="10">
        <f>VLOOKUP(C577,away!$B$2:$E$405,3,FALSE)</f>
        <v>0.90129999999999999</v>
      </c>
      <c r="J577" s="10">
        <f>VLOOKUP(B577,home!$B$2:$E$405,4,FALSE)</f>
        <v>0.72099999999999997</v>
      </c>
      <c r="K577" s="12">
        <f t="shared" si="838"/>
        <v>0.56449216474000008</v>
      </c>
      <c r="L577" s="12">
        <f t="shared" si="839"/>
        <v>0.6008395675799999</v>
      </c>
      <c r="M577" s="13">
        <f t="shared" si="840"/>
        <v>0.31181920436538485</v>
      </c>
      <c r="N577" s="13">
        <f t="shared" si="841"/>
        <v>0.17601949767972058</v>
      </c>
      <c r="O577" s="13">
        <f t="shared" si="842"/>
        <v>0.18735331591403745</v>
      </c>
      <c r="P577" s="13">
        <f t="shared" si="843"/>
        <v>0.1057594788715321</v>
      </c>
      <c r="Q577" s="13">
        <f t="shared" si="844"/>
        <v>4.9680813640836444E-2</v>
      </c>
      <c r="R577" s="13">
        <f t="shared" si="845"/>
        <v>5.6284642659234677E-2</v>
      </c>
      <c r="S577" s="13">
        <f t="shared" si="846"/>
        <v>8.9675902049890718E-3</v>
      </c>
      <c r="T577" s="13">
        <f t="shared" si="847"/>
        <v>2.9850198584982727E-2</v>
      </c>
      <c r="U577" s="13">
        <f t="shared" si="848"/>
        <v>3.1772239776328738E-2</v>
      </c>
      <c r="V577" s="13">
        <f t="shared" si="849"/>
        <v>3.3794784981369837E-4</v>
      </c>
      <c r="W577" s="13">
        <f t="shared" si="850"/>
        <v>9.3481433460534304E-3</v>
      </c>
      <c r="X577" s="13">
        <f t="shared" si="851"/>
        <v>5.6167344057185958E-3</v>
      </c>
      <c r="Y577" s="13">
        <f t="shared" si="852"/>
        <v>1.6873781357718341E-3</v>
      </c>
      <c r="Z577" s="13">
        <f t="shared" si="853"/>
        <v>1.1272680118923125E-2</v>
      </c>
      <c r="AA577" s="13">
        <f t="shared" si="854"/>
        <v>6.3633396027524764E-3</v>
      </c>
      <c r="AB577" s="13">
        <f t="shared" si="855"/>
        <v>1.7960276736667588E-3</v>
      </c>
      <c r="AC577" s="13">
        <f t="shared" si="856"/>
        <v>7.1638444613265703E-6</v>
      </c>
      <c r="AD577" s="13">
        <f t="shared" si="857"/>
        <v>1.3192384184283815E-3</v>
      </c>
      <c r="AE577" s="13">
        <f t="shared" si="858"/>
        <v>7.9265064086343165E-4</v>
      </c>
      <c r="AF577" s="13">
        <f t="shared" si="859"/>
        <v>2.3812793414919702E-4</v>
      </c>
      <c r="AG577" s="13">
        <f t="shared" si="860"/>
        <v>4.769222832764074E-5</v>
      </c>
      <c r="AH577" s="13">
        <f t="shared" si="861"/>
        <v>1.693268062030358E-3</v>
      </c>
      <c r="AI577" s="13">
        <f t="shared" si="862"/>
        <v>9.5583655382062147E-4</v>
      </c>
      <c r="AJ577" s="13">
        <f t="shared" si="863"/>
        <v>2.6978112270191208E-4</v>
      </c>
      <c r="AK577" s="13">
        <f t="shared" si="864"/>
        <v>5.0763109986663313E-5</v>
      </c>
      <c r="AL577" s="13">
        <f t="shared" si="865"/>
        <v>9.7190223865598004E-8</v>
      </c>
      <c r="AM577" s="13">
        <f t="shared" si="866"/>
        <v>1.4893995012536226E-4</v>
      </c>
      <c r="AN577" s="13">
        <f t="shared" si="867"/>
        <v>8.9489015228709403E-5</v>
      </c>
      <c r="AO577" s="13">
        <f t="shared" si="868"/>
        <v>2.688427060658889E-5</v>
      </c>
      <c r="AP577" s="13">
        <f t="shared" si="869"/>
        <v>5.384377841988856E-6</v>
      </c>
      <c r="AQ577" s="13">
        <f t="shared" si="870"/>
        <v>8.087868135669793E-7</v>
      </c>
      <c r="AR577" s="13">
        <f t="shared" si="871"/>
        <v>2.0347649003746903E-4</v>
      </c>
      <c r="AS577" s="13">
        <f t="shared" si="872"/>
        <v>1.1486088433494794E-4</v>
      </c>
      <c r="AT577" s="13">
        <f t="shared" si="873"/>
        <v>3.2419034621092765E-5</v>
      </c>
      <c r="AU577" s="13">
        <f t="shared" si="874"/>
        <v>6.1000970106805548E-6</v>
      </c>
      <c r="AV577" s="13">
        <f t="shared" si="875"/>
        <v>8.6086424167076706E-7</v>
      </c>
      <c r="AW577" s="13">
        <f t="shared" si="876"/>
        <v>9.156648114902019E-10</v>
      </c>
      <c r="AX577" s="13">
        <f t="shared" si="877"/>
        <v>1.4012572477088892E-5</v>
      </c>
      <c r="AY577" s="13">
        <f t="shared" si="878"/>
        <v>8.4193079878174972E-6</v>
      </c>
      <c r="AZ577" s="13">
        <f t="shared" si="879"/>
        <v>2.529326685361552E-6</v>
      </c>
      <c r="BA577" s="13">
        <f t="shared" si="880"/>
        <v>5.065731839670631E-7</v>
      </c>
      <c r="BB577" s="13">
        <f t="shared" si="881"/>
        <v>7.6092303200598463E-8</v>
      </c>
      <c r="BC577" s="13">
        <f t="shared" si="882"/>
        <v>9.1438533102427693E-9</v>
      </c>
      <c r="BD577" s="13">
        <f t="shared" si="883"/>
        <v>2.0376121047801492E-5</v>
      </c>
      <c r="BE577" s="13">
        <f t="shared" si="884"/>
        <v>1.1502160679277742E-5</v>
      </c>
      <c r="BF577" s="13">
        <f t="shared" si="885"/>
        <v>3.2464397905164013E-6</v>
      </c>
      <c r="BG577" s="13">
        <f t="shared" si="886"/>
        <v>6.1086327501555865E-7</v>
      </c>
      <c r="BH577" s="13">
        <f t="shared" si="887"/>
        <v>8.6206883118424641E-8</v>
      </c>
      <c r="BI577" s="13">
        <f t="shared" si="888"/>
        <v>9.7326220134015407E-9</v>
      </c>
      <c r="BJ577" s="14">
        <f t="shared" si="889"/>
        <v>0.27489753443195919</v>
      </c>
      <c r="BK577" s="14">
        <f t="shared" si="890"/>
        <v>0.42689990163439273</v>
      </c>
      <c r="BL577" s="14">
        <f t="shared" si="891"/>
        <v>0.28693276336910334</v>
      </c>
      <c r="BM577" s="14">
        <f t="shared" si="892"/>
        <v>0.1130775080313092</v>
      </c>
      <c r="BN577" s="14">
        <f t="shared" si="893"/>
        <v>0.88691695313074614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1.1809000000000001</v>
      </c>
      <c r="F578" s="10">
        <f>VLOOKUP(B578,home!$B$2:$E$405,3,FALSE)</f>
        <v>0.9879</v>
      </c>
      <c r="G578" s="10">
        <f>VLOOKUP(C578,away!$B$2:$E$405,4,FALSE)</f>
        <v>1.0422</v>
      </c>
      <c r="H578" s="10">
        <f>VLOOKUP(A578,away!$A$2:$E$405,3,FALSE)</f>
        <v>0.92459999999999998</v>
      </c>
      <c r="I578" s="10">
        <f>VLOOKUP(C578,away!$B$2:$E$405,3,FALSE)</f>
        <v>1.4142999999999999</v>
      </c>
      <c r="J578" s="10">
        <f>VLOOKUP(B578,home!$B$2:$E$405,4,FALSE)</f>
        <v>0.90129999999999999</v>
      </c>
      <c r="K578" s="12">
        <f t="shared" si="838"/>
        <v>1.215842098842</v>
      </c>
      <c r="L578" s="12">
        <f t="shared" si="839"/>
        <v>1.1785955623139999</v>
      </c>
      <c r="M578" s="13">
        <f t="shared" si="840"/>
        <v>9.1223963279709178E-2</v>
      </c>
      <c r="N578" s="13">
        <f t="shared" si="841"/>
        <v>0.11091393497868714</v>
      </c>
      <c r="O578" s="13">
        <f t="shared" si="842"/>
        <v>0.10751615829816052</v>
      </c>
      <c r="P578" s="13">
        <f t="shared" si="843"/>
        <v>0.13072267156466419</v>
      </c>
      <c r="Q578" s="13">
        <f t="shared" si="844"/>
        <v>6.7426915747656066E-2</v>
      </c>
      <c r="R578" s="13">
        <f t="shared" si="845"/>
        <v>6.3359033523630773E-2</v>
      </c>
      <c r="S578" s="13">
        <f t="shared" si="846"/>
        <v>4.6830942897665206E-2</v>
      </c>
      <c r="T578" s="13">
        <f t="shared" si="847"/>
        <v>7.94690636807074E-2</v>
      </c>
      <c r="U578" s="13">
        <f t="shared" si="848"/>
        <v>7.7034580299971858E-2</v>
      </c>
      <c r="V578" s="13">
        <f t="shared" si="849"/>
        <v>7.4564544804286712E-3</v>
      </c>
      <c r="W578" s="13">
        <f t="shared" si="850"/>
        <v>2.7326827587024285E-2</v>
      </c>
      <c r="X578" s="13">
        <f t="shared" si="851"/>
        <v>3.220727772618661E-2</v>
      </c>
      <c r="Y578" s="13">
        <f t="shared" si="852"/>
        <v>1.8979677301149037E-2</v>
      </c>
      <c r="Z578" s="13">
        <f t="shared" si="853"/>
        <v>2.4891558581151732E-2</v>
      </c>
      <c r="AA578" s="13">
        <f t="shared" si="854"/>
        <v>3.0264204828756112E-2</v>
      </c>
      <c r="AB578" s="13">
        <f t="shared" si="855"/>
        <v>1.8398247159389518E-2</v>
      </c>
      <c r="AC578" s="13">
        <f t="shared" si="856"/>
        <v>6.6781222761971468E-4</v>
      </c>
      <c r="AD578" s="13">
        <f t="shared" si="857"/>
        <v>8.3062768520252746E-3</v>
      </c>
      <c r="AE578" s="13">
        <f t="shared" si="858"/>
        <v>9.7897410371484903E-3</v>
      </c>
      <c r="AF578" s="13">
        <f t="shared" si="859"/>
        <v>5.7690726712932329E-3</v>
      </c>
      <c r="AG578" s="13">
        <f t="shared" si="860"/>
        <v>2.2664678163510595E-3</v>
      </c>
      <c r="AH578" s="13">
        <f t="shared" si="861"/>
        <v>7.3342701207060931E-3</v>
      </c>
      <c r="AI578" s="13">
        <f t="shared" si="862"/>
        <v>8.9173143770334643E-3</v>
      </c>
      <c r="AJ578" s="13">
        <f t="shared" si="863"/>
        <v>5.4210231141031563E-3</v>
      </c>
      <c r="AK578" s="13">
        <f t="shared" si="864"/>
        <v>2.1970360403073918E-3</v>
      </c>
      <c r="AL578" s="13">
        <f t="shared" si="865"/>
        <v>3.8278625641522112E-5</v>
      </c>
      <c r="AM578" s="13">
        <f t="shared" si="866"/>
        <v>2.0198242162658238E-3</v>
      </c>
      <c r="AN578" s="13">
        <f t="shared" si="867"/>
        <v>2.3805558579452525E-3</v>
      </c>
      <c r="AO578" s="13">
        <f t="shared" si="868"/>
        <v>1.4028562850074359E-3</v>
      </c>
      <c r="AP578" s="13">
        <f t="shared" si="869"/>
        <v>5.5113339735802266E-4</v>
      </c>
      <c r="AQ578" s="13">
        <f t="shared" si="870"/>
        <v>1.6239084409230088E-4</v>
      </c>
      <c r="AR578" s="13">
        <f t="shared" si="871"/>
        <v>1.7288276434152745E-3</v>
      </c>
      <c r="AS578" s="13">
        <f t="shared" si="872"/>
        <v>2.1019814305060958E-3</v>
      </c>
      <c r="AT578" s="13">
        <f t="shared" si="873"/>
        <v>1.2778387570967209E-3</v>
      </c>
      <c r="AU578" s="13">
        <f t="shared" si="874"/>
        <v>5.1788338547004327E-4</v>
      </c>
      <c r="AV578" s="13">
        <f t="shared" si="875"/>
        <v>1.5741610558632461E-4</v>
      </c>
      <c r="AW578" s="13">
        <f t="shared" si="876"/>
        <v>1.5236871820682988E-6</v>
      </c>
      <c r="AX578" s="13">
        <f t="shared" si="877"/>
        <v>4.0929788573275633E-4</v>
      </c>
      <c r="AY578" s="13">
        <f t="shared" si="878"/>
        <v>4.8239667178912922E-4</v>
      </c>
      <c r="AZ578" s="13">
        <f t="shared" si="879"/>
        <v>2.8427528832285546E-4</v>
      </c>
      <c r="BA578" s="13">
        <f t="shared" si="880"/>
        <v>1.1168186443095011E-4</v>
      </c>
      <c r="BB578" s="13">
        <f t="shared" si="881"/>
        <v>3.2906937452317867E-5</v>
      </c>
      <c r="BC578" s="13">
        <f t="shared" si="882"/>
        <v>7.756794090129244E-6</v>
      </c>
      <c r="BD578" s="13">
        <f t="shared" si="883"/>
        <v>3.3959809808916899E-4</v>
      </c>
      <c r="BE578" s="13">
        <f t="shared" si="884"/>
        <v>4.1289766434348654E-4</v>
      </c>
      <c r="BF578" s="13">
        <f t="shared" si="885"/>
        <v>2.5100918141117223E-4</v>
      </c>
      <c r="BG578" s="13">
        <f t="shared" si="886"/>
        <v>1.0172917665185731E-4</v>
      </c>
      <c r="BH578" s="13">
        <f t="shared" si="887"/>
        <v>3.0921653913465725E-5</v>
      </c>
      <c r="BI578" s="13">
        <f t="shared" si="888"/>
        <v>7.519169718762812E-6</v>
      </c>
      <c r="BJ578" s="14">
        <f t="shared" si="889"/>
        <v>0.3703003314407155</v>
      </c>
      <c r="BK578" s="14">
        <f t="shared" si="890"/>
        <v>0.27742251974751764</v>
      </c>
      <c r="BL578" s="14">
        <f t="shared" si="891"/>
        <v>0.32736949002826121</v>
      </c>
      <c r="BM578" s="14">
        <f t="shared" si="892"/>
        <v>0.42834034942053117</v>
      </c>
      <c r="BN578" s="14">
        <f t="shared" si="893"/>
        <v>0.57116267739250792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1.72</v>
      </c>
      <c r="F586" s="10">
        <f>VLOOKUP(B586,home!$B$2:$E$405,3,FALSE)</f>
        <v>0.63949999999999996</v>
      </c>
      <c r="G586" s="10">
        <f>VLOOKUP(C586,away!$B$2:$E$405,4,FALSE)</f>
        <v>0.58140000000000003</v>
      </c>
      <c r="H586" s="10">
        <f>VLOOKUP(A586,away!$A$2:$E$405,3,FALSE)</f>
        <v>1.58</v>
      </c>
      <c r="I586" s="10">
        <f>VLOOKUP(C586,away!$B$2:$E$405,3,FALSE)</f>
        <v>1.2658</v>
      </c>
      <c r="J586" s="10">
        <f>VLOOKUP(B586,home!$B$2:$E$405,4,FALSE)</f>
        <v>1.6456</v>
      </c>
      <c r="K586" s="12">
        <f t="shared" si="838"/>
        <v>0.63950511599999993</v>
      </c>
      <c r="L586" s="12">
        <f t="shared" si="839"/>
        <v>3.2911407584000001</v>
      </c>
      <c r="M586" s="13">
        <f t="shared" si="840"/>
        <v>1.9630989304175075E-2</v>
      </c>
      <c r="N586" s="13">
        <f t="shared" si="841"/>
        <v>1.2554118092161242E-2</v>
      </c>
      <c r="O586" s="13">
        <f t="shared" si="842"/>
        <v>6.4608349026685039E-2</v>
      </c>
      <c r="P586" s="13">
        <f t="shared" si="843"/>
        <v>4.1317369738878701E-2</v>
      </c>
      <c r="Q586" s="13">
        <f t="shared" si="844"/>
        <v>4.0142113734026354E-3</v>
      </c>
      <c r="R586" s="13">
        <f t="shared" si="845"/>
        <v>0.10631758540732808</v>
      </c>
      <c r="S586" s="13">
        <f t="shared" si="846"/>
        <v>2.1740180992510426E-2</v>
      </c>
      <c r="T586" s="13">
        <f t="shared" si="847"/>
        <v>1.3211334663838255E-2</v>
      </c>
      <c r="U586" s="13">
        <f t="shared" si="848"/>
        <v>6.7990639788753249E-2</v>
      </c>
      <c r="V586" s="13">
        <f t="shared" si="849"/>
        <v>5.0840653708825291E-3</v>
      </c>
      <c r="W586" s="13">
        <f t="shared" si="850"/>
        <v>8.5570290333212391E-4</v>
      </c>
      <c r="X586" s="13">
        <f t="shared" si="851"/>
        <v>2.816238702237568E-3</v>
      </c>
      <c r="Y586" s="13">
        <f t="shared" si="852"/>
        <v>4.6343189891587915E-3</v>
      </c>
      <c r="Z586" s="13">
        <f t="shared" si="853"/>
        <v>0.11663537955624351</v>
      </c>
      <c r="AA586" s="13">
        <f t="shared" si="854"/>
        <v>7.4588921932819532E-2</v>
      </c>
      <c r="AB586" s="13">
        <f t="shared" si="855"/>
        <v>2.3849998586481343E-2</v>
      </c>
      <c r="AC586" s="13">
        <f t="shared" si="856"/>
        <v>6.6877745388482476E-4</v>
      </c>
      <c r="AD586" s="13">
        <f t="shared" si="857"/>
        <v>1.3680659611423664E-4</v>
      </c>
      <c r="AE586" s="13">
        <f t="shared" si="858"/>
        <v>4.5024976448953126E-4</v>
      </c>
      <c r="AF586" s="13">
        <f t="shared" si="859"/>
        <v>7.4091767568574879E-4</v>
      </c>
      <c r="AG586" s="13">
        <f t="shared" si="860"/>
        <v>8.1282145368945355E-4</v>
      </c>
      <c r="AH586" s="13">
        <f t="shared" si="861"/>
        <v>9.5965862882251798E-2</v>
      </c>
      <c r="AI586" s="13">
        <f t="shared" si="862"/>
        <v>6.1370660274554525E-2</v>
      </c>
      <c r="AJ586" s="13">
        <f t="shared" si="863"/>
        <v>1.9623425608937789E-2</v>
      </c>
      <c r="AK586" s="13">
        <f t="shared" si="864"/>
        <v>4.1830936901203772E-3</v>
      </c>
      <c r="AL586" s="13">
        <f t="shared" si="865"/>
        <v>5.6303072467791465E-5</v>
      </c>
      <c r="AM586" s="13">
        <f t="shared" si="866"/>
        <v>1.7497703623520016E-5</v>
      </c>
      <c r="AN586" s="13">
        <f t="shared" si="867"/>
        <v>5.7587405573770087E-5</v>
      </c>
      <c r="AO586" s="13">
        <f t="shared" si="868"/>
        <v>9.4764128827173053E-5</v>
      </c>
      <c r="AP586" s="13">
        <f t="shared" si="869"/>
        <v>1.0396069560579256E-4</v>
      </c>
      <c r="AQ586" s="13">
        <f t="shared" si="870"/>
        <v>8.5537320644959929E-5</v>
      </c>
      <c r="AR586" s="13">
        <f t="shared" si="871"/>
        <v>6.31674325493609E-2</v>
      </c>
      <c r="AS586" s="13">
        <f t="shared" si="872"/>
        <v>4.0395896279901214E-2</v>
      </c>
      <c r="AT586" s="13">
        <f t="shared" si="873"/>
        <v>1.2916691168201095E-2</v>
      </c>
      <c r="AU586" s="13">
        <f t="shared" si="874"/>
        <v>2.7534300279522055E-3</v>
      </c>
      <c r="AV586" s="13">
        <f t="shared" si="875"/>
        <v>4.4020814735586453E-4</v>
      </c>
      <c r="AW586" s="13">
        <f t="shared" si="876"/>
        <v>3.2916986880928179E-6</v>
      </c>
      <c r="AX586" s="13">
        <f t="shared" si="877"/>
        <v>1.8649784975821303E-6</v>
      </c>
      <c r="AY586" s="13">
        <f t="shared" si="878"/>
        <v>6.1379067469321443E-6</v>
      </c>
      <c r="AZ586" s="13">
        <f t="shared" si="879"/>
        <v>1.010035753304337E-5</v>
      </c>
      <c r="BA586" s="13">
        <f t="shared" si="880"/>
        <v>1.1080566117137169E-5</v>
      </c>
      <c r="BB586" s="13">
        <f t="shared" si="881"/>
        <v>9.1169256935640441E-6</v>
      </c>
      <c r="BC586" s="13">
        <f t="shared" si="882"/>
        <v>6.0010171482785609E-6</v>
      </c>
      <c r="BD586" s="13">
        <f t="shared" si="883"/>
        <v>3.464881864444741E-2</v>
      </c>
      <c r="BE586" s="13">
        <f t="shared" si="884"/>
        <v>2.2158096786480303E-2</v>
      </c>
      <c r="BF586" s="13">
        <f t="shared" si="885"/>
        <v>7.0851081278886559E-3</v>
      </c>
      <c r="BG586" s="13">
        <f t="shared" si="886"/>
        <v>1.5103209650659925E-3</v>
      </c>
      <c r="BH586" s="13">
        <f t="shared" si="887"/>
        <v>2.4146449599043982E-4</v>
      </c>
      <c r="BI586" s="13">
        <f t="shared" si="888"/>
        <v>3.0883556103649562E-5</v>
      </c>
      <c r="BJ586" s="14">
        <f t="shared" si="889"/>
        <v>4.0630369220121337E-2</v>
      </c>
      <c r="BK586" s="14">
        <f t="shared" si="890"/>
        <v>8.8503823839546275E-2</v>
      </c>
      <c r="BL586" s="14">
        <f t="shared" si="891"/>
        <v>0.70384688794667949</v>
      </c>
      <c r="BM586" s="14">
        <f t="shared" si="892"/>
        <v>0.70117099141190109</v>
      </c>
      <c r="BN586" s="14">
        <f t="shared" si="893"/>
        <v>0.24844262294263078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1.72</v>
      </c>
      <c r="F587" s="10">
        <f>VLOOKUP(B587,home!$B$2:$E$405,3,FALSE)</f>
        <v>1.0465</v>
      </c>
      <c r="G587" s="10">
        <f>VLOOKUP(C587,away!$B$2:$E$405,4,FALSE)</f>
        <v>1.1628000000000001</v>
      </c>
      <c r="H587" s="10">
        <f>VLOOKUP(A587,away!$A$2:$E$405,3,FALSE)</f>
        <v>1.58</v>
      </c>
      <c r="I587" s="10">
        <f>VLOOKUP(C587,away!$B$2:$E$405,3,FALSE)</f>
        <v>0.63290000000000002</v>
      </c>
      <c r="J587" s="10">
        <f>VLOOKUP(B587,home!$B$2:$E$405,4,FALSE)</f>
        <v>1.2024999999999999</v>
      </c>
      <c r="K587" s="12">
        <f t="shared" si="838"/>
        <v>2.0930167439999998</v>
      </c>
      <c r="L587" s="12">
        <f t="shared" si="839"/>
        <v>1.202478355</v>
      </c>
      <c r="M587" s="13">
        <f t="shared" si="840"/>
        <v>3.7049697237530585E-2</v>
      </c>
      <c r="N587" s="13">
        <f t="shared" si="841"/>
        <v>7.7545636678282043E-2</v>
      </c>
      <c r="O587" s="13">
        <f t="shared" si="842"/>
        <v>4.4551458987433817E-2</v>
      </c>
      <c r="P587" s="13">
        <f t="shared" si="843"/>
        <v>9.3246949630328257E-2</v>
      </c>
      <c r="Q587" s="13">
        <f t="shared" si="844"/>
        <v>8.1152157995892441E-2</v>
      </c>
      <c r="R587" s="13">
        <f t="shared" si="845"/>
        <v>2.6786082558029691E-2</v>
      </c>
      <c r="S587" s="13">
        <f t="shared" si="846"/>
        <v>5.8671151613036168E-2</v>
      </c>
      <c r="T587" s="13">
        <f t="shared" si="847"/>
        <v>9.7583713451600829E-2</v>
      </c>
      <c r="U587" s="13">
        <f t="shared" si="848"/>
        <v>5.6063719300122487E-2</v>
      </c>
      <c r="V587" s="13">
        <f t="shared" si="849"/>
        <v>1.6407109390693456E-2</v>
      </c>
      <c r="W587" s="13">
        <f t="shared" si="850"/>
        <v>5.6617608499045444E-2</v>
      </c>
      <c r="X587" s="13">
        <f t="shared" si="851"/>
        <v>6.8081448731966185E-2</v>
      </c>
      <c r="Y587" s="13">
        <f t="shared" si="852"/>
        <v>4.0933234238615765E-2</v>
      </c>
      <c r="Z587" s="13">
        <f t="shared" si="853"/>
        <v>1.0736561497091247E-2</v>
      </c>
      <c r="AA587" s="13">
        <f t="shared" si="854"/>
        <v>2.2471802986397685E-2</v>
      </c>
      <c r="AB587" s="13">
        <f t="shared" si="855"/>
        <v>2.3516929959199781E-2</v>
      </c>
      <c r="AC587" s="13">
        <f t="shared" si="856"/>
        <v>2.5808458250090424E-3</v>
      </c>
      <c r="AD587" s="13">
        <f t="shared" si="857"/>
        <v>2.9625400648434701E-2</v>
      </c>
      <c r="AE587" s="13">
        <f t="shared" si="858"/>
        <v>3.5623903037945694E-2</v>
      </c>
      <c r="AF587" s="13">
        <f t="shared" si="859"/>
        <v>2.1418486161874219E-2</v>
      </c>
      <c r="AG587" s="13">
        <f t="shared" si="860"/>
        <v>8.5850886688402586E-3</v>
      </c>
      <c r="AH587" s="13">
        <f t="shared" si="861"/>
        <v>3.2276207018446532E-3</v>
      </c>
      <c r="AI587" s="13">
        <f t="shared" si="862"/>
        <v>6.7554641722418901E-3</v>
      </c>
      <c r="AJ587" s="13">
        <f t="shared" si="863"/>
        <v>7.0696498129971894E-3</v>
      </c>
      <c r="AK587" s="13">
        <f t="shared" si="864"/>
        <v>4.9322984776065271E-3</v>
      </c>
      <c r="AL587" s="13">
        <f t="shared" si="865"/>
        <v>2.5981966773480869E-4</v>
      </c>
      <c r="AM587" s="13">
        <f t="shared" si="866"/>
        <v>1.2401291920976467E-2</v>
      </c>
      <c r="AN587" s="13">
        <f t="shared" si="867"/>
        <v>1.491228510901057E-2</v>
      </c>
      <c r="AO587" s="13">
        <f t="shared" si="868"/>
        <v>8.9658500335870125E-3</v>
      </c>
      <c r="AP587" s="13">
        <f t="shared" si="869"/>
        <v>3.5937468665214693E-3</v>
      </c>
      <c r="AQ587" s="13">
        <f t="shared" si="870"/>
        <v>1.0803507050852847E-3</v>
      </c>
      <c r="AR587" s="13">
        <f t="shared" si="871"/>
        <v>7.7622880642362092E-4</v>
      </c>
      <c r="AS587" s="13">
        <f t="shared" si="872"/>
        <v>1.6246598890197732E-3</v>
      </c>
      <c r="AT587" s="13">
        <f t="shared" si="873"/>
        <v>1.7002201755117836E-3</v>
      </c>
      <c r="AU587" s="13">
        <f t="shared" si="874"/>
        <v>1.1861964319442603E-3</v>
      </c>
      <c r="AV587" s="13">
        <f t="shared" si="875"/>
        <v>6.2068224843309832E-4</v>
      </c>
      <c r="AW587" s="13">
        <f t="shared" si="876"/>
        <v>1.8164334571504525E-5</v>
      </c>
      <c r="AX587" s="13">
        <f t="shared" si="877"/>
        <v>4.3260186063059395E-3</v>
      </c>
      <c r="AY587" s="13">
        <f t="shared" si="878"/>
        <v>5.2019437374101586E-3</v>
      </c>
      <c r="AZ587" s="13">
        <f t="shared" si="879"/>
        <v>3.12761237408176E-3</v>
      </c>
      <c r="BA587" s="13">
        <f t="shared" si="880"/>
        <v>1.2536287275544933E-3</v>
      </c>
      <c r="BB587" s="13">
        <f t="shared" si="881"/>
        <v>3.7686535252261737E-4</v>
      </c>
      <c r="BC587" s="13">
        <f t="shared" si="882"/>
        <v>9.0634485831578418E-5</v>
      </c>
      <c r="BD587" s="13">
        <f t="shared" si="883"/>
        <v>1.5556638970864808E-4</v>
      </c>
      <c r="BE587" s="13">
        <f t="shared" si="884"/>
        <v>3.2560305846382964E-4</v>
      </c>
      <c r="BF587" s="13">
        <f t="shared" si="885"/>
        <v>3.4074632663120321E-4</v>
      </c>
      <c r="BG587" s="13">
        <f t="shared" si="886"/>
        <v>2.3772925569853377E-4</v>
      </c>
      <c r="BH587" s="13">
        <f t="shared" si="887"/>
        <v>1.2439282817892214E-4</v>
      </c>
      <c r="BI587" s="13">
        <f t="shared" si="888"/>
        <v>5.2071254442399852E-5</v>
      </c>
      <c r="BJ587" s="14">
        <f t="shared" si="889"/>
        <v>0.57249690603138492</v>
      </c>
      <c r="BK587" s="14">
        <f t="shared" si="890"/>
        <v>0.21341751710174245</v>
      </c>
      <c r="BL587" s="14">
        <f t="shared" si="891"/>
        <v>0.20251912362032978</v>
      </c>
      <c r="BM587" s="14">
        <f t="shared" si="892"/>
        <v>0.63365434576021284</v>
      </c>
      <c r="BN587" s="14">
        <f t="shared" si="893"/>
        <v>0.36033198308749681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1.1809000000000001</v>
      </c>
      <c r="F604" s="10">
        <f>VLOOKUP(B604,home!$B$2:$E$405,3,FALSE)</f>
        <v>0.58630000000000004</v>
      </c>
      <c r="G604" s="10">
        <f>VLOOKUP(C604,away!$B$2:$E$405,4,FALSE)</f>
        <v>1.0585</v>
      </c>
      <c r="H604" s="10">
        <f>VLOOKUP(A604,away!$A$2:$E$405,3,FALSE)</f>
        <v>0.92459999999999998</v>
      </c>
      <c r="I604" s="10">
        <f>VLOOKUP(C604,away!$B$2:$E$405,3,FALSE)</f>
        <v>1.1717</v>
      </c>
      <c r="J604" s="10">
        <f>VLOOKUP(B604,home!$B$2:$E$405,4,FALSE)</f>
        <v>0.83199999999999996</v>
      </c>
      <c r="K604" s="12">
        <f t="shared" si="838"/>
        <v>0.73286482769500005</v>
      </c>
      <c r="L604" s="12">
        <f t="shared" si="839"/>
        <v>0.90135037823999986</v>
      </c>
      <c r="M604" s="13">
        <f t="shared" si="840"/>
        <v>0.19510542881459494</v>
      </c>
      <c r="N604" s="13">
        <f t="shared" si="841"/>
        <v>0.14298590647056722</v>
      </c>
      <c r="O604" s="13">
        <f t="shared" si="842"/>
        <v>0.17585835205871253</v>
      </c>
      <c r="P604" s="13">
        <f t="shared" si="843"/>
        <v>0.128880400880235</v>
      </c>
      <c r="Q604" s="13">
        <f t="shared" si="844"/>
        <v>5.2394670854182812E-2</v>
      </c>
      <c r="R604" s="13">
        <f t="shared" si="845"/>
        <v>7.9254996072391795E-2</v>
      </c>
      <c r="S604" s="13">
        <f t="shared" si="846"/>
        <v>2.1283566828417678E-2</v>
      </c>
      <c r="T604" s="13">
        <f t="shared" si="847"/>
        <v>4.7225956392177977E-2</v>
      </c>
      <c r="U604" s="13">
        <f t="shared" si="848"/>
        <v>5.808319904056132E-2</v>
      </c>
      <c r="V604" s="13">
        <f t="shared" si="849"/>
        <v>1.5621381058058034E-3</v>
      </c>
      <c r="W604" s="13">
        <f t="shared" si="850"/>
        <v>1.2799403809228982E-2</v>
      </c>
      <c r="X604" s="13">
        <f t="shared" si="851"/>
        <v>1.1536747464695038E-2</v>
      </c>
      <c r="Y604" s="13">
        <f t="shared" si="852"/>
        <v>5.199325845481116E-3</v>
      </c>
      <c r="Z604" s="13">
        <f t="shared" si="853"/>
        <v>2.3812173562420012E-2</v>
      </c>
      <c r="AA604" s="13">
        <f t="shared" si="854"/>
        <v>1.7451104474866377E-2</v>
      </c>
      <c r="AB604" s="13">
        <f t="shared" si="855"/>
        <v>6.3946503370301954E-3</v>
      </c>
      <c r="AC604" s="13">
        <f t="shared" si="856"/>
        <v>6.4493651755925129E-5</v>
      </c>
      <c r="AD604" s="13">
        <f t="shared" si="857"/>
        <v>2.3450582168123304E-3</v>
      </c>
      <c r="AE604" s="13">
        <f t="shared" si="858"/>
        <v>2.1137191107186135E-3</v>
      </c>
      <c r="AF604" s="13">
        <f t="shared" si="859"/>
        <v>9.5260075996966929E-4</v>
      </c>
      <c r="AG604" s="13">
        <f t="shared" si="860"/>
        <v>2.8620901843679088E-4</v>
      </c>
      <c r="AH604" s="13">
        <f t="shared" si="861"/>
        <v>5.3657779118009502E-3</v>
      </c>
      <c r="AI604" s="13">
        <f t="shared" si="862"/>
        <v>3.9323899047816408E-3</v>
      </c>
      <c r="AJ604" s="13">
        <f t="shared" si="863"/>
        <v>1.4409551249986773E-3</v>
      </c>
      <c r="AK604" s="13">
        <f t="shared" si="864"/>
        <v>3.5200844313279441E-4</v>
      </c>
      <c r="AL604" s="13">
        <f t="shared" si="865"/>
        <v>1.7040976754024855E-6</v>
      </c>
      <c r="AM604" s="13">
        <f t="shared" si="866"/>
        <v>3.4372213719978265E-4</v>
      </c>
      <c r="AN604" s="13">
        <f t="shared" si="867"/>
        <v>3.0981407837448523E-4</v>
      </c>
      <c r="AO604" s="13">
        <f t="shared" si="868"/>
        <v>1.3962551836345962E-4</v>
      </c>
      <c r="AP604" s="13">
        <f t="shared" si="869"/>
        <v>4.1950504596286789E-5</v>
      </c>
      <c r="AQ604" s="13">
        <f t="shared" si="870"/>
        <v>9.4530257963054849E-6</v>
      </c>
      <c r="AR604" s="13">
        <f t="shared" si="871"/>
        <v>9.6728919007072487E-4</v>
      </c>
      <c r="AS604" s="13">
        <f t="shared" si="872"/>
        <v>7.0889222561241799E-4</v>
      </c>
      <c r="AT604" s="13">
        <f t="shared" si="873"/>
        <v>2.5976108938888487E-4</v>
      </c>
      <c r="AU604" s="13">
        <f t="shared" si="874"/>
        <v>6.3456588672283564E-5</v>
      </c>
      <c r="AV604" s="13">
        <f t="shared" si="875"/>
        <v>1.1626275480856392E-5</v>
      </c>
      <c r="AW604" s="13">
        <f t="shared" si="876"/>
        <v>3.1268677099824454E-8</v>
      </c>
      <c r="AX604" s="13">
        <f t="shared" si="877"/>
        <v>4.1983644142312637E-5</v>
      </c>
      <c r="AY604" s="13">
        <f t="shared" si="878"/>
        <v>3.7841973527567052E-5</v>
      </c>
      <c r="AZ604" s="13">
        <f t="shared" si="879"/>
        <v>1.7054438576210311E-5</v>
      </c>
      <c r="BA604" s="13">
        <f t="shared" si="880"/>
        <v>5.124008220446002E-6</v>
      </c>
      <c r="BB604" s="13">
        <f t="shared" si="881"/>
        <v>1.1546316869009681E-6</v>
      </c>
      <c r="BC604" s="13">
        <f t="shared" si="882"/>
        <v>2.0814554154321538E-7</v>
      </c>
      <c r="BD604" s="13">
        <f t="shared" si="883"/>
        <v>1.4531107955628511E-4</v>
      </c>
      <c r="BE604" s="13">
        <f t="shared" si="884"/>
        <v>1.0649337928119133E-4</v>
      </c>
      <c r="BF604" s="13">
        <f t="shared" si="885"/>
        <v>3.9022626028784286E-5</v>
      </c>
      <c r="BG604" s="13">
        <f t="shared" si="886"/>
        <v>9.5327700335971426E-6</v>
      </c>
      <c r="BH604" s="13">
        <f t="shared" si="887"/>
        <v>1.746557967032057E-6</v>
      </c>
      <c r="BI604" s="13">
        <f t="shared" si="888"/>
        <v>2.5599818071365573E-7</v>
      </c>
      <c r="BJ604" s="14">
        <f t="shared" si="889"/>
        <v>0.27878753004829582</v>
      </c>
      <c r="BK604" s="14">
        <f t="shared" si="890"/>
        <v>0.34693557435201233</v>
      </c>
      <c r="BL604" s="14">
        <f t="shared" si="891"/>
        <v>0.35044682114854897</v>
      </c>
      <c r="BM604" s="14">
        <f t="shared" si="892"/>
        <v>0.22546453325574251</v>
      </c>
      <c r="BN604" s="14">
        <f t="shared" si="893"/>
        <v>0.77447975515068435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1.1809000000000001</v>
      </c>
      <c r="F605" s="10" t="e">
        <f>VLOOKUP(B605,home!$B$2:$E$405,3,FALSE)</f>
        <v>#N/A</v>
      </c>
      <c r="G605" s="10">
        <f>VLOOKUP(C605,away!$B$2:$E$405,4,FALSE)</f>
        <v>0.70569999999999999</v>
      </c>
      <c r="H605" s="10">
        <f>VLOOKUP(A605,away!$A$2:$E$405,3,FALSE)</f>
        <v>0.92459999999999998</v>
      </c>
      <c r="I605" s="10">
        <f>VLOOKUP(C605,away!$B$2:$E$405,3,FALSE)</f>
        <v>0.81120000000000003</v>
      </c>
      <c r="J605" s="10" t="e">
        <f>VLOOKUP(B605,home!$B$2:$E$405,4,FALSE)</f>
        <v>#N/A</v>
      </c>
      <c r="K605" s="12" t="e">
        <f t="shared" si="838"/>
        <v>#N/A</v>
      </c>
      <c r="L605" s="12" t="e">
        <f t="shared" si="839"/>
        <v>#N/A</v>
      </c>
      <c r="M605" s="13" t="e">
        <f t="shared" si="840"/>
        <v>#N/A</v>
      </c>
      <c r="N605" s="13" t="e">
        <f t="shared" si="841"/>
        <v>#N/A</v>
      </c>
      <c r="O605" s="13" t="e">
        <f t="shared" si="842"/>
        <v>#N/A</v>
      </c>
      <c r="P605" s="13" t="e">
        <f t="shared" si="843"/>
        <v>#N/A</v>
      </c>
      <c r="Q605" s="13" t="e">
        <f t="shared" si="844"/>
        <v>#N/A</v>
      </c>
      <c r="R605" s="13" t="e">
        <f t="shared" si="845"/>
        <v>#N/A</v>
      </c>
      <c r="S605" s="13" t="e">
        <f t="shared" si="846"/>
        <v>#N/A</v>
      </c>
      <c r="T605" s="13" t="e">
        <f t="shared" si="847"/>
        <v>#N/A</v>
      </c>
      <c r="U605" s="13" t="e">
        <f t="shared" si="848"/>
        <v>#N/A</v>
      </c>
      <c r="V605" s="13" t="e">
        <f t="shared" si="849"/>
        <v>#N/A</v>
      </c>
      <c r="W605" s="13" t="e">
        <f t="shared" si="850"/>
        <v>#N/A</v>
      </c>
      <c r="X605" s="13" t="e">
        <f t="shared" si="851"/>
        <v>#N/A</v>
      </c>
      <c r="Y605" s="13" t="e">
        <f t="shared" si="852"/>
        <v>#N/A</v>
      </c>
      <c r="Z605" s="13" t="e">
        <f t="shared" si="853"/>
        <v>#N/A</v>
      </c>
      <c r="AA605" s="13" t="e">
        <f t="shared" si="854"/>
        <v>#N/A</v>
      </c>
      <c r="AB605" s="13" t="e">
        <f t="shared" si="855"/>
        <v>#N/A</v>
      </c>
      <c r="AC605" s="13" t="e">
        <f t="shared" si="856"/>
        <v>#N/A</v>
      </c>
      <c r="AD605" s="13" t="e">
        <f t="shared" si="857"/>
        <v>#N/A</v>
      </c>
      <c r="AE605" s="13" t="e">
        <f t="shared" si="858"/>
        <v>#N/A</v>
      </c>
      <c r="AF605" s="13" t="e">
        <f t="shared" si="859"/>
        <v>#N/A</v>
      </c>
      <c r="AG605" s="13" t="e">
        <f t="shared" si="860"/>
        <v>#N/A</v>
      </c>
      <c r="AH605" s="13" t="e">
        <f t="shared" si="861"/>
        <v>#N/A</v>
      </c>
      <c r="AI605" s="13" t="e">
        <f t="shared" si="862"/>
        <v>#N/A</v>
      </c>
      <c r="AJ605" s="13" t="e">
        <f t="shared" si="863"/>
        <v>#N/A</v>
      </c>
      <c r="AK605" s="13" t="e">
        <f t="shared" si="864"/>
        <v>#N/A</v>
      </c>
      <c r="AL605" s="13" t="e">
        <f t="shared" si="865"/>
        <v>#N/A</v>
      </c>
      <c r="AM605" s="13" t="e">
        <f t="shared" si="866"/>
        <v>#N/A</v>
      </c>
      <c r="AN605" s="13" t="e">
        <f t="shared" si="867"/>
        <v>#N/A</v>
      </c>
      <c r="AO605" s="13" t="e">
        <f t="shared" si="868"/>
        <v>#N/A</v>
      </c>
      <c r="AP605" s="13" t="e">
        <f t="shared" si="869"/>
        <v>#N/A</v>
      </c>
      <c r="AQ605" s="13" t="e">
        <f t="shared" si="870"/>
        <v>#N/A</v>
      </c>
      <c r="AR605" s="13" t="e">
        <f t="shared" si="871"/>
        <v>#N/A</v>
      </c>
      <c r="AS605" s="13" t="e">
        <f t="shared" si="872"/>
        <v>#N/A</v>
      </c>
      <c r="AT605" s="13" t="e">
        <f t="shared" si="873"/>
        <v>#N/A</v>
      </c>
      <c r="AU605" s="13" t="e">
        <f t="shared" si="874"/>
        <v>#N/A</v>
      </c>
      <c r="AV605" s="13" t="e">
        <f t="shared" si="875"/>
        <v>#N/A</v>
      </c>
      <c r="AW605" s="13" t="e">
        <f t="shared" si="876"/>
        <v>#N/A</v>
      </c>
      <c r="AX605" s="13" t="e">
        <f t="shared" si="877"/>
        <v>#N/A</v>
      </c>
      <c r="AY605" s="13" t="e">
        <f t="shared" si="878"/>
        <v>#N/A</v>
      </c>
      <c r="AZ605" s="13" t="e">
        <f t="shared" si="879"/>
        <v>#N/A</v>
      </c>
      <c r="BA605" s="13" t="e">
        <f t="shared" si="880"/>
        <v>#N/A</v>
      </c>
      <c r="BB605" s="13" t="e">
        <f t="shared" si="881"/>
        <v>#N/A</v>
      </c>
      <c r="BC605" s="13" t="e">
        <f t="shared" si="882"/>
        <v>#N/A</v>
      </c>
      <c r="BD605" s="13" t="e">
        <f t="shared" si="883"/>
        <v>#N/A</v>
      </c>
      <c r="BE605" s="13" t="e">
        <f t="shared" si="884"/>
        <v>#N/A</v>
      </c>
      <c r="BF605" s="13" t="e">
        <f t="shared" si="885"/>
        <v>#N/A</v>
      </c>
      <c r="BG605" s="13" t="e">
        <f t="shared" si="886"/>
        <v>#N/A</v>
      </c>
      <c r="BH605" s="13" t="e">
        <f t="shared" si="887"/>
        <v>#N/A</v>
      </c>
      <c r="BI605" s="13" t="e">
        <f t="shared" si="888"/>
        <v>#N/A</v>
      </c>
      <c r="BJ605" s="14" t="e">
        <f t="shared" si="889"/>
        <v>#N/A</v>
      </c>
      <c r="BK605" s="14" t="e">
        <f t="shared" si="890"/>
        <v>#N/A</v>
      </c>
      <c r="BL605" s="14" t="e">
        <f t="shared" si="891"/>
        <v>#N/A</v>
      </c>
      <c r="BM605" s="14" t="e">
        <f t="shared" si="892"/>
        <v>#N/A</v>
      </c>
      <c r="BN605" s="14" t="e">
        <f t="shared" si="893"/>
        <v>#N/A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1.5866</v>
      </c>
      <c r="F644" s="10">
        <f>VLOOKUP(B644,home!$B$2:$E$405,3,FALSE)</f>
        <v>0.91679999999999995</v>
      </c>
      <c r="G644" s="10">
        <f>VLOOKUP(C644,away!$B$2:$E$405,4,FALSE)</f>
        <v>1.1345000000000001</v>
      </c>
      <c r="H644" s="10">
        <f>VLOOKUP(A644,away!$A$2:$E$405,3,FALSE)</f>
        <v>1.1788000000000001</v>
      </c>
      <c r="I644" s="10">
        <f>VLOOKUP(C644,away!$B$2:$E$405,3,FALSE)</f>
        <v>0.84830000000000005</v>
      </c>
      <c r="J644" s="10">
        <f>VLOOKUP(B644,home!$B$2:$E$405,4,FALSE)</f>
        <v>1.0797000000000001</v>
      </c>
      <c r="K644" s="12">
        <f t="shared" si="950"/>
        <v>1.65023789136</v>
      </c>
      <c r="L644" s="12">
        <f t="shared" si="951"/>
        <v>1.0796741303880002</v>
      </c>
      <c r="M644" s="13">
        <f t="shared" si="952"/>
        <v>6.5225027799640872E-2</v>
      </c>
      <c r="N644" s="13">
        <f t="shared" si="953"/>
        <v>0.10763681233997675</v>
      </c>
      <c r="O644" s="13">
        <f t="shared" si="954"/>
        <v>7.0421775169110398E-2</v>
      </c>
      <c r="P644" s="13">
        <f t="shared" si="955"/>
        <v>0.11621268176090077</v>
      </c>
      <c r="Q644" s="13">
        <f t="shared" si="956"/>
        <v>8.8813173114317648E-2</v>
      </c>
      <c r="R644" s="13">
        <f t="shared" si="957"/>
        <v>3.8016284433044271E-2</v>
      </c>
      <c r="S644" s="13">
        <f t="shared" si="958"/>
        <v>5.1764590440445769E-2</v>
      </c>
      <c r="T644" s="13">
        <f t="shared" si="959"/>
        <v>9.5889285449199821E-2</v>
      </c>
      <c r="U644" s="13">
        <f t="shared" si="960"/>
        <v>6.2735913060128976E-2</v>
      </c>
      <c r="V644" s="13">
        <f t="shared" si="961"/>
        <v>1.0247773623574891E-2</v>
      </c>
      <c r="W644" s="13">
        <f t="shared" si="962"/>
        <v>4.8854287841720724E-2</v>
      </c>
      <c r="X644" s="13">
        <f t="shared" si="963"/>
        <v>5.2746710741234881E-2</v>
      </c>
      <c r="Y644" s="13">
        <f t="shared" si="964"/>
        <v>2.8474629525185081E-2</v>
      </c>
      <c r="Z644" s="13">
        <f t="shared" si="965"/>
        <v>1.3681732945276647E-2</v>
      </c>
      <c r="AA644" s="13">
        <f t="shared" si="966"/>
        <v>2.2578114125763979E-2</v>
      </c>
      <c r="AB644" s="13">
        <f t="shared" si="967"/>
        <v>1.8629629722893091E-2</v>
      </c>
      <c r="AC644" s="13">
        <f t="shared" si="968"/>
        <v>1.1411659134632239E-3</v>
      </c>
      <c r="AD644" s="13">
        <f t="shared" si="969"/>
        <v>2.0155299237953925E-2</v>
      </c>
      <c r="AE644" s="13">
        <f t="shared" si="970"/>
        <v>2.1761155177447828E-2</v>
      </c>
      <c r="AF644" s="13">
        <f t="shared" si="971"/>
        <v>1.1747478146224656E-2</v>
      </c>
      <c r="AG644" s="13">
        <f t="shared" si="972"/>
        <v>4.2278160839257142E-3</v>
      </c>
      <c r="AH644" s="13">
        <f t="shared" si="973"/>
        <v>3.6929532799731038E-3</v>
      </c>
      <c r="AI644" s="13">
        <f t="shared" si="974"/>
        <v>6.0942514336338113E-3</v>
      </c>
      <c r="AJ644" s="13">
        <f t="shared" si="975"/>
        <v>5.0284823176287591E-3</v>
      </c>
      <c r="AK644" s="13">
        <f t="shared" si="976"/>
        <v>2.7660640188615763E-3</v>
      </c>
      <c r="AL644" s="13">
        <f t="shared" si="977"/>
        <v>8.1329486923373617E-5</v>
      </c>
      <c r="AM644" s="13">
        <f t="shared" si="978"/>
        <v>6.6522077028341835E-3</v>
      </c>
      <c r="AN644" s="13">
        <f t="shared" si="979"/>
        <v>7.1822165667178531E-3</v>
      </c>
      <c r="AO644" s="13">
        <f t="shared" si="980"/>
        <v>3.8772267129646935E-3</v>
      </c>
      <c r="AP644" s="13">
        <f t="shared" si="981"/>
        <v>1.3953804598790932E-3</v>
      </c>
      <c r="AQ644" s="13">
        <f t="shared" si="982"/>
        <v>3.7663904614509194E-4</v>
      </c>
      <c r="AR644" s="13">
        <f t="shared" si="983"/>
        <v>7.9743722422369497E-4</v>
      </c>
      <c r="AS644" s="13">
        <f t="shared" si="984"/>
        <v>1.315961123394882E-3</v>
      </c>
      <c r="AT644" s="13">
        <f t="shared" si="985"/>
        <v>1.0858244546914535E-3</v>
      </c>
      <c r="AU644" s="13">
        <f t="shared" si="986"/>
        <v>5.9728955283238207E-4</v>
      </c>
      <c r="AV644" s="13">
        <f t="shared" si="987"/>
        <v>2.4641746304936688E-4</v>
      </c>
      <c r="AW644" s="13">
        <f t="shared" si="988"/>
        <v>4.0251751429922524E-6</v>
      </c>
      <c r="AX644" s="13">
        <f t="shared" si="989"/>
        <v>1.8296208687356382E-3</v>
      </c>
      <c r="AY644" s="13">
        <f t="shared" si="990"/>
        <v>1.9753943203918876E-3</v>
      </c>
      <c r="AZ644" s="13">
        <f t="shared" si="991"/>
        <v>1.066391072521253E-3</v>
      </c>
      <c r="BA644" s="13">
        <f t="shared" si="992"/>
        <v>3.8378495129263692E-4</v>
      </c>
      <c r="BB644" s="13">
        <f t="shared" si="993"/>
        <v>1.0359067088571969E-4</v>
      </c>
      <c r="BC644" s="13">
        <f t="shared" si="994"/>
        <v>2.2368833500969792E-5</v>
      </c>
      <c r="BD644" s="13">
        <f t="shared" si="995"/>
        <v>1.4349539026712306E-4</v>
      </c>
      <c r="BE644" s="13">
        <f t="shared" si="996"/>
        <v>2.3680153025429742E-4</v>
      </c>
      <c r="BF644" s="13">
        <f t="shared" si="997"/>
        <v>1.9538942897883653E-4</v>
      </c>
      <c r="BG644" s="13">
        <f t="shared" si="998"/>
        <v>1.0747967975735656E-4</v>
      </c>
      <c r="BH644" s="13">
        <f t="shared" si="999"/>
        <v>4.4341760021707042E-5</v>
      </c>
      <c r="BI644" s="13">
        <f t="shared" si="1000"/>
        <v>1.4634890511482601E-5</v>
      </c>
      <c r="BJ644" s="14">
        <f t="shared" si="1001"/>
        <v>0.50517146886305608</v>
      </c>
      <c r="BK644" s="14">
        <f t="shared" si="1002"/>
        <v>0.24664796334534081</v>
      </c>
      <c r="BL644" s="14">
        <f t="shared" si="1003"/>
        <v>0.23474854005902057</v>
      </c>
      <c r="BM644" s="14">
        <f t="shared" si="1004"/>
        <v>0.51195258145045408</v>
      </c>
      <c r="BN644" s="14">
        <f t="shared" si="1005"/>
        <v>0.48632575461699074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1.5866</v>
      </c>
      <c r="F645" s="10">
        <f>VLOOKUP(B645,home!$B$2:$E$405,3,FALSE)</f>
        <v>0.40110000000000001</v>
      </c>
      <c r="G645" s="10">
        <f>VLOOKUP(C645,away!$B$2:$E$405,4,FALSE)</f>
        <v>1.3236000000000001</v>
      </c>
      <c r="H645" s="10">
        <f>VLOOKUP(A645,away!$A$2:$E$405,3,FALSE)</f>
        <v>1.1788000000000001</v>
      </c>
      <c r="I645" s="10">
        <f>VLOOKUP(C645,away!$B$2:$E$405,3,FALSE)</f>
        <v>0.76349999999999996</v>
      </c>
      <c r="J645" s="10">
        <f>VLOOKUP(B645,home!$B$2:$E$405,4,FALSE)</f>
        <v>1.0025999999999999</v>
      </c>
      <c r="K645" s="12">
        <f t="shared" si="950"/>
        <v>0.84231953013600014</v>
      </c>
      <c r="L645" s="12">
        <f t="shared" si="951"/>
        <v>0.90235383587999995</v>
      </c>
      <c r="M645" s="13">
        <f t="shared" si="952"/>
        <v>0.17470204327277308</v>
      </c>
      <c r="N645" s="13">
        <f t="shared" si="953"/>
        <v>0.14715494300332138</v>
      </c>
      <c r="O645" s="13">
        <f t="shared" si="954"/>
        <v>0.15764305888326052</v>
      </c>
      <c r="P645" s="13">
        <f t="shared" si="955"/>
        <v>0.13278582728774982</v>
      </c>
      <c r="Q645" s="13">
        <f t="shared" si="956"/>
        <v>6.1975741223873768E-2</v>
      </c>
      <c r="R645" s="13">
        <f t="shared" si="957"/>
        <v>7.1124909441583423E-2</v>
      </c>
      <c r="S645" s="13">
        <f t="shared" si="958"/>
        <v>2.5231639536353434E-2</v>
      </c>
      <c r="T645" s="13">
        <f t="shared" si="959"/>
        <v>5.5924047824868733E-2</v>
      </c>
      <c r="U645" s="13">
        <f t="shared" si="960"/>
        <v>5.9909900301800108E-2</v>
      </c>
      <c r="V645" s="13">
        <f t="shared" si="961"/>
        <v>2.130868755419442E-3</v>
      </c>
      <c r="W645" s="13">
        <f t="shared" si="962"/>
        <v>1.7401125742507895E-2</v>
      </c>
      <c r="X645" s="13">
        <f t="shared" si="963"/>
        <v>1.5701972562382212E-2</v>
      </c>
      <c r="Y645" s="13">
        <f t="shared" si="964"/>
        <v>7.0843675862740504E-3</v>
      </c>
      <c r="Z645" s="13">
        <f t="shared" si="965"/>
        <v>2.1393278287076812E-2</v>
      </c>
      <c r="AA645" s="13">
        <f t="shared" si="966"/>
        <v>1.8019976114839232E-2</v>
      </c>
      <c r="AB645" s="13">
        <f t="shared" si="967"/>
        <v>7.5892889070566629E-3</v>
      </c>
      <c r="AC645" s="13">
        <f t="shared" si="968"/>
        <v>1.0122562293397248E-4</v>
      </c>
      <c r="AD645" s="13">
        <f t="shared" si="969"/>
        <v>3.6643270148166767E-3</v>
      </c>
      <c r="AE645" s="13">
        <f t="shared" si="970"/>
        <v>3.3065195377385377E-3</v>
      </c>
      <c r="AF645" s="13">
        <f t="shared" si="971"/>
        <v>1.4918252941452667E-3</v>
      </c>
      <c r="AG645" s="13">
        <f t="shared" si="972"/>
        <v>4.4871809221159694E-4</v>
      </c>
      <c r="AH645" s="13">
        <f t="shared" si="973"/>
        <v>4.8260766810980169E-3</v>
      </c>
      <c r="AI645" s="13">
        <f t="shared" si="974"/>
        <v>4.0650986424227882E-3</v>
      </c>
      <c r="AJ645" s="13">
        <f t="shared" si="975"/>
        <v>1.7120559892210274E-3</v>
      </c>
      <c r="AK645" s="13">
        <f t="shared" si="976"/>
        <v>4.8069939880239363E-4</v>
      </c>
      <c r="AL645" s="13">
        <f t="shared" si="977"/>
        <v>3.0775434178565587E-6</v>
      </c>
      <c r="AM645" s="13">
        <f t="shared" si="978"/>
        <v>6.1730684187700721E-4</v>
      </c>
      <c r="AN645" s="13">
        <f t="shared" si="979"/>
        <v>5.5702919668268599E-4</v>
      </c>
      <c r="AO645" s="13">
        <f t="shared" si="980"/>
        <v>2.5131871616188831E-4</v>
      </c>
      <c r="AP645" s="13">
        <f t="shared" si="981"/>
        <v>7.5592802519038965E-5</v>
      </c>
      <c r="AQ645" s="13">
        <f t="shared" si="982"/>
        <v>1.7052863829493527E-5</v>
      </c>
      <c r="AR645" s="13">
        <f t="shared" si="983"/>
        <v>8.7096576108796318E-4</v>
      </c>
      <c r="AS645" s="13">
        <f t="shared" si="984"/>
        <v>7.3363147064415689E-4</v>
      </c>
      <c r="AT645" s="13">
        <f t="shared" si="985"/>
        <v>3.089760578229845E-4</v>
      </c>
      <c r="AU645" s="13">
        <f t="shared" si="986"/>
        <v>8.6752189282909969E-5</v>
      </c>
      <c r="AV645" s="13">
        <f t="shared" si="987"/>
        <v>1.8268265828762518E-5</v>
      </c>
      <c r="AW645" s="13">
        <f t="shared" si="988"/>
        <v>6.4976367301744708E-8</v>
      </c>
      <c r="AX645" s="13">
        <f t="shared" si="989"/>
        <v>8.6661601499929769E-5</v>
      </c>
      <c r="AY645" s="13">
        <f t="shared" si="990"/>
        <v>7.8199428536965585E-5</v>
      </c>
      <c r="AZ645" s="13">
        <f t="shared" si="991"/>
        <v>3.5281777151977418E-5</v>
      </c>
      <c r="BA645" s="13">
        <f t="shared" si="992"/>
        <v>1.0612215649916721E-5</v>
      </c>
      <c r="BB645" s="13">
        <f t="shared" si="993"/>
        <v>2.3939933747220293E-6</v>
      </c>
      <c r="BC645" s="13">
        <f t="shared" si="994"/>
        <v>4.3204582095034596E-7</v>
      </c>
      <c r="BD645" s="13">
        <f t="shared" si="995"/>
        <v>1.309865492396445E-4</v>
      </c>
      <c r="BE645" s="13">
        <f t="shared" si="996"/>
        <v>1.1033252860967339E-4</v>
      </c>
      <c r="BF645" s="13">
        <f t="shared" si="997"/>
        <v>4.6467621828608442E-5</v>
      </c>
      <c r="BG645" s="13">
        <f t="shared" si="998"/>
        <v>1.3046861795070268E-5</v>
      </c>
      <c r="BH645" s="13">
        <f t="shared" si="999"/>
        <v>2.7474066242432298E-6</v>
      </c>
      <c r="BI645" s="13">
        <f t="shared" si="1000"/>
        <v>4.6283885136501847E-7</v>
      </c>
      <c r="BJ645" s="14">
        <f t="shared" si="1001"/>
        <v>0.3158854693652447</v>
      </c>
      <c r="BK645" s="14">
        <f t="shared" si="1002"/>
        <v>0.33503288144718463</v>
      </c>
      <c r="BL645" s="14">
        <f t="shared" si="1003"/>
        <v>0.32769370191169955</v>
      </c>
      <c r="BM645" s="14">
        <f t="shared" si="1004"/>
        <v>0.25454067344647391</v>
      </c>
      <c r="BN645" s="14">
        <f t="shared" si="1005"/>
        <v>0.74538652311256204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1.1809000000000001</v>
      </c>
      <c r="F646" s="10">
        <f>VLOOKUP(B646,home!$B$2:$E$405,3,FALSE)</f>
        <v>1.1725000000000001</v>
      </c>
      <c r="G646" s="10">
        <f>VLOOKUP(C646,away!$B$2:$E$405,4,FALSE)</f>
        <v>0.3528</v>
      </c>
      <c r="H646" s="10">
        <f>VLOOKUP(A646,away!$A$2:$E$405,3,FALSE)</f>
        <v>0.92459999999999998</v>
      </c>
      <c r="I646" s="10">
        <f>VLOOKUP(C646,away!$B$2:$E$405,3,FALSE)</f>
        <v>0.54079999999999995</v>
      </c>
      <c r="J646" s="10">
        <f>VLOOKUP(B646,home!$B$2:$E$405,4,FALSE)</f>
        <v>0.74880000000000002</v>
      </c>
      <c r="K646" s="12">
        <f t="shared" si="950"/>
        <v>0.48848873220000005</v>
      </c>
      <c r="L646" s="12">
        <f t="shared" si="951"/>
        <v>0.37441773158399999</v>
      </c>
      <c r="M646" s="13">
        <f t="shared" si="952"/>
        <v>0.42193396265793526</v>
      </c>
      <c r="N646" s="13">
        <f t="shared" si="953"/>
        <v>0.20610998649089698</v>
      </c>
      <c r="O646" s="13">
        <f t="shared" si="954"/>
        <v>0.15797955717663226</v>
      </c>
      <c r="P646" s="13">
        <f t="shared" si="955"/>
        <v>7.7171233598730515E-2</v>
      </c>
      <c r="Q646" s="13">
        <f t="shared" si="956"/>
        <v>5.0341202997348698E-2</v>
      </c>
      <c r="R646" s="13">
        <f t="shared" si="957"/>
        <v>2.9575173717359734E-2</v>
      </c>
      <c r="S646" s="13">
        <f t="shared" si="958"/>
        <v>3.5286323348056219E-3</v>
      </c>
      <c r="T646" s="13">
        <f t="shared" si="959"/>
        <v>1.8848639031476957E-2</v>
      </c>
      <c r="U646" s="13">
        <f t="shared" si="960"/>
        <v>1.4447139113787821E-2</v>
      </c>
      <c r="V646" s="13">
        <f t="shared" si="961"/>
        <v>7.1709196828899453E-5</v>
      </c>
      <c r="W646" s="13">
        <f t="shared" si="962"/>
        <v>8.1970368098659031E-3</v>
      </c>
      <c r="X646" s="13">
        <f t="shared" si="963"/>
        <v>3.0691159280605384E-3</v>
      </c>
      <c r="Y646" s="13">
        <f t="shared" si="964"/>
        <v>5.7456571187637477E-4</v>
      </c>
      <c r="Z646" s="13">
        <f t="shared" si="965"/>
        <v>3.6911564848188562E-3</v>
      </c>
      <c r="AA646" s="13">
        <f t="shared" si="966"/>
        <v>1.8030883516209719E-3</v>
      </c>
      <c r="AB646" s="13">
        <f t="shared" si="967"/>
        <v>4.4039417146395814E-4</v>
      </c>
      <c r="AC646" s="13">
        <f t="shared" si="968"/>
        <v>8.1972057084480084E-7</v>
      </c>
      <c r="AD646" s="13">
        <f t="shared" si="969"/>
        <v>1.0010400297620317E-3</v>
      </c>
      <c r="AE646" s="13">
        <f t="shared" si="970"/>
        <v>3.7480713716827967E-4</v>
      </c>
      <c r="AF646" s="13">
        <f t="shared" si="971"/>
        <v>7.0167219040020193E-5</v>
      </c>
      <c r="AG646" s="13">
        <f t="shared" si="972"/>
        <v>8.7572836615073379E-6</v>
      </c>
      <c r="AH646" s="13">
        <f t="shared" si="973"/>
        <v>3.4550860949186183E-4</v>
      </c>
      <c r="AI646" s="13">
        <f t="shared" si="974"/>
        <v>1.6877706261486449E-4</v>
      </c>
      <c r="AJ646" s="13">
        <f t="shared" si="975"/>
        <v>4.1222846670587589E-5</v>
      </c>
      <c r="AK646" s="13">
        <f t="shared" si="976"/>
        <v>6.7122987025967752E-6</v>
      </c>
      <c r="AL646" s="13">
        <f t="shared" si="977"/>
        <v>5.9970377601134935E-9</v>
      </c>
      <c r="AM646" s="13">
        <f t="shared" si="978"/>
        <v>9.7799355003981063E-5</v>
      </c>
      <c r="AN646" s="13">
        <f t="shared" si="979"/>
        <v>3.6617812650968896E-5</v>
      </c>
      <c r="AO646" s="13">
        <f t="shared" si="980"/>
        <v>6.855179174171836E-6</v>
      </c>
      <c r="AP646" s="13">
        <f t="shared" si="981"/>
        <v>8.5556687866509899E-7</v>
      </c>
      <c r="AQ646" s="13">
        <f t="shared" si="982"/>
        <v>8.0084852482047428E-8</v>
      </c>
      <c r="AR646" s="13">
        <f t="shared" si="983"/>
        <v>2.5872909961736996E-5</v>
      </c>
      <c r="AS646" s="13">
        <f t="shared" si="984"/>
        <v>1.2638624985533658E-5</v>
      </c>
      <c r="AT646" s="13">
        <f t="shared" si="985"/>
        <v>3.0869129479672897E-6</v>
      </c>
      <c r="AU646" s="13">
        <f t="shared" si="986"/>
        <v>5.0264073078810212E-7</v>
      </c>
      <c r="AV646" s="13">
        <f t="shared" si="987"/>
        <v>6.1383583333690375E-8</v>
      </c>
      <c r="AW646" s="13">
        <f t="shared" si="988"/>
        <v>3.0468090773334278E-11</v>
      </c>
      <c r="AX646" s="13">
        <f t="shared" si="989"/>
        <v>7.9623138226454039E-6</v>
      </c>
      <c r="AY646" s="13">
        <f t="shared" si="990"/>
        <v>2.9812314796348189E-6</v>
      </c>
      <c r="AZ646" s="13">
        <f t="shared" si="991"/>
        <v>5.5811296396584034E-7</v>
      </c>
      <c r="BA646" s="13">
        <f t="shared" si="992"/>
        <v>6.9655796645237551E-8</v>
      </c>
      <c r="BB646" s="13">
        <f t="shared" si="993"/>
        <v>6.52009134289656E-9</v>
      </c>
      <c r="BC646" s="13">
        <f t="shared" si="994"/>
        <v>4.8824756206556122E-10</v>
      </c>
      <c r="BD646" s="13">
        <f t="shared" si="995"/>
        <v>1.6145460428917738E-6</v>
      </c>
      <c r="BE646" s="13">
        <f t="shared" si="996"/>
        <v>7.8868754957072954E-7</v>
      </c>
      <c r="BF646" s="13">
        <f t="shared" si="997"/>
        <v>1.9263249059586516E-7</v>
      </c>
      <c r="BG646" s="13">
        <f t="shared" si="998"/>
        <v>3.1366267037234199E-8</v>
      </c>
      <c r="BH646" s="13">
        <f t="shared" si="999"/>
        <v>3.8305170047162964E-9</v>
      </c>
      <c r="BI646" s="13">
        <f t="shared" si="1000"/>
        <v>3.7423287906088109E-10</v>
      </c>
      <c r="BJ646" s="14">
        <f t="shared" si="1001"/>
        <v>0.28874910496011924</v>
      </c>
      <c r="BK646" s="14">
        <f t="shared" si="1002"/>
        <v>0.5027093447373886</v>
      </c>
      <c r="BL646" s="14">
        <f t="shared" si="1003"/>
        <v>0.20485236725765399</v>
      </c>
      <c r="BM646" s="14">
        <f t="shared" si="1004"/>
        <v>5.6887875600065738E-2</v>
      </c>
      <c r="BN646" s="14">
        <f t="shared" si="1005"/>
        <v>0.94311111663890346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1.1809000000000001</v>
      </c>
      <c r="F647" s="10">
        <f>VLOOKUP(B647,home!$B$2:$E$405,3,FALSE)</f>
        <v>0.65139999999999998</v>
      </c>
      <c r="G647" s="10">
        <f>VLOOKUP(C647,away!$B$2:$E$405,4,FALSE)</f>
        <v>0.70569999999999999</v>
      </c>
      <c r="H647" s="10">
        <f>VLOOKUP(A647,away!$A$2:$E$405,3,FALSE)</f>
        <v>0.92459999999999998</v>
      </c>
      <c r="I647" s="10">
        <f>VLOOKUP(C647,away!$B$2:$E$405,3,FALSE)</f>
        <v>0.72099999999999997</v>
      </c>
      <c r="J647" s="10">
        <f>VLOOKUP(B647,home!$B$2:$E$405,4,FALSE)</f>
        <v>1.0814999999999999</v>
      </c>
      <c r="K647" s="12">
        <f t="shared" si="950"/>
        <v>0.54285144008200004</v>
      </c>
      <c r="L647" s="12">
        <f t="shared" si="951"/>
        <v>0.72096748289999979</v>
      </c>
      <c r="M647" s="13">
        <f t="shared" si="952"/>
        <v>0.28257283941814848</v>
      </c>
      <c r="N647" s="13">
        <f t="shared" si="953"/>
        <v>0.15339507280620163</v>
      </c>
      <c r="O647" s="13">
        <f t="shared" si="954"/>
        <v>0.20372582877120834</v>
      </c>
      <c r="P647" s="13">
        <f t="shared" si="955"/>
        <v>0.11059285953034939</v>
      </c>
      <c r="Q647" s="13">
        <f t="shared" si="956"/>
        <v>4.1635368087164892E-2</v>
      </c>
      <c r="R647" s="13">
        <f t="shared" si="957"/>
        <v>7.3439848985447198E-2</v>
      </c>
      <c r="S647" s="13">
        <f t="shared" si="958"/>
        <v>1.0820909578822438E-2</v>
      </c>
      <c r="T647" s="13">
        <f t="shared" si="959"/>
        <v>3.0017746529418247E-2</v>
      </c>
      <c r="U647" s="13">
        <f t="shared" si="960"/>
        <v>3.9866927781154617E-2</v>
      </c>
      <c r="V647" s="13">
        <f t="shared" si="961"/>
        <v>4.7056316740038648E-4</v>
      </c>
      <c r="W647" s="13">
        <f t="shared" si="962"/>
        <v>7.5339398414872036E-3</v>
      </c>
      <c r="X647" s="13">
        <f t="shared" si="963"/>
        <v>5.4317256438370515E-3</v>
      </c>
      <c r="Y647" s="13">
        <f t="shared" si="964"/>
        <v>1.9580487826202893E-3</v>
      </c>
      <c r="Z647" s="13">
        <f t="shared" si="965"/>
        <v>1.7649247689197997E-2</v>
      </c>
      <c r="AA647" s="13">
        <f t="shared" si="966"/>
        <v>9.5809195244450415E-3</v>
      </c>
      <c r="AB647" s="13">
        <f t="shared" si="967"/>
        <v>2.6005079805773708E-3</v>
      </c>
      <c r="AC647" s="13">
        <f t="shared" si="968"/>
        <v>1.1510511409117059E-5</v>
      </c>
      <c r="AD647" s="13">
        <f t="shared" si="969"/>
        <v>1.0224525231106207E-3</v>
      </c>
      <c r="AE647" s="13">
        <f t="shared" si="970"/>
        <v>7.3715502197181789E-4</v>
      </c>
      <c r="AF647" s="13">
        <f t="shared" si="971"/>
        <v>2.6573240034905775E-4</v>
      </c>
      <c r="AG647" s="13">
        <f t="shared" si="972"/>
        <v>6.3861473268211747E-5</v>
      </c>
      <c r="AH647" s="13">
        <f t="shared" si="973"/>
        <v>3.1811334203899282E-3</v>
      </c>
      <c r="AI647" s="13">
        <f t="shared" si="974"/>
        <v>1.7268828583516507E-3</v>
      </c>
      <c r="AJ647" s="13">
        <f t="shared" si="975"/>
        <v>4.6872042325455694E-4</v>
      </c>
      <c r="AK647" s="13">
        <f t="shared" si="976"/>
        <v>8.4815185586526948E-5</v>
      </c>
      <c r="AL647" s="13">
        <f t="shared" si="977"/>
        <v>1.8019854618896686E-7</v>
      </c>
      <c r="AM647" s="13">
        <f t="shared" si="978"/>
        <v>1.1100796491721505E-4</v>
      </c>
      <c r="AN647" s="13">
        <f t="shared" si="979"/>
        <v>8.003313304821601E-5</v>
      </c>
      <c r="AO647" s="13">
        <f t="shared" si="980"/>
        <v>2.8850643241186535E-5</v>
      </c>
      <c r="AP647" s="13">
        <f t="shared" si="981"/>
        <v>6.9334585458813848E-6</v>
      </c>
      <c r="AQ647" s="13">
        <f t="shared" si="982"/>
        <v>1.2496995389038982E-6</v>
      </c>
      <c r="AR647" s="13">
        <f t="shared" si="983"/>
        <v>4.5869875097351889E-4</v>
      </c>
      <c r="AS647" s="13">
        <f t="shared" si="984"/>
        <v>2.4900527752978941E-4</v>
      </c>
      <c r="AT647" s="13">
        <f t="shared" si="985"/>
        <v>6.7586436747532128E-5</v>
      </c>
      <c r="AU647" s="13">
        <f t="shared" si="986"/>
        <v>1.222979817280294E-5</v>
      </c>
      <c r="AV647" s="13">
        <f t="shared" si="987"/>
        <v>1.6597408875045718E-6</v>
      </c>
      <c r="AW647" s="13">
        <f t="shared" si="988"/>
        <v>1.9590496999803173E-9</v>
      </c>
      <c r="AX647" s="13">
        <f t="shared" si="989"/>
        <v>1.0043472269313715E-5</v>
      </c>
      <c r="AY647" s="13">
        <f t="shared" si="990"/>
        <v>7.2410169215830573E-6</v>
      </c>
      <c r="AZ647" s="13">
        <f t="shared" si="991"/>
        <v>2.6102688717950205E-6</v>
      </c>
      <c r="BA647" s="13">
        <f t="shared" si="992"/>
        <v>6.2730632606342623E-7</v>
      </c>
      <c r="BB647" s="13">
        <f t="shared" si="993"/>
        <v>1.130668657272987E-7</v>
      </c>
      <c r="BC647" s="13">
        <f t="shared" si="994"/>
        <v>1.6303506716560568E-8</v>
      </c>
      <c r="BD647" s="13">
        <f t="shared" si="995"/>
        <v>5.5117813983125255E-5</v>
      </c>
      <c r="BE647" s="13">
        <f t="shared" si="996"/>
        <v>2.9920784694911338E-5</v>
      </c>
      <c r="BF647" s="13">
        <f t="shared" si="997"/>
        <v>8.1212705300080418E-6</v>
      </c>
      <c r="BG647" s="13">
        <f t="shared" si="998"/>
        <v>1.4695478008367911E-6</v>
      </c>
      <c r="BH647" s="13">
        <f t="shared" si="999"/>
        <v>1.9943653498839702E-7</v>
      </c>
      <c r="BI647" s="13">
        <f t="shared" si="1000"/>
        <v>2.1652882044683116E-8</v>
      </c>
      <c r="BJ647" s="14">
        <f t="shared" si="1001"/>
        <v>0.24230982944348162</v>
      </c>
      <c r="BK647" s="14">
        <f t="shared" si="1002"/>
        <v>0.40447610342159757</v>
      </c>
      <c r="BL647" s="14">
        <f t="shared" si="1003"/>
        <v>0.33555961544115248</v>
      </c>
      <c r="BM647" s="14">
        <f t="shared" si="1004"/>
        <v>0.13462573933903771</v>
      </c>
      <c r="BN647" s="14">
        <f t="shared" si="1005"/>
        <v>0.86536181759851993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1.5866</v>
      </c>
      <c r="F673" s="10">
        <f>VLOOKUP(B673,home!$B$2:$E$405,3,FALSE)</f>
        <v>1.0084</v>
      </c>
      <c r="G673" s="10">
        <f>VLOOKUP(C673,away!$B$2:$E$405,4,FALSE)</f>
        <v>0.88239999999999996</v>
      </c>
      <c r="H673" s="10">
        <f>VLOOKUP(A673,away!$A$2:$E$405,3,FALSE)</f>
        <v>1.1788000000000001</v>
      </c>
      <c r="I673" s="10">
        <f>VLOOKUP(C673,away!$B$2:$E$405,3,FALSE)</f>
        <v>1.018</v>
      </c>
      <c r="J673" s="10">
        <f>VLOOKUP(B673,home!$B$2:$E$405,4,FALSE)</f>
        <v>1.6117999999999999</v>
      </c>
      <c r="K673" s="12">
        <f t="shared" si="950"/>
        <v>1.4117759730559998</v>
      </c>
      <c r="L673" s="12">
        <f t="shared" si="951"/>
        <v>1.9341896571199999</v>
      </c>
      <c r="M673" s="13">
        <f t="shared" si="952"/>
        <v>3.5226183263601989E-2</v>
      </c>
      <c r="N673" s="13">
        <f t="shared" si="953"/>
        <v>4.9731479154020666E-2</v>
      </c>
      <c r="O673" s="13">
        <f t="shared" si="954"/>
        <v>6.8134119328272624E-2</v>
      </c>
      <c r="P673" s="13">
        <f t="shared" si="955"/>
        <v>9.619011261298567E-2</v>
      </c>
      <c r="Q673" s="13">
        <f t="shared" si="956"/>
        <v>3.5104853687090855E-2</v>
      </c>
      <c r="R673" s="13">
        <f t="shared" si="957"/>
        <v>6.5892154450862384E-2</v>
      </c>
      <c r="S673" s="13">
        <f t="shared" si="958"/>
        <v>6.5665202040630935E-2</v>
      </c>
      <c r="T673" s="13">
        <f t="shared" si="959"/>
        <v>6.789944491628204E-2</v>
      </c>
      <c r="U673" s="13">
        <f t="shared" si="960"/>
        <v>9.3024960466622467E-2</v>
      </c>
      <c r="V673" s="13">
        <f t="shared" si="961"/>
        <v>1.992313227722544E-2</v>
      </c>
      <c r="W673" s="13">
        <f t="shared" si="962"/>
        <v>1.6520062991027061E-2</v>
      </c>
      <c r="X673" s="13">
        <f t="shared" si="963"/>
        <v>3.1952934972215435E-2</v>
      </c>
      <c r="Y673" s="13">
        <f t="shared" si="964"/>
        <v>3.0901518168943515E-2</v>
      </c>
      <c r="Z673" s="13">
        <f t="shared" si="965"/>
        <v>4.2482641208070542E-2</v>
      </c>
      <c r="AA673" s="13">
        <f t="shared" si="966"/>
        <v>5.9975972129512695E-2</v>
      </c>
      <c r="AB673" s="13">
        <f t="shared" si="967"/>
        <v>4.2336318206561162E-2</v>
      </c>
      <c r="AC673" s="13">
        <f t="shared" si="968"/>
        <v>3.4001844647222335E-3</v>
      </c>
      <c r="AD673" s="13">
        <f t="shared" si="969"/>
        <v>5.8306570010259115E-3</v>
      </c>
      <c r="AE673" s="13">
        <f t="shared" si="970"/>
        <v>1.1277596465598637E-2</v>
      </c>
      <c r="AF673" s="13">
        <f t="shared" si="971"/>
        <v>1.0906505220466975E-2</v>
      </c>
      <c r="AG673" s="13">
        <f t="shared" si="972"/>
        <v>7.031749864250837E-3</v>
      </c>
      <c r="AH673" s="13">
        <f t="shared" si="973"/>
        <v>2.0542371307947484E-2</v>
      </c>
      <c r="AI673" s="13">
        <f t="shared" si="974"/>
        <v>2.9001226242155211E-2</v>
      </c>
      <c r="AJ673" s="13">
        <f t="shared" si="975"/>
        <v>2.0471617198917939E-2</v>
      </c>
      <c r="AK673" s="13">
        <f t="shared" si="976"/>
        <v>9.6337790970107695E-3</v>
      </c>
      <c r="AL673" s="13">
        <f t="shared" si="977"/>
        <v>3.713875262830416E-4</v>
      </c>
      <c r="AM673" s="13">
        <f t="shared" si="978"/>
        <v>1.6463162922358261E-3</v>
      </c>
      <c r="AN673" s="13">
        <f t="shared" si="979"/>
        <v>3.1842879447906824E-3</v>
      </c>
      <c r="AO673" s="13">
        <f t="shared" si="980"/>
        <v>3.0795084040530197E-3</v>
      </c>
      <c r="AP673" s="13">
        <f t="shared" si="981"/>
        <v>1.9854511013778233E-3</v>
      </c>
      <c r="AQ673" s="13">
        <f t="shared" si="982"/>
        <v>9.6005974625062453E-4</v>
      </c>
      <c r="AR673" s="13">
        <f t="shared" si="983"/>
        <v>7.9465684233101276E-3</v>
      </c>
      <c r="AS673" s="13">
        <f t="shared" si="984"/>
        <v>1.1218774368274736E-2</v>
      </c>
      <c r="AT673" s="13">
        <f t="shared" si="985"/>
        <v>7.9191980501333893E-3</v>
      </c>
      <c r="AU673" s="13">
        <f t="shared" si="986"/>
        <v>3.7267111776834129E-3</v>
      </c>
      <c r="AV673" s="13">
        <f t="shared" si="987"/>
        <v>1.3153203247931683E-3</v>
      </c>
      <c r="AW673" s="13">
        <f t="shared" si="988"/>
        <v>2.8170182160066497E-5</v>
      </c>
      <c r="AX673" s="13">
        <f t="shared" si="989"/>
        <v>3.8737163090486266E-4</v>
      </c>
      <c r="AY673" s="13">
        <f t="shared" si="990"/>
        <v>7.4925020195789162E-4</v>
      </c>
      <c r="AZ673" s="13">
        <f t="shared" si="991"/>
        <v>7.2459599561101255E-4</v>
      </c>
      <c r="BA673" s="13">
        <f t="shared" si="992"/>
        <v>4.6716869343379656E-4</v>
      </c>
      <c r="BB673" s="13">
        <f t="shared" si="993"/>
        <v>2.2589821374247832E-4</v>
      </c>
      <c r="BC673" s="13">
        <f t="shared" si="994"/>
        <v>8.7385997716516844E-5</v>
      </c>
      <c r="BD673" s="13">
        <f t="shared" si="995"/>
        <v>2.5616950756604745E-3</v>
      </c>
      <c r="BE673" s="13">
        <f t="shared" si="996"/>
        <v>3.6165395581133292E-3</v>
      </c>
      <c r="BF673" s="13">
        <f t="shared" si="997"/>
        <v>2.5528718268754812E-3</v>
      </c>
      <c r="BG673" s="13">
        <f t="shared" si="998"/>
        <v>1.2013610358247932E-3</v>
      </c>
      <c r="BH673" s="13">
        <f t="shared" si="999"/>
        <v>4.240131613357779E-4</v>
      </c>
      <c r="BI673" s="13">
        <f t="shared" si="1000"/>
        <v>1.1972231868667365E-4</v>
      </c>
      <c r="BJ673" s="14">
        <f t="shared" si="1001"/>
        <v>0.28065409666299646</v>
      </c>
      <c r="BK673" s="14">
        <f t="shared" si="1002"/>
        <v>0.2215254523874072</v>
      </c>
      <c r="BL673" s="14">
        <f t="shared" si="1003"/>
        <v>0.45161529374855403</v>
      </c>
      <c r="BM673" s="14">
        <f t="shared" si="1004"/>
        <v>0.6452775014903962</v>
      </c>
      <c r="BN673" s="14">
        <f t="shared" si="1005"/>
        <v>0.35027890249683419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1.5866</v>
      </c>
      <c r="F674" s="10">
        <f>VLOOKUP(B674,home!$B$2:$E$405,3,FALSE)</f>
        <v>1.1975</v>
      </c>
      <c r="G674" s="10">
        <f>VLOOKUP(C674,away!$B$2:$E$405,4,FALSE)</f>
        <v>0.50419999999999998</v>
      </c>
      <c r="H674" s="10">
        <f>VLOOKUP(A674,away!$A$2:$E$405,3,FALSE)</f>
        <v>1.1788000000000001</v>
      </c>
      <c r="I674" s="10">
        <f>VLOOKUP(C674,away!$B$2:$E$405,3,FALSE)</f>
        <v>1.1028</v>
      </c>
      <c r="J674" s="10">
        <f>VLOOKUP(B674,home!$B$2:$E$405,4,FALSE)</f>
        <v>0.67869999999999997</v>
      </c>
      <c r="K674" s="12">
        <f t="shared" si="950"/>
        <v>0.95795655469999996</v>
      </c>
      <c r="L674" s="12">
        <f t="shared" si="951"/>
        <v>0.88229686036799992</v>
      </c>
      <c r="M674" s="13">
        <f t="shared" si="952"/>
        <v>0.15877718447721725</v>
      </c>
      <c r="N674" s="13">
        <f t="shared" si="953"/>
        <v>0.15210164460676134</v>
      </c>
      <c r="O674" s="13">
        <f t="shared" si="954"/>
        <v>0.14008861136231951</v>
      </c>
      <c r="P674" s="13">
        <f t="shared" si="955"/>
        <v>0.13419880349335486</v>
      </c>
      <c r="Q674" s="13">
        <f t="shared" si="956"/>
        <v>7.2853383715848458E-2</v>
      </c>
      <c r="R674" s="13">
        <f t="shared" si="957"/>
        <v>6.1799870989143718E-2</v>
      </c>
      <c r="S674" s="13">
        <f t="shared" si="958"/>
        <v>2.8356276310013872E-2</v>
      </c>
      <c r="T674" s="13">
        <f t="shared" si="959"/>
        <v>6.4278311719678266E-2</v>
      </c>
      <c r="U674" s="13">
        <f t="shared" si="960"/>
        <v>5.9201591493664586E-2</v>
      </c>
      <c r="V674" s="13">
        <f t="shared" si="961"/>
        <v>2.6629759075134456E-3</v>
      </c>
      <c r="W674" s="13">
        <f t="shared" si="962"/>
        <v>2.3263458820890426E-2</v>
      </c>
      <c r="X674" s="13">
        <f t="shared" si="963"/>
        <v>2.0525276678971877E-2</v>
      </c>
      <c r="Y674" s="13">
        <f t="shared" si="964"/>
        <v>9.0546935860207085E-3</v>
      </c>
      <c r="Z674" s="13">
        <f t="shared" si="965"/>
        <v>1.8175277381622983E-2</v>
      </c>
      <c r="AA674" s="13">
        <f t="shared" si="966"/>
        <v>1.7411126101216385E-2</v>
      </c>
      <c r="AB674" s="13">
        <f t="shared" si="967"/>
        <v>8.3395511866842451E-3</v>
      </c>
      <c r="AC674" s="13">
        <f t="shared" si="968"/>
        <v>1.4067204526920453E-4</v>
      </c>
      <c r="AD674" s="13">
        <f t="shared" si="969"/>
        <v>5.5713457156163779E-3</v>
      </c>
      <c r="AE674" s="13">
        <f t="shared" si="970"/>
        <v>4.9155808329130381E-3</v>
      </c>
      <c r="AF674" s="13">
        <f t="shared" si="971"/>
        <v>2.1685007678821457E-3</v>
      </c>
      <c r="AG674" s="13">
        <f t="shared" si="972"/>
        <v>6.3775380640267144E-4</v>
      </c>
      <c r="AH674" s="13">
        <f t="shared" si="973"/>
        <v>4.0089975425308694E-3</v>
      </c>
      <c r="AI674" s="13">
        <f t="shared" si="974"/>
        <v>3.8404454736436374E-3</v>
      </c>
      <c r="AJ674" s="13">
        <f t="shared" si="975"/>
        <v>1.8394899572224341E-3</v>
      </c>
      <c r="AK674" s="13">
        <f t="shared" si="976"/>
        <v>5.8738382060868454E-4</v>
      </c>
      <c r="AL674" s="13">
        <f t="shared" si="977"/>
        <v>4.7558521011056482E-6</v>
      </c>
      <c r="AM674" s="13">
        <f t="shared" si="978"/>
        <v>1.067421429354895E-3</v>
      </c>
      <c r="AN674" s="13">
        <f t="shared" si="979"/>
        <v>9.4178257580934666E-4</v>
      </c>
      <c r="AO674" s="13">
        <f t="shared" si="980"/>
        <v>4.1546590489293717E-4</v>
      </c>
      <c r="AP674" s="13">
        <f t="shared" si="981"/>
        <v>1.2218808782566286E-4</v>
      </c>
      <c r="AQ674" s="13">
        <f t="shared" si="982"/>
        <v>2.6951541565737937E-5</v>
      </c>
      <c r="AR674" s="13">
        <f t="shared" si="983"/>
        <v>7.0742518899960288E-4</v>
      </c>
      <c r="AS674" s="13">
        <f t="shared" si="984"/>
        <v>6.7768259676205577E-4</v>
      </c>
      <c r="AT674" s="13">
        <f t="shared" si="985"/>
        <v>3.2459524278716413E-4</v>
      </c>
      <c r="AU674" s="13">
        <f t="shared" si="986"/>
        <v>1.0364938015080061E-4</v>
      </c>
      <c r="AV674" s="13">
        <f t="shared" si="987"/>
        <v>2.4822900776512869E-5</v>
      </c>
      <c r="AW674" s="13">
        <f t="shared" si="988"/>
        <v>1.1165711099088358E-7</v>
      </c>
      <c r="AX674" s="13">
        <f t="shared" si="989"/>
        <v>1.7042389247962734E-4</v>
      </c>
      <c r="AY674" s="13">
        <f t="shared" si="990"/>
        <v>1.503644652664688E-4</v>
      </c>
      <c r="AZ674" s="13">
        <f t="shared" si="991"/>
        <v>6.6333047807759287E-5</v>
      </c>
      <c r="BA674" s="13">
        <f t="shared" si="992"/>
        <v>1.9508479939808822E-5</v>
      </c>
      <c r="BB674" s="13">
        <f t="shared" si="993"/>
        <v>4.3030676503613575E-6</v>
      </c>
      <c r="BC674" s="13">
        <f t="shared" si="994"/>
        <v>7.5931661557298666E-7</v>
      </c>
      <c r="BD674" s="13">
        <f t="shared" si="995"/>
        <v>1.0402650386659806E-4</v>
      </c>
      <c r="BE674" s="13">
        <f t="shared" si="996"/>
        <v>9.9652871241532492E-5</v>
      </c>
      <c r="BF674" s="13">
        <f t="shared" si="997"/>
        <v>4.7731560600250582E-5</v>
      </c>
      <c r="BG674" s="13">
        <f t="shared" si="998"/>
        <v>1.5241587114356772E-5</v>
      </c>
      <c r="BH674" s="13">
        <f t="shared" si="999"/>
        <v>3.6501945700572812E-6</v>
      </c>
      <c r="BI674" s="13">
        <f t="shared" si="1000"/>
        <v>6.993455628633446E-7</v>
      </c>
      <c r="BJ674" s="14">
        <f t="shared" si="1001"/>
        <v>0.35835545206019354</v>
      </c>
      <c r="BK674" s="14">
        <f t="shared" si="1002"/>
        <v>0.32429103255073616</v>
      </c>
      <c r="BL674" s="14">
        <f t="shared" si="1003"/>
        <v>0.29922624529946573</v>
      </c>
      <c r="BM674" s="14">
        <f t="shared" si="1004"/>
        <v>0.2800782558392178</v>
      </c>
      <c r="BN674" s="14">
        <f t="shared" si="1005"/>
        <v>0.71981949864464523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1.5866</v>
      </c>
      <c r="F675" s="10">
        <f>VLOOKUP(B675,home!$B$2:$E$405,3,FALSE)</f>
        <v>1.4496</v>
      </c>
      <c r="G675" s="10">
        <f>VLOOKUP(C675,away!$B$2:$E$405,4,FALSE)</f>
        <v>0.51570000000000005</v>
      </c>
      <c r="H675" s="10">
        <f>VLOOKUP(A675,away!$A$2:$E$405,3,FALSE)</f>
        <v>1.1788000000000001</v>
      </c>
      <c r="I675" s="10">
        <f>VLOOKUP(C675,away!$B$2:$E$405,3,FALSE)</f>
        <v>1.0025999999999999</v>
      </c>
      <c r="J675" s="10">
        <f>VLOOKUP(B675,home!$B$2:$E$405,4,FALSE)</f>
        <v>0.2545</v>
      </c>
      <c r="K675" s="12">
        <f t="shared" si="950"/>
        <v>1.1860766651520001</v>
      </c>
      <c r="L675" s="12">
        <f t="shared" si="951"/>
        <v>0.30078461196</v>
      </c>
      <c r="M675" s="13">
        <f t="shared" si="952"/>
        <v>0.22608114915262112</v>
      </c>
      <c r="N675" s="13">
        <f t="shared" si="953"/>
        <v>0.26814957544067275</v>
      </c>
      <c r="O675" s="13">
        <f t="shared" si="954"/>
        <v>6.8001730719342027E-2</v>
      </c>
      <c r="P675" s="13">
        <f t="shared" si="955"/>
        <v>8.0655265996161504E-2</v>
      </c>
      <c r="Q675" s="13">
        <f t="shared" si="956"/>
        <v>0.15902297710029892</v>
      </c>
      <c r="R675" s="13">
        <f t="shared" si="957"/>
        <v>1.0226937093512852E-2</v>
      </c>
      <c r="S675" s="13">
        <f t="shared" si="958"/>
        <v>7.1935143169765542E-3</v>
      </c>
      <c r="T675" s="13">
        <f t="shared" si="959"/>
        <v>4.7831664459837379E-2</v>
      </c>
      <c r="U675" s="13">
        <f t="shared" si="960"/>
        <v>1.2129931442593011E-2</v>
      </c>
      <c r="V675" s="13">
        <f t="shared" si="961"/>
        <v>2.8514579971620254E-4</v>
      </c>
      <c r="W675" s="13">
        <f t="shared" si="962"/>
        <v>6.2871147453888443E-2</v>
      </c>
      <c r="X675" s="13">
        <f t="shared" si="963"/>
        <v>1.891067369039778E-2</v>
      </c>
      <c r="Y675" s="13">
        <f t="shared" si="964"/>
        <v>2.8440198239342387E-3</v>
      </c>
      <c r="Z675" s="13">
        <f t="shared" si="965"/>
        <v>1.0253684350705313E-3</v>
      </c>
      <c r="AA675" s="13">
        <f t="shared" si="966"/>
        <v>1.2161655740205808E-3</v>
      </c>
      <c r="AB675" s="13">
        <f t="shared" si="967"/>
        <v>7.2123280415349925E-4</v>
      </c>
      <c r="AC675" s="13">
        <f t="shared" si="968"/>
        <v>6.3579245798465637E-6</v>
      </c>
      <c r="AD675" s="13">
        <f t="shared" si="969"/>
        <v>1.8642500226596921E-2</v>
      </c>
      <c r="AE675" s="13">
        <f t="shared" si="970"/>
        <v>5.6073771966211675E-3</v>
      </c>
      <c r="AF675" s="13">
        <f t="shared" si="971"/>
        <v>8.4330638709952522E-4</v>
      </c>
      <c r="AG675" s="13">
        <f t="shared" si="972"/>
        <v>8.4551194802373421E-5</v>
      </c>
      <c r="AH675" s="13">
        <f t="shared" si="973"/>
        <v>7.7103761714680544E-5</v>
      </c>
      <c r="AI675" s="13">
        <f t="shared" si="974"/>
        <v>9.1450972565222747E-5</v>
      </c>
      <c r="AJ675" s="13">
        <f t="shared" si="975"/>
        <v>5.423393228253323E-5</v>
      </c>
      <c r="AK675" s="13">
        <f t="shared" si="976"/>
        <v>2.1441867179915461E-5</v>
      </c>
      <c r="AL675" s="13">
        <f t="shared" si="977"/>
        <v>9.0728501707124778E-8</v>
      </c>
      <c r="AM675" s="13">
        <f t="shared" si="978"/>
        <v>4.4222868997714944E-3</v>
      </c>
      <c r="AN675" s="13">
        <f t="shared" si="979"/>
        <v>1.3301558491235605E-3</v>
      </c>
      <c r="AO675" s="13">
        <f t="shared" si="980"/>
        <v>2.000452054624772E-4</v>
      </c>
      <c r="AP675" s="13">
        <f t="shared" si="981"/>
        <v>2.0056839833163231E-5</v>
      </c>
      <c r="AQ675" s="13">
        <f t="shared" si="982"/>
        <v>1.5081971965904682E-6</v>
      </c>
      <c r="AR675" s="13">
        <f t="shared" si="983"/>
        <v>4.6383250096012999E-6</v>
      </c>
      <c r="AS675" s="13">
        <f t="shared" si="984"/>
        <v>5.5014090592790274E-6</v>
      </c>
      <c r="AT675" s="13">
        <f t="shared" si="985"/>
        <v>3.262546455333336E-6</v>
      </c>
      <c r="AU675" s="13">
        <f t="shared" si="986"/>
        <v>1.2898767398817466E-6</v>
      </c>
      <c r="AV675" s="13">
        <f t="shared" si="987"/>
        <v>3.8247317552401909E-7</v>
      </c>
      <c r="AW675" s="13">
        <f t="shared" si="988"/>
        <v>8.9910334630446904E-10</v>
      </c>
      <c r="AX675" s="13">
        <f t="shared" si="989"/>
        <v>8.7419521640439075E-4</v>
      </c>
      <c r="AY675" s="13">
        <f t="shared" si="990"/>
        <v>2.6294446894348293E-4</v>
      </c>
      <c r="AZ675" s="13">
        <f t="shared" si="991"/>
        <v>3.9544825029096893E-5</v>
      </c>
      <c r="BA675" s="13">
        <f t="shared" si="992"/>
        <v>3.9648249504676687E-6</v>
      </c>
      <c r="BB675" s="13">
        <f t="shared" si="993"/>
        <v>2.9813958355393595E-7</v>
      </c>
      <c r="BC675" s="13">
        <f t="shared" si="994"/>
        <v>1.7935159789837328E-8</v>
      </c>
      <c r="BD675" s="13">
        <f t="shared" si="995"/>
        <v>2.3252279802621496E-7</v>
      </c>
      <c r="BE675" s="13">
        <f t="shared" si="996"/>
        <v>2.7578986485474507E-7</v>
      </c>
      <c r="BF675" s="13">
        <f t="shared" si="997"/>
        <v>1.6355396159481843E-7</v>
      </c>
      <c r="BG675" s="13">
        <f t="shared" si="998"/>
        <v>6.4662512446926815E-8</v>
      </c>
      <c r="BH675" s="13">
        <f t="shared" si="999"/>
        <v>1.9173674280850167E-8</v>
      </c>
      <c r="BI675" s="13">
        <f t="shared" si="1000"/>
        <v>4.5482895299482859E-9</v>
      </c>
      <c r="BJ675" s="14">
        <f t="shared" si="1001"/>
        <v>0.59196281137560758</v>
      </c>
      <c r="BK675" s="14">
        <f t="shared" si="1002"/>
        <v>0.31448446838750049</v>
      </c>
      <c r="BL675" s="14">
        <f t="shared" si="1003"/>
        <v>9.2556063048904694E-2</v>
      </c>
      <c r="BM675" s="14">
        <f t="shared" si="1004"/>
        <v>0.18762813217463392</v>
      </c>
      <c r="BN675" s="14">
        <f t="shared" si="1005"/>
        <v>0.81213763550260909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1.5866</v>
      </c>
      <c r="F676" s="10">
        <f>VLOOKUP(B676,home!$B$2:$E$405,3,FALSE)</f>
        <v>0.94540000000000002</v>
      </c>
      <c r="G676" s="10">
        <f>VLOOKUP(C676,away!$B$2:$E$405,4,FALSE)</f>
        <v>0.70030000000000003</v>
      </c>
      <c r="H676" s="10">
        <f>VLOOKUP(A676,away!$A$2:$E$405,3,FALSE)</f>
        <v>1.1788000000000001</v>
      </c>
      <c r="I676" s="10">
        <f>VLOOKUP(C676,away!$B$2:$E$405,3,FALSE)</f>
        <v>0.84830000000000005</v>
      </c>
      <c r="J676" s="10">
        <f>VLOOKUP(B676,home!$B$2:$E$405,4,FALSE)</f>
        <v>1.018</v>
      </c>
      <c r="K676" s="12">
        <f t="shared" si="950"/>
        <v>1.0504301394920001</v>
      </c>
      <c r="L676" s="12">
        <f t="shared" si="951"/>
        <v>1.0179756087200003</v>
      </c>
      <c r="M676" s="13">
        <f t="shared" si="952"/>
        <v>0.12638711405773093</v>
      </c>
      <c r="N676" s="13">
        <f t="shared" si="953"/>
        <v>0.13276083384965362</v>
      </c>
      <c r="O676" s="13">
        <f t="shared" si="954"/>
        <v>0.12865899936728273</v>
      </c>
      <c r="P676" s="13">
        <f t="shared" si="955"/>
        <v>0.13514729065227596</v>
      </c>
      <c r="Q676" s="13">
        <f t="shared" si="956"/>
        <v>6.9727990609882953E-2</v>
      </c>
      <c r="R676" s="13">
        <f t="shared" si="957"/>
        <v>6.5485861599107895E-2</v>
      </c>
      <c r="S676" s="13">
        <f t="shared" si="958"/>
        <v>3.6128663722608208E-2</v>
      </c>
      <c r="T676" s="13">
        <f t="shared" si="959"/>
        <v>7.0981393685918048E-2</v>
      </c>
      <c r="U676" s="13">
        <f t="shared" si="960"/>
        <v>6.8788322734304713E-2</v>
      </c>
      <c r="V676" s="13">
        <f t="shared" si="961"/>
        <v>4.2925358977897081E-3</v>
      </c>
      <c r="W676" s="13">
        <f t="shared" si="962"/>
        <v>2.4414794300945408E-2</v>
      </c>
      <c r="X676" s="13">
        <f t="shared" si="963"/>
        <v>2.4853665090278497E-2</v>
      </c>
      <c r="Y676" s="13">
        <f t="shared" si="964"/>
        <v>1.2650212424599636E-2</v>
      </c>
      <c r="Z676" s="13">
        <f t="shared" si="965"/>
        <v>2.2221003274635182E-2</v>
      </c>
      <c r="AA676" s="13">
        <f t="shared" si="966"/>
        <v>2.3341611569427222E-2</v>
      </c>
      <c r="AB676" s="13">
        <f t="shared" si="967"/>
        <v>1.2259366148420761E-2</v>
      </c>
      <c r="AC676" s="13">
        <f t="shared" si="968"/>
        <v>2.8687882905378977E-4</v>
      </c>
      <c r="AD676" s="13">
        <f t="shared" si="969"/>
        <v>6.4115089458026426E-3</v>
      </c>
      <c r="AE676" s="13">
        <f t="shared" si="970"/>
        <v>6.5267597219171728E-3</v>
      </c>
      <c r="AF676" s="13">
        <f t="shared" si="971"/>
        <v>3.3220411004439066E-3</v>
      </c>
      <c r="AG676" s="13">
        <f t="shared" si="972"/>
        <v>1.1272522704724151E-3</v>
      </c>
      <c r="AH676" s="13">
        <f t="shared" si="973"/>
        <v>5.6551098337164658E-3</v>
      </c>
      <c r="AI676" s="13">
        <f t="shared" si="974"/>
        <v>5.9402978114733692E-3</v>
      </c>
      <c r="AJ676" s="13">
        <f t="shared" si="975"/>
        <v>3.1199339293649969E-3</v>
      </c>
      <c r="AK676" s="13">
        <f t="shared" si="976"/>
        <v>1.0924242108762328E-3</v>
      </c>
      <c r="AL676" s="13">
        <f t="shared" si="977"/>
        <v>1.2270521969322736E-5</v>
      </c>
      <c r="AM676" s="13">
        <f t="shared" si="978"/>
        <v>1.3469684472587357E-3</v>
      </c>
      <c r="AN676" s="13">
        <f t="shared" si="979"/>
        <v>1.371181025024845E-3</v>
      </c>
      <c r="AO676" s="13">
        <f t="shared" si="980"/>
        <v>6.9791441930749031E-4</v>
      </c>
      <c r="AP676" s="13">
        <f t="shared" si="981"/>
        <v>2.3681995194300265E-4</v>
      </c>
      <c r="AQ676" s="13">
        <f t="shared" si="982"/>
        <v>6.0269233684054829E-5</v>
      </c>
      <c r="AR676" s="13">
        <f t="shared" si="983"/>
        <v>1.151352775071196E-3</v>
      </c>
      <c r="AS676" s="13">
        <f t="shared" si="984"/>
        <v>1.209415656122538E-3</v>
      </c>
      <c r="AT676" s="13">
        <f t="shared" si="985"/>
        <v>6.3520332818230315E-4</v>
      </c>
      <c r="AU676" s="13">
        <f t="shared" si="986"/>
        <v>2.2241224020943983E-4</v>
      </c>
      <c r="AV676" s="13">
        <f t="shared" si="987"/>
        <v>5.8407130126982525E-5</v>
      </c>
      <c r="AW676" s="13">
        <f t="shared" si="988"/>
        <v>3.6447276629397423E-7</v>
      </c>
      <c r="AX676" s="13">
        <f t="shared" si="989"/>
        <v>2.3581604232421937E-4</v>
      </c>
      <c r="AY676" s="13">
        <f t="shared" si="990"/>
        <v>2.4005497923093857E-4</v>
      </c>
      <c r="AZ676" s="13">
        <f t="shared" si="991"/>
        <v>1.2218505680444084E-4</v>
      </c>
      <c r="BA676" s="13">
        <f t="shared" si="992"/>
        <v>4.1460469192329499E-5</v>
      </c>
      <c r="BB676" s="13">
        <f t="shared" si="993"/>
        <v>1.0551436590969607E-5</v>
      </c>
      <c r="BC676" s="13">
        <f t="shared" si="994"/>
        <v>2.1482210173125547E-6</v>
      </c>
      <c r="BD676" s="13">
        <f t="shared" si="995"/>
        <v>1.9534150700909367E-4</v>
      </c>
      <c r="BE676" s="13">
        <f t="shared" si="996"/>
        <v>2.0519260645613977E-4</v>
      </c>
      <c r="BF676" s="13">
        <f t="shared" si="997"/>
        <v>1.07770249111225E-4</v>
      </c>
      <c r="BG676" s="13">
        <f t="shared" si="998"/>
        <v>3.7735039268997231E-5</v>
      </c>
      <c r="BH676" s="13">
        <f t="shared" si="999"/>
        <v>9.9095056407672135E-6</v>
      </c>
      <c r="BI676" s="13">
        <f t="shared" si="1000"/>
        <v>2.0818486785055739E-6</v>
      </c>
      <c r="BJ676" s="14">
        <f t="shared" si="1001"/>
        <v>0.35714182128229272</v>
      </c>
      <c r="BK676" s="14">
        <f t="shared" si="1002"/>
        <v>0.30249480866065892</v>
      </c>
      <c r="BL676" s="14">
        <f t="shared" si="1003"/>
        <v>0.31817674908985155</v>
      </c>
      <c r="BM676" s="14">
        <f t="shared" si="1004"/>
        <v>0.34162660166503972</v>
      </c>
      <c r="BN676" s="14">
        <f t="shared" si="1005"/>
        <v>0.65816809013593403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1.1809000000000001</v>
      </c>
      <c r="F677" s="10">
        <f>VLOOKUP(B677,home!$B$2:$E$405,3,FALSE)</f>
        <v>0.78169999999999995</v>
      </c>
      <c r="G677" s="10">
        <f>VLOOKUP(C677,away!$B$2:$E$405,4,FALSE)</f>
        <v>0.65139999999999998</v>
      </c>
      <c r="H677" s="10">
        <f>VLOOKUP(A677,away!$A$2:$E$405,3,FALSE)</f>
        <v>0.92459999999999998</v>
      </c>
      <c r="I677" s="10">
        <f>VLOOKUP(C677,away!$B$2:$E$405,3,FALSE)</f>
        <v>0.99839999999999995</v>
      </c>
      <c r="J677" s="10">
        <f>VLOOKUP(B677,home!$B$2:$E$405,4,FALSE)</f>
        <v>2.0798999999999999</v>
      </c>
      <c r="K677" s="12">
        <f t="shared" si="950"/>
        <v>0.60131354784199997</v>
      </c>
      <c r="L677" s="12">
        <f t="shared" si="951"/>
        <v>1.9199986191359997</v>
      </c>
      <c r="M677" s="13">
        <f t="shared" si="952"/>
        <v>8.0354099547164673E-2</v>
      </c>
      <c r="N677" s="13">
        <f t="shared" si="953"/>
        <v>4.8318008682354828E-2</v>
      </c>
      <c r="O677" s="13">
        <f t="shared" si="954"/>
        <v>0.15427976017247283</v>
      </c>
      <c r="P677" s="13">
        <f t="shared" si="955"/>
        <v>9.2770509949522503E-2</v>
      </c>
      <c r="Q677" s="13">
        <f t="shared" si="956"/>
        <v>1.452713661272367E-2</v>
      </c>
      <c r="R677" s="13">
        <f t="shared" si="957"/>
        <v>0.14810846324589053</v>
      </c>
      <c r="S677" s="13">
        <f t="shared" si="958"/>
        <v>2.6776379689386169E-2</v>
      </c>
      <c r="T677" s="13">
        <f t="shared" si="959"/>
        <v>2.7892082236429472E-2</v>
      </c>
      <c r="U677" s="13">
        <f t="shared" si="960"/>
        <v>8.9059625499812875E-2</v>
      </c>
      <c r="V677" s="13">
        <f t="shared" si="961"/>
        <v>3.4348775017707008E-3</v>
      </c>
      <c r="W677" s="13">
        <f t="shared" si="962"/>
        <v>2.9117880188607608E-3</v>
      </c>
      <c r="X677" s="13">
        <f t="shared" si="963"/>
        <v>5.5906289754294094E-3</v>
      </c>
      <c r="Y677" s="13">
        <f t="shared" si="964"/>
        <v>5.3669999564630883E-3</v>
      </c>
      <c r="Z677" s="13">
        <f t="shared" si="965"/>
        <v>9.4789348304821608E-2</v>
      </c>
      <c r="AA677" s="13">
        <f t="shared" si="966"/>
        <v>5.6998119326803348E-2</v>
      </c>
      <c r="AB677" s="13">
        <f t="shared" si="967"/>
        <v>1.7136870676360893E-2</v>
      </c>
      <c r="AC677" s="13">
        <f t="shared" si="968"/>
        <v>2.4785242698349491E-4</v>
      </c>
      <c r="AD677" s="13">
        <f t="shared" si="969"/>
        <v>4.3772439604624816E-4</v>
      </c>
      <c r="AE677" s="13">
        <f t="shared" si="970"/>
        <v>8.4043023597093591E-4</v>
      </c>
      <c r="AF677" s="13">
        <f t="shared" si="971"/>
        <v>8.0681244627216978E-4</v>
      </c>
      <c r="AG677" s="13">
        <f t="shared" si="972"/>
        <v>5.1635959424810144E-4</v>
      </c>
      <c r="AH677" s="13">
        <f t="shared" si="973"/>
        <v>4.549885446351469E-2</v>
      </c>
      <c r="AI677" s="13">
        <f t="shared" si="974"/>
        <v>2.7359077600202834E-2</v>
      </c>
      <c r="AJ677" s="13">
        <f t="shared" si="975"/>
        <v>8.2256920087312793E-3</v>
      </c>
      <c r="AK677" s="13">
        <f t="shared" si="976"/>
        <v>1.6487400150752641E-3</v>
      </c>
      <c r="AL677" s="13">
        <f t="shared" si="977"/>
        <v>1.1446035073787067E-5</v>
      </c>
      <c r="AM677" s="13">
        <f t="shared" si="978"/>
        <v>5.2641921912713257E-5</v>
      </c>
      <c r="AN677" s="13">
        <f t="shared" si="979"/>
        <v>1.0107241738107458E-4</v>
      </c>
      <c r="AO677" s="13">
        <f t="shared" si="980"/>
        <v>9.7029450902200311E-5</v>
      </c>
      <c r="AP677" s="13">
        <f t="shared" si="981"/>
        <v>6.20988039159163E-5</v>
      </c>
      <c r="AQ677" s="13">
        <f t="shared" si="982"/>
        <v>2.9807404442139123E-5</v>
      </c>
      <c r="AR677" s="13">
        <f t="shared" si="983"/>
        <v>1.747154754844359E-2</v>
      </c>
      <c r="AS677" s="13">
        <f t="shared" si="984"/>
        <v>1.0505878242644812E-2</v>
      </c>
      <c r="AT677" s="13">
        <f t="shared" si="985"/>
        <v>3.1586634596404138E-3</v>
      </c>
      <c r="AU677" s="13">
        <f t="shared" si="986"/>
        <v>6.3311571045175435E-4</v>
      </c>
      <c r="AV677" s="13">
        <f t="shared" si="987"/>
        <v>9.5175263511563192E-5</v>
      </c>
      <c r="AW677" s="13">
        <f t="shared" si="988"/>
        <v>3.670747204766241E-7</v>
      </c>
      <c r="AX677" s="13">
        <f t="shared" si="989"/>
        <v>5.2757168050925172E-6</v>
      </c>
      <c r="AY677" s="13">
        <f t="shared" si="990"/>
        <v>1.0129368980730221E-5</v>
      </c>
      <c r="AZ677" s="13">
        <f t="shared" si="991"/>
        <v>9.7241872278605265E-6</v>
      </c>
      <c r="BA677" s="13">
        <f t="shared" si="992"/>
        <v>6.2234753499040468E-6</v>
      </c>
      <c r="BB677" s="13">
        <f t="shared" si="993"/>
        <v>2.9872660195106752E-6</v>
      </c>
      <c r="BC677" s="13">
        <f t="shared" si="994"/>
        <v>1.1471093264904771E-6</v>
      </c>
      <c r="BD677" s="13">
        <f t="shared" si="995"/>
        <v>5.590891194530114E-3</v>
      </c>
      <c r="BE677" s="13">
        <f t="shared" si="996"/>
        <v>3.3618786197814996E-3</v>
      </c>
      <c r="BF677" s="13">
        <f t="shared" si="997"/>
        <v>1.0107715801374898E-3</v>
      </c>
      <c r="BG677" s="13">
        <f t="shared" si="998"/>
        <v>2.0259688163677943E-4</v>
      </c>
      <c r="BH677" s="13">
        <f t="shared" si="999"/>
        <v>3.0456062419684396E-5</v>
      </c>
      <c r="BI677" s="13">
        <f t="shared" si="1000"/>
        <v>3.6627285893755676E-6</v>
      </c>
      <c r="BJ677" s="14">
        <f t="shared" si="1001"/>
        <v>0.1075861082770623</v>
      </c>
      <c r="BK677" s="14">
        <f t="shared" si="1002"/>
        <v>0.20360529451888207</v>
      </c>
      <c r="BL677" s="14">
        <f t="shared" si="1003"/>
        <v>0.59037984030065194</v>
      </c>
      <c r="BM677" s="14">
        <f t="shared" si="1004"/>
        <v>0.45799285089702818</v>
      </c>
      <c r="BN677" s="14">
        <f t="shared" si="1005"/>
        <v>0.53835797821012898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1.1809000000000001</v>
      </c>
      <c r="F678" s="10">
        <f>VLOOKUP(B678,home!$B$2:$E$405,3,FALSE)</f>
        <v>0.7762</v>
      </c>
      <c r="G678" s="10">
        <f>VLOOKUP(C678,away!$B$2:$E$405,4,FALSE)</f>
        <v>1.2376</v>
      </c>
      <c r="H678" s="10">
        <f>VLOOKUP(A678,away!$A$2:$E$405,3,FALSE)</f>
        <v>0.92459999999999998</v>
      </c>
      <c r="I678" s="10">
        <f>VLOOKUP(C678,away!$B$2:$E$405,3,FALSE)</f>
        <v>1.5807</v>
      </c>
      <c r="J678" s="10">
        <f>VLOOKUP(B678,home!$B$2:$E$405,4,FALSE)</f>
        <v>0.72099999999999997</v>
      </c>
      <c r="K678" s="12">
        <f t="shared" si="950"/>
        <v>1.1344022042080002</v>
      </c>
      <c r="L678" s="12">
        <f t="shared" si="951"/>
        <v>1.0537524736199999</v>
      </c>
      <c r="M678" s="13">
        <f t="shared" si="952"/>
        <v>0.11212346174246857</v>
      </c>
      <c r="N678" s="13">
        <f t="shared" si="953"/>
        <v>0.12719310214408772</v>
      </c>
      <c r="O678" s="13">
        <f t="shared" si="954"/>
        <v>0.11815037516196367</v>
      </c>
      <c r="P678" s="13">
        <f t="shared" si="955"/>
        <v>0.13403004601173374</v>
      </c>
      <c r="Q678" s="13">
        <f t="shared" si="956"/>
        <v>7.2144067716153226E-2</v>
      </c>
      <c r="R678" s="13">
        <f t="shared" si="957"/>
        <v>6.2250625043025101E-2</v>
      </c>
      <c r="S678" s="13">
        <f t="shared" si="958"/>
        <v>4.005417990743166E-2</v>
      </c>
      <c r="T678" s="13">
        <f t="shared" si="959"/>
        <v>7.6021989812905227E-2</v>
      </c>
      <c r="U678" s="13">
        <f t="shared" si="960"/>
        <v>7.0617246262133421E-2</v>
      </c>
      <c r="V678" s="13">
        <f t="shared" si="961"/>
        <v>5.3199922979009573E-3</v>
      </c>
      <c r="W678" s="13">
        <f t="shared" si="962"/>
        <v>2.7280129812578487E-2</v>
      </c>
      <c r="X678" s="13">
        <f t="shared" si="963"/>
        <v>2.8746504270679284E-2</v>
      </c>
      <c r="Y678" s="13">
        <f t="shared" si="964"/>
        <v>1.5145849991578092E-2</v>
      </c>
      <c r="Z678" s="13">
        <f t="shared" si="965"/>
        <v>2.1865583374492941E-2</v>
      </c>
      <c r="AA678" s="13">
        <f t="shared" si="966"/>
        <v>2.4804365976318597E-2</v>
      </c>
      <c r="AB678" s="13">
        <f t="shared" si="967"/>
        <v>1.4069063718758872E-2</v>
      </c>
      <c r="AC678" s="13">
        <f t="shared" si="968"/>
        <v>3.9746298488105536E-4</v>
      </c>
      <c r="AD678" s="13">
        <f t="shared" si="969"/>
        <v>7.7366598476173486E-3</v>
      </c>
      <c r="AE678" s="13">
        <f t="shared" si="970"/>
        <v>8.1525244519833132E-3</v>
      </c>
      <c r="AF678" s="13">
        <f t="shared" si="971"/>
        <v>4.2953714037624741E-3</v>
      </c>
      <c r="AG678" s="13">
        <f t="shared" si="972"/>
        <v>1.5087527472771064E-3</v>
      </c>
      <c r="AH678" s="13">
        <f t="shared" si="973"/>
        <v>5.76022814200407E-3</v>
      </c>
      <c r="AI678" s="13">
        <f t="shared" si="974"/>
        <v>6.5344155010303709E-3</v>
      </c>
      <c r="AJ678" s="13">
        <f t="shared" si="975"/>
        <v>3.7063276737898886E-3</v>
      </c>
      <c r="AK678" s="13">
        <f t="shared" si="976"/>
        <v>1.4014887608881201E-3</v>
      </c>
      <c r="AL678" s="13">
        <f t="shared" si="977"/>
        <v>1.9004758263324745E-5</v>
      </c>
      <c r="AM678" s="13">
        <f t="shared" si="978"/>
        <v>1.7552967968689302E-3</v>
      </c>
      <c r="AN678" s="13">
        <f t="shared" si="979"/>
        <v>1.8496483416378974E-3</v>
      </c>
      <c r="AO678" s="13">
        <f t="shared" si="980"/>
        <v>9.7453575766403243E-4</v>
      </c>
      <c r="AP678" s="13">
        <f t="shared" si="981"/>
        <v>3.4230648842320505E-4</v>
      </c>
      <c r="AQ678" s="13">
        <f t="shared" si="982"/>
        <v>9.0176577228032041E-5</v>
      </c>
      <c r="AR678" s="13">
        <f t="shared" si="983"/>
        <v>1.2139709306504651E-3</v>
      </c>
      <c r="AS678" s="13">
        <f t="shared" si="984"/>
        <v>1.377131299574325E-3</v>
      </c>
      <c r="AT678" s="13">
        <f t="shared" si="985"/>
        <v>7.8111039086047117E-4</v>
      </c>
      <c r="AU678" s="13">
        <f t="shared" si="986"/>
        <v>2.9536444970729712E-4</v>
      </c>
      <c r="AV678" s="13">
        <f t="shared" si="987"/>
        <v>8.3765520698160148E-5</v>
      </c>
      <c r="AW678" s="13">
        <f t="shared" si="988"/>
        <v>6.3105253819962774E-7</v>
      </c>
      <c r="AX678" s="13">
        <f t="shared" si="989"/>
        <v>3.3186875923455937E-4</v>
      </c>
      <c r="AY678" s="13">
        <f t="shared" si="990"/>
        <v>3.4970752596061712E-4</v>
      </c>
      <c r="AZ678" s="13">
        <f t="shared" si="991"/>
        <v>1.8425258526226528E-4</v>
      </c>
      <c r="BA678" s="13">
        <f t="shared" si="992"/>
        <v>6.4718872496997339E-5</v>
      </c>
      <c r="BB678" s="13">
        <f t="shared" si="993"/>
        <v>1.7049417995902081E-5</v>
      </c>
      <c r="BC678" s="13">
        <f t="shared" si="994"/>
        <v>3.5931732773926321E-6</v>
      </c>
      <c r="BD678" s="13">
        <f t="shared" si="995"/>
        <v>2.132041451792834E-4</v>
      </c>
      <c r="BE678" s="13">
        <f t="shared" si="996"/>
        <v>2.4185925223766159E-4</v>
      </c>
      <c r="BF678" s="13">
        <f t="shared" si="997"/>
        <v>1.3718283442325102E-4</v>
      </c>
      <c r="BG678" s="13">
        <f t="shared" si="998"/>
        <v>5.1873503249745705E-5</v>
      </c>
      <c r="BH678" s="13">
        <f t="shared" si="999"/>
        <v>1.4711354106625587E-5</v>
      </c>
      <c r="BI678" s="13">
        <f t="shared" si="1000"/>
        <v>3.337718505088096E-6</v>
      </c>
      <c r="BJ678" s="14">
        <f t="shared" si="1001"/>
        <v>0.37418810649467221</v>
      </c>
      <c r="BK678" s="14">
        <f t="shared" si="1002"/>
        <v>0.29229385522863999</v>
      </c>
      <c r="BL678" s="14">
        <f t="shared" si="1003"/>
        <v>0.31170764763910452</v>
      </c>
      <c r="BM678" s="14">
        <f t="shared" si="1004"/>
        <v>0.37381443844405521</v>
      </c>
      <c r="BN678" s="14">
        <f t="shared" si="1005"/>
        <v>0.625891677819432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1.72</v>
      </c>
      <c r="F682" s="10">
        <f>VLOOKUP(B682,home!$B$2:$E$405,3,FALSE)</f>
        <v>0.87209999999999999</v>
      </c>
      <c r="G682" s="10">
        <f>VLOOKUP(C682,away!$B$2:$E$405,4,FALSE)</f>
        <v>0.98839999999999995</v>
      </c>
      <c r="H682" s="10">
        <f>VLOOKUP(A682,away!$A$2:$E$405,3,FALSE)</f>
        <v>1.58</v>
      </c>
      <c r="I682" s="10">
        <f>VLOOKUP(C682,away!$B$2:$E$405,3,FALSE)</f>
        <v>1.3290999999999999</v>
      </c>
      <c r="J682" s="10">
        <f>VLOOKUP(B682,home!$B$2:$E$405,4,FALSE)</f>
        <v>1.2024999999999999</v>
      </c>
      <c r="K682" s="12">
        <f t="shared" si="950"/>
        <v>1.4826118607999998</v>
      </c>
      <c r="L682" s="12">
        <f t="shared" si="951"/>
        <v>2.5252235449999998</v>
      </c>
      <c r="M682" s="13">
        <f t="shared" si="952"/>
        <v>1.8172689191347475E-2</v>
      </c>
      <c r="N682" s="13">
        <f t="shared" si="953"/>
        <v>2.6943044537723723E-2</v>
      </c>
      <c r="O682" s="13">
        <f t="shared" si="954"/>
        <v>4.5890102621957647E-2</v>
      </c>
      <c r="P682" s="13">
        <f t="shared" si="955"/>
        <v>6.8037210440643578E-2</v>
      </c>
      <c r="Q682" s="13">
        <f t="shared" si="956"/>
        <v>1.9973038698845924E-2</v>
      </c>
      <c r="R682" s="13">
        <f t="shared" si="957"/>
        <v>5.7941383811716839E-2</v>
      </c>
      <c r="S682" s="13">
        <f t="shared" si="958"/>
        <v>6.3681576730378012E-2</v>
      </c>
      <c r="T682" s="13">
        <f t="shared" si="959"/>
        <v>5.0436387587521885E-2</v>
      </c>
      <c r="U682" s="13">
        <f t="shared" si="960"/>
        <v>8.5904582870416482E-2</v>
      </c>
      <c r="V682" s="13">
        <f t="shared" si="961"/>
        <v>2.6491014997381945E-2</v>
      </c>
      <c r="W682" s="13">
        <f t="shared" si="962"/>
        <v>9.8707546903754537E-3</v>
      </c>
      <c r="X682" s="13">
        <f t="shared" si="963"/>
        <v>2.4925862151055279E-2</v>
      </c>
      <c r="Y682" s="13">
        <f t="shared" si="964"/>
        <v>3.1471686991634565E-2</v>
      </c>
      <c r="Z682" s="13">
        <f t="shared" si="965"/>
        <v>4.8771648877076405E-2</v>
      </c>
      <c r="AA682" s="13">
        <f t="shared" si="966"/>
        <v>7.2309425095926472E-2</v>
      </c>
      <c r="AB682" s="13">
        <f t="shared" si="967"/>
        <v>5.3603405647424884E-2</v>
      </c>
      <c r="AC682" s="13">
        <f t="shared" si="968"/>
        <v>6.1987756159297613E-3</v>
      </c>
      <c r="AD682" s="13">
        <f t="shared" si="969"/>
        <v>3.6586244947494711E-3</v>
      </c>
      <c r="AE682" s="13">
        <f t="shared" si="970"/>
        <v>9.238844716455091E-3</v>
      </c>
      <c r="AF682" s="13">
        <f t="shared" si="971"/>
        <v>1.1665074103295623E-2</v>
      </c>
      <c r="AG682" s="13">
        <f t="shared" si="972"/>
        <v>9.8189732599372904E-3</v>
      </c>
      <c r="AH682" s="13">
        <f t="shared" si="973"/>
        <v>3.078982901821653E-2</v>
      </c>
      <c r="AI682" s="13">
        <f t="shared" si="974"/>
        <v>4.5649365694411838E-2</v>
      </c>
      <c r="AJ682" s="13">
        <f t="shared" si="975"/>
        <v>3.3840145508265813E-2</v>
      </c>
      <c r="AK682" s="13">
        <f t="shared" si="976"/>
        <v>1.6723933700584247E-2</v>
      </c>
      <c r="AL682" s="13">
        <f t="shared" si="977"/>
        <v>9.2831038183638522E-4</v>
      </c>
      <c r="AM682" s="13">
        <f t="shared" si="978"/>
        <v>1.084864014025794E-3</v>
      </c>
      <c r="AN682" s="13">
        <f t="shared" si="979"/>
        <v>2.7395241513411446E-3</v>
      </c>
      <c r="AO682" s="13">
        <f t="shared" si="980"/>
        <v>3.4589554445314009E-3</v>
      </c>
      <c r="AP682" s="13">
        <f t="shared" si="981"/>
        <v>2.9115452432122118E-3</v>
      </c>
      <c r="AQ682" s="13">
        <f t="shared" si="982"/>
        <v>1.8380756501230567E-3</v>
      </c>
      <c r="AR682" s="13">
        <f t="shared" si="983"/>
        <v>1.5550240236664927E-2</v>
      </c>
      <c r="AS682" s="13">
        <f t="shared" si="984"/>
        <v>2.3054970613168815E-2</v>
      </c>
      <c r="AT682" s="13">
        <f t="shared" si="985"/>
        <v>1.7090786440739771E-2</v>
      </c>
      <c r="AU682" s="13">
        <f t="shared" si="986"/>
        <v>8.4463342291468645E-3</v>
      </c>
      <c r="AV682" s="13">
        <f t="shared" si="987"/>
        <v>3.1306588271035425E-3</v>
      </c>
      <c r="AW682" s="13">
        <f t="shared" si="988"/>
        <v>9.6542381290168192E-5</v>
      </c>
      <c r="AX682" s="13">
        <f t="shared" si="989"/>
        <v>2.6807204242495651E-4</v>
      </c>
      <c r="AY682" s="13">
        <f t="shared" si="990"/>
        <v>6.7694183328773896E-4</v>
      </c>
      <c r="AZ682" s="13">
        <f t="shared" si="991"/>
        <v>8.5471472800683159E-4</v>
      </c>
      <c r="BA682" s="13">
        <f t="shared" si="992"/>
        <v>7.1944858514037412E-4</v>
      </c>
      <c r="BB682" s="13">
        <f t="shared" si="993"/>
        <v>4.5419212665335232E-4</v>
      </c>
      <c r="BC682" s="13">
        <f t="shared" si="994"/>
        <v>2.2938733043573352E-4</v>
      </c>
      <c r="BD682" s="13">
        <f t="shared" si="995"/>
        <v>6.5446387960054388E-3</v>
      </c>
      <c r="BE682" s="13">
        <f t="shared" si="996"/>
        <v>9.7031591036094936E-3</v>
      </c>
      <c r="BF682" s="13">
        <f t="shared" si="997"/>
        <v>7.1930093871204661E-3</v>
      </c>
      <c r="BG682" s="13">
        <f t="shared" si="998"/>
        <v>3.5548136773968469E-3</v>
      </c>
      <c r="BH682" s="13">
        <f t="shared" si="999"/>
        <v>1.3176022302606577E-3</v>
      </c>
      <c r="BI682" s="13">
        <f t="shared" si="1000"/>
        <v>3.9069853888019657E-4</v>
      </c>
      <c r="BJ682" s="14">
        <f t="shared" si="1001"/>
        <v>0.21323801238077691</v>
      </c>
      <c r="BK682" s="14">
        <f t="shared" si="1002"/>
        <v>0.18418651919080486</v>
      </c>
      <c r="BL682" s="14">
        <f t="shared" si="1003"/>
        <v>0.5386290860490176</v>
      </c>
      <c r="BM682" s="14">
        <f t="shared" si="1004"/>
        <v>0.74728739774344333</v>
      </c>
      <c r="BN682" s="14">
        <f t="shared" si="1005"/>
        <v>0.23695746930223519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1.72</v>
      </c>
      <c r="F683" s="10">
        <f>VLOOKUP(B683,home!$B$2:$E$405,3,FALSE)</f>
        <v>0.81399999999999995</v>
      </c>
      <c r="G683" s="10">
        <f>VLOOKUP(C683,away!$B$2:$E$405,4,FALSE)</f>
        <v>0.75580000000000003</v>
      </c>
      <c r="H683" s="10">
        <f>VLOOKUP(A683,away!$A$2:$E$405,3,FALSE)</f>
        <v>1.58</v>
      </c>
      <c r="I683" s="10">
        <f>VLOOKUP(C683,away!$B$2:$E$405,3,FALSE)</f>
        <v>0.75949999999999995</v>
      </c>
      <c r="J683" s="10">
        <f>VLOOKUP(B683,home!$B$2:$E$405,4,FALSE)</f>
        <v>0.69620000000000004</v>
      </c>
      <c r="K683" s="12">
        <f t="shared" si="950"/>
        <v>1.0581804640000001</v>
      </c>
      <c r="L683" s="12">
        <f t="shared" si="951"/>
        <v>0.83544696200000002</v>
      </c>
      <c r="M683" s="13">
        <f t="shared" si="952"/>
        <v>0.15052479974643362</v>
      </c>
      <c r="N683" s="13">
        <f t="shared" si="953"/>
        <v>0.15928240243918823</v>
      </c>
      <c r="O683" s="13">
        <f t="shared" si="954"/>
        <v>0.12575548665381636</v>
      </c>
      <c r="P683" s="13">
        <f t="shared" si="955"/>
        <v>0.13307199921788121</v>
      </c>
      <c r="Q683" s="13">
        <f t="shared" si="956"/>
        <v>8.4274763260067456E-2</v>
      </c>
      <c r="R683" s="13">
        <f t="shared" si="957"/>
        <v>5.2531019639881195E-2</v>
      </c>
      <c r="S683" s="13">
        <f t="shared" si="958"/>
        <v>2.9410696784971681E-2</v>
      </c>
      <c r="T683" s="13">
        <f t="shared" si="959"/>
        <v>7.0407094938892578E-2</v>
      </c>
      <c r="U683" s="13">
        <f t="shared" si="960"/>
        <v>5.55872987369226E-2</v>
      </c>
      <c r="V683" s="13">
        <f t="shared" si="961"/>
        <v>2.8889593284886395E-3</v>
      </c>
      <c r="W683" s="13">
        <f t="shared" si="962"/>
        <v>2.9725969363342784E-2</v>
      </c>
      <c r="X683" s="13">
        <f t="shared" si="963"/>
        <v>2.4834470797109806E-2</v>
      </c>
      <c r="Y683" s="13">
        <f t="shared" si="964"/>
        <v>1.0373941590161549E-2</v>
      </c>
      <c r="Z683" s="13">
        <f t="shared" si="965"/>
        <v>1.4628960256300364E-2</v>
      </c>
      <c r="AA683" s="13">
        <f t="shared" si="966"/>
        <v>1.548007995184948E-2</v>
      </c>
      <c r="AB683" s="13">
        <f t="shared" si="967"/>
        <v>8.1903590931025894E-3</v>
      </c>
      <c r="AC683" s="13">
        <f t="shared" si="968"/>
        <v>1.5962469064430664E-4</v>
      </c>
      <c r="AD683" s="13">
        <f t="shared" si="969"/>
        <v>7.8638600134379646E-3</v>
      </c>
      <c r="AE683" s="13">
        <f t="shared" si="970"/>
        <v>6.5698379578200267E-3</v>
      </c>
      <c r="AF683" s="13">
        <f t="shared" si="971"/>
        <v>2.744375581346512E-3</v>
      </c>
      <c r="AG683" s="13">
        <f t="shared" si="972"/>
        <v>7.6426008067430936E-4</v>
      </c>
      <c r="AH683" s="13">
        <f t="shared" si="973"/>
        <v>3.0554301008362196E-3</v>
      </c>
      <c r="AI683" s="13">
        <f t="shared" si="974"/>
        <v>3.2331964418224378E-3</v>
      </c>
      <c r="AJ683" s="13">
        <f t="shared" si="975"/>
        <v>1.710652655505408E-3</v>
      </c>
      <c r="AK683" s="13">
        <f t="shared" si="976"/>
        <v>6.0339307358184843E-4</v>
      </c>
      <c r="AL683" s="13">
        <f t="shared" si="977"/>
        <v>5.6446716406482351E-6</v>
      </c>
      <c r="AM683" s="13">
        <f t="shared" si="978"/>
        <v>1.6642766075701668E-3</v>
      </c>
      <c r="AN683" s="13">
        <f t="shared" si="979"/>
        <v>1.390414835722162E-3</v>
      </c>
      <c r="AO683" s="13">
        <f t="shared" si="980"/>
        <v>5.8080892521190453E-4</v>
      </c>
      <c r="AP683" s="13">
        <f t="shared" si="981"/>
        <v>1.6174501735692368E-4</v>
      </c>
      <c r="AQ683" s="13">
        <f t="shared" si="982"/>
        <v>3.378234584236978E-5</v>
      </c>
      <c r="AR683" s="13">
        <f t="shared" si="983"/>
        <v>5.1052995906939488E-4</v>
      </c>
      <c r="AS683" s="13">
        <f t="shared" si="984"/>
        <v>5.4023282897395337E-4</v>
      </c>
      <c r="AT683" s="13">
        <f t="shared" si="985"/>
        <v>2.8583191281584527E-4</v>
      </c>
      <c r="AU683" s="13">
        <f t="shared" si="986"/>
        <v>1.0082058204315959E-4</v>
      </c>
      <c r="AV683" s="13">
        <f t="shared" si="987"/>
        <v>2.667159257179517E-5</v>
      </c>
      <c r="AW683" s="13">
        <f t="shared" si="988"/>
        <v>1.3861646080448066E-7</v>
      </c>
      <c r="AX683" s="13">
        <f t="shared" si="989"/>
        <v>2.9351749880382407E-4</v>
      </c>
      <c r="AY683" s="13">
        <f t="shared" si="990"/>
        <v>2.4521830266949343E-4</v>
      </c>
      <c r="AZ683" s="13">
        <f t="shared" si="991"/>
        <v>1.0243344299601236E-4</v>
      </c>
      <c r="BA683" s="13">
        <f t="shared" si="992"/>
        <v>2.8525902919406247E-5</v>
      </c>
      <c r="BB683" s="13">
        <f t="shared" si="993"/>
        <v>5.9579697330812184E-6</v>
      </c>
      <c r="BC683" s="13">
        <f t="shared" si="994"/>
        <v>9.9551354263813136E-7</v>
      </c>
      <c r="BD683" s="13">
        <f t="shared" si="995"/>
        <v>7.1086783885751682E-5</v>
      </c>
      <c r="BE683" s="13">
        <f t="shared" si="996"/>
        <v>7.5222645956492444E-5</v>
      </c>
      <c r="BF683" s="13">
        <f t="shared" si="997"/>
        <v>3.9799567200774443E-5</v>
      </c>
      <c r="BG683" s="13">
        <f t="shared" si="998"/>
        <v>1.4038374829171563E-5</v>
      </c>
      <c r="BH683" s="13">
        <f t="shared" si="999"/>
        <v>3.7137834976346721E-6</v>
      </c>
      <c r="BI683" s="13">
        <f t="shared" si="1000"/>
        <v>7.8597062894452024E-7</v>
      </c>
      <c r="BJ683" s="14">
        <f t="shared" si="1001"/>
        <v>0.40134865238440914</v>
      </c>
      <c r="BK683" s="14">
        <f t="shared" si="1002"/>
        <v>0.31630694274272958</v>
      </c>
      <c r="BL683" s="14">
        <f t="shared" si="1003"/>
        <v>0.26781565034879107</v>
      </c>
      <c r="BM683" s="14">
        <f t="shared" si="1004"/>
        <v>0.29441465508875347</v>
      </c>
      <c r="BN683" s="14">
        <f t="shared" si="1005"/>
        <v>0.70544047095726803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1.5866</v>
      </c>
      <c r="F722" s="10">
        <f>VLOOKUP(B722,home!$B$2:$E$405,3,FALSE)</f>
        <v>1.0714999999999999</v>
      </c>
      <c r="G722" s="10">
        <f>VLOOKUP(C722,away!$B$2:$E$405,4,FALSE)</f>
        <v>0.88239999999999996</v>
      </c>
      <c r="H722" s="10">
        <f>VLOOKUP(A722,away!$A$2:$E$405,3,FALSE)</f>
        <v>1.1788000000000001</v>
      </c>
      <c r="I722" s="10">
        <f>VLOOKUP(C722,away!$B$2:$E$405,3,FALSE)</f>
        <v>1.2725</v>
      </c>
      <c r="J722" s="10">
        <f>VLOOKUP(B722,home!$B$2:$E$405,4,FALSE)</f>
        <v>0.2545</v>
      </c>
      <c r="K722" s="12">
        <f t="shared" si="1006"/>
        <v>1.5001169725599997</v>
      </c>
      <c r="L722" s="12">
        <f t="shared" si="1007"/>
        <v>0.38175585350000002</v>
      </c>
      <c r="M722" s="13">
        <f t="shared" si="1008"/>
        <v>0.152304598466522</v>
      </c>
      <c r="N722" s="13">
        <f t="shared" si="1009"/>
        <v>0.22847471315856532</v>
      </c>
      <c r="O722" s="13">
        <f t="shared" si="1010"/>
        <v>5.8143171979561904E-2</v>
      </c>
      <c r="P722" s="13">
        <f t="shared" si="1011"/>
        <v>8.7221559125015807E-2</v>
      </c>
      <c r="Q722" s="13">
        <f t="shared" si="1012"/>
        <v>0.17136939750497071</v>
      </c>
      <c r="R722" s="13">
        <f t="shared" si="1013"/>
        <v>1.1098248122127468E-2</v>
      </c>
      <c r="S722" s="13">
        <f t="shared" si="1014"/>
        <v>1.2487476499061271E-2</v>
      </c>
      <c r="T722" s="13">
        <f t="shared" si="1015"/>
        <v>6.542127060829088E-2</v>
      </c>
      <c r="U722" s="13">
        <f t="shared" si="1016"/>
        <v>1.6648670373685556E-2</v>
      </c>
      <c r="V722" s="13">
        <f t="shared" si="1017"/>
        <v>7.9458983346639448E-4</v>
      </c>
      <c r="W722" s="13">
        <f t="shared" si="1018"/>
        <v>8.5691380591529254E-2</v>
      </c>
      <c r="X722" s="13">
        <f t="shared" si="1019"/>
        <v>3.2713186135312593E-2</v>
      </c>
      <c r="Y722" s="13">
        <f t="shared" si="1020"/>
        <v>6.2442251468953118E-3</v>
      </c>
      <c r="Z722" s="13">
        <f t="shared" si="1021"/>
        <v>1.4122737280725152E-3</v>
      </c>
      <c r="AA722" s="13">
        <f t="shared" si="1022"/>
        <v>2.1185757893821652E-3</v>
      </c>
      <c r="AB722" s="13">
        <f t="shared" si="1023"/>
        <v>1.5890557496534431E-3</v>
      </c>
      <c r="AC722" s="13">
        <f t="shared" si="1024"/>
        <v>2.8440278903930938E-5</v>
      </c>
      <c r="AD722" s="13">
        <f t="shared" si="1025"/>
        <v>3.2136773606862894E-2</v>
      </c>
      <c r="AE722" s="13">
        <f t="shared" si="1026"/>
        <v>1.2268401437024219E-2</v>
      </c>
      <c r="AF722" s="13">
        <f t="shared" si="1027"/>
        <v>2.3417670308359031E-3</v>
      </c>
      <c r="AG722" s="13">
        <f t="shared" si="1028"/>
        <v>2.9799442385164046E-4</v>
      </c>
      <c r="AH722" s="13">
        <f t="shared" si="1029"/>
        <v>1.3478594060898746E-4</v>
      </c>
      <c r="AI722" s="13">
        <f t="shared" si="1030"/>
        <v>2.0219467717000618E-4</v>
      </c>
      <c r="AJ722" s="13">
        <f t="shared" si="1031"/>
        <v>1.5165783349200811E-4</v>
      </c>
      <c r="AK722" s="13">
        <f t="shared" si="1032"/>
        <v>7.5834830014346566E-5</v>
      </c>
      <c r="AL722" s="13">
        <f t="shared" si="1033"/>
        <v>6.5148537678497288E-7</v>
      </c>
      <c r="AM722" s="13">
        <f t="shared" si="1034"/>
        <v>9.6417839061946481E-3</v>
      </c>
      <c r="AN722" s="13">
        <f t="shared" si="1035"/>
        <v>3.6808074443719025E-3</v>
      </c>
      <c r="AO722" s="13">
        <f t="shared" si="1036"/>
        <v>7.0258489374767452E-4</v>
      </c>
      <c r="AP722" s="13">
        <f t="shared" si="1037"/>
        <v>8.9405298589616806E-5</v>
      </c>
      <c r="AQ722" s="13">
        <f t="shared" si="1038"/>
        <v>8.5327490176253762E-6</v>
      </c>
      <c r="AR722" s="13">
        <f t="shared" si="1039"/>
        <v>1.0291064359396871E-5</v>
      </c>
      <c r="AS722" s="13">
        <f t="shared" si="1040"/>
        <v>1.5437800311238543E-5</v>
      </c>
      <c r="AT722" s="13">
        <f t="shared" si="1041"/>
        <v>1.1579253132940495E-5</v>
      </c>
      <c r="AU722" s="13">
        <f t="shared" si="1042"/>
        <v>5.7900780514308619E-6</v>
      </c>
      <c r="AV722" s="13">
        <f t="shared" si="1043"/>
        <v>2.1714485893496413E-6</v>
      </c>
      <c r="AW722" s="13">
        <f t="shared" si="1044"/>
        <v>1.036365628164099E-8</v>
      </c>
      <c r="AX722" s="13">
        <f t="shared" si="1045"/>
        <v>2.4106339472397395E-3</v>
      </c>
      <c r="AY722" s="13">
        <f t="shared" si="1046"/>
        <v>9.2027362000458098E-4</v>
      </c>
      <c r="AZ722" s="13">
        <f t="shared" si="1047"/>
        <v>1.7565992062919169E-4</v>
      </c>
      <c r="BA722" s="13">
        <f t="shared" si="1048"/>
        <v>2.2353067641846454E-5</v>
      </c>
      <c r="BB722" s="13">
        <f t="shared" si="1049"/>
        <v>2.1333536039890813E-6</v>
      </c>
      <c r="BC722" s="13">
        <f t="shared" si="1050"/>
        <v>1.6288404518163062E-7</v>
      </c>
      <c r="BD722" s="13">
        <f t="shared" si="1051"/>
        <v>6.5477900965749699E-7</v>
      </c>
      <c r="BE722" s="13">
        <f t="shared" si="1052"/>
        <v>9.82245105663239E-7</v>
      </c>
      <c r="BF722" s="13">
        <f t="shared" si="1053"/>
        <v>7.367412771097077E-7</v>
      </c>
      <c r="BG722" s="13">
        <f t="shared" si="1054"/>
        <v>3.6839936472593414E-7</v>
      </c>
      <c r="BH722" s="13">
        <f t="shared" si="1055"/>
        <v>1.3816053492642383E-7</v>
      </c>
      <c r="BI722" s="13">
        <f t="shared" si="1056"/>
        <v>4.1451392676219387E-8</v>
      </c>
      <c r="BJ722" s="14">
        <f t="shared" si="1057"/>
        <v>0.65461344072922445</v>
      </c>
      <c r="BK722" s="14">
        <f t="shared" si="1058"/>
        <v>0.25375758930835079</v>
      </c>
      <c r="BL722" s="14">
        <f t="shared" si="1059"/>
        <v>9.0210386716825033E-2</v>
      </c>
      <c r="BM722" s="14">
        <f t="shared" si="1060"/>
        <v>0.29046173886936144</v>
      </c>
      <c r="BN722" s="14">
        <f t="shared" si="1061"/>
        <v>0.70861168835676325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1.5866</v>
      </c>
      <c r="F723" s="10">
        <f>VLOOKUP(B723,home!$B$2:$E$405,3,FALSE)</f>
        <v>0.88239999999999996</v>
      </c>
      <c r="G723" s="10">
        <f>VLOOKUP(C723,away!$B$2:$E$405,4,FALSE)</f>
        <v>1.2033</v>
      </c>
      <c r="H723" s="10">
        <f>VLOOKUP(A723,away!$A$2:$E$405,3,FALSE)</f>
        <v>1.1788000000000001</v>
      </c>
      <c r="I723" s="10">
        <f>VLOOKUP(C723,away!$B$2:$E$405,3,FALSE)</f>
        <v>1.3882000000000001</v>
      </c>
      <c r="J723" s="10">
        <f>VLOOKUP(B723,home!$B$2:$E$405,4,FALSE)</f>
        <v>1.3573</v>
      </c>
      <c r="K723" s="12">
        <f t="shared" si="1006"/>
        <v>1.6846390602720001</v>
      </c>
      <c r="L723" s="12">
        <f t="shared" si="1007"/>
        <v>2.2210995101680004</v>
      </c>
      <c r="M723" s="13">
        <f t="shared" si="1008"/>
        <v>2.0126084469623069E-2</v>
      </c>
      <c r="N723" s="13">
        <f t="shared" si="1009"/>
        <v>3.3905188027860696E-2</v>
      </c>
      <c r="O723" s="13">
        <f t="shared" si="1010"/>
        <v>4.4702036357079603E-2</v>
      </c>
      <c r="P723" s="13">
        <f t="shared" si="1011"/>
        <v>7.5306796520835342E-2</v>
      </c>
      <c r="Q723" s="13">
        <f t="shared" si="1012"/>
        <v>2.8559002048800363E-2</v>
      </c>
      <c r="R723" s="13">
        <f t="shared" si="1013"/>
        <v>4.964383552811083E-2</v>
      </c>
      <c r="S723" s="13">
        <f t="shared" si="1014"/>
        <v>7.0444820138637634E-2</v>
      </c>
      <c r="T723" s="13">
        <f t="shared" si="1015"/>
        <v>6.3432385461477406E-2</v>
      </c>
      <c r="U723" s="13">
        <f t="shared" si="1016"/>
        <v>8.3631944432374344E-2</v>
      </c>
      <c r="V723" s="13">
        <f t="shared" si="1017"/>
        <v>2.9287441733935955E-2</v>
      </c>
      <c r="W723" s="13">
        <f t="shared" si="1018"/>
        <v>1.603720345793239E-2</v>
      </c>
      <c r="X723" s="13">
        <f t="shared" si="1019"/>
        <v>3.5620224744878193E-2</v>
      </c>
      <c r="Y723" s="13">
        <f t="shared" si="1020"/>
        <v>3.9558031866461528E-2</v>
      </c>
      <c r="Z723" s="13">
        <f t="shared" si="1021"/>
        <v>3.6754632924782579E-2</v>
      </c>
      <c r="AA723" s="13">
        <f t="shared" si="1022"/>
        <v>6.1918290271048032E-2</v>
      </c>
      <c r="AB723" s="13">
        <f t="shared" si="1023"/>
        <v>5.2154985167933654E-2</v>
      </c>
      <c r="AC723" s="13">
        <f t="shared" si="1024"/>
        <v>6.8491446342998068E-3</v>
      </c>
      <c r="AD723" s="13">
        <f t="shared" si="1025"/>
        <v>6.7542248406905238E-3</v>
      </c>
      <c r="AE723" s="13">
        <f t="shared" si="1026"/>
        <v>1.5001805485222262E-2</v>
      </c>
      <c r="AF723" s="13">
        <f t="shared" si="1027"/>
        <v>1.6660251407431395E-2</v>
      </c>
      <c r="AG723" s="13">
        <f t="shared" si="1028"/>
        <v>1.2334692080107205E-2</v>
      </c>
      <c r="AH723" s="13">
        <f t="shared" si="1029"/>
        <v>2.0408924296409812E-2</v>
      </c>
      <c r="AI723" s="13">
        <f t="shared" si="1030"/>
        <v>3.4381671047866214E-2</v>
      </c>
      <c r="AJ723" s="13">
        <f t="shared" si="1031"/>
        <v>2.896035300232919E-2</v>
      </c>
      <c r="AK723" s="13">
        <f t="shared" si="1032"/>
        <v>1.6262580622329749E-2</v>
      </c>
      <c r="AL723" s="13">
        <f t="shared" si="1033"/>
        <v>1.0251117490746513E-3</v>
      </c>
      <c r="AM723" s="13">
        <f t="shared" si="1034"/>
        <v>2.2756861976973362E-3</v>
      </c>
      <c r="AN723" s="13">
        <f t="shared" si="1035"/>
        <v>5.0545254990016324E-3</v>
      </c>
      <c r="AO723" s="13">
        <f t="shared" si="1036"/>
        <v>5.6133020549820976E-3</v>
      </c>
      <c r="AP723" s="13">
        <f t="shared" si="1037"/>
        <v>4.1559008149152556E-3</v>
      </c>
      <c r="AQ723" s="13">
        <f t="shared" si="1038"/>
        <v>2.3076673160787671E-3</v>
      </c>
      <c r="AR723" s="13">
        <f t="shared" si="1039"/>
        <v>9.0660503515623322E-3</v>
      </c>
      <c r="AS723" s="13">
        <f t="shared" si="1040"/>
        <v>1.52730225446346E-2</v>
      </c>
      <c r="AT723" s="13">
        <f t="shared" si="1041"/>
        <v>1.2864765173553156E-2</v>
      </c>
      <c r="AU723" s="13">
        <f t="shared" si="1042"/>
        <v>7.2241619708648475E-3</v>
      </c>
      <c r="AV723" s="13">
        <f t="shared" si="1043"/>
        <v>3.0425263584626192E-3</v>
      </c>
      <c r="AW723" s="13">
        <f t="shared" si="1044"/>
        <v>1.0654758065501118E-4</v>
      </c>
      <c r="AX723" s="13">
        <f t="shared" si="1045"/>
        <v>6.3895164292713321E-4</v>
      </c>
      <c r="AY723" s="13">
        <f t="shared" si="1046"/>
        <v>1.4191751811264946E-3</v>
      </c>
      <c r="AZ723" s="13">
        <f t="shared" si="1047"/>
        <v>1.5760646498213203E-3</v>
      </c>
      <c r="BA723" s="13">
        <f t="shared" si="1048"/>
        <v>1.1668654739037455E-3</v>
      </c>
      <c r="BB723" s="13">
        <f t="shared" si="1049"/>
        <v>6.4793108312989004E-4</v>
      </c>
      <c r="BC723" s="13">
        <f t="shared" si="1050"/>
        <v>2.8782388227248433E-4</v>
      </c>
      <c r="BD723" s="13">
        <f t="shared" si="1051"/>
        <v>3.3560999991689203E-3</v>
      </c>
      <c r="BE723" s="13">
        <f t="shared" si="1052"/>
        <v>5.6538171487787899E-3</v>
      </c>
      <c r="BF723" s="13">
        <f t="shared" si="1053"/>
        <v>4.7623206042342109E-3</v>
      </c>
      <c r="BG723" s="13">
        <f t="shared" si="1054"/>
        <v>2.6742637691437015E-3</v>
      </c>
      <c r="BH723" s="13">
        <f t="shared" si="1055"/>
        <v>1.1262923007424256E-3</v>
      </c>
      <c r="BI723" s="13">
        <f t="shared" si="1056"/>
        <v>3.7947920062286164E-4</v>
      </c>
      <c r="BJ723" s="14">
        <f t="shared" si="1057"/>
        <v>0.29300690321671818</v>
      </c>
      <c r="BK723" s="14">
        <f t="shared" si="1058"/>
        <v>0.20445857442753299</v>
      </c>
      <c r="BL723" s="14">
        <f t="shared" si="1059"/>
        <v>0.45748742014724986</v>
      </c>
      <c r="BM723" s="14">
        <f t="shared" si="1060"/>
        <v>0.73815196016350226</v>
      </c>
      <c r="BN723" s="14">
        <f t="shared" si="1061"/>
        <v>0.25224294295230987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1.5866</v>
      </c>
      <c r="F724" s="10">
        <f>VLOOKUP(B724,home!$B$2:$E$405,3,FALSE)</f>
        <v>0.77029999999999998</v>
      </c>
      <c r="G724" s="10">
        <f>VLOOKUP(C724,away!$B$2:$E$405,4,FALSE)</f>
        <v>1.1345000000000001</v>
      </c>
      <c r="H724" s="10">
        <f>VLOOKUP(A724,away!$A$2:$E$405,3,FALSE)</f>
        <v>1.1788000000000001</v>
      </c>
      <c r="I724" s="10">
        <f>VLOOKUP(C724,away!$B$2:$E$405,3,FALSE)</f>
        <v>0.84830000000000005</v>
      </c>
      <c r="J724" s="10">
        <f>VLOOKUP(B724,home!$B$2:$E$405,4,FALSE)</f>
        <v>1.0367999999999999</v>
      </c>
      <c r="K724" s="12">
        <f t="shared" si="1006"/>
        <v>1.3865382283100001</v>
      </c>
      <c r="L724" s="12">
        <f t="shared" si="1007"/>
        <v>1.0367751582720002</v>
      </c>
      <c r="M724" s="13">
        <f t="shared" si="1008"/>
        <v>8.8627473340940066E-2</v>
      </c>
      <c r="N724" s="13">
        <f t="shared" si="1009"/>
        <v>0.12288537986573879</v>
      </c>
      <c r="O724" s="13">
        <f t="shared" si="1010"/>
        <v>9.1886762700300606E-2</v>
      </c>
      <c r="P724" s="13">
        <f t="shared" si="1011"/>
        <v>0.12740450915961621</v>
      </c>
      <c r="Q724" s="13">
        <f t="shared" si="1012"/>
        <v>8.5192638442121424E-2</v>
      </c>
      <c r="R724" s="13">
        <f t="shared" si="1013"/>
        <v>4.7632956470852944E-2</v>
      </c>
      <c r="S724" s="13">
        <f t="shared" si="1014"/>
        <v>4.578689976797707E-2</v>
      </c>
      <c r="T724" s="13">
        <f t="shared" si="1015"/>
        <v>8.8325611204439727E-2</v>
      </c>
      <c r="U724" s="13">
        <f t="shared" si="1016"/>
        <v>6.6044915074263785E-2</v>
      </c>
      <c r="V724" s="13">
        <f t="shared" si="1017"/>
        <v>7.3133298174671716E-3</v>
      </c>
      <c r="W724" s="13">
        <f t="shared" si="1018"/>
        <v>3.9374283323531142E-2</v>
      </c>
      <c r="X724" s="13">
        <f t="shared" si="1019"/>
        <v>4.0822278824600579E-2</v>
      </c>
      <c r="Y724" s="13">
        <f t="shared" si="1020"/>
        <v>2.1161762294699495E-2</v>
      </c>
      <c r="Z724" s="13">
        <f t="shared" si="1021"/>
        <v>1.6461555328010618E-2</v>
      </c>
      <c r="AA724" s="13">
        <f t="shared" si="1022"/>
        <v>2.2824575759726882E-2</v>
      </c>
      <c r="AB724" s="13">
        <f t="shared" si="1023"/>
        <v>1.5823573417909548E-2</v>
      </c>
      <c r="AC724" s="13">
        <f t="shared" si="1024"/>
        <v>6.5706995288332263E-4</v>
      </c>
      <c r="AD724" s="13">
        <f t="shared" si="1025"/>
        <v>1.3648487260096218E-2</v>
      </c>
      <c r="AE724" s="13">
        <f t="shared" si="1026"/>
        <v>1.4150412539259635E-2</v>
      </c>
      <c r="AF724" s="13">
        <f t="shared" si="1027"/>
        <v>7.335398100002501E-3</v>
      </c>
      <c r="AG724" s="13">
        <f t="shared" si="1028"/>
        <v>2.5350528420394077E-3</v>
      </c>
      <c r="AH724" s="13">
        <f t="shared" si="1029"/>
        <v>4.2667329076503738E-3</v>
      </c>
      <c r="AI724" s="13">
        <f t="shared" si="1030"/>
        <v>5.915988286445524E-3</v>
      </c>
      <c r="AJ724" s="13">
        <f t="shared" si="1031"/>
        <v>4.1013719586954463E-3</v>
      </c>
      <c r="AK724" s="13">
        <f t="shared" si="1032"/>
        <v>1.8955696697499662E-3</v>
      </c>
      <c r="AL724" s="13">
        <f t="shared" si="1033"/>
        <v>3.7782268488505651E-5</v>
      </c>
      <c r="AM724" s="13">
        <f t="shared" si="1034"/>
        <v>3.7848298689450817E-3</v>
      </c>
      <c r="AN724" s="13">
        <f t="shared" si="1035"/>
        <v>3.9240175864081305E-3</v>
      </c>
      <c r="AO724" s="13">
        <f t="shared" si="1036"/>
        <v>2.034161977105201E-3</v>
      </c>
      <c r="AP724" s="13">
        <f t="shared" si="1037"/>
        <v>7.029895352547098E-4</v>
      </c>
      <c r="AQ724" s="13">
        <f t="shared" si="1038"/>
        <v>1.8221052166931542E-4</v>
      </c>
      <c r="AR724" s="13">
        <f t="shared" si="1039"/>
        <v>8.8472853712671386E-4</v>
      </c>
      <c r="AS724" s="13">
        <f t="shared" si="1040"/>
        <v>1.2267099384029717E-3</v>
      </c>
      <c r="AT724" s="13">
        <f t="shared" si="1041"/>
        <v>8.5044011232176305E-4</v>
      </c>
      <c r="AU724" s="13">
        <f t="shared" si="1042"/>
        <v>3.930559088741249E-4</v>
      </c>
      <c r="AV724" s="13">
        <f t="shared" si="1043"/>
        <v>1.3624676087927655E-4</v>
      </c>
      <c r="AW724" s="13">
        <f t="shared" si="1044"/>
        <v>1.50869676757297E-6</v>
      </c>
      <c r="AX724" s="13">
        <f t="shared" si="1045"/>
        <v>8.7463521682364629E-4</v>
      </c>
      <c r="AY724" s="13">
        <f t="shared" si="1046"/>
        <v>9.0680006535260108E-4</v>
      </c>
      <c r="AZ724" s="13">
        <f t="shared" si="1047"/>
        <v>4.7007389063850153E-4</v>
      </c>
      <c r="BA724" s="13">
        <f t="shared" si="1048"/>
        <v>1.6245364412208912E-4</v>
      </c>
      <c r="BB724" s="13">
        <f t="shared" si="1049"/>
        <v>4.2106975649135531E-5</v>
      </c>
      <c r="BC724" s="13">
        <f t="shared" si="1050"/>
        <v>8.731093268597552E-6</v>
      </c>
      <c r="BD724" s="13">
        <f t="shared" si="1051"/>
        <v>1.5287742818455061E-4</v>
      </c>
      <c r="BE724" s="13">
        <f t="shared" si="1052"/>
        <v>2.1197039842359605E-4</v>
      </c>
      <c r="BF724" s="13">
        <f t="shared" si="1053"/>
        <v>1.4695253034220887E-4</v>
      </c>
      <c r="BG724" s="13">
        <f t="shared" si="1054"/>
        <v>6.7918433688785943E-5</v>
      </c>
      <c r="BH724" s="13">
        <f t="shared" si="1055"/>
        <v>2.3542876179109876E-5</v>
      </c>
      <c r="BI724" s="13">
        <f t="shared" si="1056"/>
        <v>6.5286195653409394E-6</v>
      </c>
      <c r="BJ724" s="14">
        <f t="shared" si="1057"/>
        <v>0.44852431507176604</v>
      </c>
      <c r="BK724" s="14">
        <f t="shared" si="1058"/>
        <v>0.27073386437272495</v>
      </c>
      <c r="BL724" s="14">
        <f t="shared" si="1059"/>
        <v>0.26449341778958346</v>
      </c>
      <c r="BM724" s="14">
        <f t="shared" si="1060"/>
        <v>0.43567814121393006</v>
      </c>
      <c r="BN724" s="14">
        <f t="shared" si="1061"/>
        <v>0.56362971997957001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1.1809000000000001</v>
      </c>
      <c r="F725" s="10">
        <f>VLOOKUP(B725,home!$B$2:$E$405,3,FALSE)</f>
        <v>1.1073999999999999</v>
      </c>
      <c r="G725" s="10">
        <f>VLOOKUP(C725,away!$B$2:$E$405,4,FALSE)</f>
        <v>0.8468</v>
      </c>
      <c r="H725" s="10">
        <f>VLOOKUP(A725,away!$A$2:$E$405,3,FALSE)</f>
        <v>0.92459999999999998</v>
      </c>
      <c r="I725" s="10">
        <f>VLOOKUP(C725,away!$B$2:$E$405,3,FALSE)</f>
        <v>1.2479</v>
      </c>
      <c r="J725" s="10">
        <f>VLOOKUP(B725,home!$B$2:$E$405,4,FALSE)</f>
        <v>0.91520000000000001</v>
      </c>
      <c r="K725" s="12">
        <f t="shared" si="1006"/>
        <v>1.1073846292880001</v>
      </c>
      <c r="L725" s="12">
        <f t="shared" si="1007"/>
        <v>1.0559653927679999</v>
      </c>
      <c r="M725" s="13">
        <f t="shared" si="1008"/>
        <v>0.11493942574355602</v>
      </c>
      <c r="N725" s="13">
        <f t="shared" si="1009"/>
        <v>0.1272821533676034</v>
      </c>
      <c r="O725" s="13">
        <f t="shared" si="1010"/>
        <v>0.1213720558498225</v>
      </c>
      <c r="P725" s="13">
        <f t="shared" si="1011"/>
        <v>0.13440554907317812</v>
      </c>
      <c r="Q725" s="13">
        <f t="shared" si="1012"/>
        <v>7.0475150110980947E-2</v>
      </c>
      <c r="R725" s="13">
        <f t="shared" si="1013"/>
        <v>6.408234531325871E-2</v>
      </c>
      <c r="S725" s="13">
        <f t="shared" si="1014"/>
        <v>3.9292113008219214E-2</v>
      </c>
      <c r="T725" s="13">
        <f t="shared" si="1015"/>
        <v>7.4419319567325753E-2</v>
      </c>
      <c r="U725" s="13">
        <f t="shared" si="1016"/>
        <v>7.0963804208628606E-2</v>
      </c>
      <c r="V725" s="13">
        <f t="shared" si="1017"/>
        <v>5.1051799086066262E-3</v>
      </c>
      <c r="W725" s="13">
        <f t="shared" si="1018"/>
        <v>2.60143659932216E-2</v>
      </c>
      <c r="X725" s="13">
        <f t="shared" si="1019"/>
        <v>2.7470270203642747E-2</v>
      </c>
      <c r="Y725" s="13">
        <f t="shared" si="1020"/>
        <v>1.4503827332516346E-2</v>
      </c>
      <c r="Z725" s="13">
        <f t="shared" si="1021"/>
        <v>2.2556246312736613E-2</v>
      </c>
      <c r="AA725" s="13">
        <f t="shared" si="1022"/>
        <v>2.4978440461158651E-2</v>
      </c>
      <c r="AB725" s="13">
        <f t="shared" si="1023"/>
        <v>1.3830370515136282E-2</v>
      </c>
      <c r="AC725" s="13">
        <f t="shared" si="1024"/>
        <v>3.7311202416770596E-4</v>
      </c>
      <c r="AD725" s="13">
        <f t="shared" si="1025"/>
        <v>7.2019772603915131E-3</v>
      </c>
      <c r="AE725" s="13">
        <f t="shared" si="1026"/>
        <v>7.6050387464755287E-3</v>
      </c>
      <c r="AF725" s="13">
        <f t="shared" si="1027"/>
        <v>4.0153288634689442E-3</v>
      </c>
      <c r="AG725" s="13">
        <f t="shared" si="1028"/>
        <v>1.4133494401352236E-3</v>
      </c>
      <c r="AH725" s="13">
        <f t="shared" si="1029"/>
        <v>5.954653874250166E-3</v>
      </c>
      <c r="AI725" s="13">
        <f t="shared" si="1030"/>
        <v>6.5940921730748732E-3</v>
      </c>
      <c r="AJ725" s="13">
        <f t="shared" si="1031"/>
        <v>3.651098158285712E-3</v>
      </c>
      <c r="AK725" s="13">
        <f t="shared" si="1032"/>
        <v>1.3477233268357743E-3</v>
      </c>
      <c r="AL725" s="13">
        <f t="shared" si="1033"/>
        <v>1.7452088750104784E-5</v>
      </c>
      <c r="AM725" s="13">
        <f t="shared" si="1034"/>
        <v>1.5950717837278526E-3</v>
      </c>
      <c r="AN725" s="13">
        <f t="shared" si="1035"/>
        <v>1.6843406025973361E-3</v>
      </c>
      <c r="AO725" s="13">
        <f t="shared" si="1036"/>
        <v>8.8930269298839271E-4</v>
      </c>
      <c r="AP725" s="13">
        <f t="shared" si="1037"/>
        <v>3.1302428916370943E-4</v>
      </c>
      <c r="AQ725" s="13">
        <f t="shared" si="1038"/>
        <v>8.2635704113170097E-5</v>
      </c>
      <c r="AR725" s="13">
        <f t="shared" si="1039"/>
        <v>1.2575816834240144E-3</v>
      </c>
      <c r="AS725" s="13">
        <f t="shared" si="1040"/>
        <v>1.3926266262978813E-3</v>
      </c>
      <c r="AT725" s="13">
        <f t="shared" si="1041"/>
        <v>7.7108666014973895E-4</v>
      </c>
      <c r="AU725" s="13">
        <f t="shared" si="1042"/>
        <v>2.8462983843294693E-4</v>
      </c>
      <c r="AV725" s="13">
        <f t="shared" si="1043"/>
        <v>7.8798677029343056E-5</v>
      </c>
      <c r="AW725" s="13">
        <f t="shared" si="1044"/>
        <v>5.6688254988741147E-7</v>
      </c>
      <c r="AX725" s="13">
        <f t="shared" si="1045"/>
        <v>2.9439299598520266E-4</v>
      </c>
      <c r="AY725" s="13">
        <f t="shared" si="1046"/>
        <v>3.1086881563366272E-4</v>
      </c>
      <c r="AZ725" s="13">
        <f t="shared" si="1047"/>
        <v>1.6413335549996178E-4</v>
      </c>
      <c r="BA725" s="13">
        <f t="shared" si="1048"/>
        <v>5.7773047735615642E-5</v>
      </c>
      <c r="BB725" s="13">
        <f t="shared" si="1049"/>
        <v>1.5251584760885944E-5</v>
      </c>
      <c r="BC725" s="13">
        <f t="shared" si="1050"/>
        <v>3.2210291384726751E-6</v>
      </c>
      <c r="BD725" s="13">
        <f t="shared" si="1051"/>
        <v>2.213271227124469E-4</v>
      </c>
      <c r="BE725" s="13">
        <f t="shared" si="1052"/>
        <v>2.450942537363027E-4</v>
      </c>
      <c r="BF725" s="13">
        <f t="shared" si="1053"/>
        <v>1.3570680465719732E-4</v>
      </c>
      <c r="BG725" s="13">
        <f t="shared" si="1054"/>
        <v>5.0093209855723168E-5</v>
      </c>
      <c r="BH725" s="13">
        <f t="shared" si="1055"/>
        <v>1.3868112656481496E-5</v>
      </c>
      <c r="BI725" s="13">
        <f t="shared" si="1056"/>
        <v>3.0714669586043973E-6</v>
      </c>
      <c r="BJ725" s="14">
        <f t="shared" si="1057"/>
        <v>0.36581079678710621</v>
      </c>
      <c r="BK725" s="14">
        <f t="shared" si="1058"/>
        <v>0.29444370066211145</v>
      </c>
      <c r="BL725" s="14">
        <f t="shared" si="1059"/>
        <v>0.31722846833636192</v>
      </c>
      <c r="BM725" s="14">
        <f t="shared" si="1060"/>
        <v>0.36717223070683286</v>
      </c>
      <c r="BN725" s="14">
        <f t="shared" si="1061"/>
        <v>0.63255667945839977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1.1809000000000001</v>
      </c>
      <c r="F726" s="10">
        <f>VLOOKUP(B726,home!$B$2:$E$405,3,FALSE)</f>
        <v>1.3028</v>
      </c>
      <c r="G726" s="10" t="e">
        <f>VLOOKUP(C726,away!$B$2:$E$405,4,FALSE)</f>
        <v>#N/A</v>
      </c>
      <c r="H726" s="10">
        <f>VLOOKUP(A726,away!$A$2:$E$405,3,FALSE)</f>
        <v>0.92459999999999998</v>
      </c>
      <c r="I726" s="10" t="e">
        <f>VLOOKUP(C726,away!$B$2:$E$405,3,FALSE)</f>
        <v>#N/A</v>
      </c>
      <c r="J726" s="10">
        <f>VLOOKUP(B726,home!$B$2:$E$405,4,FALSE)</f>
        <v>0.41599999999999998</v>
      </c>
      <c r="K726" s="12" t="e">
        <f t="shared" si="1006"/>
        <v>#N/A</v>
      </c>
      <c r="L726" s="12" t="e">
        <f t="shared" si="1007"/>
        <v>#N/A</v>
      </c>
      <c r="M726" s="13" t="e">
        <f t="shared" si="1008"/>
        <v>#N/A</v>
      </c>
      <c r="N726" s="13" t="e">
        <f t="shared" si="1009"/>
        <v>#N/A</v>
      </c>
      <c r="O726" s="13" t="e">
        <f t="shared" si="1010"/>
        <v>#N/A</v>
      </c>
      <c r="P726" s="13" t="e">
        <f t="shared" si="1011"/>
        <v>#N/A</v>
      </c>
      <c r="Q726" s="13" t="e">
        <f t="shared" si="1012"/>
        <v>#N/A</v>
      </c>
      <c r="R726" s="13" t="e">
        <f t="shared" si="1013"/>
        <v>#N/A</v>
      </c>
      <c r="S726" s="13" t="e">
        <f t="shared" si="1014"/>
        <v>#N/A</v>
      </c>
      <c r="T726" s="13" t="e">
        <f t="shared" si="1015"/>
        <v>#N/A</v>
      </c>
      <c r="U726" s="13" t="e">
        <f t="shared" si="1016"/>
        <v>#N/A</v>
      </c>
      <c r="V726" s="13" t="e">
        <f t="shared" si="1017"/>
        <v>#N/A</v>
      </c>
      <c r="W726" s="13" t="e">
        <f t="shared" si="1018"/>
        <v>#N/A</v>
      </c>
      <c r="X726" s="13" t="e">
        <f t="shared" si="1019"/>
        <v>#N/A</v>
      </c>
      <c r="Y726" s="13" t="e">
        <f t="shared" si="1020"/>
        <v>#N/A</v>
      </c>
      <c r="Z726" s="13" t="e">
        <f t="shared" si="1021"/>
        <v>#N/A</v>
      </c>
      <c r="AA726" s="13" t="e">
        <f t="shared" si="1022"/>
        <v>#N/A</v>
      </c>
      <c r="AB726" s="13" t="e">
        <f t="shared" si="1023"/>
        <v>#N/A</v>
      </c>
      <c r="AC726" s="13" t="e">
        <f t="shared" si="1024"/>
        <v>#N/A</v>
      </c>
      <c r="AD726" s="13" t="e">
        <f t="shared" si="1025"/>
        <v>#N/A</v>
      </c>
      <c r="AE726" s="13" t="e">
        <f t="shared" si="1026"/>
        <v>#N/A</v>
      </c>
      <c r="AF726" s="13" t="e">
        <f t="shared" si="1027"/>
        <v>#N/A</v>
      </c>
      <c r="AG726" s="13" t="e">
        <f t="shared" si="1028"/>
        <v>#N/A</v>
      </c>
      <c r="AH726" s="13" t="e">
        <f t="shared" si="1029"/>
        <v>#N/A</v>
      </c>
      <c r="AI726" s="13" t="e">
        <f t="shared" si="1030"/>
        <v>#N/A</v>
      </c>
      <c r="AJ726" s="13" t="e">
        <f t="shared" si="1031"/>
        <v>#N/A</v>
      </c>
      <c r="AK726" s="13" t="e">
        <f t="shared" si="1032"/>
        <v>#N/A</v>
      </c>
      <c r="AL726" s="13" t="e">
        <f t="shared" si="1033"/>
        <v>#N/A</v>
      </c>
      <c r="AM726" s="13" t="e">
        <f t="shared" si="1034"/>
        <v>#N/A</v>
      </c>
      <c r="AN726" s="13" t="e">
        <f t="shared" si="1035"/>
        <v>#N/A</v>
      </c>
      <c r="AO726" s="13" t="e">
        <f t="shared" si="1036"/>
        <v>#N/A</v>
      </c>
      <c r="AP726" s="13" t="e">
        <f t="shared" si="1037"/>
        <v>#N/A</v>
      </c>
      <c r="AQ726" s="13" t="e">
        <f t="shared" si="1038"/>
        <v>#N/A</v>
      </c>
      <c r="AR726" s="13" t="e">
        <f t="shared" si="1039"/>
        <v>#N/A</v>
      </c>
      <c r="AS726" s="13" t="e">
        <f t="shared" si="1040"/>
        <v>#N/A</v>
      </c>
      <c r="AT726" s="13" t="e">
        <f t="shared" si="1041"/>
        <v>#N/A</v>
      </c>
      <c r="AU726" s="13" t="e">
        <f t="shared" si="1042"/>
        <v>#N/A</v>
      </c>
      <c r="AV726" s="13" t="e">
        <f t="shared" si="1043"/>
        <v>#N/A</v>
      </c>
      <c r="AW726" s="13" t="e">
        <f t="shared" si="1044"/>
        <v>#N/A</v>
      </c>
      <c r="AX726" s="13" t="e">
        <f t="shared" si="1045"/>
        <v>#N/A</v>
      </c>
      <c r="AY726" s="13" t="e">
        <f t="shared" si="1046"/>
        <v>#N/A</v>
      </c>
      <c r="AZ726" s="13" t="e">
        <f t="shared" si="1047"/>
        <v>#N/A</v>
      </c>
      <c r="BA726" s="13" t="e">
        <f t="shared" si="1048"/>
        <v>#N/A</v>
      </c>
      <c r="BB726" s="13" t="e">
        <f t="shared" si="1049"/>
        <v>#N/A</v>
      </c>
      <c r="BC726" s="13" t="e">
        <f t="shared" si="1050"/>
        <v>#N/A</v>
      </c>
      <c r="BD726" s="13" t="e">
        <f t="shared" si="1051"/>
        <v>#N/A</v>
      </c>
      <c r="BE726" s="13" t="e">
        <f t="shared" si="1052"/>
        <v>#N/A</v>
      </c>
      <c r="BF726" s="13" t="e">
        <f t="shared" si="1053"/>
        <v>#N/A</v>
      </c>
      <c r="BG726" s="13" t="e">
        <f t="shared" si="1054"/>
        <v>#N/A</v>
      </c>
      <c r="BH726" s="13" t="e">
        <f t="shared" si="1055"/>
        <v>#N/A</v>
      </c>
      <c r="BI726" s="13" t="e">
        <f t="shared" si="1056"/>
        <v>#N/A</v>
      </c>
      <c r="BJ726" s="14" t="e">
        <f t="shared" si="1057"/>
        <v>#N/A</v>
      </c>
      <c r="BK726" s="14" t="e">
        <f t="shared" si="1058"/>
        <v>#N/A</v>
      </c>
      <c r="BL726" s="14" t="e">
        <f t="shared" si="1059"/>
        <v>#N/A</v>
      </c>
      <c r="BM726" s="14" t="e">
        <f t="shared" si="1060"/>
        <v>#N/A</v>
      </c>
      <c r="BN726" s="14" t="e">
        <f t="shared" si="1061"/>
        <v>#N/A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1.72</v>
      </c>
      <c r="F732" s="10">
        <f>VLOOKUP(B732,home!$B$2:$E$405,3,FALSE)</f>
        <v>0.63949999999999996</v>
      </c>
      <c r="G732" s="10">
        <f>VLOOKUP(C732,away!$B$2:$E$405,4,FALSE)</f>
        <v>0.98839999999999995</v>
      </c>
      <c r="H732" s="10">
        <f>VLOOKUP(A732,away!$A$2:$E$405,3,FALSE)</f>
        <v>1.58</v>
      </c>
      <c r="I732" s="10">
        <f>VLOOKUP(C732,away!$B$2:$E$405,3,FALSE)</f>
        <v>0.50629999999999997</v>
      </c>
      <c r="J732" s="10">
        <f>VLOOKUP(B732,home!$B$2:$E$405,4,FALSE)</f>
        <v>1.3290999999999999</v>
      </c>
      <c r="K732" s="12">
        <f t="shared" si="1006"/>
        <v>1.0871806959999999</v>
      </c>
      <c r="L732" s="12">
        <f t="shared" si="1007"/>
        <v>1.0632188614</v>
      </c>
      <c r="M732" s="13">
        <f t="shared" si="1008"/>
        <v>0.11643762496315922</v>
      </c>
      <c r="N732" s="13">
        <f t="shared" si="1009"/>
        <v>0.1265887381480344</v>
      </c>
      <c r="O732" s="13">
        <f t="shared" si="1010"/>
        <v>0.12379867903745036</v>
      </c>
      <c r="P732" s="13">
        <f t="shared" si="1011"/>
        <v>0.13459153403981589</v>
      </c>
      <c r="Q732" s="13">
        <f t="shared" si="1012"/>
        <v>6.8812416222770886E-2</v>
      </c>
      <c r="R732" s="13">
        <f t="shared" si="1013"/>
        <v>6.5812545284511012E-2</v>
      </c>
      <c r="S732" s="13">
        <f t="shared" si="1014"/>
        <v>3.8893959407284476E-2</v>
      </c>
      <c r="T732" s="13">
        <f t="shared" si="1015"/>
        <v>7.3162658826557342E-2</v>
      </c>
      <c r="U732" s="13">
        <f t="shared" si="1016"/>
        <v>7.1550128787946185E-2</v>
      </c>
      <c r="V732" s="13">
        <f t="shared" si="1017"/>
        <v>4.9953284842087324E-3</v>
      </c>
      <c r="W732" s="13">
        <f t="shared" si="1018"/>
        <v>2.4937176854171246E-2</v>
      </c>
      <c r="X732" s="13">
        <f t="shared" si="1019"/>
        <v>2.6513676781422385E-2</v>
      </c>
      <c r="Y732" s="13">
        <f t="shared" si="1020"/>
        <v>1.4094920619535762E-2</v>
      </c>
      <c r="Z732" s="13">
        <f t="shared" si="1021"/>
        <v>2.3324379821077917E-2</v>
      </c>
      <c r="AA732" s="13">
        <f t="shared" si="1022"/>
        <v>2.5357815487647841E-2</v>
      </c>
      <c r="AB732" s="13">
        <f t="shared" si="1023"/>
        <v>1.3784263745450276E-2</v>
      </c>
      <c r="AC732" s="13">
        <f t="shared" si="1024"/>
        <v>3.6088470325590935E-4</v>
      </c>
      <c r="AD732" s="13">
        <f t="shared" si="1025"/>
        <v>6.7778043221482457E-3</v>
      </c>
      <c r="AE732" s="13">
        <f t="shared" si="1026"/>
        <v>7.2062893941864563E-3</v>
      </c>
      <c r="AF732" s="13">
        <f t="shared" si="1027"/>
        <v>3.8309314023029098E-3</v>
      </c>
      <c r="AG732" s="13">
        <f t="shared" si="1028"/>
        <v>1.3577061745526687E-3</v>
      </c>
      <c r="AH732" s="13">
        <f t="shared" si="1029"/>
        <v>6.1997301390568959E-3</v>
      </c>
      <c r="AI732" s="13">
        <f t="shared" si="1030"/>
        <v>6.740226927592052E-3</v>
      </c>
      <c r="AJ732" s="13">
        <f t="shared" si="1031"/>
        <v>3.6639223011687336E-3</v>
      </c>
      <c r="AK732" s="13">
        <f t="shared" si="1032"/>
        <v>1.3277818658248485E-3</v>
      </c>
      <c r="AL732" s="13">
        <f t="shared" si="1033"/>
        <v>1.6686024242794284E-5</v>
      </c>
      <c r="AM732" s="13">
        <f t="shared" si="1034"/>
        <v>1.4737396040609876E-3</v>
      </c>
      <c r="AN732" s="13">
        <f t="shared" si="1035"/>
        <v>1.56690774382981E-3</v>
      </c>
      <c r="AO732" s="13">
        <f t="shared" si="1036"/>
        <v>8.3298293365678677E-4</v>
      </c>
      <c r="AP732" s="13">
        <f t="shared" si="1037"/>
        <v>2.9521438876273356E-4</v>
      </c>
      <c r="AQ732" s="13">
        <f t="shared" si="1038"/>
        <v>7.8469376572302594E-5</v>
      </c>
      <c r="AR732" s="13">
        <f t="shared" si="1039"/>
        <v>1.318334003887068E-3</v>
      </c>
      <c r="AS732" s="13">
        <f t="shared" si="1040"/>
        <v>1.4332672799064088E-3</v>
      </c>
      <c r="AT732" s="13">
        <f t="shared" si="1041"/>
        <v>7.7911025946133812E-4</v>
      </c>
      <c r="AU732" s="13">
        <f t="shared" si="1042"/>
        <v>2.8234454471397273E-4</v>
      </c>
      <c r="AV732" s="13">
        <f t="shared" si="1043"/>
        <v>7.6739884658484989E-5</v>
      </c>
      <c r="AW732" s="13">
        <f t="shared" si="1044"/>
        <v>5.3576553697832437E-7</v>
      </c>
      <c r="AX732" s="13">
        <f t="shared" si="1045"/>
        <v>2.6703687474429806E-4</v>
      </c>
      <c r="AY732" s="13">
        <f t="shared" si="1046"/>
        <v>2.8391864191744701E-4</v>
      </c>
      <c r="AZ732" s="13">
        <f t="shared" si="1047"/>
        <v>1.5093382759485114E-4</v>
      </c>
      <c r="BA732" s="13">
        <f t="shared" si="1048"/>
        <v>5.3491897440713858E-5</v>
      </c>
      <c r="BB732" s="13">
        <f t="shared" si="1049"/>
        <v>1.4218398572760334E-5</v>
      </c>
      <c r="BC732" s="13">
        <f t="shared" si="1050"/>
        <v>3.0234539082923263E-6</v>
      </c>
      <c r="BD732" s="13">
        <f t="shared" si="1051"/>
        <v>2.3361292975961851E-4</v>
      </c>
      <c r="BE732" s="13">
        <f t="shared" si="1052"/>
        <v>2.5397946757066111E-4</v>
      </c>
      <c r="BF732" s="13">
        <f t="shared" si="1053"/>
        <v>1.3806078716159038E-4</v>
      </c>
      <c r="BG732" s="13">
        <f t="shared" si="1054"/>
        <v>5.0032340892215231E-5</v>
      </c>
      <c r="BH732" s="13">
        <f t="shared" si="1055"/>
        <v>1.3598548798426953E-5</v>
      </c>
      <c r="BI732" s="13">
        <f t="shared" si="1056"/>
        <v>2.9568159494527556E-6</v>
      </c>
      <c r="BJ732" s="14">
        <f t="shared" si="1057"/>
        <v>0.3583022558867433</v>
      </c>
      <c r="BK732" s="14">
        <f t="shared" si="1058"/>
        <v>0.29557993626388451</v>
      </c>
      <c r="BL732" s="14">
        <f t="shared" si="1059"/>
        <v>0.32281713043940752</v>
      </c>
      <c r="BM732" s="14">
        <f t="shared" si="1060"/>
        <v>0.3636987818389909</v>
      </c>
      <c r="BN732" s="14">
        <f t="shared" si="1061"/>
        <v>0.63604153769574179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1.72</v>
      </c>
      <c r="F733" s="10">
        <f>VLOOKUP(B733,home!$B$2:$E$405,3,FALSE)</f>
        <v>1.3953</v>
      </c>
      <c r="G733" s="10">
        <f>VLOOKUP(C733,away!$B$2:$E$405,4,FALSE)</f>
        <v>0.81399999999999995</v>
      </c>
      <c r="H733" s="10">
        <f>VLOOKUP(A733,away!$A$2:$E$405,3,FALSE)</f>
        <v>1.58</v>
      </c>
      <c r="I733" s="10">
        <f>VLOOKUP(C733,away!$B$2:$E$405,3,FALSE)</f>
        <v>1.7089000000000001</v>
      </c>
      <c r="J733" s="10">
        <f>VLOOKUP(B733,home!$B$2:$E$405,4,FALSE)</f>
        <v>0.75949999999999995</v>
      </c>
      <c r="K733" s="12">
        <f t="shared" si="1006"/>
        <v>1.9535316239999996</v>
      </c>
      <c r="L733" s="12">
        <f t="shared" si="1007"/>
        <v>2.0506970890000003</v>
      </c>
      <c r="M733" s="13">
        <f t="shared" si="1008"/>
        <v>1.8238350838126388E-2</v>
      </c>
      <c r="N733" s="13">
        <f t="shared" si="1009"/>
        <v>3.5629195131886796E-2</v>
      </c>
      <c r="O733" s="13">
        <f t="shared" si="1010"/>
        <v>3.7401332971906509E-2</v>
      </c>
      <c r="P733" s="13">
        <f t="shared" si="1011"/>
        <v>7.3064686740373253E-2</v>
      </c>
      <c r="Q733" s="13">
        <f t="shared" si="1012"/>
        <v>3.480137971390386E-2</v>
      </c>
      <c r="R733" s="13">
        <f t="shared" si="1013"/>
        <v>3.8349402325104205E-2</v>
      </c>
      <c r="S733" s="13">
        <f t="shared" si="1014"/>
        <v>7.3176139880327173E-2</v>
      </c>
      <c r="T733" s="13">
        <f t="shared" si="1015"/>
        <v>7.1367088072486318E-2</v>
      </c>
      <c r="U733" s="13">
        <f t="shared" si="1016"/>
        <v>7.4916770203590166E-2</v>
      </c>
      <c r="V733" s="13">
        <f t="shared" si="1017"/>
        <v>3.2572339125025662E-2</v>
      </c>
      <c r="W733" s="13">
        <f t="shared" si="1018"/>
        <v>2.266186527664775E-2</v>
      </c>
      <c r="X733" s="13">
        <f t="shared" si="1019"/>
        <v>4.6472621154131741E-2</v>
      </c>
      <c r="Y733" s="13">
        <f t="shared" si="1020"/>
        <v>4.7650634459488896E-2</v>
      </c>
      <c r="Z733" s="13">
        <f t="shared" si="1021"/>
        <v>2.6214335904327014E-2</v>
      </c>
      <c r="AA733" s="13">
        <f t="shared" si="1022"/>
        <v>5.1210534191261446E-2</v>
      </c>
      <c r="AB733" s="13">
        <f t="shared" si="1023"/>
        <v>5.0020699012281254E-2</v>
      </c>
      <c r="AC733" s="13">
        <f t="shared" si="1024"/>
        <v>8.1555062725167087E-3</v>
      </c>
      <c r="AD733" s="13">
        <f t="shared" si="1025"/>
        <v>1.106766761918972E-2</v>
      </c>
      <c r="AE733" s="13">
        <f t="shared" si="1026"/>
        <v>2.2696433768691928E-2</v>
      </c>
      <c r="AF733" s="13">
        <f t="shared" si="1027"/>
        <v>2.3271755330068922E-2</v>
      </c>
      <c r="AG733" s="13">
        <f t="shared" si="1028"/>
        <v>1.5907773637097528E-2</v>
      </c>
      <c r="AH733" s="13">
        <f t="shared" si="1029"/>
        <v>1.3439415582267897E-2</v>
      </c>
      <c r="AI733" s="13">
        <f t="shared" si="1030"/>
        <v>2.6254323348038702E-2</v>
      </c>
      <c r="AJ733" s="13">
        <f t="shared" si="1031"/>
        <v>2.5644325463557584E-2</v>
      </c>
      <c r="AK733" s="13">
        <f t="shared" si="1032"/>
        <v>1.6699000256402731E-2</v>
      </c>
      <c r="AL733" s="13">
        <f t="shared" si="1033"/>
        <v>1.3068714738504205E-3</v>
      </c>
      <c r="AM733" s="13">
        <f t="shared" si="1034"/>
        <v>4.3242077396015806E-3</v>
      </c>
      <c r="AN733" s="13">
        <f t="shared" si="1035"/>
        <v>8.8676402238322335E-3</v>
      </c>
      <c r="AO733" s="13">
        <f t="shared" si="1036"/>
        <v>9.0924219966560371E-3</v>
      </c>
      <c r="AP733" s="13">
        <f t="shared" si="1037"/>
        <v>6.2152677735007027E-3</v>
      </c>
      <c r="AQ733" s="13">
        <f t="shared" si="1038"/>
        <v>3.18640788261835E-3</v>
      </c>
      <c r="AR733" s="13">
        <f t="shared" si="1039"/>
        <v>5.5120340824836014E-3</v>
      </c>
      <c r="AS733" s="13">
        <f t="shared" si="1040"/>
        <v>1.0767932892697537E-2</v>
      </c>
      <c r="AT733" s="13">
        <f t="shared" si="1041"/>
        <v>1.0517748715497219E-2</v>
      </c>
      <c r="AU733" s="13">
        <f t="shared" si="1042"/>
        <v>6.8489182430030654E-3</v>
      </c>
      <c r="AV733" s="13">
        <f t="shared" si="1043"/>
        <v>3.3448945944742504E-3</v>
      </c>
      <c r="AW733" s="13">
        <f t="shared" si="1044"/>
        <v>1.4542944226319474E-4</v>
      </c>
      <c r="AX733" s="13">
        <f t="shared" si="1045"/>
        <v>1.4079127613428732E-3</v>
      </c>
      <c r="AY733" s="13">
        <f t="shared" si="1046"/>
        <v>2.8872026012517825E-3</v>
      </c>
      <c r="AZ733" s="13">
        <f t="shared" si="1047"/>
        <v>2.9603889848701295E-3</v>
      </c>
      <c r="BA733" s="13">
        <f t="shared" si="1048"/>
        <v>2.0236203578602803E-3</v>
      </c>
      <c r="BB733" s="13">
        <f t="shared" si="1049"/>
        <v>1.0374580942763038E-3</v>
      </c>
      <c r="BC733" s="13">
        <f t="shared" si="1050"/>
        <v>4.2550245877838059E-4</v>
      </c>
      <c r="BD733" s="13">
        <f t="shared" si="1051"/>
        <v>1.8839187079029865E-3</v>
      </c>
      <c r="BE733" s="13">
        <f t="shared" si="1052"/>
        <v>3.6802947729337016E-3</v>
      </c>
      <c r="BF733" s="13">
        <f t="shared" si="1053"/>
        <v>3.5947861122839434E-3</v>
      </c>
      <c r="BG733" s="13">
        <f t="shared" si="1054"/>
        <v>2.3408427839542324E-3</v>
      </c>
      <c r="BH733" s="13">
        <f t="shared" si="1055"/>
        <v>1.143227601316698E-3</v>
      </c>
      <c r="BI733" s="13">
        <f t="shared" si="1056"/>
        <v>4.4666625452036661E-4</v>
      </c>
      <c r="BJ733" s="14">
        <f t="shared" si="1057"/>
        <v>0.37395444503818209</v>
      </c>
      <c r="BK733" s="14">
        <f t="shared" si="1058"/>
        <v>0.20940109693147138</v>
      </c>
      <c r="BL733" s="14">
        <f t="shared" si="1059"/>
        <v>0.38401706811547809</v>
      </c>
      <c r="BM733" s="14">
        <f t="shared" si="1060"/>
        <v>0.75336082510916891</v>
      </c>
      <c r="BN733" s="14">
        <f t="shared" si="1061"/>
        <v>0.237484347721301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1.72</v>
      </c>
      <c r="F734" s="10">
        <f>VLOOKUP(B734,home!$B$2:$E$405,3,FALSE)</f>
        <v>1.0465</v>
      </c>
      <c r="G734" s="10">
        <f>VLOOKUP(C734,away!$B$2:$E$405,4,FALSE)</f>
        <v>0.87209999999999999</v>
      </c>
      <c r="H734" s="10">
        <f>VLOOKUP(A734,away!$A$2:$E$405,3,FALSE)</f>
        <v>1.58</v>
      </c>
      <c r="I734" s="10">
        <f>VLOOKUP(C734,away!$B$2:$E$405,3,FALSE)</f>
        <v>0.94940000000000002</v>
      </c>
      <c r="J734" s="10">
        <f>VLOOKUP(B734,home!$B$2:$E$405,4,FALSE)</f>
        <v>1.0126999999999999</v>
      </c>
      <c r="K734" s="12">
        <f t="shared" si="1006"/>
        <v>1.5697625579999999</v>
      </c>
      <c r="L734" s="12">
        <f t="shared" si="1007"/>
        <v>1.5191026604</v>
      </c>
      <c r="M734" s="13">
        <f t="shared" si="1008"/>
        <v>4.5553618493428545E-2</v>
      </c>
      <c r="N734" s="13">
        <f t="shared" si="1009"/>
        <v>7.1508364692400489E-2</v>
      </c>
      <c r="O734" s="13">
        <f t="shared" si="1010"/>
        <v>6.9200623044213941E-2</v>
      </c>
      <c r="P734" s="13">
        <f t="shared" si="1011"/>
        <v>0.108628547045079</v>
      </c>
      <c r="Q734" s="13">
        <f t="shared" si="1012"/>
        <v>5.6125576738969743E-2</v>
      </c>
      <c r="R734" s="13">
        <f t="shared" si="1013"/>
        <v>5.2561425283901481E-2</v>
      </c>
      <c r="S734" s="13">
        <f t="shared" si="1014"/>
        <v>6.4759736017607525E-2</v>
      </c>
      <c r="T734" s="13">
        <f t="shared" si="1015"/>
        <v>8.5260512940653288E-2</v>
      </c>
      <c r="U734" s="13">
        <f t="shared" si="1016"/>
        <v>8.2508957405783054E-2</v>
      </c>
      <c r="V734" s="13">
        <f t="shared" si="1017"/>
        <v>1.7158671139813932E-2</v>
      </c>
      <c r="W734" s="13">
        <f t="shared" si="1018"/>
        <v>2.936794297033014E-2</v>
      </c>
      <c r="X734" s="13">
        <f t="shared" si="1019"/>
        <v>4.4612920296703995E-2</v>
      </c>
      <c r="Y734" s="13">
        <f t="shared" si="1020"/>
        <v>3.38858029554681E-2</v>
      </c>
      <c r="Z734" s="13">
        <f t="shared" si="1021"/>
        <v>2.6615400327730198E-2</v>
      </c>
      <c r="AA734" s="13">
        <f t="shared" si="1022"/>
        <v>4.1779858900651785E-2</v>
      </c>
      <c r="AB734" s="13">
        <f t="shared" si="1023"/>
        <v>3.279222909038311E-2</v>
      </c>
      <c r="AC734" s="13">
        <f t="shared" si="1024"/>
        <v>2.5573181351817337E-3</v>
      </c>
      <c r="AD734" s="13">
        <f t="shared" si="1025"/>
        <v>1.152517432007589E-2</v>
      </c>
      <c r="AE734" s="13">
        <f t="shared" si="1026"/>
        <v>1.7507922971201045E-2</v>
      </c>
      <c r="AF734" s="13">
        <f t="shared" si="1027"/>
        <v>1.3298166181814891E-2</v>
      </c>
      <c r="AG734" s="13">
        <f t="shared" si="1028"/>
        <v>6.733759875078774E-3</v>
      </c>
      <c r="AH734" s="13">
        <f t="shared" si="1029"/>
        <v>1.0107881361366491E-2</v>
      </c>
      <c r="AI734" s="13">
        <f t="shared" si="1030"/>
        <v>1.5866973701779183E-2</v>
      </c>
      <c r="AJ734" s="13">
        <f t="shared" si="1031"/>
        <v>1.2453690612911811E-2</v>
      </c>
      <c r="AK734" s="13">
        <f t="shared" si="1032"/>
        <v>6.51644574435501E-3</v>
      </c>
      <c r="AL734" s="13">
        <f t="shared" si="1033"/>
        <v>2.4393035068939452E-4</v>
      </c>
      <c r="AM734" s="13">
        <f t="shared" si="1034"/>
        <v>3.618357424415648E-3</v>
      </c>
      <c r="AN734" s="13">
        <f t="shared" si="1035"/>
        <v>5.496656389707903E-3</v>
      </c>
      <c r="AO734" s="13">
        <f t="shared" si="1036"/>
        <v>4.1749926724549673E-3</v>
      </c>
      <c r="AP734" s="13">
        <f t="shared" si="1037"/>
        <v>2.1140808252922832E-3</v>
      </c>
      <c r="AQ734" s="13">
        <f t="shared" si="1038"/>
        <v>8.0287645150053358E-4</v>
      </c>
      <c r="AR734" s="13">
        <f t="shared" si="1039"/>
        <v>3.0709818934118835E-3</v>
      </c>
      <c r="AS734" s="13">
        <f t="shared" si="1040"/>
        <v>4.8207123925739209E-3</v>
      </c>
      <c r="AT734" s="13">
        <f t="shared" si="1041"/>
        <v>3.7836869083745697E-3</v>
      </c>
      <c r="AU734" s="13">
        <f t="shared" si="1042"/>
        <v>1.9798300133203914E-3</v>
      </c>
      <c r="AV734" s="13">
        <f t="shared" si="1043"/>
        <v>7.7696575652874797E-4</v>
      </c>
      <c r="AW734" s="13">
        <f t="shared" si="1044"/>
        <v>1.6157881910454398E-5</v>
      </c>
      <c r="AX734" s="13">
        <f t="shared" si="1045"/>
        <v>9.4666033438483427E-4</v>
      </c>
      <c r="AY734" s="13">
        <f t="shared" si="1046"/>
        <v>1.4380742324591553E-3</v>
      </c>
      <c r="AZ734" s="13">
        <f t="shared" si="1047"/>
        <v>1.0922911961906956E-3</v>
      </c>
      <c r="BA734" s="13">
        <f t="shared" si="1048"/>
        <v>5.5310082068826154E-4</v>
      </c>
      <c r="BB734" s="13">
        <f t="shared" si="1049"/>
        <v>2.1005423204424031E-4</v>
      </c>
      <c r="BC734" s="13">
        <f t="shared" si="1050"/>
        <v>6.3818788545336901E-5</v>
      </c>
      <c r="BD734" s="13">
        <f t="shared" si="1051"/>
        <v>7.7752279405370398E-4</v>
      </c>
      <c r="BE734" s="13">
        <f t="shared" si="1052"/>
        <v>1.2205261700970493E-3</v>
      </c>
      <c r="BF734" s="13">
        <f t="shared" si="1053"/>
        <v>9.5796814143874376E-4</v>
      </c>
      <c r="BG734" s="13">
        <f t="shared" si="1054"/>
        <v>5.0126084006246263E-4</v>
      </c>
      <c r="BH734" s="13">
        <f t="shared" si="1055"/>
        <v>1.9671512463042006E-4</v>
      </c>
      <c r="BI734" s="13">
        <f t="shared" si="1056"/>
        <v>6.1759207447427403E-5</v>
      </c>
      <c r="BJ734" s="14">
        <f t="shared" si="1057"/>
        <v>0.39033710731038024</v>
      </c>
      <c r="BK734" s="14">
        <f t="shared" si="1058"/>
        <v>0.24033989541425929</v>
      </c>
      <c r="BL734" s="14">
        <f t="shared" si="1059"/>
        <v>0.34193601438728516</v>
      </c>
      <c r="BM734" s="14">
        <f t="shared" si="1060"/>
        <v>0.59422834579111283</v>
      </c>
      <c r="BN734" s="14">
        <f t="shared" si="1061"/>
        <v>0.40357815529799324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1.1809000000000001</v>
      </c>
      <c r="F749" s="10">
        <f>VLOOKUP(B749,home!$B$2:$E$405,3,FALSE)</f>
        <v>0.49399999999999999</v>
      </c>
      <c r="G749" s="10">
        <f>VLOOKUP(C749,away!$B$2:$E$405,4,FALSE)</f>
        <v>1.3408</v>
      </c>
      <c r="H749" s="10">
        <f>VLOOKUP(A749,away!$A$2:$E$405,3,FALSE)</f>
        <v>0.92459999999999998</v>
      </c>
      <c r="I749" s="10">
        <f>VLOOKUP(C749,away!$B$2:$E$405,3,FALSE)</f>
        <v>0.72099999999999997</v>
      </c>
      <c r="J749" s="10">
        <f>VLOOKUP(B749,home!$B$2:$E$405,4,FALSE)</f>
        <v>1.7124999999999999</v>
      </c>
      <c r="K749" s="12">
        <f t="shared" si="1006"/>
        <v>0.78217525568000001</v>
      </c>
      <c r="L749" s="12">
        <f t="shared" si="1007"/>
        <v>1.1416151774999999</v>
      </c>
      <c r="M749" s="13">
        <f t="shared" si="1008"/>
        <v>0.14605231008650219</v>
      </c>
      <c r="N749" s="13">
        <f t="shared" si="1009"/>
        <v>0.11423850298456449</v>
      </c>
      <c r="O749" s="13">
        <f t="shared" si="1010"/>
        <v>0.1667355339036872</v>
      </c>
      <c r="P749" s="13">
        <f t="shared" si="1011"/>
        <v>0.13041640886205785</v>
      </c>
      <c r="Q749" s="13">
        <f t="shared" si="1012"/>
        <v>4.4677265140226081E-2</v>
      </c>
      <c r="R749" s="13">
        <f t="shared" si="1013"/>
        <v>9.5173908066507593E-2</v>
      </c>
      <c r="S749" s="13">
        <f t="shared" si="1014"/>
        <v>2.9113609518401116E-2</v>
      </c>
      <c r="T749" s="13">
        <f t="shared" si="1015"/>
        <v>5.1004243973273751E-2</v>
      </c>
      <c r="U749" s="13">
        <f t="shared" si="1016"/>
        <v>7.4442675875985395E-2</v>
      </c>
      <c r="V749" s="13">
        <f t="shared" si="1017"/>
        <v>2.8885331108447982E-3</v>
      </c>
      <c r="W749" s="13">
        <f t="shared" si="1018"/>
        <v>1.164848376137983E-2</v>
      </c>
      <c r="X749" s="13">
        <f t="shared" si="1019"/>
        <v>1.3298085856853499E-2</v>
      </c>
      <c r="Y749" s="13">
        <f t="shared" si="1020"/>
        <v>7.5906483229410257E-3</v>
      </c>
      <c r="Z749" s="13">
        <f t="shared" si="1021"/>
        <v>3.6217325983571573E-2</v>
      </c>
      <c r="AA749" s="13">
        <f t="shared" si="1022"/>
        <v>2.8328296211246006E-2</v>
      </c>
      <c r="AB749" s="13">
        <f t="shared" si="1023"/>
        <v>1.1078846166005057E-2</v>
      </c>
      <c r="AC749" s="13">
        <f t="shared" si="1024"/>
        <v>1.612059897291304E-4</v>
      </c>
      <c r="AD749" s="13">
        <f t="shared" si="1025"/>
        <v>2.2777889410853991E-3</v>
      </c>
      <c r="AE749" s="13">
        <f t="shared" si="1026"/>
        <v>2.6003584262847446E-3</v>
      </c>
      <c r="AF749" s="13">
        <f t="shared" si="1027"/>
        <v>1.48430432319334E-3</v>
      </c>
      <c r="AG749" s="13">
        <f t="shared" si="1028"/>
        <v>5.6483478112879398E-4</v>
      </c>
      <c r="AH749" s="13">
        <f t="shared" si="1029"/>
        <v>1.0336562257827602E-2</v>
      </c>
      <c r="AI749" s="13">
        <f t="shared" si="1030"/>
        <v>8.0850032268685434E-3</v>
      </c>
      <c r="AJ749" s="13">
        <f t="shared" si="1031"/>
        <v>3.1619447330747635E-3</v>
      </c>
      <c r="AK749" s="13">
        <f t="shared" si="1032"/>
        <v>8.243983100129276E-4</v>
      </c>
      <c r="AL749" s="13">
        <f t="shared" si="1033"/>
        <v>5.7579113278181437E-6</v>
      </c>
      <c r="AM749" s="13">
        <f t="shared" si="1034"/>
        <v>3.5632602947570981E-4</v>
      </c>
      <c r="AN749" s="13">
        <f t="shared" si="1035"/>
        <v>4.0678720338778262E-4</v>
      </c>
      <c r="AO749" s="13">
        <f t="shared" si="1036"/>
        <v>2.321972227001361E-4</v>
      </c>
      <c r="AP749" s="13">
        <f t="shared" si="1037"/>
        <v>8.8359957869274281E-5</v>
      </c>
      <c r="AQ749" s="13">
        <f t="shared" si="1038"/>
        <v>2.5218267246706012E-5</v>
      </c>
      <c r="AR749" s="13">
        <f t="shared" si="1039"/>
        <v>2.3600752713419317E-3</v>
      </c>
      <c r="AS749" s="13">
        <f t="shared" si="1040"/>
        <v>1.8459924787859209E-3</v>
      </c>
      <c r="AT749" s="13">
        <f t="shared" si="1041"/>
        <v>7.2194481953886719E-4</v>
      </c>
      <c r="AU749" s="13">
        <f t="shared" si="1042"/>
        <v>1.8822912460322166E-4</v>
      </c>
      <c r="AV749" s="13">
        <f t="shared" si="1043"/>
        <v>3.6807040915736872E-5</v>
      </c>
      <c r="AW749" s="13">
        <f t="shared" si="1044"/>
        <v>1.428190955607797E-7</v>
      </c>
      <c r="AX749" s="13">
        <f t="shared" si="1045"/>
        <v>4.6451567201767067E-5</v>
      </c>
      <c r="AY749" s="13">
        <f t="shared" si="1046"/>
        <v>5.3029814136198476E-5</v>
      </c>
      <c r="AZ749" s="13">
        <f t="shared" si="1047"/>
        <v>3.0269820338944128E-5</v>
      </c>
      <c r="BA749" s="13">
        <f t="shared" si="1048"/>
        <v>1.1518828773045601E-5</v>
      </c>
      <c r="BB749" s="13">
        <f t="shared" si="1049"/>
        <v>3.2875174385831392E-6</v>
      </c>
      <c r="BC749" s="13">
        <f t="shared" si="1050"/>
        <v>7.5061596083648711E-7</v>
      </c>
      <c r="BD749" s="13">
        <f t="shared" si="1051"/>
        <v>4.490496249677294E-4</v>
      </c>
      <c r="BE749" s="13">
        <f t="shared" si="1052"/>
        <v>3.5123550522214188E-4</v>
      </c>
      <c r="BF749" s="13">
        <f t="shared" si="1053"/>
        <v>1.3736386055051138E-4</v>
      </c>
      <c r="BG749" s="13">
        <f t="shared" si="1054"/>
        <v>3.5814204249096036E-5</v>
      </c>
      <c r="BH749" s="13">
        <f t="shared" si="1055"/>
        <v>7.0032460913781093E-6</v>
      </c>
      <c r="BI749" s="13">
        <f t="shared" si="1056"/>
        <v>1.0955531604227269E-6</v>
      </c>
      <c r="BJ749" s="14">
        <f t="shared" si="1057"/>
        <v>0.25063871335545995</v>
      </c>
      <c r="BK749" s="14">
        <f t="shared" si="1058"/>
        <v>0.30869085529299917</v>
      </c>
      <c r="BL749" s="14">
        <f t="shared" si="1059"/>
        <v>0.40430177948064194</v>
      </c>
      <c r="BM749" s="14">
        <f t="shared" si="1060"/>
        <v>0.30250185807408653</v>
      </c>
      <c r="BN749" s="14">
        <f t="shared" si="1061"/>
        <v>0.69729392904354537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1.1809000000000001</v>
      </c>
      <c r="F750" s="10">
        <f>VLOOKUP(B750,home!$B$2:$E$405,3,FALSE)</f>
        <v>0.70569999999999999</v>
      </c>
      <c r="G750" s="10">
        <f>VLOOKUP(C750,away!$B$2:$E$405,4,FALSE)</f>
        <v>0.58630000000000004</v>
      </c>
      <c r="H750" s="10">
        <f>VLOOKUP(A750,away!$A$2:$E$405,3,FALSE)</f>
        <v>0.92459999999999998</v>
      </c>
      <c r="I750" s="10">
        <f>VLOOKUP(C750,away!$B$2:$E$405,3,FALSE)</f>
        <v>0.91520000000000001</v>
      </c>
      <c r="J750" s="10">
        <f>VLOOKUP(B750,home!$B$2:$E$405,4,FALSE)</f>
        <v>1.0814999999999999</v>
      </c>
      <c r="K750" s="12">
        <f t="shared" si="1006"/>
        <v>0.48859963051900002</v>
      </c>
      <c r="L750" s="12">
        <f t="shared" si="1007"/>
        <v>0.91515872448000002</v>
      </c>
      <c r="M750" s="13">
        <f t="shared" si="1008"/>
        <v>0.24567190444931167</v>
      </c>
      <c r="N750" s="13">
        <f t="shared" si="1009"/>
        <v>0.12003520174283276</v>
      </c>
      <c r="O750" s="13">
        <f t="shared" si="1010"/>
        <v>0.22482878671640452</v>
      </c>
      <c r="P750" s="13">
        <f t="shared" si="1011"/>
        <v>0.10985126211967031</v>
      </c>
      <c r="Q750" s="13">
        <f t="shared" si="1012"/>
        <v>2.9324577610410851E-2</v>
      </c>
      <c r="R750" s="13">
        <f t="shared" si="1013"/>
        <v>0.10287701283888535</v>
      </c>
      <c r="S750" s="13">
        <f t="shared" si="1014"/>
        <v>1.2279894007756082E-2</v>
      </c>
      <c r="T750" s="13">
        <f t="shared" si="1015"/>
        <v>2.6836643041858361E-2</v>
      </c>
      <c r="U750" s="13">
        <f t="shared" si="1016"/>
        <v>5.0265670461977802E-2</v>
      </c>
      <c r="V750" s="13">
        <f t="shared" si="1017"/>
        <v>6.1010090242628531E-4</v>
      </c>
      <c r="W750" s="13">
        <f t="shared" si="1018"/>
        <v>4.7759925951908287E-3</v>
      </c>
      <c r="X750" s="13">
        <f t="shared" si="1019"/>
        <v>4.3707912915407644E-3</v>
      </c>
      <c r="Y750" s="13">
        <f t="shared" si="1020"/>
        <v>1.9999838916673687E-3</v>
      </c>
      <c r="Z750" s="13">
        <f t="shared" si="1021"/>
        <v>3.1382931949315643E-2</v>
      </c>
      <c r="AA750" s="13">
        <f t="shared" si="1022"/>
        <v>1.5333688955038543E-2</v>
      </c>
      <c r="AB750" s="13">
        <f t="shared" si="1023"/>
        <v>3.7460173789625509E-3</v>
      </c>
      <c r="AC750" s="13">
        <f t="shared" si="1024"/>
        <v>1.7050269317045883E-5</v>
      </c>
      <c r="AD750" s="13">
        <f t="shared" si="1025"/>
        <v>5.8338705434292956E-4</v>
      </c>
      <c r="AE750" s="13">
        <f t="shared" si="1026"/>
        <v>5.3389175253061984E-4</v>
      </c>
      <c r="AF750" s="13">
        <f t="shared" si="1027"/>
        <v>2.4429784762815694E-4</v>
      </c>
      <c r="AG750" s="13">
        <f t="shared" si="1028"/>
        <v>7.4523768876197849E-5</v>
      </c>
      <c r="AH750" s="13">
        <f t="shared" si="1029"/>
        <v>7.1800909932945847E-3</v>
      </c>
      <c r="AI750" s="13">
        <f t="shared" si="1030"/>
        <v>3.5081898064165335E-3</v>
      </c>
      <c r="AJ750" s="13">
        <f t="shared" si="1031"/>
        <v>8.5705012160282009E-4</v>
      </c>
      <c r="AK750" s="13">
        <f t="shared" si="1032"/>
        <v>1.3958479091713403E-4</v>
      </c>
      <c r="AL750" s="13">
        <f t="shared" si="1033"/>
        <v>3.0495853535327243E-7</v>
      </c>
      <c r="AM750" s="13">
        <f t="shared" si="1034"/>
        <v>5.7008539840304634E-5</v>
      </c>
      <c r="AN750" s="13">
        <f t="shared" si="1035"/>
        <v>5.2171862604720454E-5</v>
      </c>
      <c r="AO750" s="13">
        <f t="shared" si="1036"/>
        <v>2.3872767617540886E-5</v>
      </c>
      <c r="AP750" s="13">
        <f t="shared" si="1037"/>
        <v>7.2824571875587241E-6</v>
      </c>
      <c r="AQ750" s="13">
        <f t="shared" si="1038"/>
        <v>1.6661510577116121E-6</v>
      </c>
      <c r="AR750" s="13">
        <f t="shared" si="1039"/>
        <v>1.314184583014762E-3</v>
      </c>
      <c r="AS750" s="13">
        <f t="shared" si="1040"/>
        <v>6.4211010169477878E-4</v>
      </c>
      <c r="AT750" s="13">
        <f t="shared" si="1041"/>
        <v>1.5686737922029318E-4</v>
      </c>
      <c r="AU750" s="13">
        <f t="shared" si="1042"/>
        <v>2.5548447842506379E-5</v>
      </c>
      <c r="AV750" s="13">
        <f t="shared" si="1043"/>
        <v>3.1207405440456391E-6</v>
      </c>
      <c r="AW750" s="13">
        <f t="shared" si="1044"/>
        <v>3.7878070752100028E-9</v>
      </c>
      <c r="AX750" s="13">
        <f t="shared" si="1045"/>
        <v>4.6423919170667564E-6</v>
      </c>
      <c r="AY750" s="13">
        <f t="shared" si="1046"/>
        <v>4.2485254653590746E-6</v>
      </c>
      <c r="AZ750" s="13">
        <f t="shared" si="1047"/>
        <v>1.9440375728994044E-6</v>
      </c>
      <c r="BA750" s="13">
        <f t="shared" si="1048"/>
        <v>5.9303431518527146E-7</v>
      </c>
      <c r="BB750" s="13">
        <f t="shared" si="1049"/>
        <v>1.3568013186445581E-7</v>
      </c>
      <c r="BC750" s="13">
        <f t="shared" si="1050"/>
        <v>2.4833771282870721E-8</v>
      </c>
      <c r="BD750" s="13">
        <f t="shared" si="1051"/>
        <v>2.0044791445384498E-4</v>
      </c>
      <c r="BE750" s="13">
        <f t="shared" si="1052"/>
        <v>9.7938776940452779E-5</v>
      </c>
      <c r="BF750" s="13">
        <f t="shared" si="1053"/>
        <v>2.3926425113293987E-5</v>
      </c>
      <c r="BG750" s="13">
        <f t="shared" si="1054"/>
        <v>3.896814156665323E-6</v>
      </c>
      <c r="BH750" s="13">
        <f t="shared" si="1055"/>
        <v>4.7599548928697124E-7</v>
      </c>
      <c r="BI750" s="13">
        <f t="shared" si="1056"/>
        <v>4.6514244038864956E-8</v>
      </c>
      <c r="BJ750" s="14">
        <f t="shared" si="1057"/>
        <v>0.18893288087836035</v>
      </c>
      <c r="BK750" s="14">
        <f t="shared" si="1058"/>
        <v>0.36843476523248214</v>
      </c>
      <c r="BL750" s="14">
        <f t="shared" si="1059"/>
        <v>0.4112046557562139</v>
      </c>
      <c r="BM750" s="14">
        <f t="shared" si="1060"/>
        <v>0.16736224360119809</v>
      </c>
      <c r="BN750" s="14">
        <f t="shared" si="1061"/>
        <v>0.83258874547751549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1.1809000000000001</v>
      </c>
      <c r="F800" s="10">
        <f>VLOOKUP(B800,home!$B$2:$E$405,3,FALSE)</f>
        <v>0.58630000000000004</v>
      </c>
      <c r="G800" s="10">
        <f>VLOOKUP(C800,away!$B$2:$E$405,4,FALSE)</f>
        <v>0.3528</v>
      </c>
      <c r="H800" s="10">
        <f>VLOOKUP(A800,away!$A$2:$E$405,3,FALSE)</f>
        <v>0.92459999999999998</v>
      </c>
      <c r="I800" s="10">
        <f>VLOOKUP(C800,away!$B$2:$E$405,3,FALSE)</f>
        <v>0.54079999999999995</v>
      </c>
      <c r="J800" s="10">
        <f>VLOOKUP(B800,home!$B$2:$E$405,4,FALSE)</f>
        <v>0.83199999999999996</v>
      </c>
      <c r="K800" s="12">
        <f t="shared" si="1174"/>
        <v>0.24426519717600001</v>
      </c>
      <c r="L800" s="12">
        <f t="shared" si="1175"/>
        <v>0.41601970175999997</v>
      </c>
      <c r="M800" s="13">
        <f t="shared" si="1176"/>
        <v>0.51670410507018094</v>
      </c>
      <c r="N800" s="13">
        <f t="shared" si="1177"/>
        <v>0.12621283010661638</v>
      </c>
      <c r="O800" s="13">
        <f t="shared" si="1178"/>
        <v>0.2149590876894644</v>
      </c>
      <c r="P800" s="13">
        <f t="shared" si="1179"/>
        <v>5.2507023939240088E-2</v>
      </c>
      <c r="Q800" s="13">
        <f t="shared" si="1180"/>
        <v>1.5414700916066821E-2</v>
      </c>
      <c r="R800" s="13">
        <f t="shared" si="1181"/>
        <v>4.471360777558632E-2</v>
      </c>
      <c r="S800" s="13">
        <f t="shared" si="1182"/>
        <v>1.3339295817000843E-3</v>
      </c>
      <c r="T800" s="13">
        <f t="shared" si="1183"/>
        <v>6.4128192778217172E-3</v>
      </c>
      <c r="U800" s="13">
        <f t="shared" si="1184"/>
        <v>1.0921978219753919E-2</v>
      </c>
      <c r="V800" s="13">
        <f t="shared" si="1185"/>
        <v>1.5061418838774842E-5</v>
      </c>
      <c r="W800" s="13">
        <f t="shared" si="1186"/>
        <v>1.2550916528907099E-3</v>
      </c>
      <c r="X800" s="13">
        <f t="shared" si="1187"/>
        <v>5.2214285511705861E-4</v>
      </c>
      <c r="Y800" s="13">
        <f t="shared" si="1188"/>
        <v>1.0861085743095678E-4</v>
      </c>
      <c r="Z800" s="13">
        <f t="shared" si="1189"/>
        <v>6.2005805904710139E-3</v>
      </c>
      <c r="AA800" s="13">
        <f t="shared" si="1190"/>
        <v>1.5145860405370807E-3</v>
      </c>
      <c r="AB800" s="13">
        <f t="shared" si="1191"/>
        <v>1.8498032891590358E-4</v>
      </c>
      <c r="AC800" s="13">
        <f t="shared" si="1192"/>
        <v>9.5658021651852659E-8</v>
      </c>
      <c r="AD800" s="13">
        <f t="shared" si="1193"/>
        <v>7.6643802516825269E-5</v>
      </c>
      <c r="AE800" s="13">
        <f t="shared" si="1194"/>
        <v>3.1885331864801987E-5</v>
      </c>
      <c r="AF800" s="13">
        <f t="shared" si="1195"/>
        <v>6.6324631264567717E-6</v>
      </c>
      <c r="AG800" s="13">
        <f t="shared" si="1196"/>
        <v>9.1974511060091462E-7</v>
      </c>
      <c r="AH800" s="13">
        <f t="shared" si="1197"/>
        <v>6.448909219966488E-4</v>
      </c>
      <c r="AI800" s="13">
        <f t="shared" si="1198"/>
        <v>1.5752440821852385E-4</v>
      </c>
      <c r="AJ800" s="13">
        <f t="shared" si="1199"/>
        <v>1.9238865316765224E-5</v>
      </c>
      <c r="AK800" s="13">
        <f t="shared" si="1200"/>
        <v>1.5664617433473885E-6</v>
      </c>
      <c r="AL800" s="13">
        <f t="shared" si="1201"/>
        <v>3.8882741465132895E-10</v>
      </c>
      <c r="AM800" s="13">
        <f t="shared" si="1202"/>
        <v>3.7442827068181479E-6</v>
      </c>
      <c r="AN800" s="13">
        <f t="shared" si="1203"/>
        <v>1.5576953749956113E-6</v>
      </c>
      <c r="AO800" s="13">
        <f t="shared" si="1204"/>
        <v>3.2401598266930272E-7</v>
      </c>
      <c r="AP800" s="13">
        <f t="shared" si="1205"/>
        <v>4.4932344158518886E-8</v>
      </c>
      <c r="AQ800" s="13">
        <f t="shared" si="1206"/>
        <v>4.6731851040511751E-9</v>
      </c>
      <c r="AR800" s="13">
        <f t="shared" si="1207"/>
        <v>5.3657465807355461E-5</v>
      </c>
      <c r="AS800" s="13">
        <f t="shared" si="1208"/>
        <v>1.3106651465398159E-5</v>
      </c>
      <c r="AT800" s="13">
        <f t="shared" si="1209"/>
        <v>1.6007494022562955E-6</v>
      </c>
      <c r="AU800" s="13">
        <f t="shared" si="1210"/>
        <v>1.3033578945716606E-7</v>
      </c>
      <c r="AV800" s="13">
        <f t="shared" si="1211"/>
        <v>7.9591243277110735E-9</v>
      </c>
      <c r="AW800" s="13">
        <f t="shared" si="1212"/>
        <v>1.0975640371881229E-12</v>
      </c>
      <c r="AX800" s="13">
        <f t="shared" si="1213"/>
        <v>1.5243299227727014E-7</v>
      </c>
      <c r="AY800" s="13">
        <f t="shared" si="1214"/>
        <v>6.3415127985574304E-8</v>
      </c>
      <c r="AZ800" s="13">
        <f t="shared" si="1215"/>
        <v>1.3190971315815423E-8</v>
      </c>
      <c r="BA800" s="13">
        <f t="shared" si="1216"/>
        <v>1.8292346509100827E-9</v>
      </c>
      <c r="BB800" s="13">
        <f t="shared" si="1217"/>
        <v>1.9024941348016755E-10</v>
      </c>
      <c r="BC800" s="13">
        <f t="shared" si="1218"/>
        <v>1.5829500851206846E-11</v>
      </c>
      <c r="BD800" s="13">
        <f t="shared" si="1219"/>
        <v>3.720427153728902E-6</v>
      </c>
      <c r="BE800" s="13">
        <f t="shared" si="1220"/>
        <v>9.0877087228453466E-7</v>
      </c>
      <c r="BF800" s="13">
        <f t="shared" si="1221"/>
        <v>1.109905481531937E-7</v>
      </c>
      <c r="BG800" s="13">
        <f t="shared" si="1222"/>
        <v>9.0370427097707274E-9</v>
      </c>
      <c r="BH800" s="13">
        <f t="shared" si="1223"/>
        <v>5.5185875484752014E-10</v>
      </c>
      <c r="BI800" s="13">
        <f t="shared" si="1224"/>
        <v>2.6959977513226282E-11</v>
      </c>
      <c r="BJ800" s="14">
        <f t="shared" si="1225"/>
        <v>0.15004818368256123</v>
      </c>
      <c r="BK800" s="14">
        <f t="shared" si="1226"/>
        <v>0.57056027947193699</v>
      </c>
      <c r="BL800" s="14">
        <f t="shared" si="1227"/>
        <v>0.27319071367755737</v>
      </c>
      <c r="BM800" s="14">
        <f t="shared" si="1228"/>
        <v>2.9488338511341111E-2</v>
      </c>
      <c r="BN800" s="14">
        <f t="shared" si="1229"/>
        <v>0.97051135549715495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1.1809000000000001</v>
      </c>
      <c r="F801" s="10">
        <f>VLOOKUP(B801,home!$B$2:$E$405,3,FALSE)</f>
        <v>0.5645</v>
      </c>
      <c r="G801" s="10">
        <f>VLOOKUP(C801,away!$B$2:$E$405,4,FALSE)</f>
        <v>1.0422</v>
      </c>
      <c r="H801" s="10">
        <f>VLOOKUP(A801,away!$A$2:$E$405,3,FALSE)</f>
        <v>0.92459999999999998</v>
      </c>
      <c r="I801" s="10">
        <f>VLOOKUP(C801,away!$B$2:$E$405,3,FALSE)</f>
        <v>1.4142999999999999</v>
      </c>
      <c r="J801" s="10">
        <f>VLOOKUP(B801,home!$B$2:$E$405,4,FALSE)</f>
        <v>0.72099999999999997</v>
      </c>
      <c r="K801" s="12">
        <f t="shared" si="1174"/>
        <v>0.69474933171000008</v>
      </c>
      <c r="L801" s="12">
        <f t="shared" si="1175"/>
        <v>0.94282414337999987</v>
      </c>
      <c r="M801" s="13">
        <f t="shared" si="1176"/>
        <v>0.19445131123723558</v>
      </c>
      <c r="N801" s="13">
        <f t="shared" si="1177"/>
        <v>0.13509491853220262</v>
      </c>
      <c r="O801" s="13">
        <f t="shared" si="1178"/>
        <v>0.18333339094636439</v>
      </c>
      <c r="P801" s="13">
        <f t="shared" si="1179"/>
        <v>0.12737075084011482</v>
      </c>
      <c r="Q801" s="13">
        <f t="shared" si="1180"/>
        <v>4.6928552183832344E-2</v>
      </c>
      <c r="R801" s="13">
        <f t="shared" si="1181"/>
        <v>8.6425573635978289E-2</v>
      </c>
      <c r="S801" s="13">
        <f t="shared" si="1182"/>
        <v>2.0857802483241882E-2</v>
      </c>
      <c r="T801" s="13">
        <f t="shared" si="1183"/>
        <v>4.4245372012785347E-2</v>
      </c>
      <c r="U801" s="13">
        <f t="shared" si="1184"/>
        <v>6.0044109526249313E-2</v>
      </c>
      <c r="V801" s="13">
        <f t="shared" si="1185"/>
        <v>1.5180457978353486E-3</v>
      </c>
      <c r="W801" s="13">
        <f t="shared" si="1186"/>
        <v>1.0867860089278463E-2</v>
      </c>
      <c r="X801" s="13">
        <f t="shared" si="1187"/>
        <v>1.0246480879047655E-2</v>
      </c>
      <c r="Y801" s="13">
        <f t="shared" si="1188"/>
        <v>4.8303147787238264E-3</v>
      </c>
      <c r="Z801" s="13">
        <f t="shared" si="1189"/>
        <v>2.7161372476488782E-2</v>
      </c>
      <c r="AA801" s="13">
        <f t="shared" si="1190"/>
        <v>1.8870345376366969E-2</v>
      </c>
      <c r="AB801" s="13">
        <f t="shared" si="1191"/>
        <v>6.5550799196839211E-3</v>
      </c>
      <c r="AC801" s="13">
        <f t="shared" si="1192"/>
        <v>6.2147508754798218E-5</v>
      </c>
      <c r="AD801" s="13">
        <f t="shared" si="1193"/>
        <v>1.8876096335359981E-3</v>
      </c>
      <c r="AE801" s="13">
        <f t="shared" si="1194"/>
        <v>1.779683935774413E-3</v>
      </c>
      <c r="AF801" s="13">
        <f t="shared" si="1195"/>
        <v>8.3896449111682872E-4</v>
      </c>
      <c r="AG801" s="13">
        <f t="shared" si="1196"/>
        <v>2.6366532588782053E-4</v>
      </c>
      <c r="AH801" s="13">
        <f t="shared" si="1197"/>
        <v>6.4020994345426593E-3</v>
      </c>
      <c r="AI801" s="13">
        <f t="shared" si="1198"/>
        <v>4.4478543036894809E-3</v>
      </c>
      <c r="AJ801" s="13">
        <f t="shared" si="1199"/>
        <v>1.5450719025158575E-3</v>
      </c>
      <c r="AK801" s="13">
        <f t="shared" si="1200"/>
        <v>3.5781255723893018E-4</v>
      </c>
      <c r="AL801" s="13">
        <f t="shared" si="1201"/>
        <v>1.6283304653644256E-6</v>
      </c>
      <c r="AM801" s="13">
        <f t="shared" si="1202"/>
        <v>2.6228310628569865E-4</v>
      </c>
      <c r="AN801" s="13">
        <f t="shared" si="1203"/>
        <v>2.4728684500685929E-4</v>
      </c>
      <c r="AO801" s="13">
        <f t="shared" si="1204"/>
        <v>1.1657400390636744E-4</v>
      </c>
      <c r="AP801" s="13">
        <f t="shared" si="1205"/>
        <v>3.6636261791132554E-5</v>
      </c>
      <c r="AQ801" s="13">
        <f t="shared" si="1206"/>
        <v>8.6353880349674911E-6</v>
      </c>
      <c r="AR801" s="13">
        <f t="shared" si="1207"/>
        <v>1.2072107830412534E-3</v>
      </c>
      <c r="AS801" s="13">
        <f t="shared" si="1208"/>
        <v>8.3870888475101656E-4</v>
      </c>
      <c r="AT801" s="13">
        <f t="shared" si="1209"/>
        <v>2.9134621859000411E-4</v>
      </c>
      <c r="AU801" s="13">
        <f t="shared" si="1210"/>
        <v>6.747086355388033E-5</v>
      </c>
      <c r="AV801" s="13">
        <f t="shared" si="1211"/>
        <v>1.1718834340988739E-5</v>
      </c>
      <c r="AW801" s="13">
        <f t="shared" si="1212"/>
        <v>2.9627764267349869E-8</v>
      </c>
      <c r="AX801" s="13">
        <f t="shared" si="1213"/>
        <v>3.0370168801801993E-5</v>
      </c>
      <c r="AY801" s="13">
        <f t="shared" si="1214"/>
        <v>2.8633728384864961E-5</v>
      </c>
      <c r="AZ801" s="13">
        <f t="shared" si="1215"/>
        <v>1.3498285218117945E-5</v>
      </c>
      <c r="BA801" s="13">
        <f t="shared" si="1216"/>
        <v>4.2421697326236557E-6</v>
      </c>
      <c r="BB801" s="13">
        <f t="shared" si="1217"/>
        <v>9.9990501105836525E-7</v>
      </c>
      <c r="BC801" s="13">
        <f t="shared" si="1218"/>
        <v>1.8854691710249458E-7</v>
      </c>
      <c r="BD801" s="13">
        <f t="shared" si="1219"/>
        <v>1.8969791206666133E-4</v>
      </c>
      <c r="BE801" s="13">
        <f t="shared" si="1220"/>
        <v>1.3179249763509531E-4</v>
      </c>
      <c r="BF801" s="13">
        <f t="shared" si="1221"/>
        <v>4.5781374828187119E-5</v>
      </c>
      <c r="BG801" s="13">
        <f t="shared" si="1222"/>
        <v>1.0602193188882675E-5</v>
      </c>
      <c r="BH801" s="13">
        <f t="shared" si="1223"/>
        <v>1.8414666581591378E-6</v>
      </c>
      <c r="BI801" s="13">
        <f t="shared" si="1224"/>
        <v>2.558715460244617E-7</v>
      </c>
      <c r="BJ801" s="14">
        <f t="shared" si="1225"/>
        <v>0.25773277027127584</v>
      </c>
      <c r="BK801" s="14">
        <f t="shared" si="1226"/>
        <v>0.3442903199260326</v>
      </c>
      <c r="BL801" s="14">
        <f t="shared" si="1227"/>
        <v>0.37077776450282995</v>
      </c>
      <c r="BM801" s="14">
        <f t="shared" si="1228"/>
        <v>0.22632912570027866</v>
      </c>
      <c r="BN801" s="14">
        <f t="shared" si="1229"/>
        <v>0.77360449737572801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1.5866</v>
      </c>
      <c r="F827" s="10">
        <f>VLOOKUP(B827,home!$B$2:$E$405,3,FALSE)</f>
        <v>0.40110000000000001</v>
      </c>
      <c r="G827" s="10">
        <f>VLOOKUP(C827,away!$B$2:$E$405,4,FALSE)</f>
        <v>0.98040000000000005</v>
      </c>
      <c r="H827" s="10">
        <f>VLOOKUP(A827,away!$A$2:$E$405,3,FALSE)</f>
        <v>1.1788000000000001</v>
      </c>
      <c r="I827" s="10">
        <f>VLOOKUP(C827,away!$B$2:$E$405,3,FALSE)</f>
        <v>0.5655</v>
      </c>
      <c r="J827" s="10">
        <f>VLOOKUP(B827,home!$B$2:$E$405,4,FALSE)</f>
        <v>1.0025999999999999</v>
      </c>
      <c r="K827" s="12">
        <f t="shared" si="1174"/>
        <v>0.62391210890400006</v>
      </c>
      <c r="L827" s="12">
        <f t="shared" si="1175"/>
        <v>0.66834458963999999</v>
      </c>
      <c r="M827" s="13">
        <f t="shared" si="1176"/>
        <v>0.27465028032153033</v>
      </c>
      <c r="N827" s="13">
        <f t="shared" si="1177"/>
        <v>0.17135763560648076</v>
      </c>
      <c r="O827" s="13">
        <f t="shared" si="1178"/>
        <v>0.18356102889600415</v>
      </c>
      <c r="P827" s="13">
        <f t="shared" si="1179"/>
        <v>0.11452594865109404</v>
      </c>
      <c r="Q827" s="13">
        <f t="shared" si="1180"/>
        <v>5.3456051904021286E-2</v>
      </c>
      <c r="R827" s="13">
        <f t="shared" si="1181"/>
        <v>6.1341010265698021E-2</v>
      </c>
      <c r="S827" s="13">
        <f t="shared" si="1182"/>
        <v>1.1938994654472981E-2</v>
      </c>
      <c r="T827" s="13">
        <f t="shared" si="1183"/>
        <v>3.5727063073567648E-2</v>
      </c>
      <c r="U827" s="13">
        <f t="shared" si="1184"/>
        <v>3.8271399077173571E-2</v>
      </c>
      <c r="V827" s="13">
        <f t="shared" si="1185"/>
        <v>5.5315787494601264E-4</v>
      </c>
      <c r="W827" s="13">
        <f t="shared" si="1186"/>
        <v>1.1117292692373205E-2</v>
      </c>
      <c r="X827" s="13">
        <f t="shared" si="1187"/>
        <v>7.4301824223919405E-3</v>
      </c>
      <c r="Y827" s="13">
        <f t="shared" si="1188"/>
        <v>2.4829611110219409E-3</v>
      </c>
      <c r="Z827" s="13">
        <f t="shared" si="1189"/>
        <v>1.3665644111376994E-2</v>
      </c>
      <c r="AA827" s="13">
        <f t="shared" si="1190"/>
        <v>8.5261608370607502E-3</v>
      </c>
      <c r="AB827" s="13">
        <f t="shared" si="1191"/>
        <v>2.6597874943526333E-3</v>
      </c>
      <c r="AC827" s="13">
        <f t="shared" si="1192"/>
        <v>1.4416272010502553E-5</v>
      </c>
      <c r="AD827" s="13">
        <f t="shared" si="1193"/>
        <v>1.7340533822503986E-3</v>
      </c>
      <c r="AE827" s="13">
        <f t="shared" si="1194"/>
        <v>1.1589451961739967E-3</v>
      </c>
      <c r="AF827" s="13">
        <f t="shared" si="1195"/>
        <v>3.8728737577607946E-4</v>
      </c>
      <c r="AG827" s="13">
        <f t="shared" si="1196"/>
        <v>8.6280474078605454E-5</v>
      </c>
      <c r="AH827" s="13">
        <f t="shared" si="1197"/>
        <v>2.2833398264461343E-3</v>
      </c>
      <c r="AI827" s="13">
        <f t="shared" si="1198"/>
        <v>1.4246033664625012E-3</v>
      </c>
      <c r="AJ827" s="13">
        <f t="shared" si="1199"/>
        <v>4.4441364536067853E-4</v>
      </c>
      <c r="AK827" s="13">
        <f t="shared" si="1200"/>
        <v>9.2425018234231789E-5</v>
      </c>
      <c r="AL827" s="13">
        <f t="shared" si="1201"/>
        <v>2.4045666016902196E-7</v>
      </c>
      <c r="AM827" s="13">
        <f t="shared" si="1202"/>
        <v>2.1637938053439219E-4</v>
      </c>
      <c r="AN827" s="13">
        <f t="shared" si="1203"/>
        <v>1.4461598828981574E-4</v>
      </c>
      <c r="AO827" s="13">
        <f t="shared" si="1204"/>
        <v>4.8326656674469966E-5</v>
      </c>
      <c r="AP827" s="13">
        <f t="shared" si="1205"/>
        <v>1.0766286507923934E-5</v>
      </c>
      <c r="AQ827" s="13">
        <f t="shared" si="1206"/>
        <v>1.7988973345212722E-6</v>
      </c>
      <c r="AR827" s="13">
        <f t="shared" si="1207"/>
        <v>3.0521156386296218E-4</v>
      </c>
      <c r="AS827" s="13">
        <f t="shared" si="1208"/>
        <v>1.9042519047162863E-4</v>
      </c>
      <c r="AT827" s="13">
        <f t="shared" si="1209"/>
        <v>5.9404291087799849E-5</v>
      </c>
      <c r="AU827" s="13">
        <f t="shared" si="1210"/>
        <v>1.2354352176845436E-5</v>
      </c>
      <c r="AV827" s="13">
        <f t="shared" si="1211"/>
        <v>1.9270074801995897E-6</v>
      </c>
      <c r="AW827" s="13">
        <f t="shared" si="1212"/>
        <v>2.7852113809657901E-9</v>
      </c>
      <c r="AX827" s="13">
        <f t="shared" si="1213"/>
        <v>2.2500285938758946E-5</v>
      </c>
      <c r="AY827" s="13">
        <f t="shared" si="1214"/>
        <v>1.5037944372522511E-5</v>
      </c>
      <c r="AZ827" s="13">
        <f t="shared" si="1215"/>
        <v>5.0252643803413508E-6</v>
      </c>
      <c r="BA827" s="13">
        <f t="shared" si="1216"/>
        <v>1.1195360867039166E-6</v>
      </c>
      <c r="BB827" s="13">
        <f t="shared" si="1217"/>
        <v>1.8705897161382512E-7</v>
      </c>
      <c r="BC827" s="13">
        <f t="shared" si="1218"/>
        <v>2.500397032434448E-8</v>
      </c>
      <c r="BD827" s="13">
        <f t="shared" si="1219"/>
        <v>3.3997749567229005E-5</v>
      </c>
      <c r="BE827" s="13">
        <f t="shared" si="1220"/>
        <v>2.1211607630479905E-5</v>
      </c>
      <c r="BF827" s="13">
        <f t="shared" si="1221"/>
        <v>6.6170894249884471E-6</v>
      </c>
      <c r="BG827" s="13">
        <f t="shared" si="1222"/>
        <v>1.3761607393169668E-6</v>
      </c>
      <c r="BH827" s="13">
        <f t="shared" si="1223"/>
        <v>2.1465083726453411E-7</v>
      </c>
      <c r="BI827" s="13">
        <f t="shared" si="1224"/>
        <v>2.6784651311144976E-8</v>
      </c>
      <c r="BJ827" s="14">
        <f t="shared" si="1225"/>
        <v>0.28540353554119724</v>
      </c>
      <c r="BK827" s="14">
        <f t="shared" si="1226"/>
        <v>0.40169807617508657</v>
      </c>
      <c r="BL827" s="14">
        <f t="shared" si="1227"/>
        <v>0.2992369348747228</v>
      </c>
      <c r="BM827" s="14">
        <f t="shared" si="1228"/>
        <v>0.14109719989839373</v>
      </c>
      <c r="BN827" s="14">
        <f t="shared" si="1229"/>
        <v>0.85889195564482856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1.5866</v>
      </c>
      <c r="F828" s="10">
        <f>VLOOKUP(B828,home!$B$2:$E$405,3,FALSE)</f>
        <v>1.0084</v>
      </c>
      <c r="G828" s="10">
        <f>VLOOKUP(C828,away!$B$2:$E$405,4,FALSE)</f>
        <v>0.94540000000000002</v>
      </c>
      <c r="H828" s="10">
        <f>VLOOKUP(A828,away!$A$2:$E$405,3,FALSE)</f>
        <v>1.1788000000000001</v>
      </c>
      <c r="I828" s="10">
        <f>VLOOKUP(C828,away!$B$2:$E$405,3,FALSE)</f>
        <v>1.1876</v>
      </c>
      <c r="J828" s="10">
        <f>VLOOKUP(B828,home!$B$2:$E$405,4,FALSE)</f>
        <v>1.2725</v>
      </c>
      <c r="K828" s="12">
        <f t="shared" si="1174"/>
        <v>1.5125714017759999</v>
      </c>
      <c r="L828" s="12">
        <f t="shared" si="1175"/>
        <v>1.7814273147999999</v>
      </c>
      <c r="M828" s="13">
        <f t="shared" si="1176"/>
        <v>3.7105179254095802E-2</v>
      </c>
      <c r="N828" s="13">
        <f t="shared" si="1177"/>
        <v>5.6124232997517447E-2</v>
      </c>
      <c r="O828" s="13">
        <f t="shared" si="1178"/>
        <v>6.6100179843796555E-2</v>
      </c>
      <c r="P828" s="13">
        <f t="shared" si="1179"/>
        <v>9.9981241683977054E-2</v>
      </c>
      <c r="Q828" s="13">
        <f t="shared" si="1180"/>
        <v>4.2445954889328896E-2</v>
      </c>
      <c r="R828" s="13">
        <f t="shared" si="1181"/>
        <v>5.8876332943465788E-2</v>
      </c>
      <c r="S828" s="13">
        <f t="shared" si="1182"/>
        <v>6.7350764028221266E-2</v>
      </c>
      <c r="T828" s="13">
        <f t="shared" si="1183"/>
        <v>7.5614383442619101E-2</v>
      </c>
      <c r="U828" s="13">
        <f t="shared" si="1184"/>
        <v>8.9054657451728539E-2</v>
      </c>
      <c r="V828" s="13">
        <f t="shared" si="1185"/>
        <v>2.0164339891423633E-2</v>
      </c>
      <c r="W828" s="13">
        <f t="shared" si="1186"/>
        <v>2.1400845828891023E-2</v>
      </c>
      <c r="X828" s="13">
        <f t="shared" si="1187"/>
        <v>3.8124051319410115E-2</v>
      </c>
      <c r="Y828" s="13">
        <f t="shared" si="1188"/>
        <v>3.3957613185617082E-2</v>
      </c>
      <c r="Z828" s="13">
        <f t="shared" si="1189"/>
        <v>3.496130256691634E-2</v>
      </c>
      <c r="AA828" s="13">
        <f t="shared" si="1190"/>
        <v>5.2881466431555516E-2</v>
      </c>
      <c r="AB828" s="13">
        <f t="shared" si="1191"/>
        <v>3.9993496904174211E-2</v>
      </c>
      <c r="AC828" s="13">
        <f t="shared" si="1192"/>
        <v>3.3958462481011799E-3</v>
      </c>
      <c r="AD828" s="13">
        <f t="shared" si="1193"/>
        <v>8.0925768436494443E-3</v>
      </c>
      <c r="AE828" s="13">
        <f t="shared" si="1194"/>
        <v>1.4416337436395088E-2</v>
      </c>
      <c r="AF828" s="13">
        <f t="shared" si="1195"/>
        <v>1.2840828644284008E-2</v>
      </c>
      <c r="AG828" s="13">
        <f t="shared" si="1196"/>
        <v>7.6250009638645939E-3</v>
      </c>
      <c r="AH828" s="13">
        <f t="shared" si="1197"/>
        <v>1.5570254838423035E-2</v>
      </c>
      <c r="AI828" s="13">
        <f t="shared" si="1198"/>
        <v>2.3551122186963078E-2</v>
      </c>
      <c r="AJ828" s="13">
        <f t="shared" si="1199"/>
        <v>1.7811376949866297E-2</v>
      </c>
      <c r="AK828" s="13">
        <f t="shared" si="1200"/>
        <v>8.9803264668733337E-3</v>
      </c>
      <c r="AL828" s="13">
        <f t="shared" si="1201"/>
        <v>3.6600920009359858E-4</v>
      </c>
      <c r="AM828" s="13">
        <f t="shared" si="1202"/>
        <v>2.4481200600757636E-3</v>
      </c>
      <c r="AN828" s="13">
        <f t="shared" si="1203"/>
        <v>4.361147944928782E-3</v>
      </c>
      <c r="AO828" s="13">
        <f t="shared" si="1204"/>
        <v>3.8845340364900096E-3</v>
      </c>
      <c r="AP828" s="13">
        <f t="shared" si="1205"/>
        <v>2.3066716792912007E-3</v>
      </c>
      <c r="AQ828" s="13">
        <f t="shared" si="1206"/>
        <v>1.0272919839412328E-3</v>
      </c>
      <c r="AR828" s="13">
        <f t="shared" si="1207"/>
        <v>5.5474554535127245E-3</v>
      </c>
      <c r="AS828" s="13">
        <f t="shared" si="1208"/>
        <v>8.3909224716096579E-3</v>
      </c>
      <c r="AT828" s="13">
        <f t="shared" si="1209"/>
        <v>6.3459346825381789E-3</v>
      </c>
      <c r="AU828" s="13">
        <f t="shared" si="1210"/>
        <v>3.199559772781903E-3</v>
      </c>
      <c r="AV828" s="13">
        <f t="shared" si="1211"/>
        <v>1.2098906526457063E-3</v>
      </c>
      <c r="AW828" s="13">
        <f t="shared" si="1212"/>
        <v>2.7395138052861976E-5</v>
      </c>
      <c r="AX828" s="13">
        <f t="shared" si="1213"/>
        <v>6.1715939849745752E-4</v>
      </c>
      <c r="AY828" s="13">
        <f t="shared" si="1214"/>
        <v>1.0994246100689089E-3</v>
      </c>
      <c r="AZ828" s="13">
        <f t="shared" si="1215"/>
        <v>9.7927251547004685E-4</v>
      </c>
      <c r="BA828" s="13">
        <f t="shared" si="1216"/>
        <v>5.8150093589708215E-4</v>
      </c>
      <c r="BB828" s="13">
        <f t="shared" si="1217"/>
        <v>2.5897541269720659E-4</v>
      </c>
      <c r="BC828" s="13">
        <f t="shared" si="1218"/>
        <v>9.2269174808081198E-5</v>
      </c>
      <c r="BD828" s="13">
        <f t="shared" si="1219"/>
        <v>1.6470647787539645E-3</v>
      </c>
      <c r="BE828" s="13">
        <f t="shared" si="1220"/>
        <v>2.4913030812157614E-3</v>
      </c>
      <c r="BF828" s="13">
        <f t="shared" si="1221"/>
        <v>1.8841368969016962E-3</v>
      </c>
      <c r="BG828" s="13">
        <f t="shared" si="1222"/>
        <v>9.4996386242816042E-4</v>
      </c>
      <c r="BH828" s="13">
        <f t="shared" si="1223"/>
        <v>3.5922204275737666E-4</v>
      </c>
      <c r="BI828" s="13">
        <f t="shared" si="1224"/>
        <v>1.0866979775247251E-4</v>
      </c>
      <c r="BJ828" s="14">
        <f t="shared" si="1225"/>
        <v>0.32829819330374255</v>
      </c>
      <c r="BK828" s="14">
        <f t="shared" si="1226"/>
        <v>0.22946280491598145</v>
      </c>
      <c r="BL828" s="14">
        <f t="shared" si="1227"/>
        <v>0.40495333750974405</v>
      </c>
      <c r="BM828" s="14">
        <f t="shared" si="1228"/>
        <v>0.63597048721218685</v>
      </c>
      <c r="BN828" s="14">
        <f t="shared" si="1229"/>
        <v>0.36063312161218153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1.5866</v>
      </c>
      <c r="F829" s="10">
        <f>VLOOKUP(B829,home!$B$2:$E$405,3,FALSE)</f>
        <v>1.0084</v>
      </c>
      <c r="G829" s="10">
        <f>VLOOKUP(C829,away!$B$2:$E$405,4,FALSE)</f>
        <v>0.98040000000000005</v>
      </c>
      <c r="H829" s="10">
        <f>VLOOKUP(A829,away!$A$2:$E$405,3,FALSE)</f>
        <v>1.1788000000000001</v>
      </c>
      <c r="I829" s="10">
        <f>VLOOKUP(C829,away!$B$2:$E$405,3,FALSE)</f>
        <v>1.0367999999999999</v>
      </c>
      <c r="J829" s="10">
        <f>VLOOKUP(B829,home!$B$2:$E$405,4,FALSE)</f>
        <v>1.018</v>
      </c>
      <c r="K829" s="12">
        <f t="shared" si="1174"/>
        <v>1.5685688621759999</v>
      </c>
      <c r="L829" s="12">
        <f t="shared" si="1175"/>
        <v>1.2441790771199999</v>
      </c>
      <c r="M829" s="13">
        <f t="shared" si="1176"/>
        <v>6.0039779828973093E-2</v>
      </c>
      <c r="N829" s="13">
        <f t="shared" si="1177"/>
        <v>9.4176529131629855E-2</v>
      </c>
      <c r="O829" s="13">
        <f t="shared" si="1178"/>
        <v>7.4700237858099733E-2</v>
      </c>
      <c r="P829" s="13">
        <f t="shared" si="1179"/>
        <v>0.11717246710135602</v>
      </c>
      <c r="Q829" s="13">
        <f t="shared" si="1180"/>
        <v>7.3861185571842805E-2</v>
      </c>
      <c r="R829" s="13">
        <f t="shared" si="1181"/>
        <v>4.6470236499467514E-2</v>
      </c>
      <c r="S829" s="13">
        <f t="shared" si="1182"/>
        <v>5.7167877221266268E-2</v>
      </c>
      <c r="T829" s="13">
        <f t="shared" si="1183"/>
        <v>9.1896541699764439E-2</v>
      </c>
      <c r="U829" s="13">
        <f t="shared" si="1184"/>
        <v>7.2891765991019361E-2</v>
      </c>
      <c r="V829" s="13">
        <f t="shared" si="1185"/>
        <v>1.2396413089314866E-2</v>
      </c>
      <c r="W829" s="13">
        <f t="shared" si="1186"/>
        <v>3.8618785270465278E-2</v>
      </c>
      <c r="X829" s="13">
        <f t="shared" si="1187"/>
        <v>4.8048684617302939E-2</v>
      </c>
      <c r="Y829" s="13">
        <f t="shared" si="1188"/>
        <v>2.9890584041992959E-2</v>
      </c>
      <c r="Z829" s="13">
        <f t="shared" si="1189"/>
        <v>1.9272431987151874E-2</v>
      </c>
      <c r="AA829" s="13">
        <f t="shared" si="1190"/>
        <v>3.0230136713451157E-2</v>
      </c>
      <c r="AB829" s="13">
        <f t="shared" si="1191"/>
        <v>2.3709025574021509E-2</v>
      </c>
      <c r="AC829" s="13">
        <f t="shared" si="1192"/>
        <v>1.5120374244169345E-3</v>
      </c>
      <c r="AD829" s="13">
        <f t="shared" si="1193"/>
        <v>1.5144056017578244E-2</v>
      </c>
      <c r="AE829" s="13">
        <f t="shared" si="1194"/>
        <v>1.8841917639804081E-2</v>
      </c>
      <c r="AF829" s="13">
        <f t="shared" si="1195"/>
        <v>1.1721359850131247E-2</v>
      </c>
      <c r="AG829" s="13">
        <f t="shared" si="1196"/>
        <v>4.8611568936425724E-3</v>
      </c>
      <c r="AH829" s="13">
        <f t="shared" si="1197"/>
        <v>5.9945891609081434E-3</v>
      </c>
      <c r="AI829" s="13">
        <f t="shared" si="1198"/>
        <v>9.4029258993382665E-3</v>
      </c>
      <c r="AJ829" s="13">
        <f t="shared" si="1199"/>
        <v>7.3745683895251359E-3</v>
      </c>
      <c r="AK829" s="13">
        <f t="shared" si="1200"/>
        <v>3.8558394492655126E-3</v>
      </c>
      <c r="AL829" s="13">
        <f t="shared" si="1201"/>
        <v>1.1803451369954337E-4</v>
      </c>
      <c r="AM829" s="13">
        <f t="shared" si="1202"/>
        <v>4.7508989432444599E-3</v>
      </c>
      <c r="AN829" s="13">
        <f t="shared" si="1203"/>
        <v>5.9109690626962755E-3</v>
      </c>
      <c r="AO829" s="13">
        <f t="shared" si="1204"/>
        <v>3.6771520166551624E-3</v>
      </c>
      <c r="AP829" s="13">
        <f t="shared" si="1205"/>
        <v>1.5250118675039887E-3</v>
      </c>
      <c r="AQ829" s="13">
        <f t="shared" si="1206"/>
        <v>4.7434696447703985E-4</v>
      </c>
      <c r="AR829" s="13">
        <f t="shared" si="1207"/>
        <v>1.4916684819864497E-3</v>
      </c>
      <c r="AS829" s="13">
        <f t="shared" si="1208"/>
        <v>2.3397847335332859E-3</v>
      </c>
      <c r="AT829" s="13">
        <f t="shared" si="1209"/>
        <v>1.8350567386075415E-3</v>
      </c>
      <c r="AU829" s="13">
        <f t="shared" si="1210"/>
        <v>9.5947095350201077E-4</v>
      </c>
      <c r="AV829" s="13">
        <f t="shared" si="1211"/>
        <v>3.7624906545639263E-4</v>
      </c>
      <c r="AW829" s="13">
        <f t="shared" si="1212"/>
        <v>6.398718396314824E-6</v>
      </c>
      <c r="AX829" s="13">
        <f t="shared" si="1213"/>
        <v>1.2420186916196885E-3</v>
      </c>
      <c r="AY829" s="13">
        <f t="shared" si="1214"/>
        <v>1.5452936695051736E-3</v>
      </c>
      <c r="AZ829" s="13">
        <f t="shared" si="1215"/>
        <v>9.6131102580216288E-4</v>
      </c>
      <c r="BA829" s="13">
        <f t="shared" si="1216"/>
        <v>3.986810216359385E-4</v>
      </c>
      <c r="BB829" s="13">
        <f t="shared" si="1217"/>
        <v>1.2400764639106511E-4</v>
      </c>
      <c r="BC829" s="13">
        <f t="shared" si="1218"/>
        <v>3.0857543808531734E-5</v>
      </c>
      <c r="BD829" s="13">
        <f t="shared" si="1219"/>
        <v>3.0931711921448174E-4</v>
      </c>
      <c r="BE829" s="13">
        <f t="shared" si="1220"/>
        <v>4.8518520173781765E-4</v>
      </c>
      <c r="BF829" s="13">
        <f t="shared" si="1221"/>
        <v>3.8052319991726093E-4</v>
      </c>
      <c r="BG829" s="13">
        <f t="shared" si="1222"/>
        <v>1.9895894757526283E-4</v>
      </c>
      <c r="BH829" s="13">
        <f t="shared" si="1223"/>
        <v>7.8020202504466092E-5</v>
      </c>
      <c r="BI829" s="13">
        <f t="shared" si="1224"/>
        <v>2.4476012053834284E-5</v>
      </c>
      <c r="BJ829" s="14">
        <f t="shared" si="1225"/>
        <v>0.44770134918749382</v>
      </c>
      <c r="BK829" s="14">
        <f t="shared" si="1226"/>
        <v>0.24995190284853189</v>
      </c>
      <c r="BL829" s="14">
        <f t="shared" si="1227"/>
        <v>0.28310803619118524</v>
      </c>
      <c r="BM829" s="14">
        <f t="shared" si="1228"/>
        <v>0.53207438927188477</v>
      </c>
      <c r="BN829" s="14">
        <f t="shared" si="1229"/>
        <v>0.46642043599136901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1.5866</v>
      </c>
      <c r="F830" s="10">
        <f>VLOOKUP(B830,home!$B$2:$E$405,3,FALSE)</f>
        <v>0.84040000000000004</v>
      </c>
      <c r="G830" s="10">
        <f>VLOOKUP(C830,away!$B$2:$E$405,4,FALSE)</f>
        <v>1.1345000000000001</v>
      </c>
      <c r="H830" s="10">
        <f>VLOOKUP(A830,away!$A$2:$E$405,3,FALSE)</f>
        <v>1.1788000000000001</v>
      </c>
      <c r="I830" s="10">
        <f>VLOOKUP(C830,away!$B$2:$E$405,3,FALSE)</f>
        <v>0.84830000000000005</v>
      </c>
      <c r="J830" s="10">
        <f>VLOOKUP(B830,home!$B$2:$E$405,4,FALSE)</f>
        <v>1.0367999999999999</v>
      </c>
      <c r="K830" s="12">
        <f t="shared" si="1174"/>
        <v>1.5127180670800002</v>
      </c>
      <c r="L830" s="12">
        <f t="shared" si="1175"/>
        <v>1.0367751582720002</v>
      </c>
      <c r="M830" s="13">
        <f t="shared" si="1176"/>
        <v>7.8121245838138009E-2</v>
      </c>
      <c r="N830" s="13">
        <f t="shared" si="1177"/>
        <v>0.11817542000214963</v>
      </c>
      <c r="O830" s="13">
        <f t="shared" si="1178"/>
        <v>8.0994167018241373E-2</v>
      </c>
      <c r="P830" s="13">
        <f t="shared" si="1179"/>
        <v>0.12252133977658879</v>
      </c>
      <c r="Q830" s="13">
        <f t="shared" si="1180"/>
        <v>8.9383046461009516E-2</v>
      </c>
      <c r="R830" s="13">
        <f t="shared" si="1181"/>
        <v>4.1986370164723001E-2</v>
      </c>
      <c r="S830" s="13">
        <f t="shared" si="1182"/>
        <v>4.8039040275141991E-2</v>
      </c>
      <c r="T830" s="13">
        <f t="shared" si="1183"/>
        <v>9.2670122141446695E-2</v>
      </c>
      <c r="U830" s="13">
        <f t="shared" si="1184"/>
        <v>6.3513540719285166E-2</v>
      </c>
      <c r="V830" s="13">
        <f t="shared" si="1185"/>
        <v>8.3713286001706518E-3</v>
      </c>
      <c r="W830" s="13">
        <f t="shared" si="1186"/>
        <v>4.5070449757406726E-2</v>
      </c>
      <c r="X830" s="13">
        <f t="shared" si="1187"/>
        <v>4.6727922680625589E-2</v>
      </c>
      <c r="Y830" s="13">
        <f t="shared" si="1188"/>
        <v>2.4223174716463691E-2</v>
      </c>
      <c r="Z830" s="13">
        <f t="shared" si="1189"/>
        <v>1.4510141857599161E-2</v>
      </c>
      <c r="AA830" s="13">
        <f t="shared" si="1190"/>
        <v>2.1949753743884005E-2</v>
      </c>
      <c r="AB830" s="13">
        <f t="shared" si="1191"/>
        <v>1.6601894528165111E-2</v>
      </c>
      <c r="AC830" s="13">
        <f t="shared" si="1192"/>
        <v>8.205725478380876E-4</v>
      </c>
      <c r="AD830" s="13">
        <f t="shared" si="1193"/>
        <v>1.7044720909862643E-2</v>
      </c>
      <c r="AE830" s="13">
        <f t="shared" si="1194"/>
        <v>1.7671543219024914E-2</v>
      </c>
      <c r="AF830" s="13">
        <f t="shared" si="1195"/>
        <v>9.1607085089075238E-3</v>
      </c>
      <c r="AG830" s="13">
        <f t="shared" si="1196"/>
        <v>3.165865004735419E-3</v>
      </c>
      <c r="AH830" s="13">
        <f t="shared" si="1197"/>
        <v>3.7609386552403859E-3</v>
      </c>
      <c r="AI830" s="13">
        <f t="shared" si="1198"/>
        <v>5.6892398529616913E-3</v>
      </c>
      <c r="AJ830" s="13">
        <f t="shared" si="1199"/>
        <v>4.3031079567633582E-3</v>
      </c>
      <c r="AK830" s="13">
        <f t="shared" si="1200"/>
        <v>2.1697963835972125E-3</v>
      </c>
      <c r="AL830" s="13">
        <f t="shared" si="1201"/>
        <v>5.1477749422132209E-5</v>
      </c>
      <c r="AM830" s="13">
        <f t="shared" si="1202"/>
        <v>5.1567714537370923E-3</v>
      </c>
      <c r="AN830" s="13">
        <f t="shared" si="1203"/>
        <v>5.3464125401208066E-3</v>
      </c>
      <c r="AO830" s="13">
        <f t="shared" si="1204"/>
        <v>2.7715138537355776E-3</v>
      </c>
      <c r="AP830" s="13">
        <f t="shared" si="1205"/>
        <v>9.57812238119915E-4</v>
      </c>
      <c r="AQ830" s="13">
        <f t="shared" si="1206"/>
        <v>2.4825898369290839E-4</v>
      </c>
      <c r="AR830" s="13">
        <f t="shared" si="1207"/>
        <v>7.7984955390762712E-4</v>
      </c>
      <c r="AS830" s="13">
        <f t="shared" si="1208"/>
        <v>1.179692509800346E-3</v>
      </c>
      <c r="AT830" s="13">
        <f t="shared" si="1209"/>
        <v>8.9227108658696712E-4</v>
      </c>
      <c r="AU830" s="13">
        <f t="shared" si="1210"/>
        <v>4.4991819780440279E-4</v>
      </c>
      <c r="AV830" s="13">
        <f t="shared" si="1211"/>
        <v>1.7014984663169837E-4</v>
      </c>
      <c r="AW830" s="13">
        <f t="shared" si="1212"/>
        <v>2.2426403272303944E-6</v>
      </c>
      <c r="AX830" s="13">
        <f t="shared" si="1213"/>
        <v>1.3001235576450849E-3</v>
      </c>
      <c r="AY830" s="13">
        <f t="shared" si="1214"/>
        <v>1.3479358072506387E-3</v>
      </c>
      <c r="AZ830" s="13">
        <f t="shared" si="1215"/>
        <v>6.9875317995138863E-4</v>
      </c>
      <c r="BA830" s="13">
        <f t="shared" si="1216"/>
        <v>2.4148331291238813E-4</v>
      </c>
      <c r="BB830" s="13">
        <f t="shared" si="1217"/>
        <v>6.259097499119704E-5</v>
      </c>
      <c r="BC830" s="13">
        <f t="shared" si="1218"/>
        <v>1.2978553600579426E-5</v>
      </c>
      <c r="BD830" s="13">
        <f t="shared" si="1219"/>
        <v>1.3475477411348811E-4</v>
      </c>
      <c r="BE830" s="13">
        <f t="shared" si="1220"/>
        <v>2.0384598142675776E-4</v>
      </c>
      <c r="BF830" s="13">
        <f t="shared" si="1221"/>
        <v>1.5418074950295535E-4</v>
      </c>
      <c r="BG830" s="13">
        <f t="shared" si="1222"/>
        <v>7.7744001789685445E-5</v>
      </c>
      <c r="BH830" s="13">
        <f t="shared" si="1223"/>
        <v>2.9401189028589265E-5</v>
      </c>
      <c r="BI830" s="13">
        <f t="shared" si="1224"/>
        <v>8.8951419674362457E-6</v>
      </c>
      <c r="BJ830" s="14">
        <f t="shared" si="1225"/>
        <v>0.48143760785738993</v>
      </c>
      <c r="BK830" s="14">
        <f t="shared" si="1226"/>
        <v>0.25927294059455031</v>
      </c>
      <c r="BL830" s="14">
        <f t="shared" si="1227"/>
        <v>0.24504951205542122</v>
      </c>
      <c r="BM830" s="14">
        <f t="shared" si="1228"/>
        <v>0.46774291993718703</v>
      </c>
      <c r="BN830" s="14">
        <f t="shared" si="1229"/>
        <v>0.53118158926085035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1.1809000000000001</v>
      </c>
      <c r="F831" s="10">
        <f>VLOOKUP(B831,home!$B$2:$E$405,3,FALSE)</f>
        <v>0.7762</v>
      </c>
      <c r="G831" s="10">
        <f>VLOOKUP(C831,away!$B$2:$E$405,4,FALSE)</f>
        <v>1.0585</v>
      </c>
      <c r="H831" s="10">
        <f>VLOOKUP(A831,away!$A$2:$E$405,3,FALSE)</f>
        <v>0.92459999999999998</v>
      </c>
      <c r="I831" s="10">
        <f>VLOOKUP(C831,away!$B$2:$E$405,3,FALSE)</f>
        <v>1.1717</v>
      </c>
      <c r="J831" s="10">
        <f>VLOOKUP(B831,home!$B$2:$E$405,4,FALSE)</f>
        <v>0.99139999999999995</v>
      </c>
      <c r="K831" s="12">
        <f t="shared" si="1174"/>
        <v>0.97023653293000012</v>
      </c>
      <c r="L831" s="12">
        <f t="shared" si="1175"/>
        <v>1.0740369771479998</v>
      </c>
      <c r="M831" s="13">
        <f t="shared" si="1176"/>
        <v>0.1294742175323961</v>
      </c>
      <c r="N831" s="13">
        <f t="shared" si="1177"/>
        <v>0.12562061592245663</v>
      </c>
      <c r="O831" s="13">
        <f t="shared" si="1178"/>
        <v>0.13906009721709728</v>
      </c>
      <c r="P831" s="13">
        <f t="shared" si="1179"/>
        <v>0.1349211865928252</v>
      </c>
      <c r="Q831" s="13">
        <f t="shared" si="1180"/>
        <v>6.0940855428567732E-2</v>
      </c>
      <c r="R831" s="13">
        <f t="shared" si="1181"/>
        <v>7.4677843228479063E-2</v>
      </c>
      <c r="S831" s="13">
        <f t="shared" si="1182"/>
        <v>3.5149327291862466E-2</v>
      </c>
      <c r="T831" s="13">
        <f t="shared" si="1183"/>
        <v>6.5452732149312159E-2</v>
      </c>
      <c r="U831" s="13">
        <f t="shared" si="1184"/>
        <v>7.2455171700689602E-2</v>
      </c>
      <c r="V831" s="13">
        <f t="shared" si="1185"/>
        <v>4.0697840479073282E-3</v>
      </c>
      <c r="W831" s="13">
        <f t="shared" si="1186"/>
        <v>1.9709014761600648E-2</v>
      </c>
      <c r="X831" s="13">
        <f t="shared" si="1187"/>
        <v>2.1168210637114864E-2</v>
      </c>
      <c r="Y831" s="13">
        <f t="shared" si="1188"/>
        <v>1.1367720482159491E-2</v>
      </c>
      <c r="Z831" s="13">
        <f t="shared" si="1189"/>
        <v>2.6735588333682631E-2</v>
      </c>
      <c r="AA831" s="13">
        <f t="shared" si="1190"/>
        <v>2.5939844530715992E-2</v>
      </c>
      <c r="AB831" s="13">
        <f t="shared" si="1191"/>
        <v>1.2583892411112553E-2</v>
      </c>
      <c r="AC831" s="13">
        <f t="shared" si="1192"/>
        <v>2.6506246928216433E-4</v>
      </c>
      <c r="AD831" s="13">
        <f t="shared" si="1193"/>
        <v>4.780601537440401E-3</v>
      </c>
      <c r="AE831" s="13">
        <f t="shared" si="1194"/>
        <v>5.1345428242215684E-3</v>
      </c>
      <c r="AF831" s="13">
        <f t="shared" si="1195"/>
        <v>2.7573444269819434E-3</v>
      </c>
      <c r="AG831" s="13">
        <f t="shared" si="1196"/>
        <v>9.8716329110385683E-4</v>
      </c>
      <c r="AH831" s="13">
        <f t="shared" si="1197"/>
        <v>7.1787526190454538E-3</v>
      </c>
      <c r="AI831" s="13">
        <f t="shared" si="1198"/>
        <v>6.9650880518648184E-3</v>
      </c>
      <c r="AJ831" s="13">
        <f t="shared" si="1199"/>
        <v>3.3788914414967447E-3</v>
      </c>
      <c r="AK831" s="13">
        <f t="shared" si="1200"/>
        <v>1.0927746391148842E-3</v>
      </c>
      <c r="AL831" s="13">
        <f t="shared" si="1201"/>
        <v>1.1048544971612025E-5</v>
      </c>
      <c r="AM831" s="13">
        <f t="shared" si="1202"/>
        <v>9.2766285220120077E-4</v>
      </c>
      <c r="AN831" s="13">
        <f t="shared" si="1203"/>
        <v>9.9634420559066941E-4</v>
      </c>
      <c r="AO831" s="13">
        <f t="shared" si="1204"/>
        <v>5.3505525938576384E-4</v>
      </c>
      <c r="AP831" s="13">
        <f t="shared" si="1205"/>
        <v>1.9155637779927494E-4</v>
      </c>
      <c r="AQ831" s="13">
        <f t="shared" si="1206"/>
        <v>5.143465824123836E-5</v>
      </c>
      <c r="AR831" s="13">
        <f t="shared" si="1207"/>
        <v>1.5420491525305739E-3</v>
      </c>
      <c r="AS831" s="13">
        <f t="shared" si="1208"/>
        <v>1.4961524233589086E-3</v>
      </c>
      <c r="AT831" s="13">
        <f t="shared" si="1209"/>
        <v>7.2581086998728254E-4</v>
      </c>
      <c r="AU831" s="13">
        <f t="shared" si="1210"/>
        <v>2.3473607401978941E-4</v>
      </c>
      <c r="AV831" s="13">
        <f t="shared" si="1211"/>
        <v>5.6937378652640086E-5</v>
      </c>
      <c r="AW831" s="13">
        <f t="shared" si="1212"/>
        <v>3.1981545268764891E-7</v>
      </c>
      <c r="AX831" s="13">
        <f t="shared" si="1213"/>
        <v>1.5000873157460797E-4</v>
      </c>
      <c r="AY831" s="13">
        <f t="shared" si="1214"/>
        <v>1.6111492460619767E-4</v>
      </c>
      <c r="AZ831" s="13">
        <f t="shared" si="1215"/>
        <v>8.6521693298734212E-5</v>
      </c>
      <c r="BA831" s="13">
        <f t="shared" si="1216"/>
        <v>3.0975832642766287E-5</v>
      </c>
      <c r="BB831" s="13">
        <f t="shared" si="1217"/>
        <v>8.3172974140697584E-6</v>
      </c>
      <c r="BC831" s="13">
        <f t="shared" si="1218"/>
        <v>1.7866169945296726E-6</v>
      </c>
      <c r="BD831" s="13">
        <f t="shared" si="1219"/>
        <v>2.7603630173292864E-4</v>
      </c>
      <c r="BE831" s="13">
        <f t="shared" si="1220"/>
        <v>2.6782050435617607E-4</v>
      </c>
      <c r="BF831" s="13">
        <f t="shared" si="1221"/>
        <v>1.299246187970501E-4</v>
      </c>
      <c r="BG831" s="13">
        <f t="shared" si="1222"/>
        <v>4.2019203894633943E-5</v>
      </c>
      <c r="BH831" s="13">
        <f t="shared" si="1223"/>
        <v>1.0192141675802099E-5</v>
      </c>
      <c r="BI831" s="13">
        <f t="shared" si="1224"/>
        <v>1.9777576405323183E-6</v>
      </c>
      <c r="BJ831" s="14">
        <f t="shared" si="1225"/>
        <v>0.32105957991070844</v>
      </c>
      <c r="BK831" s="14">
        <f t="shared" si="1226"/>
        <v>0.30405174140385111</v>
      </c>
      <c r="BL831" s="14">
        <f t="shared" si="1227"/>
        <v>0.34811601226626288</v>
      </c>
      <c r="BM831" s="14">
        <f t="shared" si="1228"/>
        <v>0.33510731088352941</v>
      </c>
      <c r="BN831" s="14">
        <f t="shared" si="1229"/>
        <v>0.664694815921822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1.1809000000000001</v>
      </c>
      <c r="F832" s="10">
        <f>VLOOKUP(B832,home!$B$2:$E$405,3,FALSE)</f>
        <v>0.9879</v>
      </c>
      <c r="G832" s="10">
        <f>VLOOKUP(C832,away!$B$2:$E$405,4,FALSE)</f>
        <v>0.5645</v>
      </c>
      <c r="H832" s="10">
        <f>VLOOKUP(A832,away!$A$2:$E$405,3,FALSE)</f>
        <v>0.92459999999999998</v>
      </c>
      <c r="I832" s="10">
        <f>VLOOKUP(C832,away!$B$2:$E$405,3,FALSE)</f>
        <v>1.5322</v>
      </c>
      <c r="J832" s="10">
        <f>VLOOKUP(B832,home!$B$2:$E$405,4,FALSE)</f>
        <v>0.90129999999999999</v>
      </c>
      <c r="K832" s="12">
        <f t="shared" si="1174"/>
        <v>0.65855197159500001</v>
      </c>
      <c r="L832" s="12">
        <f t="shared" si="1175"/>
        <v>1.276846581756</v>
      </c>
      <c r="M832" s="13">
        <f t="shared" si="1176"/>
        <v>0.14436671951623306</v>
      </c>
      <c r="N832" s="13">
        <f t="shared" si="1177"/>
        <v>9.5072987770117634E-2</v>
      </c>
      <c r="O832" s="13">
        <f t="shared" si="1178"/>
        <v>0.1843341523336294</v>
      </c>
      <c r="P832" s="13">
        <f t="shared" si="1179"/>
        <v>0.12139361945160471</v>
      </c>
      <c r="Q832" s="13">
        <f t="shared" si="1180"/>
        <v>3.1305251770719141E-2</v>
      </c>
      <c r="R832" s="13">
        <f t="shared" si="1181"/>
        <v>0.11768321615404229</v>
      </c>
      <c r="S832" s="13">
        <f t="shared" si="1182"/>
        <v>2.5519058154369181E-2</v>
      </c>
      <c r="T832" s="13">
        <f t="shared" si="1183"/>
        <v>3.997200371445371E-2</v>
      </c>
      <c r="U832" s="13">
        <f t="shared" si="1184"/>
        <v>7.7500514021885084E-2</v>
      </c>
      <c r="V832" s="13">
        <f t="shared" si="1185"/>
        <v>2.3842451322234823E-3</v>
      </c>
      <c r="W832" s="13">
        <f t="shared" si="1186"/>
        <v>6.8720450916283189E-3</v>
      </c>
      <c r="X832" s="13">
        <f t="shared" si="1187"/>
        <v>8.7745472849187177E-3</v>
      </c>
      <c r="Y832" s="13">
        <f t="shared" si="1188"/>
        <v>5.6018753536024295E-3</v>
      </c>
      <c r="Z832" s="13">
        <f t="shared" si="1189"/>
        <v>5.0087804092113795E-2</v>
      </c>
      <c r="AA832" s="13">
        <f t="shared" si="1190"/>
        <v>3.2985422137725644E-2</v>
      </c>
      <c r="AB832" s="13">
        <f t="shared" si="1191"/>
        <v>1.0861307391346291E-2</v>
      </c>
      <c r="AC832" s="13">
        <f t="shared" si="1192"/>
        <v>1.2530248801037456E-4</v>
      </c>
      <c r="AD832" s="13">
        <f t="shared" si="1193"/>
        <v>1.1313997109953927E-3</v>
      </c>
      <c r="AE832" s="13">
        <f t="shared" si="1194"/>
        <v>1.4446238535841937E-3</v>
      </c>
      <c r="AF832" s="13">
        <f t="shared" si="1195"/>
        <v>9.2228151468607918E-4</v>
      </c>
      <c r="AG832" s="13">
        <f t="shared" si="1196"/>
        <v>3.9253733314788887E-4</v>
      </c>
      <c r="AH832" s="13">
        <f t="shared" si="1197"/>
        <v>1.5988610360669928E-2</v>
      </c>
      <c r="AI832" s="13">
        <f t="shared" si="1198"/>
        <v>1.0529330876083424E-2</v>
      </c>
      <c r="AJ832" s="13">
        <f t="shared" si="1199"/>
        <v>3.4670558040104235E-3</v>
      </c>
      <c r="AK832" s="13">
        <f t="shared" si="1200"/>
        <v>7.610788117869842E-4</v>
      </c>
      <c r="AL832" s="13">
        <f t="shared" si="1201"/>
        <v>4.2145232909196377E-6</v>
      </c>
      <c r="AM832" s="13">
        <f t="shared" si="1202"/>
        <v>1.4901710206760587E-4</v>
      </c>
      <c r="AN832" s="13">
        <f t="shared" si="1203"/>
        <v>1.9027197739820753E-4</v>
      </c>
      <c r="AO832" s="13">
        <f t="shared" si="1204"/>
        <v>1.2147406197242812E-4</v>
      </c>
      <c r="AP832" s="13">
        <f t="shared" si="1205"/>
        <v>5.1701246933837126E-5</v>
      </c>
      <c r="AQ832" s="13">
        <f t="shared" si="1206"/>
        <v>1.6503640104998209E-5</v>
      </c>
      <c r="AR832" s="13">
        <f t="shared" si="1207"/>
        <v>4.0830004972099909E-3</v>
      </c>
      <c r="AS832" s="13">
        <f t="shared" si="1208"/>
        <v>2.6888680274610045E-3</v>
      </c>
      <c r="AT832" s="13">
        <f t="shared" si="1209"/>
        <v>8.8537967042160153E-4</v>
      </c>
      <c r="AU832" s="13">
        <f t="shared" si="1210"/>
        <v>1.9435617585542567E-4</v>
      </c>
      <c r="AV832" s="13">
        <f t="shared" si="1211"/>
        <v>3.1998410700313772E-5</v>
      </c>
      <c r="AW832" s="13">
        <f t="shared" si="1212"/>
        <v>9.8440708315259708E-8</v>
      </c>
      <c r="AX832" s="13">
        <f t="shared" si="1213"/>
        <v>1.6355917727999194E-5</v>
      </c>
      <c r="AY832" s="13">
        <f t="shared" si="1214"/>
        <v>2.0883997642478137E-5</v>
      </c>
      <c r="AZ832" s="13">
        <f t="shared" si="1215"/>
        <v>1.3332830501599287E-5</v>
      </c>
      <c r="BA832" s="13">
        <f t="shared" si="1216"/>
        <v>5.6746596836997293E-6</v>
      </c>
      <c r="BB832" s="13">
        <f t="shared" si="1217"/>
        <v>1.8114174549401466E-6</v>
      </c>
      <c r="BC832" s="13">
        <f t="shared" si="1218"/>
        <v>4.6258043709469564E-7</v>
      </c>
      <c r="BD832" s="13">
        <f t="shared" si="1219"/>
        <v>8.688942046951039E-4</v>
      </c>
      <c r="BE832" s="13">
        <f t="shared" si="1220"/>
        <v>5.7221199160943008E-4</v>
      </c>
      <c r="BF832" s="13">
        <f t="shared" si="1221"/>
        <v>1.8841566762234588E-4</v>
      </c>
      <c r="BG832" s="13">
        <f t="shared" si="1222"/>
        <v>4.1360503130694697E-5</v>
      </c>
      <c r="BH832" s="13">
        <f t="shared" si="1223"/>
        <v>6.8095102207200398E-6</v>
      </c>
      <c r="BI832" s="13">
        <f t="shared" si="1224"/>
        <v>8.968832762902974E-7</v>
      </c>
      <c r="BJ832" s="14">
        <f t="shared" si="1225"/>
        <v>0.19207704282977836</v>
      </c>
      <c r="BK832" s="14">
        <f t="shared" si="1226"/>
        <v>0.29381404326337418</v>
      </c>
      <c r="BL832" s="14">
        <f t="shared" si="1227"/>
        <v>0.46367287943338248</v>
      </c>
      <c r="BM832" s="14">
        <f t="shared" si="1228"/>
        <v>0.30547503706536849</v>
      </c>
      <c r="BN832" s="14">
        <f t="shared" si="1229"/>
        <v>0.69415594699634631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1.72</v>
      </c>
      <c r="F838" s="10">
        <f>VLOOKUP(B838,home!$B$2:$E$405,3,FALSE)</f>
        <v>0.63949999999999996</v>
      </c>
      <c r="G838" s="10">
        <f>VLOOKUP(C838,away!$B$2:$E$405,4,FALSE)</f>
        <v>0.87209999999999999</v>
      </c>
      <c r="H838" s="10">
        <f>VLOOKUP(A838,away!$A$2:$E$405,3,FALSE)</f>
        <v>1.58</v>
      </c>
      <c r="I838" s="10">
        <f>VLOOKUP(C838,away!$B$2:$E$405,3,FALSE)</f>
        <v>0.94940000000000002</v>
      </c>
      <c r="J838" s="10">
        <f>VLOOKUP(B838,home!$B$2:$E$405,4,FALSE)</f>
        <v>1.3290999999999999</v>
      </c>
      <c r="K838" s="12">
        <f t="shared" si="1174"/>
        <v>0.95925767399999995</v>
      </c>
      <c r="L838" s="12">
        <f t="shared" si="1175"/>
        <v>1.9937191132000001</v>
      </c>
      <c r="M838" s="13">
        <f t="shared" si="1176"/>
        <v>5.2184133449705482E-2</v>
      </c>
      <c r="N838" s="13">
        <f t="shared" si="1177"/>
        <v>5.0058030472670073E-2</v>
      </c>
      <c r="O838" s="13">
        <f t="shared" si="1178"/>
        <v>0.10404050426445727</v>
      </c>
      <c r="P838" s="13">
        <f t="shared" si="1179"/>
        <v>9.980165212251034E-2</v>
      </c>
      <c r="Q838" s="13">
        <f t="shared" si="1180"/>
        <v>2.4009274938117303E-2</v>
      </c>
      <c r="R838" s="13">
        <f t="shared" si="1181"/>
        <v>0.10371377094950732</v>
      </c>
      <c r="S838" s="13">
        <f t="shared" si="1182"/>
        <v>4.7717424377575784E-2</v>
      </c>
      <c r="T838" s="13">
        <f t="shared" si="1183"/>
        <v>4.7867750338198213E-2</v>
      </c>
      <c r="U838" s="13">
        <f t="shared" si="1184"/>
        <v>9.9488230682793152E-2</v>
      </c>
      <c r="V838" s="13">
        <f t="shared" si="1185"/>
        <v>1.0139901564998889E-2</v>
      </c>
      <c r="W838" s="13">
        <f t="shared" si="1186"/>
        <v>7.6770270771883004E-3</v>
      </c>
      <c r="X838" s="13">
        <f t="shared" si="1187"/>
        <v>1.5305835616344245E-2</v>
      </c>
      <c r="Y838" s="13">
        <f t="shared" si="1188"/>
        <v>1.5257768505901416E-2</v>
      </c>
      <c r="Z838" s="13">
        <f t="shared" si="1189"/>
        <v>6.8925375814693227E-2</v>
      </c>
      <c r="AA838" s="13">
        <f t="shared" si="1190"/>
        <v>6.6117195683578475E-2</v>
      </c>
      <c r="AB838" s="13">
        <f t="shared" si="1191"/>
        <v>3.1711713671416161E-2</v>
      </c>
      <c r="AC838" s="13">
        <f t="shared" si="1192"/>
        <v>1.2120289991040239E-3</v>
      </c>
      <c r="AD838" s="13">
        <f t="shared" si="1193"/>
        <v>1.8410617843246664E-3</v>
      </c>
      <c r="AE838" s="13">
        <f t="shared" si="1194"/>
        <v>3.6705600679901832E-3</v>
      </c>
      <c r="AF838" s="13">
        <f t="shared" si="1195"/>
        <v>3.659032881850361E-3</v>
      </c>
      <c r="AG838" s="13">
        <f t="shared" si="1196"/>
        <v>2.431694597457448E-3</v>
      </c>
      <c r="AH838" s="13">
        <f t="shared" si="1197"/>
        <v>3.4354459786561736E-2</v>
      </c>
      <c r="AI838" s="13">
        <f t="shared" si="1198"/>
        <v>3.2954779186383745E-2</v>
      </c>
      <c r="AJ838" s="13">
        <f t="shared" si="1199"/>
        <v>1.5806062414757037E-2</v>
      </c>
      <c r="AK838" s="13">
        <f t="shared" si="1200"/>
        <v>5.054028889026221E-3</v>
      </c>
      <c r="AL838" s="13">
        <f t="shared" si="1201"/>
        <v>9.2719751031264378E-5</v>
      </c>
      <c r="AM838" s="13">
        <f t="shared" si="1202"/>
        <v>3.5321052898431389E-4</v>
      </c>
      <c r="AN838" s="13">
        <f t="shared" si="1203"/>
        <v>7.0420258261950919E-4</v>
      </c>
      <c r="AO838" s="13">
        <f t="shared" si="1204"/>
        <v>7.0199107426665902E-4</v>
      </c>
      <c r="AP838" s="13">
        <f t="shared" si="1205"/>
        <v>4.6652434068707968E-4</v>
      </c>
      <c r="AQ838" s="13">
        <f t="shared" si="1206"/>
        <v>2.3252962370021486E-4</v>
      </c>
      <c r="AR838" s="13">
        <f t="shared" si="1207"/>
        <v>1.3698628620025782E-2</v>
      </c>
      <c r="AS838" s="13">
        <f t="shared" si="1208"/>
        <v>1.3140514627035759E-2</v>
      </c>
      <c r="AT838" s="13">
        <f t="shared" si="1209"/>
        <v>6.3025697481466489E-3</v>
      </c>
      <c r="AU838" s="13">
        <f t="shared" si="1210"/>
        <v>2.0152627989433068E-3</v>
      </c>
      <c r="AV838" s="13">
        <f t="shared" si="1211"/>
        <v>4.8328907625327141E-4</v>
      </c>
      <c r="AW838" s="13">
        <f t="shared" si="1212"/>
        <v>4.9257119430258124E-6</v>
      </c>
      <c r="AX838" s="13">
        <f t="shared" si="1213"/>
        <v>5.6469985077633733E-5</v>
      </c>
      <c r="AY838" s="13">
        <f t="shared" si="1214"/>
        <v>1.1258528857139715E-4</v>
      </c>
      <c r="AZ838" s="13">
        <f t="shared" si="1215"/>
        <v>1.1223172084496605E-4</v>
      </c>
      <c r="BA838" s="13">
        <f t="shared" si="1216"/>
        <v>7.4586175651978565E-5</v>
      </c>
      <c r="BB838" s="13">
        <f t="shared" si="1217"/>
        <v>3.7175970994460545E-5</v>
      </c>
      <c r="BC838" s="13">
        <f t="shared" si="1218"/>
        <v>1.4823688784684957E-5</v>
      </c>
      <c r="BD838" s="13">
        <f t="shared" si="1219"/>
        <v>4.5518696173956564E-3</v>
      </c>
      <c r="BE838" s="13">
        <f t="shared" si="1220"/>
        <v>4.366415861534227E-3</v>
      </c>
      <c r="BF838" s="13">
        <f t="shared" si="1221"/>
        <v>2.0942589615260141E-3</v>
      </c>
      <c r="BG838" s="13">
        <f t="shared" si="1222"/>
        <v>6.6964466006236658E-4</v>
      </c>
      <c r="BH838" s="13">
        <f t="shared" si="1223"/>
        <v>1.6059044475448658E-4</v>
      </c>
      <c r="BI838" s="13">
        <f t="shared" si="1224"/>
        <v>3.080952330036287E-5</v>
      </c>
      <c r="BJ838" s="14">
        <f t="shared" si="1225"/>
        <v>0.17464436726022509</v>
      </c>
      <c r="BK838" s="14">
        <f t="shared" si="1226"/>
        <v>0.21126044555349716</v>
      </c>
      <c r="BL838" s="14">
        <f t="shared" si="1227"/>
        <v>0.54075459946745896</v>
      </c>
      <c r="BM838" s="14">
        <f t="shared" si="1228"/>
        <v>0.56166976232227828</v>
      </c>
      <c r="BN838" s="14">
        <f t="shared" si="1229"/>
        <v>0.4338073661969678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1.72</v>
      </c>
      <c r="F839" s="10">
        <f>VLOOKUP(B839,home!$B$2:$E$405,3,FALSE)</f>
        <v>1.1628000000000001</v>
      </c>
      <c r="G839" s="10">
        <f>VLOOKUP(C839,away!$B$2:$E$405,4,FALSE)</f>
        <v>0.98839999999999995</v>
      </c>
      <c r="H839" s="10">
        <f>VLOOKUP(A839,away!$A$2:$E$405,3,FALSE)</f>
        <v>1.58</v>
      </c>
      <c r="I839" s="10">
        <f>VLOOKUP(C839,away!$B$2:$E$405,3,FALSE)</f>
        <v>1.3290999999999999</v>
      </c>
      <c r="J839" s="10">
        <f>VLOOKUP(B839,home!$B$2:$E$405,4,FALSE)</f>
        <v>0.69620000000000004</v>
      </c>
      <c r="K839" s="12">
        <f t="shared" si="1174"/>
        <v>1.9768158143999999</v>
      </c>
      <c r="L839" s="12">
        <f t="shared" si="1175"/>
        <v>1.4620046836000002</v>
      </c>
      <c r="M839" s="13">
        <f t="shared" si="1176"/>
        <v>3.2102528001701783E-2</v>
      </c>
      <c r="N839" s="13">
        <f t="shared" si="1177"/>
        <v>6.3460785035982903E-2</v>
      </c>
      <c r="O839" s="13">
        <f t="shared" si="1178"/>
        <v>4.6934046293888164E-2</v>
      </c>
      <c r="P839" s="13">
        <f t="shared" si="1179"/>
        <v>9.2779964947539817E-2</v>
      </c>
      <c r="Q839" s="13">
        <f t="shared" si="1180"/>
        <v>6.2725141726684946E-2</v>
      </c>
      <c r="R839" s="13">
        <f t="shared" si="1181"/>
        <v>3.4308897750981872E-2</v>
      </c>
      <c r="S839" s="13">
        <f t="shared" si="1182"/>
        <v>6.7036168422704878E-2</v>
      </c>
      <c r="T839" s="13">
        <f t="shared" si="1183"/>
        <v>9.1704450983887201E-2</v>
      </c>
      <c r="U839" s="13">
        <f t="shared" si="1184"/>
        <v>6.7822371648773541E-2</v>
      </c>
      <c r="V839" s="13">
        <f t="shared" si="1185"/>
        <v>2.1526907497219961E-2</v>
      </c>
      <c r="W839" s="13">
        <f t="shared" si="1186"/>
        <v>4.1332017375264041E-2</v>
      </c>
      <c r="X839" s="13">
        <f t="shared" si="1187"/>
        <v>6.0427602985272617E-2</v>
      </c>
      <c r="Y839" s="13">
        <f t="shared" si="1188"/>
        <v>4.417271929159497E-2</v>
      </c>
      <c r="Z839" s="13">
        <f t="shared" si="1189"/>
        <v>1.6719923067029661E-2</v>
      </c>
      <c r="AA839" s="13">
        <f t="shared" si="1190"/>
        <v>3.3052208334455574E-2</v>
      </c>
      <c r="AB839" s="13">
        <f t="shared" si="1191"/>
        <v>3.266906406819764E-2</v>
      </c>
      <c r="AC839" s="13">
        <f t="shared" si="1192"/>
        <v>3.8884510180069104E-3</v>
      </c>
      <c r="AD839" s="13">
        <f t="shared" si="1193"/>
        <v>2.0426446397119376E-2</v>
      </c>
      <c r="AE839" s="13">
        <f t="shared" si="1194"/>
        <v>2.9863560301892883E-2</v>
      </c>
      <c r="AF839" s="13">
        <f t="shared" si="1195"/>
        <v>2.1830332515169221E-2</v>
      </c>
      <c r="AG839" s="13">
        <f t="shared" si="1196"/>
        <v>1.0638682793907584E-2</v>
      </c>
      <c r="AH839" s="13">
        <f t="shared" si="1197"/>
        <v>6.1111514583572684E-3</v>
      </c>
      <c r="AI839" s="13">
        <f t="shared" si="1198"/>
        <v>1.2080620847074269E-2</v>
      </c>
      <c r="AJ839" s="13">
        <f t="shared" si="1199"/>
        <v>1.1940581169133371E-2</v>
      </c>
      <c r="AK839" s="13">
        <f t="shared" si="1200"/>
        <v>7.8681098960898949E-3</v>
      </c>
      <c r="AL839" s="13">
        <f t="shared" si="1201"/>
        <v>4.4952266579352475E-4</v>
      </c>
      <c r="AM839" s="13">
        <f t="shared" si="1202"/>
        <v>8.0758644539638998E-3</v>
      </c>
      <c r="AN839" s="13">
        <f t="shared" si="1203"/>
        <v>1.1806951655813979E-2</v>
      </c>
      <c r="AO839" s="13">
        <f t="shared" si="1204"/>
        <v>8.6309093099194087E-3</v>
      </c>
      <c r="AP839" s="13">
        <f t="shared" si="1205"/>
        <v>4.2061432782763385E-3</v>
      </c>
      <c r="AQ839" s="13">
        <f t="shared" si="1206"/>
        <v>1.5373502931831681E-3</v>
      </c>
      <c r="AR839" s="13">
        <f t="shared" si="1207"/>
        <v>1.7869064108614581E-3</v>
      </c>
      <c r="AS839" s="13">
        <f t="shared" si="1208"/>
        <v>3.5323848518436737E-3</v>
      </c>
      <c r="AT839" s="13">
        <f t="shared" si="1209"/>
        <v>3.491437118835788E-3</v>
      </c>
      <c r="AU839" s="13">
        <f t="shared" si="1210"/>
        <v>2.3006427038325858E-3</v>
      </c>
      <c r="AV839" s="13">
        <f t="shared" si="1211"/>
        <v>1.1369867200550574E-3</v>
      </c>
      <c r="AW839" s="13">
        <f t="shared" si="1212"/>
        <v>3.6088103900205311E-5</v>
      </c>
      <c r="AX839" s="13">
        <f t="shared" si="1213"/>
        <v>2.6607494279244429E-3</v>
      </c>
      <c r="AY839" s="13">
        <f t="shared" si="1214"/>
        <v>3.8900281255115567E-3</v>
      </c>
      <c r="AZ839" s="13">
        <f t="shared" si="1215"/>
        <v>2.8436196694168131E-3</v>
      </c>
      <c r="BA839" s="13">
        <f t="shared" si="1216"/>
        <v>1.385795091688154E-3</v>
      </c>
      <c r="BB839" s="13">
        <f t="shared" si="1217"/>
        <v>5.0650972863949383E-4</v>
      </c>
      <c r="BC839" s="13">
        <f t="shared" si="1218"/>
        <v>1.4810391911198093E-4</v>
      </c>
      <c r="BD839" s="13">
        <f t="shared" si="1219"/>
        <v>4.3541092363905332E-4</v>
      </c>
      <c r="BE839" s="13">
        <f t="shared" si="1220"/>
        <v>8.6072719961219118E-4</v>
      </c>
      <c r="BF839" s="13">
        <f t="shared" si="1221"/>
        <v>8.5074957003880266E-4</v>
      </c>
      <c r="BG839" s="13">
        <f t="shared" si="1222"/>
        <v>5.6059173471556848E-4</v>
      </c>
      <c r="BH839" s="13">
        <f t="shared" si="1223"/>
        <v>2.7704665165191627E-4</v>
      </c>
      <c r="BI839" s="13">
        <f t="shared" si="1224"/>
        <v>1.095340404624152E-4</v>
      </c>
      <c r="BJ839" s="14">
        <f t="shared" si="1225"/>
        <v>0.49227376436022491</v>
      </c>
      <c r="BK839" s="14">
        <f t="shared" si="1226"/>
        <v>0.22167357067847843</v>
      </c>
      <c r="BL839" s="14">
        <f t="shared" si="1227"/>
        <v>0.26812946939249999</v>
      </c>
      <c r="BM839" s="14">
        <f t="shared" si="1228"/>
        <v>0.66263142371984229</v>
      </c>
      <c r="BN839" s="14">
        <f t="shared" si="1229"/>
        <v>0.3323113637567795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1.5866</v>
      </c>
      <c r="F866" s="10">
        <f>VLOOKUP(B866,home!$B$2:$E$405,3,FALSE)</f>
        <v>0.97409999999999997</v>
      </c>
      <c r="G866" s="10">
        <f>VLOOKUP(C866,away!$B$2:$E$405,4,FALSE)</f>
        <v>1.4496</v>
      </c>
      <c r="H866" s="10">
        <f>VLOOKUP(A866,away!$A$2:$E$405,3,FALSE)</f>
        <v>1.1788000000000001</v>
      </c>
      <c r="I866" s="10">
        <f>VLOOKUP(C866,away!$B$2:$E$405,3,FALSE)</f>
        <v>0.59379999999999999</v>
      </c>
      <c r="J866" s="10">
        <f>VLOOKUP(B866,home!$B$2:$E$405,4,FALSE)</f>
        <v>1.3882000000000001</v>
      </c>
      <c r="K866" s="12">
        <f t="shared" si="1230"/>
        <v>2.2403670341760002</v>
      </c>
      <c r="L866" s="12">
        <f t="shared" si="1231"/>
        <v>0.97170035300800006</v>
      </c>
      <c r="M866" s="13">
        <f t="shared" si="1232"/>
        <v>4.0273266711454363E-2</v>
      </c>
      <c r="N866" s="13">
        <f t="shared" si="1233"/>
        <v>9.0226899098920052E-2</v>
      </c>
      <c r="O866" s="13">
        <f t="shared" si="1234"/>
        <v>3.9133547480305543E-2</v>
      </c>
      <c r="P866" s="13">
        <f t="shared" si="1235"/>
        <v>8.7673509705237823E-2</v>
      </c>
      <c r="Q866" s="13">
        <f t="shared" si="1236"/>
        <v>0.10107068516857239</v>
      </c>
      <c r="R866" s="13">
        <f t="shared" si="1237"/>
        <v>1.9013040950534112E-2</v>
      </c>
      <c r="S866" s="13">
        <f t="shared" si="1238"/>
        <v>4.7715550113595732E-2</v>
      </c>
      <c r="T866" s="13">
        <f t="shared" si="1239"/>
        <v>9.8210420457062228E-2</v>
      </c>
      <c r="U866" s="13">
        <f t="shared" si="1240"/>
        <v>4.2596190165014952E-2</v>
      </c>
      <c r="V866" s="13">
        <f t="shared" si="1241"/>
        <v>1.1541678161258256E-2</v>
      </c>
      <c r="W866" s="13">
        <f t="shared" si="1242"/>
        <v>7.5478477057750251E-2</v>
      </c>
      <c r="X866" s="13">
        <f t="shared" si="1243"/>
        <v>7.3342462801522151E-2</v>
      </c>
      <c r="Y866" s="13">
        <f t="shared" si="1244"/>
        <v>3.5633448497357591E-2</v>
      </c>
      <c r="Z866" s="13">
        <f t="shared" si="1245"/>
        <v>6.1583262011298536E-3</v>
      </c>
      <c r="AA866" s="13">
        <f t="shared" si="1246"/>
        <v>1.3796911006713646E-2</v>
      </c>
      <c r="AB866" s="13">
        <f t="shared" si="1247"/>
        <v>1.5455072296450633E-2</v>
      </c>
      <c r="AC866" s="13">
        <f t="shared" si="1248"/>
        <v>1.570364653331571E-3</v>
      </c>
      <c r="AD866" s="13">
        <f t="shared" si="1249"/>
        <v>4.2274872947498307E-2</v>
      </c>
      <c r="AE866" s="13">
        <f t="shared" si="1250"/>
        <v>4.1078508966452459E-2</v>
      </c>
      <c r="AF866" s="13">
        <f t="shared" si="1251"/>
        <v>1.9958000831872071E-2</v>
      </c>
      <c r="AG866" s="13">
        <f t="shared" si="1252"/>
        <v>6.4643988178880183E-3</v>
      </c>
      <c r="AH866" s="13">
        <f t="shared" si="1253"/>
        <v>1.4960119358940734E-3</v>
      </c>
      <c r="AI866" s="13">
        <f t="shared" si="1254"/>
        <v>3.3516158239109018E-3</v>
      </c>
      <c r="AJ866" s="13">
        <f t="shared" si="1255"/>
        <v>3.7544248015563097E-3</v>
      </c>
      <c r="AK866" s="13">
        <f t="shared" si="1256"/>
        <v>2.8037631858998423E-3</v>
      </c>
      <c r="AL866" s="13">
        <f t="shared" si="1257"/>
        <v>1.3674518301289885E-4</v>
      </c>
      <c r="AM866" s="13">
        <f t="shared" si="1258"/>
        <v>1.8942246345110787E-2</v>
      </c>
      <c r="AN866" s="13">
        <f t="shared" si="1259"/>
        <v>1.840618746030865E-2</v>
      </c>
      <c r="AO866" s="13">
        <f t="shared" si="1260"/>
        <v>8.9426494263566692E-3</v>
      </c>
      <c r="AP866" s="13">
        <f t="shared" si="1261"/>
        <v>2.8965252014725219E-3</v>
      </c>
      <c r="AQ866" s="13">
        <f t="shared" si="1262"/>
        <v>7.0363864019185431E-4</v>
      </c>
      <c r="AR866" s="13">
        <f t="shared" si="1263"/>
        <v>2.9073506524249064E-4</v>
      </c>
      <c r="AS866" s="13">
        <f t="shared" si="1264"/>
        <v>6.5135325584828464E-4</v>
      </c>
      <c r="AT866" s="13">
        <f t="shared" si="1265"/>
        <v>7.2963518100285156E-4</v>
      </c>
      <c r="AU866" s="13">
        <f t="shared" si="1266"/>
        <v>5.4488353549794256E-4</v>
      </c>
      <c r="AV866" s="13">
        <f t="shared" si="1267"/>
        <v>3.0518477759871476E-4</v>
      </c>
      <c r="AW866" s="13">
        <f t="shared" si="1268"/>
        <v>8.269153811911824E-6</v>
      </c>
      <c r="AX866" s="13">
        <f t="shared" si="1269"/>
        <v>7.0729307108045132E-3</v>
      </c>
      <c r="AY866" s="13">
        <f t="shared" si="1270"/>
        <v>6.87276926848987E-3</v>
      </c>
      <c r="AZ866" s="13">
        <f t="shared" si="1271"/>
        <v>3.3391361621670701E-3</v>
      </c>
      <c r="BA866" s="13">
        <f t="shared" si="1272"/>
        <v>1.0815465958398404E-3</v>
      </c>
      <c r="BB866" s="13">
        <f t="shared" si="1273"/>
        <v>2.6273480224304335E-4</v>
      </c>
      <c r="BC866" s="13">
        <f t="shared" si="1274"/>
        <v>5.105990001741048E-5</v>
      </c>
      <c r="BD866" s="13">
        <f t="shared" si="1275"/>
        <v>4.7084560921322003E-5</v>
      </c>
      <c r="BE866" s="13">
        <f t="shared" si="1276"/>
        <v>1.0548669810678138E-4</v>
      </c>
      <c r="BF866" s="13">
        <f t="shared" si="1277"/>
        <v>1.1816446049125446E-4</v>
      </c>
      <c r="BG866" s="13">
        <f t="shared" si="1278"/>
        <v>8.8243920631932968E-5</v>
      </c>
      <c r="BH866" s="13">
        <f t="shared" si="1279"/>
        <v>4.9424692687556504E-5</v>
      </c>
      <c r="BI866" s="13">
        <f t="shared" si="1280"/>
        <v>2.2145890434296225E-5</v>
      </c>
      <c r="BJ866" s="14">
        <f t="shared" si="1281"/>
        <v>0.65230959915789788</v>
      </c>
      <c r="BK866" s="14">
        <f t="shared" si="1282"/>
        <v>0.19578388379638054</v>
      </c>
      <c r="BL866" s="14">
        <f t="shared" si="1283"/>
        <v>0.14435291968474342</v>
      </c>
      <c r="BM866" s="14">
        <f t="shared" si="1284"/>
        <v>0.61434927961044916</v>
      </c>
      <c r="BN866" s="14">
        <f t="shared" si="1285"/>
        <v>0.3773909491150243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1.5866</v>
      </c>
      <c r="F867" s="10">
        <f>VLOOKUP(B867,home!$B$2:$E$405,3,FALSE)</f>
        <v>0.77029999999999998</v>
      </c>
      <c r="G867" s="10">
        <f>VLOOKUP(C867,away!$B$2:$E$405,4,FALSE)</f>
        <v>0.94540000000000002</v>
      </c>
      <c r="H867" s="10">
        <f>VLOOKUP(A867,away!$A$2:$E$405,3,FALSE)</f>
        <v>1.1788000000000001</v>
      </c>
      <c r="I867" s="10">
        <f>VLOOKUP(C867,away!$B$2:$E$405,3,FALSE)</f>
        <v>1.3573</v>
      </c>
      <c r="J867" s="10">
        <f>VLOOKUP(B867,home!$B$2:$E$405,4,FALSE)</f>
        <v>1.0367999999999999</v>
      </c>
      <c r="K867" s="12">
        <f t="shared" si="1230"/>
        <v>1.155428154292</v>
      </c>
      <c r="L867" s="12">
        <f t="shared" si="1231"/>
        <v>1.658864696832</v>
      </c>
      <c r="M867" s="13">
        <f t="shared" si="1232"/>
        <v>5.9947095276130354E-2</v>
      </c>
      <c r="N867" s="13">
        <f t="shared" si="1233"/>
        <v>6.9264561650065962E-2</v>
      </c>
      <c r="O867" s="13">
        <f t="shared" si="1234"/>
        <v>9.9444120031196986E-2</v>
      </c>
      <c r="P867" s="13">
        <f t="shared" si="1235"/>
        <v>0.11490053606283802</v>
      </c>
      <c r="Q867" s="13">
        <f t="shared" si="1236"/>
        <v>4.0015112312590091E-2</v>
      </c>
      <c r="R867" s="13">
        <f t="shared" si="1237"/>
        <v>8.248217001363832E-2</v>
      </c>
      <c r="S867" s="13">
        <f t="shared" si="1238"/>
        <v>5.5057434921222767E-2</v>
      </c>
      <c r="T867" s="13">
        <f t="shared" si="1239"/>
        <v>6.6379657155123187E-2</v>
      </c>
      <c r="U867" s="13">
        <f t="shared" si="1240"/>
        <v>9.5302221460857053E-2</v>
      </c>
      <c r="V867" s="13">
        <f t="shared" si="1241"/>
        <v>1.1725392119230181E-2</v>
      </c>
      <c r="W867" s="13">
        <f t="shared" si="1242"/>
        <v>1.5411529121041018E-2</v>
      </c>
      <c r="X867" s="13">
        <f t="shared" si="1243"/>
        <v>2.5565641583093244E-2</v>
      </c>
      <c r="Y867" s="13">
        <f t="shared" si="1244"/>
        <v>2.1204970137026779E-2</v>
      </c>
      <c r="Z867" s="13">
        <f t="shared" si="1245"/>
        <v>4.5608919984573212E-2</v>
      </c>
      <c r="AA867" s="13">
        <f t="shared" si="1246"/>
        <v>5.2697830237026927E-2</v>
      </c>
      <c r="AB867" s="13">
        <f t="shared" si="1247"/>
        <v>3.0444278362980595E-2</v>
      </c>
      <c r="AC867" s="13">
        <f t="shared" si="1248"/>
        <v>1.4046279409377106E-3</v>
      </c>
      <c r="AD867" s="13">
        <f t="shared" si="1249"/>
        <v>4.4517286617854557E-3</v>
      </c>
      <c r="AE867" s="13">
        <f t="shared" si="1250"/>
        <v>7.3848155169110542E-3</v>
      </c>
      <c r="AF867" s="13">
        <f t="shared" si="1251"/>
        <v>6.1252048768104536E-3</v>
      </c>
      <c r="AG867" s="13">
        <f t="shared" si="1252"/>
        <v>3.3869620436680205E-3</v>
      </c>
      <c r="AH867" s="13">
        <f t="shared" si="1253"/>
        <v>1.8914756805760997E-2</v>
      </c>
      <c r="AI867" s="13">
        <f t="shared" si="1254"/>
        <v>2.1854642544962471E-2</v>
      </c>
      <c r="AJ867" s="13">
        <f t="shared" si="1255"/>
        <v>1.2625734649218708E-2</v>
      </c>
      <c r="AK867" s="13">
        <f t="shared" si="1256"/>
        <v>4.8627097607757746E-3</v>
      </c>
      <c r="AL867" s="13">
        <f t="shared" si="1257"/>
        <v>1.0768995737936695E-4</v>
      </c>
      <c r="AM867" s="13">
        <f t="shared" si="1258"/>
        <v>1.0287305262191126E-3</v>
      </c>
      <c r="AN867" s="13">
        <f t="shared" si="1259"/>
        <v>1.7065247524982918E-3</v>
      </c>
      <c r="AO867" s="13">
        <f t="shared" si="1260"/>
        <v>1.4154468330946916E-3</v>
      </c>
      <c r="AP867" s="13">
        <f t="shared" si="1261"/>
        <v>7.8267826055448009E-4</v>
      </c>
      <c r="AQ867" s="13">
        <f t="shared" si="1262"/>
        <v>3.2458933385292623E-4</v>
      </c>
      <c r="AR867" s="13">
        <f t="shared" si="1263"/>
        <v>6.2754044628479388E-3</v>
      </c>
      <c r="AS867" s="13">
        <f t="shared" si="1264"/>
        <v>7.250778995944172E-3</v>
      </c>
      <c r="AT867" s="13">
        <f t="shared" si="1265"/>
        <v>4.1888770962314895E-3</v>
      </c>
      <c r="AU867" s="13">
        <f t="shared" si="1266"/>
        <v>1.6133155106182607E-3</v>
      </c>
      <c r="AV867" s="13">
        <f t="shared" si="1267"/>
        <v>4.6601754068107787E-4</v>
      </c>
      <c r="AW867" s="13">
        <f t="shared" si="1268"/>
        <v>5.7335897476107038E-6</v>
      </c>
      <c r="AX867" s="13">
        <f t="shared" si="1269"/>
        <v>1.9810403552886452E-4</v>
      </c>
      <c r="AY867" s="13">
        <f t="shared" si="1270"/>
        <v>3.2862779083878553E-4</v>
      </c>
      <c r="AZ867" s="13">
        <f t="shared" si="1271"/>
        <v>2.72574520310176E-4</v>
      </c>
      <c r="BA867" s="13">
        <f t="shared" si="1272"/>
        <v>1.5072141633282266E-4</v>
      </c>
      <c r="BB867" s="13">
        <f t="shared" si="1273"/>
        <v>6.250660915275939E-5</v>
      </c>
      <c r="BC867" s="13">
        <f t="shared" si="1274"/>
        <v>2.073800144843768E-5</v>
      </c>
      <c r="BD867" s="13">
        <f t="shared" si="1275"/>
        <v>1.7350078202934079E-3</v>
      </c>
      <c r="BE867" s="13">
        <f t="shared" si="1276"/>
        <v>2.0046768834837982E-3</v>
      </c>
      <c r="BF867" s="13">
        <f t="shared" si="1277"/>
        <v>1.1581300557177621E-3</v>
      </c>
      <c r="BG867" s="13">
        <f t="shared" si="1278"/>
        <v>4.4604535756935504E-4</v>
      </c>
      <c r="BH867" s="13">
        <f t="shared" si="1279"/>
        <v>1.2884334105671869E-4</v>
      </c>
      <c r="BI867" s="13">
        <f t="shared" si="1280"/>
        <v>2.9773844749995823E-5</v>
      </c>
      <c r="BJ867" s="14">
        <f t="shared" si="1281"/>
        <v>0.26548142513794659</v>
      </c>
      <c r="BK867" s="14">
        <f t="shared" si="1282"/>
        <v>0.24347140406857717</v>
      </c>
      <c r="BL867" s="14">
        <f t="shared" si="1283"/>
        <v>0.44392533477561186</v>
      </c>
      <c r="BM867" s="14">
        <f t="shared" si="1284"/>
        <v>0.53211059441915798</v>
      </c>
      <c r="BN867" s="14">
        <f t="shared" si="1285"/>
        <v>0.46605359534645974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1.5866</v>
      </c>
      <c r="F868" s="10">
        <f>VLOOKUP(B868,home!$B$2:$E$405,3,FALSE)</f>
        <v>1.4496</v>
      </c>
      <c r="G868" s="10">
        <f>VLOOKUP(C868,away!$B$2:$E$405,4,FALSE)</f>
        <v>0.81940000000000002</v>
      </c>
      <c r="H868" s="10">
        <f>VLOOKUP(A868,away!$A$2:$E$405,3,FALSE)</f>
        <v>1.1788000000000001</v>
      </c>
      <c r="I868" s="10">
        <f>VLOOKUP(C868,away!$B$2:$E$405,3,FALSE)</f>
        <v>1.4420999999999999</v>
      </c>
      <c r="J868" s="10">
        <f>VLOOKUP(B868,home!$B$2:$E$405,4,FALSE)</f>
        <v>0.67869999999999997</v>
      </c>
      <c r="K868" s="12">
        <f t="shared" si="1230"/>
        <v>1.8845670339840002</v>
      </c>
      <c r="L868" s="12">
        <f t="shared" si="1231"/>
        <v>1.1537543546760001</v>
      </c>
      <c r="M868" s="13">
        <f t="shared" si="1232"/>
        <v>4.7915253112921538E-2</v>
      </c>
      <c r="N868" s="13">
        <f t="shared" si="1233"/>
        <v>9.029950644161118E-2</v>
      </c>
      <c r="O868" s="13">
        <f t="shared" si="1234"/>
        <v>5.528243193443598E-2</v>
      </c>
      <c r="P868" s="13">
        <f t="shared" si="1235"/>
        <v>0.10418344878210239</v>
      </c>
      <c r="Q868" s="13">
        <f t="shared" si="1236"/>
        <v>8.5087736512443155E-2</v>
      </c>
      <c r="R868" s="13">
        <f t="shared" si="1237"/>
        <v>3.1891173290717549E-2</v>
      </c>
      <c r="S868" s="13">
        <f t="shared" si="1238"/>
        <v>5.6632232404955497E-2</v>
      </c>
      <c r="T868" s="13">
        <f t="shared" si="1239"/>
        <v>9.8170346530755362E-2</v>
      </c>
      <c r="U868" s="13">
        <f t="shared" si="1240"/>
        <v>6.0101053858757345E-2</v>
      </c>
      <c r="V868" s="13">
        <f t="shared" si="1241"/>
        <v>1.3681890654997756E-2</v>
      </c>
      <c r="W868" s="13">
        <f t="shared" si="1242"/>
        <v>5.3451181075889032E-2</v>
      </c>
      <c r="X868" s="13">
        <f t="shared" si="1243"/>
        <v>6.1669532928882366E-2</v>
      </c>
      <c r="Y868" s="13">
        <f t="shared" si="1244"/>
        <v>3.5575746083766513E-2</v>
      </c>
      <c r="Z868" s="13">
        <f t="shared" si="1245"/>
        <v>1.2264860019964106E-2</v>
      </c>
      <c r="AA868" s="13">
        <f t="shared" si="1246"/>
        <v>2.3113950870052698E-2</v>
      </c>
      <c r="AB868" s="13">
        <f t="shared" si="1247"/>
        <v>2.1779894917413559E-2</v>
      </c>
      <c r="AC868" s="13">
        <f t="shared" si="1248"/>
        <v>1.8593068773658469E-3</v>
      </c>
      <c r="AD868" s="13">
        <f t="shared" si="1249"/>
        <v>2.5183083445782482E-2</v>
      </c>
      <c r="AE868" s="13">
        <f t="shared" si="1250"/>
        <v>2.9055092189740624E-2</v>
      </c>
      <c r="AF868" s="13">
        <f t="shared" si="1251"/>
        <v>1.6761219569712948E-2</v>
      </c>
      <c r="AG868" s="13">
        <f t="shared" si="1252"/>
        <v>6.4461100227456341E-3</v>
      </c>
      <c r="AH868" s="13">
        <f t="shared" si="1253"/>
        <v>3.5376589143812911E-3</v>
      </c>
      <c r="AI868" s="13">
        <f t="shared" si="1254"/>
        <v>6.6669553675226083E-3</v>
      </c>
      <c r="AJ868" s="13">
        <f t="shared" si="1255"/>
        <v>6.2821621513378962E-3</v>
      </c>
      <c r="AK868" s="13">
        <f t="shared" si="1256"/>
        <v>3.9463852308511344E-3</v>
      </c>
      <c r="AL868" s="13">
        <f t="shared" si="1257"/>
        <v>1.6170967718504405E-4</v>
      </c>
      <c r="AM868" s="13">
        <f t="shared" si="1258"/>
        <v>9.4918417751979692E-3</v>
      </c>
      <c r="AN868" s="13">
        <f t="shared" si="1259"/>
        <v>1.095125378203023E-2</v>
      </c>
      <c r="AO868" s="13">
        <f t="shared" si="1260"/>
        <v>6.3175283700896987E-3</v>
      </c>
      <c r="AP868" s="13">
        <f t="shared" si="1261"/>
        <v>2.4296252892600542E-3</v>
      </c>
      <c r="AQ868" s="13">
        <f t="shared" si="1262"/>
        <v>7.0079768942868121E-4</v>
      </c>
      <c r="AR868" s="13">
        <f t="shared" si="1263"/>
        <v>8.1631787556515737E-4</v>
      </c>
      <c r="AS868" s="13">
        <f t="shared" si="1264"/>
        <v>1.5384057575419489E-3</v>
      </c>
      <c r="AT868" s="13">
        <f t="shared" si="1265"/>
        <v>1.4496143877773698E-3</v>
      </c>
      <c r="AU868" s="13">
        <f t="shared" si="1266"/>
        <v>9.1063182906470997E-4</v>
      </c>
      <c r="AV868" s="13">
        <f t="shared" si="1267"/>
        <v>4.2903668128797649E-4</v>
      </c>
      <c r="AW868" s="13">
        <f t="shared" si="1268"/>
        <v>9.7669384869028885E-6</v>
      </c>
      <c r="AX868" s="13">
        <f t="shared" si="1269"/>
        <v>2.98133535022171E-3</v>
      </c>
      <c r="AY868" s="13">
        <f t="shared" si="1270"/>
        <v>3.4397286430677952E-3</v>
      </c>
      <c r="AZ868" s="13">
        <f t="shared" si="1271"/>
        <v>1.9843009504216195E-3</v>
      </c>
      <c r="BA868" s="13">
        <f t="shared" si="1272"/>
        <v>7.6313195417888966E-4</v>
      </c>
      <c r="BB868" s="13">
        <f t="shared" si="1273"/>
        <v>2.2011670383157499E-4</v>
      </c>
      <c r="BC868" s="13">
        <f t="shared" si="1274"/>
        <v>5.0792121116521425E-5</v>
      </c>
      <c r="BD868" s="13">
        <f t="shared" si="1275"/>
        <v>1.5697171728886003E-4</v>
      </c>
      <c r="BE868" s="13">
        <f t="shared" si="1276"/>
        <v>2.9582372367044195E-4</v>
      </c>
      <c r="BF868" s="13">
        <f t="shared" si="1277"/>
        <v>2.7874981874985368E-4</v>
      </c>
      <c r="BG868" s="13">
        <f t="shared" si="1278"/>
        <v>1.7510757304832977E-4</v>
      </c>
      <c r="BH868" s="13">
        <f t="shared" si="1279"/>
        <v>8.2500489891956889E-5</v>
      </c>
      <c r="BI868" s="13">
        <f t="shared" si="1280"/>
        <v>3.109554070758242E-5</v>
      </c>
      <c r="BJ868" s="14">
        <f t="shared" si="1281"/>
        <v>0.54103000743017382</v>
      </c>
      <c r="BK868" s="14">
        <f t="shared" si="1282"/>
        <v>0.22787357015259588</v>
      </c>
      <c r="BL868" s="14">
        <f t="shared" si="1283"/>
        <v>0.21876592193006417</v>
      </c>
      <c r="BM868" s="14">
        <f t="shared" si="1284"/>
        <v>0.58184484775398548</v>
      </c>
      <c r="BN868" s="14">
        <f t="shared" si="1285"/>
        <v>0.41465955007423183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1.1809000000000001</v>
      </c>
      <c r="F869" s="10">
        <f>VLOOKUP(B869,home!$B$2:$E$405,3,FALSE)</f>
        <v>0.70569999999999999</v>
      </c>
      <c r="G869" s="10">
        <f>VLOOKUP(C869,away!$B$2:$E$405,4,FALSE)</f>
        <v>0.8468</v>
      </c>
      <c r="H869" s="10">
        <f>VLOOKUP(A869,away!$A$2:$E$405,3,FALSE)</f>
        <v>0.92459999999999998</v>
      </c>
      <c r="I869" s="10">
        <f>VLOOKUP(C869,away!$B$2:$E$405,3,FALSE)</f>
        <v>0.90129999999999999</v>
      </c>
      <c r="J869" s="10">
        <f>VLOOKUP(B869,home!$B$2:$E$405,4,FALSE)</f>
        <v>1.0814999999999999</v>
      </c>
      <c r="K869" s="12">
        <f t="shared" si="1230"/>
        <v>0.70569020488400003</v>
      </c>
      <c r="L869" s="12">
        <f t="shared" si="1231"/>
        <v>0.90125935136999979</v>
      </c>
      <c r="M869" s="13">
        <f t="shared" si="1232"/>
        <v>0.20049829094157745</v>
      </c>
      <c r="N869" s="13">
        <f t="shared" si="1233"/>
        <v>0.14148968001345366</v>
      </c>
      <c r="O869" s="13">
        <f t="shared" si="1234"/>
        <v>0.18070095964479957</v>
      </c>
      <c r="P869" s="13">
        <f t="shared" si="1235"/>
        <v>0.12751889723447404</v>
      </c>
      <c r="Q869" s="13">
        <f t="shared" si="1236"/>
        <v>4.9923940638832848E-2</v>
      </c>
      <c r="R869" s="13">
        <f t="shared" si="1237"/>
        <v>8.1429214840704298E-2</v>
      </c>
      <c r="S869" s="13">
        <f t="shared" si="1238"/>
        <v>2.0275820152295728E-2</v>
      </c>
      <c r="T869" s="13">
        <f t="shared" si="1239"/>
        <v>4.4994418357988862E-2</v>
      </c>
      <c r="U869" s="13">
        <f t="shared" si="1240"/>
        <v>5.7463799304479875E-2</v>
      </c>
      <c r="V869" s="13">
        <f t="shared" si="1241"/>
        <v>1.4328469192114914E-3</v>
      </c>
      <c r="W869" s="13">
        <f t="shared" si="1242"/>
        <v>1.1743611966011536E-2</v>
      </c>
      <c r="X869" s="13">
        <f t="shared" si="1243"/>
        <v>1.0584040103228522E-2</v>
      </c>
      <c r="Y869" s="13">
        <f t="shared" si="1244"/>
        <v>4.7694825591549023E-3</v>
      </c>
      <c r="Z869" s="13">
        <f t="shared" si="1245"/>
        <v>2.446294711663384E-2</v>
      </c>
      <c r="AA869" s="13">
        <f t="shared" si="1246"/>
        <v>1.7263262162803793E-2</v>
      </c>
      <c r="AB869" s="13">
        <f t="shared" si="1247"/>
        <v>6.091257506317606E-3</v>
      </c>
      <c r="AC869" s="13">
        <f t="shared" si="1248"/>
        <v>5.6956551283304855E-5</v>
      </c>
      <c r="AD869" s="13">
        <f t="shared" si="1249"/>
        <v>2.071837983593219E-3</v>
      </c>
      <c r="AE869" s="13">
        <f t="shared" si="1250"/>
        <v>1.8672633572369523E-3</v>
      </c>
      <c r="AF869" s="13">
        <f t="shared" si="1251"/>
        <v>8.4144428109017208E-4</v>
      </c>
      <c r="AG869" s="13">
        <f t="shared" si="1252"/>
        <v>2.5278650899644142E-4</v>
      </c>
      <c r="AH869" s="13">
        <f t="shared" si="1253"/>
        <v>5.5118649627340045E-3</v>
      </c>
      <c r="AI869" s="13">
        <f t="shared" si="1254"/>
        <v>3.8896691148447011E-3</v>
      </c>
      <c r="AJ869" s="13">
        <f t="shared" si="1255"/>
        <v>1.372450697292862E-3</v>
      </c>
      <c r="AK869" s="13">
        <f t="shared" si="1256"/>
        <v>3.2284167125526278E-4</v>
      </c>
      <c r="AL869" s="13">
        <f t="shared" si="1257"/>
        <v>1.4489972110619456E-6</v>
      </c>
      <c r="AM869" s="13">
        <f t="shared" si="1258"/>
        <v>2.9241515422567056E-4</v>
      </c>
      <c r="AN869" s="13">
        <f t="shared" si="1259"/>
        <v>2.6354189222818625E-4</v>
      </c>
      <c r="AO869" s="13">
        <f t="shared" si="1260"/>
        <v>1.1875979742419878E-4</v>
      </c>
      <c r="AP869" s="13">
        <f t="shared" si="1261"/>
        <v>3.5677792665121987E-5</v>
      </c>
      <c r="AQ869" s="13">
        <f t="shared" si="1262"/>
        <v>8.0387360689202943E-6</v>
      </c>
      <c r="AR869" s="13">
        <f t="shared" si="1263"/>
        <v>9.9352396823053574E-4</v>
      </c>
      <c r="AS869" s="13">
        <f t="shared" si="1264"/>
        <v>7.0112013269777145E-4</v>
      </c>
      <c r="AT869" s="13">
        <f t="shared" si="1265"/>
        <v>2.4738680504589382E-4</v>
      </c>
      <c r="AU869" s="13">
        <f t="shared" si="1266"/>
        <v>5.819281504614499E-5</v>
      </c>
      <c r="AV869" s="13">
        <f t="shared" si="1267"/>
        <v>1.0266524893172695E-5</v>
      </c>
      <c r="AW869" s="13">
        <f t="shared" si="1268"/>
        <v>2.5599349054951456E-8</v>
      </c>
      <c r="AX869" s="13">
        <f t="shared" si="1269"/>
        <v>3.4392418349449957E-5</v>
      </c>
      <c r="AY869" s="13">
        <f t="shared" si="1270"/>
        <v>3.0996488653670946E-5</v>
      </c>
      <c r="AZ869" s="13">
        <f t="shared" si="1271"/>
        <v>1.3967937629377518E-5</v>
      </c>
      <c r="BA869" s="13">
        <f t="shared" si="1272"/>
        <v>4.1962448026097988E-6</v>
      </c>
      <c r="BB869" s="13">
        <f t="shared" si="1273"/>
        <v>9.4547621724745984E-7</v>
      </c>
      <c r="BC869" s="13">
        <f t="shared" si="1274"/>
        <v>1.7042385645844139E-7</v>
      </c>
      <c r="BD869" s="13">
        <f t="shared" si="1275"/>
        <v>1.4923712786300006E-4</v>
      </c>
      <c r="BE869" s="13">
        <f t="shared" si="1276"/>
        <v>1.0531517933794023E-4</v>
      </c>
      <c r="BF869" s="13">
        <f t="shared" si="1277"/>
        <v>3.7159945242193119E-5</v>
      </c>
      <c r="BG869" s="13">
        <f t="shared" si="1278"/>
        <v>8.7411364571471597E-6</v>
      </c>
      <c r="BH869" s="13">
        <f t="shared" si="1279"/>
        <v>1.5421335943407956E-6</v>
      </c>
      <c r="BI869" s="13">
        <f t="shared" si="1280"/>
        <v>2.1765371442977117E-7</v>
      </c>
      <c r="BJ869" s="14">
        <f t="shared" si="1281"/>
        <v>0.2693416081317081</v>
      </c>
      <c r="BK869" s="14">
        <f t="shared" si="1282"/>
        <v>0.34981525728470675</v>
      </c>
      <c r="BL869" s="14">
        <f t="shared" si="1283"/>
        <v>0.35635802332735445</v>
      </c>
      <c r="BM869" s="14">
        <f t="shared" si="1284"/>
        <v>0.21838588165725673</v>
      </c>
      <c r="BN869" s="14">
        <f t="shared" si="1285"/>
        <v>0.78156098331384194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1.1809000000000001</v>
      </c>
      <c r="F870" s="10" t="e">
        <f>VLOOKUP(B870,home!$B$2:$E$405,3,FALSE)</f>
        <v>#N/A</v>
      </c>
      <c r="G870" s="10">
        <f>VLOOKUP(C870,away!$B$2:$E$405,4,FALSE)</f>
        <v>2.3287</v>
      </c>
      <c r="H870" s="10">
        <f>VLOOKUP(A870,away!$A$2:$E$405,3,FALSE)</f>
        <v>0.92459999999999998</v>
      </c>
      <c r="I870" s="10">
        <f>VLOOKUP(C870,away!$B$2:$E$405,3,FALSE)</f>
        <v>0.4506</v>
      </c>
      <c r="J870" s="10" t="e">
        <f>VLOOKUP(B870,home!$B$2:$E$405,4,FALSE)</f>
        <v>#N/A</v>
      </c>
      <c r="K870" s="12" t="e">
        <f t="shared" si="1230"/>
        <v>#N/A</v>
      </c>
      <c r="L870" s="12" t="e">
        <f t="shared" si="1231"/>
        <v>#N/A</v>
      </c>
      <c r="M870" s="13" t="e">
        <f t="shared" si="1232"/>
        <v>#N/A</v>
      </c>
      <c r="N870" s="13" t="e">
        <f t="shared" si="1233"/>
        <v>#N/A</v>
      </c>
      <c r="O870" s="13" t="e">
        <f t="shared" si="1234"/>
        <v>#N/A</v>
      </c>
      <c r="P870" s="13" t="e">
        <f t="shared" si="1235"/>
        <v>#N/A</v>
      </c>
      <c r="Q870" s="13" t="e">
        <f t="shared" si="1236"/>
        <v>#N/A</v>
      </c>
      <c r="R870" s="13" t="e">
        <f t="shared" si="1237"/>
        <v>#N/A</v>
      </c>
      <c r="S870" s="13" t="e">
        <f t="shared" si="1238"/>
        <v>#N/A</v>
      </c>
      <c r="T870" s="13" t="e">
        <f t="shared" si="1239"/>
        <v>#N/A</v>
      </c>
      <c r="U870" s="13" t="e">
        <f t="shared" si="1240"/>
        <v>#N/A</v>
      </c>
      <c r="V870" s="13" t="e">
        <f t="shared" si="1241"/>
        <v>#N/A</v>
      </c>
      <c r="W870" s="13" t="e">
        <f t="shared" si="1242"/>
        <v>#N/A</v>
      </c>
      <c r="X870" s="13" t="e">
        <f t="shared" si="1243"/>
        <v>#N/A</v>
      </c>
      <c r="Y870" s="13" t="e">
        <f t="shared" si="1244"/>
        <v>#N/A</v>
      </c>
      <c r="Z870" s="13" t="e">
        <f t="shared" si="1245"/>
        <v>#N/A</v>
      </c>
      <c r="AA870" s="13" t="e">
        <f t="shared" si="1246"/>
        <v>#N/A</v>
      </c>
      <c r="AB870" s="13" t="e">
        <f t="shared" si="1247"/>
        <v>#N/A</v>
      </c>
      <c r="AC870" s="13" t="e">
        <f t="shared" si="1248"/>
        <v>#N/A</v>
      </c>
      <c r="AD870" s="13" t="e">
        <f t="shared" si="1249"/>
        <v>#N/A</v>
      </c>
      <c r="AE870" s="13" t="e">
        <f t="shared" si="1250"/>
        <v>#N/A</v>
      </c>
      <c r="AF870" s="13" t="e">
        <f t="shared" si="1251"/>
        <v>#N/A</v>
      </c>
      <c r="AG870" s="13" t="e">
        <f t="shared" si="1252"/>
        <v>#N/A</v>
      </c>
      <c r="AH870" s="13" t="e">
        <f t="shared" si="1253"/>
        <v>#N/A</v>
      </c>
      <c r="AI870" s="13" t="e">
        <f t="shared" si="1254"/>
        <v>#N/A</v>
      </c>
      <c r="AJ870" s="13" t="e">
        <f t="shared" si="1255"/>
        <v>#N/A</v>
      </c>
      <c r="AK870" s="13" t="e">
        <f t="shared" si="1256"/>
        <v>#N/A</v>
      </c>
      <c r="AL870" s="13" t="e">
        <f t="shared" si="1257"/>
        <v>#N/A</v>
      </c>
      <c r="AM870" s="13" t="e">
        <f t="shared" si="1258"/>
        <v>#N/A</v>
      </c>
      <c r="AN870" s="13" t="e">
        <f t="shared" si="1259"/>
        <v>#N/A</v>
      </c>
      <c r="AO870" s="13" t="e">
        <f t="shared" si="1260"/>
        <v>#N/A</v>
      </c>
      <c r="AP870" s="13" t="e">
        <f t="shared" si="1261"/>
        <v>#N/A</v>
      </c>
      <c r="AQ870" s="13" t="e">
        <f t="shared" si="1262"/>
        <v>#N/A</v>
      </c>
      <c r="AR870" s="13" t="e">
        <f t="shared" si="1263"/>
        <v>#N/A</v>
      </c>
      <c r="AS870" s="13" t="e">
        <f t="shared" si="1264"/>
        <v>#N/A</v>
      </c>
      <c r="AT870" s="13" t="e">
        <f t="shared" si="1265"/>
        <v>#N/A</v>
      </c>
      <c r="AU870" s="13" t="e">
        <f t="shared" si="1266"/>
        <v>#N/A</v>
      </c>
      <c r="AV870" s="13" t="e">
        <f t="shared" si="1267"/>
        <v>#N/A</v>
      </c>
      <c r="AW870" s="13" t="e">
        <f t="shared" si="1268"/>
        <v>#N/A</v>
      </c>
      <c r="AX870" s="13" t="e">
        <f t="shared" si="1269"/>
        <v>#N/A</v>
      </c>
      <c r="AY870" s="13" t="e">
        <f t="shared" si="1270"/>
        <v>#N/A</v>
      </c>
      <c r="AZ870" s="13" t="e">
        <f t="shared" si="1271"/>
        <v>#N/A</v>
      </c>
      <c r="BA870" s="13" t="e">
        <f t="shared" si="1272"/>
        <v>#N/A</v>
      </c>
      <c r="BB870" s="13" t="e">
        <f t="shared" si="1273"/>
        <v>#N/A</v>
      </c>
      <c r="BC870" s="13" t="e">
        <f t="shared" si="1274"/>
        <v>#N/A</v>
      </c>
      <c r="BD870" s="13" t="e">
        <f t="shared" si="1275"/>
        <v>#N/A</v>
      </c>
      <c r="BE870" s="13" t="e">
        <f t="shared" si="1276"/>
        <v>#N/A</v>
      </c>
      <c r="BF870" s="13" t="e">
        <f t="shared" si="1277"/>
        <v>#N/A</v>
      </c>
      <c r="BG870" s="13" t="e">
        <f t="shared" si="1278"/>
        <v>#N/A</v>
      </c>
      <c r="BH870" s="13" t="e">
        <f t="shared" si="1279"/>
        <v>#N/A</v>
      </c>
      <c r="BI870" s="13" t="e">
        <f t="shared" si="1280"/>
        <v>#N/A</v>
      </c>
      <c r="BJ870" s="14" t="e">
        <f t="shared" si="1281"/>
        <v>#N/A</v>
      </c>
      <c r="BK870" s="14" t="e">
        <f t="shared" si="1282"/>
        <v>#N/A</v>
      </c>
      <c r="BL870" s="14" t="e">
        <f t="shared" si="1283"/>
        <v>#N/A</v>
      </c>
      <c r="BM870" s="14" t="e">
        <f t="shared" si="1284"/>
        <v>#N/A</v>
      </c>
      <c r="BN870" s="14" t="e">
        <f t="shared" si="1285"/>
        <v>#N/A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1.72</v>
      </c>
      <c r="F877" s="10">
        <f>VLOOKUP(B877,home!$B$2:$E$405,3,FALSE)</f>
        <v>1.0465</v>
      </c>
      <c r="G877" s="10">
        <f>VLOOKUP(C877,away!$B$2:$E$405,4,FALSE)</f>
        <v>1.3953</v>
      </c>
      <c r="H877" s="10">
        <f>VLOOKUP(A877,away!$A$2:$E$405,3,FALSE)</f>
        <v>1.58</v>
      </c>
      <c r="I877" s="10">
        <f>VLOOKUP(C877,away!$B$2:$E$405,3,FALSE)</f>
        <v>0.94940000000000002</v>
      </c>
      <c r="J877" s="10">
        <f>VLOOKUP(B877,home!$B$2:$E$405,4,FALSE)</f>
        <v>1.2024999999999999</v>
      </c>
      <c r="K877" s="12">
        <f t="shared" si="1230"/>
        <v>2.511512094</v>
      </c>
      <c r="L877" s="12">
        <f t="shared" si="1231"/>
        <v>1.8038125300000001</v>
      </c>
      <c r="M877" s="13">
        <f t="shared" si="1232"/>
        <v>1.3362211087579734E-2</v>
      </c>
      <c r="N877" s="13">
        <f t="shared" si="1233"/>
        <v>3.3559354749037394E-2</v>
      </c>
      <c r="O877" s="13">
        <f t="shared" si="1234"/>
        <v>2.4102923788281251E-2</v>
      </c>
      <c r="P877" s="13">
        <f t="shared" si="1235"/>
        <v>6.0534784595028659E-2</v>
      </c>
      <c r="Q877" s="13">
        <f t="shared" si="1236"/>
        <v>4.2142362659521884E-2</v>
      </c>
      <c r="R877" s="13">
        <f t="shared" si="1237"/>
        <v>2.17385779694684E-2</v>
      </c>
      <c r="S877" s="13">
        <f t="shared" si="1238"/>
        <v>6.8560138025597073E-2</v>
      </c>
      <c r="T877" s="13">
        <f t="shared" si="1239"/>
        <v>7.601692180904969E-2</v>
      </c>
      <c r="U877" s="13">
        <f t="shared" si="1240"/>
        <v>5.4596701476681851E-2</v>
      </c>
      <c r="V877" s="13">
        <f t="shared" si="1241"/>
        <v>3.4510865171962932E-2</v>
      </c>
      <c r="W877" s="13">
        <f t="shared" si="1242"/>
        <v>3.5280351163041068E-2</v>
      </c>
      <c r="X877" s="13">
        <f t="shared" si="1243"/>
        <v>6.3639139490693553E-2</v>
      </c>
      <c r="Y877" s="13">
        <f t="shared" si="1244"/>
        <v>5.7396538605865438E-2</v>
      </c>
      <c r="Z877" s="13">
        <f t="shared" si="1245"/>
        <v>1.3070773108569684E-2</v>
      </c>
      <c r="AA877" s="13">
        <f t="shared" si="1246"/>
        <v>3.2827404740102734E-2</v>
      </c>
      <c r="AB877" s="13">
        <f t="shared" si="1247"/>
        <v>4.1223212009700479E-2</v>
      </c>
      <c r="AC877" s="13">
        <f t="shared" si="1248"/>
        <v>9.7715292761067322E-3</v>
      </c>
      <c r="AD877" s="13">
        <f t="shared" si="1249"/>
        <v>2.2151757156636157E-2</v>
      </c>
      <c r="AE877" s="13">
        <f t="shared" si="1250"/>
        <v>3.9957617120657471E-2</v>
      </c>
      <c r="AF877" s="13">
        <f t="shared" si="1251"/>
        <v>3.603802521559224E-2</v>
      </c>
      <c r="AG877" s="13">
        <f t="shared" si="1252"/>
        <v>2.1668613813447077E-2</v>
      </c>
      <c r="AH877" s="13">
        <f t="shared" si="1253"/>
        <v>5.8943060775062638E-3</v>
      </c>
      <c r="AI877" s="13">
        <f t="shared" si="1254"/>
        <v>1.4803620999394683E-2</v>
      </c>
      <c r="AJ877" s="13">
        <f t="shared" si="1255"/>
        <v>1.8589736587486059E-2</v>
      </c>
      <c r="AK877" s="13">
        <f t="shared" si="1256"/>
        <v>1.5562782754581842E-2</v>
      </c>
      <c r="AL877" s="13">
        <f t="shared" si="1257"/>
        <v>1.7707171845023661E-3</v>
      </c>
      <c r="AM877" s="13">
        <f t="shared" si="1258"/>
        <v>1.1126881200448547E-2</v>
      </c>
      <c r="AN877" s="13">
        <f t="shared" si="1259"/>
        <v>2.007080772919053E-2</v>
      </c>
      <c r="AO877" s="13">
        <f t="shared" si="1260"/>
        <v>1.8101987234567369E-2</v>
      </c>
      <c r="AP877" s="13">
        <f t="shared" si="1261"/>
        <v>1.0884197130537553E-2</v>
      </c>
      <c r="AQ877" s="13">
        <f t="shared" si="1262"/>
        <v>4.9082627907634235E-3</v>
      </c>
      <c r="AR877" s="13">
        <f t="shared" si="1263"/>
        <v>2.1264446316521897E-3</v>
      </c>
      <c r="AS877" s="13">
        <f t="shared" si="1264"/>
        <v>5.3405914096158504E-3</v>
      </c>
      <c r="AT877" s="13">
        <f t="shared" si="1265"/>
        <v>6.706479957181358E-3</v>
      </c>
      <c r="AU877" s="13">
        <f t="shared" si="1266"/>
        <v>5.6144685068765278E-3</v>
      </c>
      <c r="AV877" s="13">
        <f t="shared" si="1267"/>
        <v>3.525201389100631E-3</v>
      </c>
      <c r="AW877" s="13">
        <f t="shared" si="1268"/>
        <v>2.228298533661931E-4</v>
      </c>
      <c r="AX877" s="13">
        <f t="shared" si="1269"/>
        <v>4.6575494505712968E-3</v>
      </c>
      <c r="AY877" s="13">
        <f t="shared" si="1270"/>
        <v>8.4013460580351206E-3</v>
      </c>
      <c r="AZ877" s="13">
        <f t="shared" si="1271"/>
        <v>7.5772266441749307E-3</v>
      </c>
      <c r="BA877" s="13">
        <f t="shared" si="1272"/>
        <v>4.5559654544708632E-3</v>
      </c>
      <c r="BB877" s="13">
        <f t="shared" si="1273"/>
        <v>2.0545268932554224E-3</v>
      </c>
      <c r="BC877" s="13">
        <f t="shared" si="1274"/>
        <v>7.4119627065522074E-4</v>
      </c>
      <c r="BD877" s="13">
        <f t="shared" si="1275"/>
        <v>6.3928457848757582E-4</v>
      </c>
      <c r="BE877" s="13">
        <f t="shared" si="1276"/>
        <v>1.605570950379239E-3</v>
      </c>
      <c r="BF877" s="13">
        <f t="shared" si="1277"/>
        <v>2.0162054298262667E-3</v>
      </c>
      <c r="BG877" s="13">
        <f t="shared" si="1278"/>
        <v>1.6879081069990456E-3</v>
      </c>
      <c r="BH877" s="13">
        <f t="shared" si="1279"/>
        <v>1.0598004060721874E-3</v>
      </c>
      <c r="BI877" s="13">
        <f t="shared" si="1280"/>
        <v>5.3234030741528167E-4</v>
      </c>
      <c r="BJ877" s="14">
        <f t="shared" si="1281"/>
        <v>0.52093062864021233</v>
      </c>
      <c r="BK877" s="14">
        <f t="shared" si="1282"/>
        <v>0.19691159139881259</v>
      </c>
      <c r="BL877" s="14">
        <f t="shared" si="1283"/>
        <v>0.26019356207680966</v>
      </c>
      <c r="BM877" s="14">
        <f t="shared" si="1284"/>
        <v>0.78748782417081853</v>
      </c>
      <c r="BN877" s="14">
        <f t="shared" si="1285"/>
        <v>0.1954402148489173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1.72</v>
      </c>
      <c r="F878" s="10">
        <f>VLOOKUP(B878,home!$B$2:$E$405,3,FALSE)</f>
        <v>0.63949999999999996</v>
      </c>
      <c r="G878" s="10">
        <f>VLOOKUP(C878,away!$B$2:$E$405,4,FALSE)</f>
        <v>1.5698000000000001</v>
      </c>
      <c r="H878" s="10">
        <f>VLOOKUP(A878,away!$A$2:$E$405,3,FALSE)</f>
        <v>1.58</v>
      </c>
      <c r="I878" s="10">
        <f>VLOOKUP(C878,away!$B$2:$E$405,3,FALSE)</f>
        <v>0.94940000000000002</v>
      </c>
      <c r="J878" s="10">
        <f>VLOOKUP(B878,home!$B$2:$E$405,4,FALSE)</f>
        <v>1.6456</v>
      </c>
      <c r="K878" s="12">
        <f t="shared" si="1230"/>
        <v>1.7266858119999999</v>
      </c>
      <c r="L878" s="12">
        <f t="shared" si="1231"/>
        <v>2.4684855712</v>
      </c>
      <c r="M878" s="13">
        <f t="shared" si="1232"/>
        <v>1.5068159811337372E-2</v>
      </c>
      <c r="N878" s="13">
        <f t="shared" si="1233"/>
        <v>2.6017977759184838E-2</v>
      </c>
      <c r="O878" s="13">
        <f t="shared" si="1234"/>
        <v>3.7195535078822013E-2</v>
      </c>
      <c r="P878" s="13">
        <f t="shared" si="1235"/>
        <v>6.4225002690350266E-2</v>
      </c>
      <c r="Q878" s="13">
        <f t="shared" si="1236"/>
        <v>2.2462436526858004E-2</v>
      </c>
      <c r="R878" s="13">
        <f t="shared" si="1237"/>
        <v>4.5908320827567801E-2</v>
      </c>
      <c r="S878" s="13">
        <f t="shared" si="1238"/>
        <v>6.8436541392930039E-2</v>
      </c>
      <c r="T878" s="13">
        <f t="shared" si="1239"/>
        <v>5.5448200460544821E-2</v>
      </c>
      <c r="U878" s="13">
        <f t="shared" si="1240"/>
        <v>7.9269246225705414E-2</v>
      </c>
      <c r="V878" s="13">
        <f t="shared" si="1241"/>
        <v>3.2410778091843437E-2</v>
      </c>
      <c r="W878" s="13">
        <f t="shared" si="1242"/>
        <v>1.2928523484625426E-2</v>
      </c>
      <c r="X878" s="13">
        <f t="shared" si="1243"/>
        <v>3.1913873678718202E-2</v>
      </c>
      <c r="Y878" s="13">
        <f t="shared" si="1244"/>
        <v>3.9389468348507678E-2</v>
      </c>
      <c r="Z878" s="13">
        <f t="shared" si="1245"/>
        <v>3.7774675853623853E-2</v>
      </c>
      <c r="AA878" s="13">
        <f t="shared" si="1246"/>
        <v>6.5224996849351291E-2</v>
      </c>
      <c r="AB878" s="13">
        <f t="shared" si="1247"/>
        <v>5.6311538323759791E-2</v>
      </c>
      <c r="AC878" s="13">
        <f t="shared" si="1248"/>
        <v>8.6340267167975444E-3</v>
      </c>
      <c r="AD878" s="13">
        <f t="shared" si="1249"/>
        <v>5.5808745177528827E-3</v>
      </c>
      <c r="AE878" s="13">
        <f t="shared" si="1250"/>
        <v>1.3776308221750747E-2</v>
      </c>
      <c r="AF878" s="13">
        <f t="shared" si="1251"/>
        <v>1.7003309034897825E-2</v>
      </c>
      <c r="AG878" s="13">
        <f t="shared" si="1252"/>
        <v>1.3990807671766628E-2</v>
      </c>
      <c r="AH878" s="13">
        <f t="shared" si="1253"/>
        <v>2.3311560575356879E-2</v>
      </c>
      <c r="AI878" s="13">
        <f t="shared" si="1254"/>
        <v>4.025174090104728E-2</v>
      </c>
      <c r="AJ878" s="13">
        <f t="shared" si="1255"/>
        <v>3.4751054961069214E-2</v>
      </c>
      <c r="AK878" s="13">
        <f t="shared" si="1256"/>
        <v>2.0001384517770143E-2</v>
      </c>
      <c r="AL878" s="13">
        <f t="shared" si="1257"/>
        <v>1.4720321421004675E-3</v>
      </c>
      <c r="AM878" s="13">
        <f t="shared" si="1258"/>
        <v>1.9272833696712462E-3</v>
      </c>
      <c r="AN878" s="13">
        <f t="shared" si="1259"/>
        <v>4.7574711896471861E-3</v>
      </c>
      <c r="AO878" s="13">
        <f t="shared" si="1260"/>
        <v>5.8718744935218892E-3</v>
      </c>
      <c r="AP878" s="13">
        <f t="shared" si="1261"/>
        <v>4.8315458210520306E-3</v>
      </c>
      <c r="AQ878" s="13">
        <f t="shared" si="1262"/>
        <v>2.9816502864646486E-3</v>
      </c>
      <c r="AR878" s="13">
        <f t="shared" si="1263"/>
        <v>1.1508850184484654E-2</v>
      </c>
      <c r="AS878" s="13">
        <f t="shared" si="1264"/>
        <v>1.9872168325983236E-2</v>
      </c>
      <c r="AT878" s="13">
        <f t="shared" si="1265"/>
        <v>1.7156495551075519E-2</v>
      </c>
      <c r="AU878" s="13">
        <f t="shared" si="1266"/>
        <v>9.8746258172277418E-3</v>
      </c>
      <c r="AV878" s="13">
        <f t="shared" si="1267"/>
        <v>4.2625940743540132E-3</v>
      </c>
      <c r="AW878" s="13">
        <f t="shared" si="1268"/>
        <v>1.7428447628494557E-4</v>
      </c>
      <c r="AX878" s="13">
        <f t="shared" si="1269"/>
        <v>5.5463547501914949E-4</v>
      </c>
      <c r="AY878" s="13">
        <f t="shared" si="1270"/>
        <v>1.3691096673604285E-3</v>
      </c>
      <c r="AZ878" s="13">
        <f t="shared" si="1271"/>
        <v>1.6898137296348246E-3</v>
      </c>
      <c r="BA878" s="13">
        <f t="shared" si="1272"/>
        <v>1.3904269365397409E-3</v>
      </c>
      <c r="BB878" s="13">
        <f t="shared" si="1273"/>
        <v>8.5806220766404203E-4</v>
      </c>
      <c r="BC878" s="13">
        <f t="shared" si="1274"/>
        <v>4.2362283576214153E-4</v>
      </c>
      <c r="BD878" s="13">
        <f t="shared" si="1275"/>
        <v>4.7349051035838032E-3</v>
      </c>
      <c r="BE878" s="13">
        <f t="shared" si="1276"/>
        <v>8.1756934635245429E-3</v>
      </c>
      <c r="BF878" s="13">
        <f t="shared" si="1277"/>
        <v>7.0584269533644842E-3</v>
      </c>
      <c r="BG878" s="13">
        <f t="shared" si="1278"/>
        <v>4.0625618918042807E-3</v>
      </c>
      <c r="BH878" s="13">
        <f t="shared" si="1279"/>
        <v>1.753691994737583E-3</v>
      </c>
      <c r="BI878" s="13">
        <f t="shared" si="1280"/>
        <v>6.0561501718627182E-4</v>
      </c>
      <c r="BJ878" s="14">
        <f t="shared" si="1281"/>
        <v>0.26516727571694437</v>
      </c>
      <c r="BK878" s="14">
        <f t="shared" si="1282"/>
        <v>0.19161565051271953</v>
      </c>
      <c r="BL878" s="14">
        <f t="shared" si="1283"/>
        <v>0.49129100663777597</v>
      </c>
      <c r="BM878" s="14">
        <f t="shared" si="1284"/>
        <v>0.77377635083586827</v>
      </c>
      <c r="BN878" s="14">
        <f t="shared" si="1285"/>
        <v>0.21087743269412026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1.72</v>
      </c>
      <c r="F879" s="10">
        <f>VLOOKUP(B879,home!$B$2:$E$405,3,FALSE)</f>
        <v>0.87209999999999999</v>
      </c>
      <c r="G879" s="10">
        <f>VLOOKUP(C879,away!$B$2:$E$405,4,FALSE)</f>
        <v>0.58140000000000003</v>
      </c>
      <c r="H879" s="10">
        <f>VLOOKUP(A879,away!$A$2:$E$405,3,FALSE)</f>
        <v>1.58</v>
      </c>
      <c r="I879" s="10">
        <f>VLOOKUP(C879,away!$B$2:$E$405,3,FALSE)</f>
        <v>1.2658</v>
      </c>
      <c r="J879" s="10">
        <f>VLOOKUP(B879,home!$B$2:$E$405,4,FALSE)</f>
        <v>0.82279999999999998</v>
      </c>
      <c r="K879" s="12">
        <f t="shared" si="1230"/>
        <v>0.87210697679999993</v>
      </c>
      <c r="L879" s="12">
        <f t="shared" si="1231"/>
        <v>1.6455703792</v>
      </c>
      <c r="M879" s="13">
        <f t="shared" si="1232"/>
        <v>8.0646702967235057E-2</v>
      </c>
      <c r="N879" s="13">
        <f t="shared" si="1233"/>
        <v>7.0332552313642951E-2</v>
      </c>
      <c r="O879" s="13">
        <f t="shared" si="1234"/>
        <v>0.13270982558302277</v>
      </c>
      <c r="P879" s="13">
        <f t="shared" si="1235"/>
        <v>0.11573716478086529</v>
      </c>
      <c r="Q879" s="13">
        <f t="shared" si="1236"/>
        <v>3.0668754784439492E-2</v>
      </c>
      <c r="R879" s="13">
        <f t="shared" si="1237"/>
        <v>0.10919167900411034</v>
      </c>
      <c r="S879" s="13">
        <f t="shared" si="1238"/>
        <v>4.1523989260153896E-2</v>
      </c>
      <c r="T879" s="13">
        <f t="shared" si="1239"/>
        <v>5.0467594440221919E-2</v>
      </c>
      <c r="U879" s="13">
        <f t="shared" si="1240"/>
        <v>9.5226825067990697E-2</v>
      </c>
      <c r="V879" s="13">
        <f t="shared" si="1241"/>
        <v>6.6212926402567235E-3</v>
      </c>
      <c r="W879" s="13">
        <f t="shared" si="1242"/>
        <v>8.9154783390926872E-3</v>
      </c>
      <c r="X879" s="13">
        <f t="shared" si="1243"/>
        <v>1.4671047071210142E-2</v>
      </c>
      <c r="Y879" s="13">
        <f t="shared" si="1244"/>
        <v>1.2071120246116162E-2</v>
      </c>
      <c r="Z879" s="13">
        <f t="shared" si="1245"/>
        <v>5.9894197541426178E-2</v>
      </c>
      <c r="AA879" s="13">
        <f t="shared" si="1246"/>
        <v>5.2234147545715176E-2</v>
      </c>
      <c r="AB879" s="13">
        <f t="shared" si="1247"/>
        <v>2.2776882250909392E-2</v>
      </c>
      <c r="AC879" s="13">
        <f t="shared" si="1248"/>
        <v>5.9389411560868851E-4</v>
      </c>
      <c r="AD879" s="13">
        <f t="shared" si="1249"/>
        <v>1.9438127152580018E-3</v>
      </c>
      <c r="AE879" s="13">
        <f t="shared" si="1250"/>
        <v>3.1986806269408922E-3</v>
      </c>
      <c r="AF879" s="13">
        <f t="shared" si="1251"/>
        <v>2.6318270461074089E-3</v>
      </c>
      <c r="AG879" s="13">
        <f t="shared" si="1252"/>
        <v>1.4436188767505949E-3</v>
      </c>
      <c r="AH879" s="13">
        <f t="shared" si="1253"/>
        <v>2.4640029340031087E-2</v>
      </c>
      <c r="AI879" s="13">
        <f t="shared" si="1254"/>
        <v>2.1488741495997811E-2</v>
      </c>
      <c r="AJ879" s="13">
        <f t="shared" si="1255"/>
        <v>9.3702406906556769E-3</v>
      </c>
      <c r="AK879" s="13">
        <f t="shared" si="1256"/>
        <v>2.7239507602053559E-3</v>
      </c>
      <c r="AL879" s="13">
        <f t="shared" si="1257"/>
        <v>3.409221634194513E-5</v>
      </c>
      <c r="AM879" s="13">
        <f t="shared" si="1258"/>
        <v>3.3904252611381111E-4</v>
      </c>
      <c r="AN879" s="13">
        <f t="shared" si="1259"/>
        <v>5.5791833826203017E-4</v>
      </c>
      <c r="AO879" s="13">
        <f t="shared" si="1260"/>
        <v>4.5904694572824144E-4</v>
      </c>
      <c r="AP879" s="13">
        <f t="shared" si="1261"/>
        <v>2.5179801885087471E-4</v>
      </c>
      <c r="AQ879" s="13">
        <f t="shared" si="1262"/>
        <v>1.0358784034056063E-4</v>
      </c>
      <c r="AR879" s="13">
        <f t="shared" si="1263"/>
        <v>8.1093804849148281E-3</v>
      </c>
      <c r="AS879" s="13">
        <f t="shared" si="1264"/>
        <v>7.0722472984199878E-3</v>
      </c>
      <c r="AT879" s="13">
        <f t="shared" si="1265"/>
        <v>3.0838781053035107E-3</v>
      </c>
      <c r="AU879" s="13">
        <f t="shared" si="1266"/>
        <v>8.9649053707865228E-4</v>
      </c>
      <c r="AV879" s="13">
        <f t="shared" si="1267"/>
        <v>1.9545891300536789E-4</v>
      </c>
      <c r="AW879" s="13">
        <f t="shared" si="1268"/>
        <v>1.3590610221762454E-6</v>
      </c>
      <c r="AX879" s="13">
        <f t="shared" si="1269"/>
        <v>4.928022540929178E-5</v>
      </c>
      <c r="AY879" s="13">
        <f t="shared" si="1270"/>
        <v>8.1094079213829757E-5</v>
      </c>
      <c r="AZ879" s="13">
        <f t="shared" si="1271"/>
        <v>6.6723007341388339E-5</v>
      </c>
      <c r="BA879" s="13">
        <f t="shared" si="1272"/>
        <v>3.6599134830710934E-5</v>
      </c>
      <c r="BB879" s="13">
        <f t="shared" si="1273"/>
        <v>1.5056613045441225E-5</v>
      </c>
      <c r="BC879" s="13">
        <f t="shared" si="1274"/>
        <v>4.9553432877308834E-6</v>
      </c>
      <c r="BD879" s="13">
        <f t="shared" si="1275"/>
        <v>2.2240927199397255E-3</v>
      </c>
      <c r="BE879" s="13">
        <f t="shared" si="1276"/>
        <v>1.9396467781095229E-3</v>
      </c>
      <c r="BF879" s="13">
        <f t="shared" si="1277"/>
        <v>8.4578974385847796E-4</v>
      </c>
      <c r="BG879" s="13">
        <f t="shared" si="1278"/>
        <v>2.4587304550828786E-4</v>
      </c>
      <c r="BH879" s="13">
        <f t="shared" si="1279"/>
        <v>5.3606899598710426E-5</v>
      </c>
      <c r="BI879" s="13">
        <f t="shared" si="1280"/>
        <v>9.3501902289305E-6</v>
      </c>
      <c r="BJ879" s="14">
        <f t="shared" si="1281"/>
        <v>0.19830958853220412</v>
      </c>
      <c r="BK879" s="14">
        <f t="shared" si="1282"/>
        <v>0.24523823005967546</v>
      </c>
      <c r="BL879" s="14">
        <f t="shared" si="1283"/>
        <v>0.49503813645460426</v>
      </c>
      <c r="BM879" s="14">
        <f t="shared" si="1284"/>
        <v>0.45911373813640244</v>
      </c>
      <c r="BN879" s="14">
        <f t="shared" si="1285"/>
        <v>0.53928667943331587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1.5866</v>
      </c>
      <c r="F895" s="10">
        <f>VLOOKUP(B895,home!$B$2:$E$405,3,FALSE)</f>
        <v>0.63029999999999997</v>
      </c>
      <c r="G895" s="10">
        <f>VLOOKUP(C895,away!$B$2:$E$405,4,FALSE)</f>
        <v>1.5126999999999999</v>
      </c>
      <c r="H895" s="10">
        <f>VLOOKUP(A895,away!$A$2:$E$405,3,FALSE)</f>
        <v>1.1788000000000001</v>
      </c>
      <c r="I895" s="10">
        <f>VLOOKUP(C895,away!$B$2:$E$405,3,FALSE)</f>
        <v>1.1028</v>
      </c>
      <c r="J895" s="10">
        <f>VLOOKUP(B895,home!$B$2:$E$405,4,FALSE)</f>
        <v>1.6117999999999999</v>
      </c>
      <c r="K895" s="12">
        <f t="shared" si="1230"/>
        <v>1.512751401546</v>
      </c>
      <c r="L895" s="12">
        <f t="shared" si="1231"/>
        <v>2.095308795552</v>
      </c>
      <c r="M895" s="13">
        <f t="shared" si="1232"/>
        <v>2.710437304615361E-2</v>
      </c>
      <c r="N895" s="13">
        <f t="shared" si="1233"/>
        <v>4.1002178313594505E-2</v>
      </c>
      <c r="O895" s="13">
        <f t="shared" si="1234"/>
        <v>5.6792031241528214E-2</v>
      </c>
      <c r="P895" s="13">
        <f t="shared" si="1235"/>
        <v>8.5912224857266031E-2</v>
      </c>
      <c r="Q895" s="13">
        <f t="shared" si="1236"/>
        <v>3.1013051355164547E-2</v>
      </c>
      <c r="R895" s="13">
        <f t="shared" si="1237"/>
        <v>5.9498421288819034E-2</v>
      </c>
      <c r="S895" s="13">
        <f t="shared" si="1238"/>
        <v>6.8078593511065072E-2</v>
      </c>
      <c r="T895" s="13">
        <f t="shared" si="1239"/>
        <v>6.4981919281382153E-2</v>
      </c>
      <c r="U895" s="13">
        <f t="shared" si="1240"/>
        <v>9.0006320194435357E-2</v>
      </c>
      <c r="V895" s="13">
        <f t="shared" si="1241"/>
        <v>2.3976382883265802E-2</v>
      </c>
      <c r="W895" s="13">
        <f t="shared" si="1242"/>
        <v>1.5638345634581084E-2</v>
      </c>
      <c r="X895" s="13">
        <f t="shared" si="1243"/>
        <v>3.276716315601997E-2</v>
      </c>
      <c r="Y895" s="13">
        <f t="shared" si="1244"/>
        <v>3.4328662583048043E-2</v>
      </c>
      <c r="Z895" s="13">
        <f t="shared" si="1245"/>
        <v>4.1555855149306958E-2</v>
      </c>
      <c r="AA895" s="13">
        <f t="shared" si="1246"/>
        <v>6.2863678119556662E-2</v>
      </c>
      <c r="AB895" s="13">
        <f t="shared" si="1247"/>
        <v>4.7548558590847986E-2</v>
      </c>
      <c r="AC895" s="13">
        <f t="shared" si="1248"/>
        <v>4.7498433048596012E-3</v>
      </c>
      <c r="AD895" s="13">
        <f t="shared" si="1249"/>
        <v>5.9142323191433257E-3</v>
      </c>
      <c r="AE895" s="13">
        <f t="shared" si="1250"/>
        <v>1.2392142997238913E-2</v>
      </c>
      <c r="AF895" s="13">
        <f t="shared" si="1251"/>
        <v>1.2982683108926411E-2</v>
      </c>
      <c r="AG895" s="13">
        <f t="shared" si="1252"/>
        <v>9.0675767026659644E-3</v>
      </c>
      <c r="AH895" s="13">
        <f t="shared" si="1253"/>
        <v>2.1768087200256945E-2</v>
      </c>
      <c r="AI895" s="13">
        <f t="shared" si="1254"/>
        <v>3.292970442116424E-2</v>
      </c>
      <c r="AJ895" s="13">
        <f t="shared" si="1255"/>
        <v>2.4907228257805857E-2</v>
      </c>
      <c r="AK895" s="13">
        <f t="shared" si="1256"/>
        <v>1.2559481485207318E-2</v>
      </c>
      <c r="AL895" s="13">
        <f t="shared" si="1257"/>
        <v>6.0221958331079927E-4</v>
      </c>
      <c r="AM895" s="13">
        <f t="shared" si="1258"/>
        <v>1.7893526459705424E-3</v>
      </c>
      <c r="AN895" s="13">
        <f t="shared" si="1259"/>
        <v>3.7492463374463212E-3</v>
      </c>
      <c r="AO895" s="13">
        <f t="shared" si="1260"/>
        <v>3.9279144137711998E-3</v>
      </c>
      <c r="AP895" s="13">
        <f t="shared" si="1261"/>
        <v>2.743397873116758E-3</v>
      </c>
      <c r="AQ895" s="13">
        <f t="shared" si="1262"/>
        <v>1.4370664233100486E-3</v>
      </c>
      <c r="AR895" s="13">
        <f t="shared" si="1263"/>
        <v>9.1221729146082498E-3</v>
      </c>
      <c r="AS895" s="13">
        <f t="shared" si="1264"/>
        <v>1.3799579861718592E-2</v>
      </c>
      <c r="AT895" s="13">
        <f t="shared" si="1265"/>
        <v>1.0437666888280378E-2</v>
      </c>
      <c r="AU895" s="13">
        <f t="shared" si="1266"/>
        <v>5.2631984047054742E-3</v>
      </c>
      <c r="AV895" s="13">
        <f t="shared" si="1267"/>
        <v>1.9904776908332192E-3</v>
      </c>
      <c r="AW895" s="13">
        <f t="shared" si="1268"/>
        <v>5.3023448945495922E-5</v>
      </c>
      <c r="AX895" s="13">
        <f t="shared" si="1269"/>
        <v>4.5114095384199746E-4</v>
      </c>
      <c r="AY895" s="13">
        <f t="shared" si="1270"/>
        <v>9.4527960861885609E-4</v>
      </c>
      <c r="AZ895" s="13">
        <f t="shared" si="1271"/>
        <v>9.9032633909752082E-4</v>
      </c>
      <c r="BA895" s="13">
        <f t="shared" si="1272"/>
        <v>6.9167982959261601E-4</v>
      </c>
      <c r="BB895" s="13">
        <f t="shared" si="1273"/>
        <v>3.6232070766282934E-4</v>
      </c>
      <c r="BC895" s="13">
        <f t="shared" si="1274"/>
        <v>1.5183475311531013E-4</v>
      </c>
      <c r="BD895" s="13">
        <f t="shared" si="1275"/>
        <v>3.185628190420813E-3</v>
      </c>
      <c r="BE895" s="13">
        <f t="shared" si="1276"/>
        <v>4.8190635098635326E-3</v>
      </c>
      <c r="BF895" s="13">
        <f t="shared" si="1277"/>
        <v>3.645022539342623E-3</v>
      </c>
      <c r="BG895" s="13">
        <f t="shared" si="1278"/>
        <v>1.838004318352438E-3</v>
      </c>
      <c r="BH895" s="13">
        <f t="shared" si="1279"/>
        <v>6.9511090215881258E-4</v>
      </c>
      <c r="BI895" s="13">
        <f t="shared" si="1280"/>
        <v>2.1030599829412956E-4</v>
      </c>
      <c r="BJ895" s="14">
        <f t="shared" si="1281"/>
        <v>0.27732751533730893</v>
      </c>
      <c r="BK895" s="14">
        <f t="shared" si="1282"/>
        <v>0.21136891679453979</v>
      </c>
      <c r="BL895" s="14">
        <f t="shared" si="1283"/>
        <v>0.46387974201819987</v>
      </c>
      <c r="BM895" s="14">
        <f t="shared" si="1284"/>
        <v>0.69191749303715644</v>
      </c>
      <c r="BN895" s="14">
        <f t="shared" si="1285"/>
        <v>0.30132228010252593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1.5866</v>
      </c>
      <c r="F896" s="10">
        <f>VLOOKUP(B896,home!$B$2:$E$405,3,FALSE)</f>
        <v>1.0084</v>
      </c>
      <c r="G896" s="10">
        <f>VLOOKUP(C896,away!$B$2:$E$405,4,FALSE)</f>
        <v>0.51570000000000005</v>
      </c>
      <c r="H896" s="10">
        <f>VLOOKUP(A896,away!$A$2:$E$405,3,FALSE)</f>
        <v>1.1788000000000001</v>
      </c>
      <c r="I896" s="10">
        <f>VLOOKUP(C896,away!$B$2:$E$405,3,FALSE)</f>
        <v>1.0025999999999999</v>
      </c>
      <c r="J896" s="10">
        <f>VLOOKUP(B896,home!$B$2:$E$405,4,FALSE)</f>
        <v>0.76349999999999996</v>
      </c>
      <c r="K896" s="12">
        <f t="shared" si="1230"/>
        <v>0.82508258080800001</v>
      </c>
      <c r="L896" s="12">
        <f t="shared" si="1231"/>
        <v>0.90235383587999995</v>
      </c>
      <c r="M896" s="13">
        <f t="shared" si="1232"/>
        <v>0.1777394763758533</v>
      </c>
      <c r="N896" s="13">
        <f t="shared" si="1233"/>
        <v>0.1466497458796516</v>
      </c>
      <c r="O896" s="13">
        <f t="shared" si="1234"/>
        <v>0.16038389829505387</v>
      </c>
      <c r="P896" s="13">
        <f t="shared" si="1235"/>
        <v>0.13232996072533082</v>
      </c>
      <c r="Q896" s="13">
        <f t="shared" si="1236"/>
        <v>6.0499075402610153E-2</v>
      </c>
      <c r="R896" s="13">
        <f t="shared" si="1237"/>
        <v>7.2361512919964815E-2</v>
      </c>
      <c r="S896" s="13">
        <f t="shared" si="1238"/>
        <v>2.4630457541882599E-2</v>
      </c>
      <c r="T896" s="13">
        <f t="shared" si="1239"/>
        <v>5.4591572756738621E-2</v>
      </c>
      <c r="U896" s="13">
        <f t="shared" si="1240"/>
        <v>5.9704223831176011E-2</v>
      </c>
      <c r="V896" s="13">
        <f t="shared" si="1241"/>
        <v>2.0375311511626514E-3</v>
      </c>
      <c r="W896" s="13">
        <f t="shared" si="1242"/>
        <v>1.6638911089894459E-2</v>
      </c>
      <c r="X896" s="13">
        <f t="shared" si="1243"/>
        <v>1.5014185246832535E-2</v>
      </c>
      <c r="Y896" s="13">
        <f t="shared" si="1244"/>
        <v>6.7740538250461212E-3</v>
      </c>
      <c r="Z896" s="13">
        <f t="shared" si="1245"/>
        <v>2.1765229584470146E-2</v>
      </c>
      <c r="AA896" s="13">
        <f t="shared" si="1246"/>
        <v>1.7958111797433261E-2</v>
      </c>
      <c r="AB896" s="13">
        <f t="shared" si="1247"/>
        <v>7.4084626141324135E-3</v>
      </c>
      <c r="AC896" s="13">
        <f t="shared" si="1248"/>
        <v>9.4810963885082368E-5</v>
      </c>
      <c r="AD896" s="13">
        <f t="shared" si="1249"/>
        <v>3.4321189259712429E-3</v>
      </c>
      <c r="AE896" s="13">
        <f t="shared" si="1250"/>
        <v>3.0969856780464966E-3</v>
      </c>
      <c r="AF896" s="13">
        <f t="shared" si="1251"/>
        <v>1.3972884531253393E-3</v>
      </c>
      <c r="AG896" s="13">
        <f t="shared" si="1252"/>
        <v>4.2028286516949384E-4</v>
      </c>
      <c r="AH896" s="13">
        <f t="shared" si="1253"/>
        <v>4.9099846010888723E-3</v>
      </c>
      <c r="AI896" s="13">
        <f t="shared" si="1254"/>
        <v>4.0511427663939446E-3</v>
      </c>
      <c r="AJ896" s="13">
        <f t="shared" si="1255"/>
        <v>1.6712636644589884E-3</v>
      </c>
      <c r="AK896" s="13">
        <f t="shared" si="1256"/>
        <v>4.5964351249415245E-4</v>
      </c>
      <c r="AL896" s="13">
        <f t="shared" si="1257"/>
        <v>2.8235328207477922E-6</v>
      </c>
      <c r="AM896" s="13">
        <f t="shared" si="1258"/>
        <v>5.6635630821606699E-4</v>
      </c>
      <c r="AN896" s="13">
        <f t="shared" si="1259"/>
        <v>5.1105378719360352E-4</v>
      </c>
      <c r="AO896" s="13">
        <f t="shared" si="1260"/>
        <v>2.3057567260757468E-4</v>
      </c>
      <c r="AP896" s="13">
        <f t="shared" si="1261"/>
        <v>6.9353614212685349E-5</v>
      </c>
      <c r="AQ896" s="13">
        <f t="shared" si="1262"/>
        <v>1.5645374954239573E-5</v>
      </c>
      <c r="AR896" s="13">
        <f t="shared" si="1263"/>
        <v>8.861086877808552E-4</v>
      </c>
      <c r="AS896" s="13">
        <f t="shared" si="1264"/>
        <v>7.311128429906183E-4</v>
      </c>
      <c r="AT896" s="13">
        <f t="shared" si="1265"/>
        <v>3.0161423567828674E-4</v>
      </c>
      <c r="AU896" s="13">
        <f t="shared" si="1266"/>
        <v>8.2952217327291052E-5</v>
      </c>
      <c r="AV896" s="13">
        <f t="shared" si="1267"/>
        <v>1.711060738903685E-5</v>
      </c>
      <c r="AW896" s="13">
        <f t="shared" si="1268"/>
        <v>5.8393516125523491E-8</v>
      </c>
      <c r="AX896" s="13">
        <f t="shared" si="1269"/>
        <v>7.7881787406633909E-5</v>
      </c>
      <c r="AY896" s="13">
        <f t="shared" si="1270"/>
        <v>7.0276929611566777E-5</v>
      </c>
      <c r="AZ896" s="13">
        <f t="shared" si="1271"/>
        <v>3.170732850443302E-5</v>
      </c>
      <c r="BA896" s="13">
        <f t="shared" si="1272"/>
        <v>9.5370765004941332E-6</v>
      </c>
      <c r="BB896" s="13">
        <f t="shared" si="1273"/>
        <v>2.1514543908254713E-6</v>
      </c>
      <c r="BC896" s="13">
        <f t="shared" si="1274"/>
        <v>3.8827462445644659E-7</v>
      </c>
      <c r="BD896" s="13">
        <f t="shared" si="1275"/>
        <v>1.3326392890427463E-4</v>
      </c>
      <c r="BE896" s="13">
        <f t="shared" si="1276"/>
        <v>1.0995374638895273E-4</v>
      </c>
      <c r="BF896" s="13">
        <f t="shared" si="1277"/>
        <v>4.5360460420052716E-5</v>
      </c>
      <c r="BG896" s="13">
        <f t="shared" si="1278"/>
        <v>1.2475375250005411E-5</v>
      </c>
      <c r="BH896" s="13">
        <f t="shared" si="1279"/>
        <v>2.5733037019556778E-6</v>
      </c>
      <c r="BI896" s="13">
        <f t="shared" si="1280"/>
        <v>4.2463761192247429E-7</v>
      </c>
      <c r="BJ896" s="14">
        <f t="shared" si="1281"/>
        <v>0.31009914773130864</v>
      </c>
      <c r="BK896" s="14">
        <f t="shared" si="1282"/>
        <v>0.33690533722054683</v>
      </c>
      <c r="BL896" s="14">
        <f t="shared" si="1283"/>
        <v>0.3312311940456395</v>
      </c>
      <c r="BM896" s="14">
        <f t="shared" si="1284"/>
        <v>0.24996702044740518</v>
      </c>
      <c r="BN896" s="14">
        <f t="shared" si="1285"/>
        <v>0.7499636695984645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1.1809000000000001</v>
      </c>
      <c r="F897" s="10">
        <f>VLOOKUP(B897,home!$B$2:$E$405,3,FALSE)</f>
        <v>1.3408</v>
      </c>
      <c r="G897" s="10">
        <f>VLOOKUP(C897,away!$B$2:$E$405,4,FALSE)</f>
        <v>2.0465</v>
      </c>
      <c r="H897" s="10">
        <f>VLOOKUP(A897,away!$A$2:$E$405,3,FALSE)</f>
        <v>0.92459999999999998</v>
      </c>
      <c r="I897" s="10">
        <f>VLOOKUP(C897,away!$B$2:$E$405,3,FALSE)</f>
        <v>0.81120000000000003</v>
      </c>
      <c r="J897" s="10">
        <f>VLOOKUP(B897,home!$B$2:$E$405,4,FALSE)</f>
        <v>0.63090000000000002</v>
      </c>
      <c r="K897" s="12">
        <f t="shared" si="1230"/>
        <v>3.2403272484800003</v>
      </c>
      <c r="L897" s="12">
        <f t="shared" si="1231"/>
        <v>0.47319740956800005</v>
      </c>
      <c r="M897" s="13">
        <f t="shared" si="1232"/>
        <v>2.4391400238539401E-2</v>
      </c>
      <c r="N897" s="13">
        <f t="shared" si="1233"/>
        <v>7.9036118821520812E-2</v>
      </c>
      <c r="O897" s="13">
        <f t="shared" si="1234"/>
        <v>1.1541947408613144E-2</v>
      </c>
      <c r="P897" s="13">
        <f t="shared" si="1235"/>
        <v>3.7399686688652303E-2</v>
      </c>
      <c r="Q897" s="13">
        <f t="shared" si="1236"/>
        <v>0.12805144471573848</v>
      </c>
      <c r="R897" s="13">
        <f t="shared" si="1237"/>
        <v>2.7308098075629148E-3</v>
      </c>
      <c r="S897" s="13">
        <f t="shared" si="1238"/>
        <v>1.4336370101041758E-2</v>
      </c>
      <c r="T897" s="13">
        <f t="shared" si="1239"/>
        <v>6.0593611930927424E-2</v>
      </c>
      <c r="U897" s="13">
        <f t="shared" si="1240"/>
        <v>8.8487174298625404E-3</v>
      </c>
      <c r="V897" s="13">
        <f t="shared" si="1241"/>
        <v>2.4424626201945123E-3</v>
      </c>
      <c r="W897" s="13">
        <f t="shared" si="1242"/>
        <v>0.13830952850654588</v>
      </c>
      <c r="X897" s="13">
        <f t="shared" si="1243"/>
        <v>6.5447710607868984E-2</v>
      </c>
      <c r="Y897" s="13">
        <f t="shared" si="1244"/>
        <v>1.5484843560899856E-2</v>
      </c>
      <c r="Z897" s="13">
        <f t="shared" si="1245"/>
        <v>4.3073737565388668E-4</v>
      </c>
      <c r="AA897" s="13">
        <f t="shared" si="1246"/>
        <v>1.395730055270055E-3</v>
      </c>
      <c r="AB897" s="13">
        <f t="shared" si="1247"/>
        <v>2.2613110648070289E-3</v>
      </c>
      <c r="AC897" s="13">
        <f t="shared" si="1248"/>
        <v>2.3406645336746345E-4</v>
      </c>
      <c r="AD897" s="13">
        <f t="shared" si="1249"/>
        <v>0.11204203348604551</v>
      </c>
      <c r="AE897" s="13">
        <f t="shared" si="1250"/>
        <v>5.3018000008327855E-2</v>
      </c>
      <c r="AF897" s="13">
        <f t="shared" si="1251"/>
        <v>1.2543990132208471E-2</v>
      </c>
      <c r="AG897" s="13">
        <f t="shared" si="1252"/>
        <v>1.9785945454025345E-3</v>
      </c>
      <c r="AH897" s="13">
        <f t="shared" si="1253"/>
        <v>5.0955952590884424E-5</v>
      </c>
      <c r="AI897" s="13">
        <f t="shared" si="1254"/>
        <v>1.6511396165249788E-4</v>
      </c>
      <c r="AJ897" s="13">
        <f t="shared" si="1255"/>
        <v>2.6751163452353545E-4</v>
      </c>
      <c r="AK897" s="13">
        <f t="shared" si="1256"/>
        <v>2.8894174621067829E-4</v>
      </c>
      <c r="AL897" s="13">
        <f t="shared" si="1257"/>
        <v>1.435589910321833E-5</v>
      </c>
      <c r="AM897" s="13">
        <f t="shared" si="1258"/>
        <v>7.2610570815988373E-2</v>
      </c>
      <c r="AN897" s="13">
        <f t="shared" si="1259"/>
        <v>3.4359134017379528E-2</v>
      </c>
      <c r="AO897" s="13">
        <f t="shared" si="1260"/>
        <v>8.1293266060118701E-3</v>
      </c>
      <c r="AP897" s="13">
        <f t="shared" si="1261"/>
        <v>1.2822587638323462E-3</v>
      </c>
      <c r="AQ897" s="13">
        <f t="shared" si="1262"/>
        <v>1.5169038136033302E-4</v>
      </c>
      <c r="AR897" s="13">
        <f t="shared" si="1263"/>
        <v>4.8224449536152675E-6</v>
      </c>
      <c r="AS897" s="13">
        <f t="shared" si="1264"/>
        <v>1.5626299787494426E-5</v>
      </c>
      <c r="AT897" s="13">
        <f t="shared" si="1265"/>
        <v>2.5317162497167718E-5</v>
      </c>
      <c r="AU897" s="13">
        <f t="shared" si="1266"/>
        <v>2.7345297164589502E-5</v>
      </c>
      <c r="AV897" s="13">
        <f t="shared" si="1267"/>
        <v>2.2151927880050567E-5</v>
      </c>
      <c r="AW897" s="13">
        <f t="shared" si="1268"/>
        <v>6.114474356438866E-7</v>
      </c>
      <c r="AX897" s="13">
        <f t="shared" si="1269"/>
        <v>3.9213668523788964E-2</v>
      </c>
      <c r="AY897" s="13">
        <f t="shared" si="1270"/>
        <v>1.8555806365115158E-2</v>
      </c>
      <c r="AZ897" s="13">
        <f t="shared" si="1271"/>
        <v>4.3902797522089492E-3</v>
      </c>
      <c r="BA897" s="13">
        <f t="shared" si="1272"/>
        <v>6.9248966867470525E-4</v>
      </c>
      <c r="BB897" s="13">
        <f t="shared" si="1273"/>
        <v>8.1921079342368291E-5</v>
      </c>
      <c r="BC897" s="13">
        <f t="shared" si="1274"/>
        <v>7.7529685067646582E-6</v>
      </c>
      <c r="BD897" s="13">
        <f t="shared" si="1275"/>
        <v>3.8032807663916961E-7</v>
      </c>
      <c r="BE897" s="13">
        <f t="shared" si="1276"/>
        <v>1.2323874300958913E-6</v>
      </c>
      <c r="BF897" s="13">
        <f t="shared" si="1277"/>
        <v>1.9966692852119795E-6</v>
      </c>
      <c r="BG897" s="13">
        <f t="shared" si="1278"/>
        <v>2.1566206303584871E-6</v>
      </c>
      <c r="BH897" s="13">
        <f t="shared" si="1279"/>
        <v>1.7470391482961802E-6</v>
      </c>
      <c r="BI897" s="13">
        <f t="shared" si="1280"/>
        <v>1.1321957112770809E-6</v>
      </c>
      <c r="BJ897" s="14">
        <f t="shared" si="1281"/>
        <v>0.84598077525769511</v>
      </c>
      <c r="BK897" s="14">
        <f t="shared" si="1282"/>
        <v>9.737414836601381E-2</v>
      </c>
      <c r="BL897" s="14">
        <f t="shared" si="1283"/>
        <v>2.7654947433658077E-2</v>
      </c>
      <c r="BM897" s="14">
        <f t="shared" si="1284"/>
        <v>0.66973400583471443</v>
      </c>
      <c r="BN897" s="14">
        <f t="shared" si="1285"/>
        <v>0.28315140768062708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1.1809000000000001</v>
      </c>
      <c r="F898" s="10">
        <f>VLOOKUP(B898,home!$B$2:$E$405,3,FALSE)</f>
        <v>1.8348</v>
      </c>
      <c r="G898" s="10">
        <f>VLOOKUP(C898,away!$B$2:$E$405,4,FALSE)</f>
        <v>0.70569999999999999</v>
      </c>
      <c r="H898" s="10">
        <f>VLOOKUP(A898,away!$A$2:$E$405,3,FALSE)</f>
        <v>0.92459999999999998</v>
      </c>
      <c r="I898" s="10">
        <f>VLOOKUP(C898,away!$B$2:$E$405,3,FALSE)</f>
        <v>0.81120000000000003</v>
      </c>
      <c r="J898" s="10">
        <f>VLOOKUP(B898,home!$B$2:$E$405,4,FALSE)</f>
        <v>0.81120000000000003</v>
      </c>
      <c r="K898" s="12">
        <f t="shared" si="1230"/>
        <v>1.5290510013240002</v>
      </c>
      <c r="L898" s="12">
        <f t="shared" si="1231"/>
        <v>0.60842881382400005</v>
      </c>
      <c r="M898" s="13">
        <f t="shared" si="1232"/>
        <v>0.11795172892146562</v>
      </c>
      <c r="N898" s="13">
        <f t="shared" si="1233"/>
        <v>0.18035420921526404</v>
      </c>
      <c r="O898" s="13">
        <f t="shared" si="1234"/>
        <v>7.1765230516177322E-2</v>
      </c>
      <c r="P898" s="13">
        <f t="shared" si="1235"/>
        <v>0.10973269758100863</v>
      </c>
      <c r="Q898" s="13">
        <f t="shared" si="1236"/>
        <v>0.1378853920967989</v>
      </c>
      <c r="R898" s="13">
        <f t="shared" si="1237"/>
        <v>2.1832017038381848E-2</v>
      </c>
      <c r="S898" s="13">
        <f t="shared" si="1238"/>
        <v>2.5521594783961137E-2</v>
      </c>
      <c r="T898" s="13">
        <f t="shared" si="1239"/>
        <v>8.3893445557112492E-2</v>
      </c>
      <c r="U898" s="13">
        <f t="shared" si="1240"/>
        <v>3.3382267513460399E-2</v>
      </c>
      <c r="V898" s="13">
        <f t="shared" si="1241"/>
        <v>2.6381351722073385E-3</v>
      </c>
      <c r="W898" s="13">
        <f t="shared" si="1242"/>
        <v>7.0277932284520936E-2</v>
      </c>
      <c r="X898" s="13">
        <f t="shared" si="1243"/>
        <v>4.2759118977874468E-2</v>
      </c>
      <c r="Y898" s="13">
        <f t="shared" si="1244"/>
        <v>1.3007940019933724E-2</v>
      </c>
      <c r="Z898" s="13">
        <f t="shared" si="1245"/>
        <v>4.4277427433493423E-3</v>
      </c>
      <c r="AA898" s="13">
        <f t="shared" si="1246"/>
        <v>6.7702444753233873E-3</v>
      </c>
      <c r="AB898" s="13">
        <f t="shared" si="1247"/>
        <v>5.176024547100754E-3</v>
      </c>
      <c r="AC898" s="13">
        <f t="shared" si="1248"/>
        <v>1.5339415309800018E-4</v>
      </c>
      <c r="AD898" s="13">
        <f t="shared" si="1249"/>
        <v>2.6864635682656738E-2</v>
      </c>
      <c r="AE898" s="13">
        <f t="shared" si="1250"/>
        <v>1.6345218422212742E-2</v>
      </c>
      <c r="AF898" s="13">
        <f t="shared" si="1251"/>
        <v>4.9724509281605456E-3</v>
      </c>
      <c r="AG898" s="13">
        <f t="shared" si="1252"/>
        <v>1.008460806672923E-3</v>
      </c>
      <c r="AH898" s="13">
        <f t="shared" si="1253"/>
        <v>6.7349156631346598E-4</v>
      </c>
      <c r="AI898" s="13">
        <f t="shared" si="1254"/>
        <v>1.0298029538548747E-3</v>
      </c>
      <c r="AJ898" s="13">
        <f t="shared" si="1255"/>
        <v>7.873106188791047E-4</v>
      </c>
      <c r="AK898" s="13">
        <f t="shared" si="1256"/>
        <v>4.0127936338337129E-4</v>
      </c>
      <c r="AL898" s="13">
        <f t="shared" si="1257"/>
        <v>5.7082178842177272E-6</v>
      </c>
      <c r="AM898" s="13">
        <f t="shared" si="1258"/>
        <v>8.2154796181541454E-3</v>
      </c>
      <c r="AN898" s="13">
        <f t="shared" si="1259"/>
        <v>4.9985345190687756E-3</v>
      </c>
      <c r="AO898" s="13">
        <f t="shared" si="1260"/>
        <v>1.5206262141476666E-3</v>
      </c>
      <c r="AP898" s="13">
        <f t="shared" si="1261"/>
        <v>3.0839760124784824E-4</v>
      </c>
      <c r="AQ898" s="13">
        <f t="shared" si="1262"/>
        <v>4.6909496678348814E-5</v>
      </c>
      <c r="AR898" s="13">
        <f t="shared" si="1263"/>
        <v>8.1954334962513993E-5</v>
      </c>
      <c r="AS898" s="13">
        <f t="shared" si="1264"/>
        <v>1.2531235793727456E-4</v>
      </c>
      <c r="AT898" s="13">
        <f t="shared" si="1265"/>
        <v>9.5804493191130601E-5</v>
      </c>
      <c r="AU898" s="13">
        <f t="shared" si="1266"/>
        <v>4.8829985415078891E-5</v>
      </c>
      <c r="AV898" s="13">
        <f t="shared" si="1267"/>
        <v>1.8665884523390664E-5</v>
      </c>
      <c r="AW898" s="13">
        <f t="shared" si="1268"/>
        <v>1.4751282686732321E-7</v>
      </c>
      <c r="AX898" s="13">
        <f t="shared" si="1269"/>
        <v>2.0936478894159213E-3</v>
      </c>
      <c r="AY898" s="13">
        <f t="shared" si="1270"/>
        <v>1.2738357019224501E-3</v>
      </c>
      <c r="AZ898" s="13">
        <f t="shared" si="1271"/>
        <v>3.8751917256366937E-4</v>
      </c>
      <c r="BA898" s="13">
        <f t="shared" si="1272"/>
        <v>7.8592610165657118E-5</v>
      </c>
      <c r="BB898" s="13">
        <f t="shared" si="1273"/>
        <v>1.1954502144605701E-5</v>
      </c>
      <c r="BC898" s="13">
        <f t="shared" si="1274"/>
        <v>1.4546927119397824E-6</v>
      </c>
      <c r="BD898" s="13">
        <f t="shared" si="1275"/>
        <v>8.3105631348295256E-6</v>
      </c>
      <c r="BE898" s="13">
        <f t="shared" si="1276"/>
        <v>1.2707274882877408E-5</v>
      </c>
      <c r="BF898" s="13">
        <f t="shared" si="1277"/>
        <v>9.7150356918815107E-6</v>
      </c>
      <c r="BG898" s="13">
        <f t="shared" si="1278"/>
        <v>4.9515950175232777E-6</v>
      </c>
      <c r="BH898" s="13">
        <f t="shared" si="1279"/>
        <v>1.8928103299237231E-6</v>
      </c>
      <c r="BI898" s="13">
        <f t="shared" si="1280"/>
        <v>5.7884070605725576E-7</v>
      </c>
      <c r="BJ898" s="14">
        <f t="shared" si="1281"/>
        <v>0.59630575600942848</v>
      </c>
      <c r="BK898" s="14">
        <f t="shared" si="1282"/>
        <v>0.2572770945315474</v>
      </c>
      <c r="BL898" s="14">
        <f t="shared" si="1283"/>
        <v>0.14222639176866705</v>
      </c>
      <c r="BM898" s="14">
        <f t="shared" si="1284"/>
        <v>0.35944202149480031</v>
      </c>
      <c r="BN898" s="14">
        <f t="shared" si="1285"/>
        <v>0.63952127536909642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1.5866</v>
      </c>
      <c r="F933" s="10">
        <f>VLOOKUP(B933,home!$B$2:$E$405,3,FALSE)</f>
        <v>0.88239999999999996</v>
      </c>
      <c r="G933" s="10">
        <f>VLOOKUP(C933,away!$B$2:$E$405,4,FALSE)</f>
        <v>0.98040000000000005</v>
      </c>
      <c r="H933" s="10">
        <f>VLOOKUP(A933,away!$A$2:$E$405,3,FALSE)</f>
        <v>1.1788000000000001</v>
      </c>
      <c r="I933" s="10">
        <f>VLOOKUP(C933,away!$B$2:$E$405,3,FALSE)</f>
        <v>0.5655</v>
      </c>
      <c r="J933" s="10">
        <f>VLOOKUP(B933,home!$B$2:$E$405,4,FALSE)</f>
        <v>1.3573</v>
      </c>
      <c r="K933" s="12">
        <f t="shared" si="1342"/>
        <v>1.372575529536</v>
      </c>
      <c r="L933" s="12">
        <f t="shared" si="1343"/>
        <v>0.9047916532200001</v>
      </c>
      <c r="M933" s="13">
        <f t="shared" si="1344"/>
        <v>0.10255385715316608</v>
      </c>
      <c r="N933" s="13">
        <f t="shared" si="1345"/>
        <v>0.14076291478796626</v>
      </c>
      <c r="O933" s="13">
        <f t="shared" si="1346"/>
        <v>9.2789873957700872E-2</v>
      </c>
      <c r="P933" s="13">
        <f t="shared" si="1347"/>
        <v>0.12736111038306999</v>
      </c>
      <c r="Q933" s="13">
        <f t="shared" si="1348"/>
        <v>9.6603866152061832E-2</v>
      </c>
      <c r="R933" s="13">
        <f t="shared" si="1349"/>
        <v>4.1977751730131796E-2</v>
      </c>
      <c r="S933" s="13">
        <f t="shared" si="1350"/>
        <v>3.9542277804779181E-2</v>
      </c>
      <c r="T933" s="13">
        <f t="shared" si="1351"/>
        <v>8.7406371763167637E-2</v>
      </c>
      <c r="U933" s="13">
        <f t="shared" si="1352"/>
        <v>5.7617634809716399E-2</v>
      </c>
      <c r="V933" s="13">
        <f t="shared" si="1353"/>
        <v>5.4563724944065471E-3</v>
      </c>
      <c r="W933" s="13">
        <f t="shared" si="1354"/>
        <v>4.4198700912963726E-2</v>
      </c>
      <c r="X933" s="13">
        <f t="shared" si="1355"/>
        <v>3.9990615669216779E-2</v>
      </c>
      <c r="Y933" s="13">
        <f t="shared" si="1356"/>
        <v>1.8091587632318142E-2</v>
      </c>
      <c r="Z933" s="13">
        <f t="shared" si="1357"/>
        <v>1.2660373128788224E-2</v>
      </c>
      <c r="AA933" s="13">
        <f t="shared" si="1358"/>
        <v>1.7377318351369846E-2</v>
      </c>
      <c r="AB933" s="13">
        <f t="shared" si="1359"/>
        <v>1.1925840969023559E-2</v>
      </c>
      <c r="AC933" s="13">
        <f t="shared" si="1360"/>
        <v>4.2351506737660328E-4</v>
      </c>
      <c r="AD933" s="13">
        <f t="shared" si="1361"/>
        <v>1.5166513827603614E-2</v>
      </c>
      <c r="AE933" s="13">
        <f t="shared" si="1362"/>
        <v>1.3722535119661466E-2</v>
      </c>
      <c r="AF933" s="13">
        <f t="shared" si="1363"/>
        <v>6.2080176186440029E-3</v>
      </c>
      <c r="AG933" s="13">
        <f t="shared" si="1364"/>
        <v>1.8723208414639324E-3</v>
      </c>
      <c r="AH933" s="13">
        <f t="shared" si="1365"/>
        <v>2.8637499833945911E-3</v>
      </c>
      <c r="AI933" s="13">
        <f t="shared" si="1366"/>
        <v>3.9307131499165425E-3</v>
      </c>
      <c r="AJ933" s="13">
        <f t="shared" si="1367"/>
        <v>2.6976003416004086E-3</v>
      </c>
      <c r="AK933" s="13">
        <f t="shared" si="1368"/>
        <v>1.234220072449559E-3</v>
      </c>
      <c r="AL933" s="13">
        <f t="shared" si="1369"/>
        <v>2.1038447794112897E-5</v>
      </c>
      <c r="AM933" s="13">
        <f t="shared" si="1370"/>
        <v>4.1634371496276201E-3</v>
      </c>
      <c r="AN933" s="13">
        <f t="shared" si="1371"/>
        <v>3.7670431816891397E-3</v>
      </c>
      <c r="AO933" s="13">
        <f t="shared" si="1372"/>
        <v>1.7041946140558225E-3</v>
      </c>
      <c r="AP933" s="13">
        <f t="shared" si="1373"/>
        <v>5.1398035408672937E-4</v>
      </c>
      <c r="AQ933" s="13">
        <f t="shared" si="1374"/>
        <v>1.1626128357418322E-4</v>
      </c>
      <c r="AR933" s="13">
        <f t="shared" si="1375"/>
        <v>5.1821941637686798E-4</v>
      </c>
      <c r="AS933" s="13">
        <f t="shared" si="1376"/>
        <v>7.1129528984931656E-4</v>
      </c>
      <c r="AT933" s="13">
        <f t="shared" si="1377"/>
        <v>4.8815325456069421E-4</v>
      </c>
      <c r="AU933" s="13">
        <f t="shared" si="1378"/>
        <v>2.2334240395778898E-4</v>
      </c>
      <c r="AV933" s="13">
        <f t="shared" si="1379"/>
        <v>7.6638579595051336E-5</v>
      </c>
      <c r="AW933" s="13">
        <f t="shared" si="1380"/>
        <v>7.2576501811265956E-7</v>
      </c>
      <c r="AX933" s="13">
        <f t="shared" si="1381"/>
        <v>9.5243865838999682E-4</v>
      </c>
      <c r="AY933" s="13">
        <f t="shared" si="1382"/>
        <v>8.6175854831532415E-4</v>
      </c>
      <c r="AZ933" s="13">
        <f t="shared" si="1383"/>
        <v>3.8985597080334466E-4</v>
      </c>
      <c r="BA933" s="13">
        <f t="shared" si="1384"/>
        <v>1.1757947611361546E-4</v>
      </c>
      <c r="BB933" s="13">
        <f t="shared" si="1385"/>
        <v>2.6596232144394911E-5</v>
      </c>
      <c r="BC933" s="13">
        <f t="shared" si="1386"/>
        <v>4.8128097702699964E-6</v>
      </c>
      <c r="BD933" s="13">
        <f t="shared" si="1387"/>
        <v>7.8146767079054959E-5</v>
      </c>
      <c r="BE933" s="13">
        <f t="shared" si="1388"/>
        <v>1.0726234020506033E-4</v>
      </c>
      <c r="BF933" s="13">
        <f t="shared" si="1389"/>
        <v>7.3612831703115652E-5</v>
      </c>
      <c r="BG933" s="13">
        <f t="shared" si="1390"/>
        <v>3.3679723818516152E-5</v>
      </c>
      <c r="BH933" s="13">
        <f t="shared" si="1391"/>
        <v>1.1556991188706505E-5</v>
      </c>
      <c r="BI933" s="13">
        <f t="shared" si="1392"/>
        <v>3.1725686601363441E-6</v>
      </c>
      <c r="BJ933" s="14">
        <f t="shared" si="1393"/>
        <v>0.47664140260363785</v>
      </c>
      <c r="BK933" s="14">
        <f t="shared" si="1394"/>
        <v>0.27621992989890787</v>
      </c>
      <c r="BL933" s="14">
        <f t="shared" si="1395"/>
        <v>0.23473978353229794</v>
      </c>
      <c r="BM933" s="14">
        <f t="shared" si="1396"/>
        <v>0.39735108221623772</v>
      </c>
      <c r="BN933" s="14">
        <f t="shared" si="1397"/>
        <v>0.60204937416409687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1.5866</v>
      </c>
      <c r="F934" s="10">
        <f>VLOOKUP(B934,home!$B$2:$E$405,3,FALSE)</f>
        <v>1.4496</v>
      </c>
      <c r="G934" s="10">
        <f>VLOOKUP(C934,away!$B$2:$E$405,4,FALSE)</f>
        <v>1.2033</v>
      </c>
      <c r="H934" s="10">
        <f>VLOOKUP(A934,away!$A$2:$E$405,3,FALSE)</f>
        <v>1.1788000000000001</v>
      </c>
      <c r="I934" s="10">
        <f>VLOOKUP(C934,away!$B$2:$E$405,3,FALSE)</f>
        <v>0.7712</v>
      </c>
      <c r="J934" s="10">
        <f>VLOOKUP(B934,home!$B$2:$E$405,4,FALSE)</f>
        <v>0.2545</v>
      </c>
      <c r="K934" s="12">
        <f t="shared" si="1342"/>
        <v>2.7675122186880001</v>
      </c>
      <c r="L934" s="12">
        <f t="shared" si="1343"/>
        <v>0.23136354752000002</v>
      </c>
      <c r="M934" s="13">
        <f t="shared" si="1344"/>
        <v>4.9843072147299758E-2</v>
      </c>
      <c r="N934" s="13">
        <f t="shared" si="1345"/>
        <v>0.13794131118459962</v>
      </c>
      <c r="O934" s="13">
        <f t="shared" si="1346"/>
        <v>1.1531869991294576E-2</v>
      </c>
      <c r="P934" s="13">
        <f t="shared" si="1347"/>
        <v>3.191459110522922E-2</v>
      </c>
      <c r="Q934" s="13">
        <f t="shared" si="1348"/>
        <v>0.19087713208261159</v>
      </c>
      <c r="R934" s="13">
        <f t="shared" si="1349"/>
        <v>1.3340271753626721E-3</v>
      </c>
      <c r="S934" s="13">
        <f t="shared" si="1350"/>
        <v>5.1087396980863849E-3</v>
      </c>
      <c r="T934" s="13">
        <f t="shared" si="1351"/>
        <v>4.4162010419076622E-2</v>
      </c>
      <c r="U934" s="13">
        <f t="shared" si="1352"/>
        <v>3.6919365078780346E-3</v>
      </c>
      <c r="V934" s="13">
        <f t="shared" si="1353"/>
        <v>3.6345926770957803E-4</v>
      </c>
      <c r="W934" s="13">
        <f t="shared" si="1354"/>
        <v>0.17608493176891696</v>
      </c>
      <c r="X934" s="13">
        <f t="shared" si="1355"/>
        <v>4.0739634478873778E-2</v>
      </c>
      <c r="Y934" s="13">
        <f t="shared" si="1356"/>
        <v>4.7128331788501713E-3</v>
      </c>
      <c r="Z934" s="13">
        <f t="shared" si="1357"/>
        <v>1.0288175325999764E-4</v>
      </c>
      <c r="AA934" s="13">
        <f t="shared" si="1358"/>
        <v>2.8472650922708748E-4</v>
      </c>
      <c r="AB934" s="13">
        <f t="shared" si="1359"/>
        <v>3.9399204663517317E-4</v>
      </c>
      <c r="AC934" s="13">
        <f t="shared" si="1360"/>
        <v>1.4545218388220924E-5</v>
      </c>
      <c r="AD934" s="13">
        <f t="shared" si="1361"/>
        <v>0.12182930004933012</v>
      </c>
      <c r="AE934" s="13">
        <f t="shared" si="1362"/>
        <v>2.8186859051291528E-2</v>
      </c>
      <c r="AF934" s="13">
        <f t="shared" si="1363"/>
        <v>3.2607058517765148E-3</v>
      </c>
      <c r="AG934" s="13">
        <f t="shared" si="1364"/>
        <v>2.5146949109541253E-4</v>
      </c>
      <c r="AH934" s="13">
        <f t="shared" si="1365"/>
        <v>5.9507718523275949E-6</v>
      </c>
      <c r="AI934" s="13">
        <f t="shared" si="1366"/>
        <v>1.6468833811941244E-5</v>
      </c>
      <c r="AJ934" s="13">
        <f t="shared" si="1367"/>
        <v>2.2788849401044735E-5</v>
      </c>
      <c r="AK934" s="13">
        <f t="shared" si="1368"/>
        <v>2.1022806389077342E-5</v>
      </c>
      <c r="AL934" s="13">
        <f t="shared" si="1369"/>
        <v>3.7253297391018089E-7</v>
      </c>
      <c r="AM934" s="13">
        <f t="shared" si="1370"/>
        <v>6.7432815296145518E-2</v>
      </c>
      <c r="AN934" s="13">
        <f t="shared" si="1371"/>
        <v>1.5601495366177144E-2</v>
      </c>
      <c r="AO934" s="13">
        <f t="shared" si="1372"/>
        <v>1.8048086572677927E-3</v>
      </c>
      <c r="AP934" s="13">
        <f t="shared" si="1373"/>
        <v>1.3918897784676143E-4</v>
      </c>
      <c r="AQ934" s="13">
        <f t="shared" si="1374"/>
        <v>8.0508139225773541E-6</v>
      </c>
      <c r="AR934" s="13">
        <f t="shared" si="1375"/>
        <v>2.7535833724733495E-7</v>
      </c>
      <c r="AS934" s="13">
        <f t="shared" si="1376"/>
        <v>7.6205756284961055E-7</v>
      </c>
      <c r="AT934" s="13">
        <f t="shared" si="1377"/>
        <v>1.0545018082649481E-6</v>
      </c>
      <c r="AU934" s="13">
        <f t="shared" si="1378"/>
        <v>9.7278221300061154E-7</v>
      </c>
      <c r="AV934" s="13">
        <f t="shared" si="1379"/>
        <v>6.7304666515038639E-7</v>
      </c>
      <c r="AW934" s="13">
        <f t="shared" si="1380"/>
        <v>6.6259278166875196E-9</v>
      </c>
      <c r="AX934" s="13">
        <f t="shared" si="1381"/>
        <v>3.1103523378768955E-2</v>
      </c>
      <c r="AY934" s="13">
        <f t="shared" si="1382"/>
        <v>7.1962215092832424E-3</v>
      </c>
      <c r="AZ934" s="13">
        <f t="shared" si="1383"/>
        <v>8.3247166856374971E-4</v>
      </c>
      <c r="BA934" s="13">
        <f t="shared" si="1384"/>
        <v>6.4201199482934258E-5</v>
      </c>
      <c r="BB934" s="13">
        <f t="shared" si="1385"/>
        <v>3.7134543168527148E-6</v>
      </c>
      <c r="BC934" s="13">
        <f t="shared" si="1386"/>
        <v>1.7183159286010055E-7</v>
      </c>
      <c r="BD934" s="13">
        <f t="shared" si="1387"/>
        <v>1.0617980290791982E-8</v>
      </c>
      <c r="BE934" s="13">
        <f t="shared" si="1388"/>
        <v>2.9385390192555176E-8</v>
      </c>
      <c r="BF934" s="13">
        <f t="shared" si="1389"/>
        <v>4.066221320440549E-8</v>
      </c>
      <c r="BG934" s="13">
        <f t="shared" si="1390"/>
        <v>3.751105729402958E-8</v>
      </c>
      <c r="BH934" s="13">
        <f t="shared" si="1391"/>
        <v>2.5953077349283124E-8</v>
      </c>
      <c r="BI934" s="13">
        <f t="shared" si="1392"/>
        <v>1.4365091735339159E-8</v>
      </c>
      <c r="BJ934" s="14">
        <f t="shared" si="1393"/>
        <v>0.87223284970979065</v>
      </c>
      <c r="BK934" s="14">
        <f t="shared" si="1394"/>
        <v>9.4441001478970305E-2</v>
      </c>
      <c r="BL934" s="14">
        <f t="shared" si="1395"/>
        <v>1.7306679733248512E-2</v>
      </c>
      <c r="BM934" s="14">
        <f t="shared" si="1396"/>
        <v>0.55344519410551674</v>
      </c>
      <c r="BN934" s="14">
        <f t="shared" si="1397"/>
        <v>0.42344200368639745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1.1809000000000001</v>
      </c>
      <c r="F935" s="10">
        <f>VLOOKUP(B935,home!$B$2:$E$405,3,FALSE)</f>
        <v>1.1725000000000001</v>
      </c>
      <c r="G935" s="10">
        <f>VLOOKUP(C935,away!$B$2:$E$405,4,FALSE)</f>
        <v>1.3408</v>
      </c>
      <c r="H935" s="10">
        <f>VLOOKUP(A935,away!$A$2:$E$405,3,FALSE)</f>
        <v>0.92459999999999998</v>
      </c>
      <c r="I935" s="10">
        <f>VLOOKUP(C935,away!$B$2:$E$405,3,FALSE)</f>
        <v>0.72099999999999997</v>
      </c>
      <c r="J935" s="10">
        <f>VLOOKUP(B935,home!$B$2:$E$405,4,FALSE)</f>
        <v>0.74880000000000002</v>
      </c>
      <c r="K935" s="12">
        <f t="shared" si="1342"/>
        <v>1.8564787192000001</v>
      </c>
      <c r="L935" s="12">
        <f t="shared" si="1343"/>
        <v>0.49917748607999995</v>
      </c>
      <c r="M935" s="13">
        <f t="shared" si="1344"/>
        <v>9.4831257340955905E-2</v>
      </c>
      <c r="N935" s="13">
        <f t="shared" si="1345"/>
        <v>0.1760522111684634</v>
      </c>
      <c r="O935" s="13">
        <f t="shared" si="1346"/>
        <v>4.7337628641263903E-2</v>
      </c>
      <c r="P935" s="13">
        <f t="shared" si="1347"/>
        <v>8.7881300189898842E-2</v>
      </c>
      <c r="Q935" s="13">
        <f t="shared" si="1348"/>
        <v>0.16341859175117848</v>
      </c>
      <c r="R935" s="13">
        <f t="shared" si="1349"/>
        <v>1.181493923106736E-2</v>
      </c>
      <c r="S935" s="13">
        <f t="shared" si="1350"/>
        <v>2.0360172214366604E-2</v>
      </c>
      <c r="T935" s="13">
        <f t="shared" si="1351"/>
        <v>8.1574881809087091E-2</v>
      </c>
      <c r="U935" s="13">
        <f t="shared" si="1352"/>
        <v>2.1934183251117761E-2</v>
      </c>
      <c r="V935" s="13">
        <f t="shared" si="1353"/>
        <v>2.096447072246121E-3</v>
      </c>
      <c r="W935" s="13">
        <f t="shared" si="1354"/>
        <v>0.10112771263589851</v>
      </c>
      <c r="X935" s="13">
        <f t="shared" si="1355"/>
        <v>5.0480677366608454E-2</v>
      </c>
      <c r="Y935" s="13">
        <f t="shared" si="1356"/>
        <v>1.259940881173958E-2</v>
      </c>
      <c r="Z935" s="13">
        <f t="shared" si="1357"/>
        <v>1.9659172211840574E-3</v>
      </c>
      <c r="AA935" s="13">
        <f t="shared" si="1358"/>
        <v>3.6496834848370016E-3</v>
      </c>
      <c r="AB935" s="13">
        <f t="shared" si="1359"/>
        <v>3.3877798607077959E-3</v>
      </c>
      <c r="AC935" s="13">
        <f t="shared" si="1360"/>
        <v>1.2142521599305443E-4</v>
      </c>
      <c r="AD935" s="13">
        <f t="shared" si="1361"/>
        <v>4.6935361607479638E-2</v>
      </c>
      <c r="AE935" s="13">
        <f t="shared" si="1362"/>
        <v>2.3429075815477429E-2</v>
      </c>
      <c r="AF935" s="13">
        <f t="shared" si="1363"/>
        <v>5.847633583373874E-3</v>
      </c>
      <c r="AG935" s="13">
        <f t="shared" si="1364"/>
        <v>9.7300234388851743E-4</v>
      </c>
      <c r="AH935" s="13">
        <f t="shared" si="1365"/>
        <v>2.4533540407800923E-4</v>
      </c>
      <c r="AI935" s="13">
        <f t="shared" si="1366"/>
        <v>4.5545995673715702E-4</v>
      </c>
      <c r="AJ935" s="13">
        <f t="shared" si="1367"/>
        <v>4.2277585856514245E-4</v>
      </c>
      <c r="AK935" s="13">
        <f t="shared" si="1368"/>
        <v>2.6162479480589868E-4</v>
      </c>
      <c r="AL935" s="13">
        <f t="shared" si="1369"/>
        <v>4.5010500362522604E-6</v>
      </c>
      <c r="AM935" s="13">
        <f t="shared" si="1370"/>
        <v>1.7426900000448525E-2</v>
      </c>
      <c r="AN935" s="13">
        <f t="shared" si="1371"/>
        <v>8.6991161323914431E-3</v>
      </c>
      <c r="AO935" s="13">
        <f t="shared" si="1372"/>
        <v>2.1712014610425663E-3</v>
      </c>
      <c r="AP935" s="13">
        <f t="shared" si="1373"/>
        <v>3.6127162903215045E-4</v>
      </c>
      <c r="AQ935" s="13">
        <f t="shared" si="1374"/>
        <v>4.5084665893073792E-5</v>
      </c>
      <c r="AR935" s="13">
        <f t="shared" si="1375"/>
        <v>2.4493182050816334E-5</v>
      </c>
      <c r="AS935" s="13">
        <f t="shared" si="1376"/>
        <v>4.5471071242831938E-5</v>
      </c>
      <c r="AT935" s="13">
        <f t="shared" si="1377"/>
        <v>4.2208038050772304E-5</v>
      </c>
      <c r="AU935" s="13">
        <f t="shared" si="1378"/>
        <v>2.6119441473480879E-5</v>
      </c>
      <c r="AV935" s="13">
        <f t="shared" si="1379"/>
        <v>1.2122546813226789E-5</v>
      </c>
      <c r="AW935" s="13">
        <f t="shared" si="1380"/>
        <v>1.158660775456989E-7</v>
      </c>
      <c r="AX935" s="13">
        <f t="shared" si="1381"/>
        <v>5.3921114987431906E-3</v>
      </c>
      <c r="AY935" s="13">
        <f t="shared" si="1382"/>
        <v>2.6916206626056865E-3</v>
      </c>
      <c r="AZ935" s="13">
        <f t="shared" si="1383"/>
        <v>6.7179821792024514E-4</v>
      </c>
      <c r="BA935" s="13">
        <f t="shared" si="1384"/>
        <v>1.1178218185815064E-4</v>
      </c>
      <c r="BB935" s="13">
        <f t="shared" si="1385"/>
        <v>1.3949787132122253E-5</v>
      </c>
      <c r="BC935" s="13">
        <f t="shared" si="1386"/>
        <v>1.3926839343927844E-6</v>
      </c>
      <c r="BD935" s="13">
        <f t="shared" si="1387"/>
        <v>2.0377408403710452E-6</v>
      </c>
      <c r="BE935" s="13">
        <f t="shared" si="1388"/>
        <v>3.783022505393569E-6</v>
      </c>
      <c r="BF935" s="13">
        <f t="shared" si="1389"/>
        <v>3.5115503877589154E-6</v>
      </c>
      <c r="BG935" s="13">
        <f t="shared" si="1390"/>
        <v>2.1730395220909779E-6</v>
      </c>
      <c r="BH935" s="13">
        <f t="shared" si="1391"/>
        <v>1.0085504071856101E-6</v>
      </c>
      <c r="BI935" s="13">
        <f t="shared" si="1392"/>
        <v>3.7447047363611583E-7</v>
      </c>
      <c r="BJ935" s="14">
        <f t="shared" si="1393"/>
        <v>0.70002478581419647</v>
      </c>
      <c r="BK935" s="14">
        <f t="shared" si="1394"/>
        <v>0.20798672374610247</v>
      </c>
      <c r="BL935" s="14">
        <f t="shared" si="1395"/>
        <v>8.9672713136947593E-2</v>
      </c>
      <c r="BM935" s="14">
        <f t="shared" si="1396"/>
        <v>0.41562270679907459</v>
      </c>
      <c r="BN935" s="14">
        <f t="shared" si="1397"/>
        <v>0.58133592832282788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1.1809000000000001</v>
      </c>
      <c r="F936" s="10">
        <f>VLOOKUP(B936,home!$B$2:$E$405,3,FALSE)</f>
        <v>0.7762</v>
      </c>
      <c r="G936" s="10">
        <f>VLOOKUP(C936,away!$B$2:$E$405,4,FALSE)</f>
        <v>1.2376</v>
      </c>
      <c r="H936" s="10">
        <f>VLOOKUP(A936,away!$A$2:$E$405,3,FALSE)</f>
        <v>0.92459999999999998</v>
      </c>
      <c r="I936" s="10">
        <f>VLOOKUP(C936,away!$B$2:$E$405,3,FALSE)</f>
        <v>0.83199999999999996</v>
      </c>
      <c r="J936" s="10">
        <f>VLOOKUP(B936,home!$B$2:$E$405,4,FALSE)</f>
        <v>0.72099999999999997</v>
      </c>
      <c r="K936" s="12">
        <f t="shared" si="1342"/>
        <v>1.1344022042080002</v>
      </c>
      <c r="L936" s="12">
        <f t="shared" si="1343"/>
        <v>0.55464165119999997</v>
      </c>
      <c r="M936" s="13">
        <f t="shared" si="1344"/>
        <v>0.18469603570988785</v>
      </c>
      <c r="N936" s="13">
        <f t="shared" si="1345"/>
        <v>0.20951959001777631</v>
      </c>
      <c r="O936" s="13">
        <f t="shared" si="1346"/>
        <v>0.10244011421622636</v>
      </c>
      <c r="P936" s="13">
        <f t="shared" si="1347"/>
        <v>0.11620829136620649</v>
      </c>
      <c r="Q936" s="13">
        <f t="shared" si="1348"/>
        <v>0.11883974237046099</v>
      </c>
      <c r="R936" s="13">
        <f t="shared" si="1349"/>
        <v>2.8408777049002191E-2</v>
      </c>
      <c r="S936" s="13">
        <f t="shared" si="1350"/>
        <v>1.8279178178281515E-2</v>
      </c>
      <c r="T936" s="13">
        <f t="shared" si="1351"/>
        <v>6.5913470936535087E-2</v>
      </c>
      <c r="U936" s="13">
        <f t="shared" si="1352"/>
        <v>3.2226979303241733E-2</v>
      </c>
      <c r="V936" s="13">
        <f t="shared" si="1353"/>
        <v>1.2778906677739217E-3</v>
      </c>
      <c r="W936" s="13">
        <f t="shared" si="1354"/>
        <v>4.4937355230853952E-2</v>
      </c>
      <c r="X936" s="13">
        <f t="shared" si="1355"/>
        <v>2.4924128905801791E-2</v>
      </c>
      <c r="Y936" s="13">
        <f t="shared" si="1356"/>
        <v>6.9119800055177779E-3</v>
      </c>
      <c r="Z936" s="13">
        <f t="shared" si="1357"/>
        <v>5.2522303370104127E-3</v>
      </c>
      <c r="AA936" s="13">
        <f t="shared" si="1358"/>
        <v>5.9581416713127399E-3</v>
      </c>
      <c r="AB936" s="13">
        <f t="shared" si="1359"/>
        <v>3.3794645224603558E-3</v>
      </c>
      <c r="AC936" s="13">
        <f t="shared" si="1360"/>
        <v>5.0251989195401349E-5</v>
      </c>
      <c r="AD936" s="13">
        <f t="shared" si="1361"/>
        <v>1.274425870628965E-2</v>
      </c>
      <c r="AE936" s="13">
        <f t="shared" si="1362"/>
        <v>7.068496692176466E-3</v>
      </c>
      <c r="AF936" s="13">
        <f t="shared" si="1363"/>
        <v>1.9602413384252467E-3</v>
      </c>
      <c r="AG936" s="13">
        <f t="shared" si="1364"/>
        <v>3.624104975648923E-4</v>
      </c>
      <c r="AH936" s="13">
        <f t="shared" si="1365"/>
        <v>7.2827642665054685E-4</v>
      </c>
      <c r="AI936" s="13">
        <f t="shared" si="1366"/>
        <v>8.2615838366510632E-4</v>
      </c>
      <c r="AJ936" s="13">
        <f t="shared" si="1367"/>
        <v>4.6859794572730773E-4</v>
      </c>
      <c r="AK936" s="13">
        <f t="shared" si="1368"/>
        <v>1.7719284750679961E-4</v>
      </c>
      <c r="AL936" s="13">
        <f t="shared" si="1369"/>
        <v>1.2647153534628959E-6</v>
      </c>
      <c r="AM936" s="13">
        <f t="shared" si="1370"/>
        <v>2.8914230334823945E-3</v>
      </c>
      <c r="AN936" s="13">
        <f t="shared" si="1371"/>
        <v>1.6037036456083881E-3</v>
      </c>
      <c r="AO936" s="13">
        <f t="shared" si="1372"/>
        <v>4.4474041901784803E-4</v>
      </c>
      <c r="AP936" s="13">
        <f t="shared" si="1373"/>
        <v>8.2223853453146373E-5</v>
      </c>
      <c r="AQ936" s="13">
        <f t="shared" si="1374"/>
        <v>1.1401193461819979E-5</v>
      </c>
      <c r="AR936" s="13">
        <f t="shared" si="1375"/>
        <v>8.0786487961499029E-5</v>
      </c>
      <c r="AS936" s="13">
        <f t="shared" si="1376"/>
        <v>9.1644370013747579E-5</v>
      </c>
      <c r="AT936" s="13">
        <f t="shared" si="1377"/>
        <v>5.198078767342441E-5</v>
      </c>
      <c r="AU936" s="13">
        <f t="shared" si="1378"/>
        <v>1.9655706704400234E-5</v>
      </c>
      <c r="AV936" s="13">
        <f t="shared" si="1379"/>
        <v>5.5743692526843952E-6</v>
      </c>
      <c r="AW936" s="13">
        <f t="shared" si="1380"/>
        <v>2.2103947067774733E-8</v>
      </c>
      <c r="AX936" s="13">
        <f t="shared" si="1381"/>
        <v>5.4667277708003498E-4</v>
      </c>
      <c r="AY936" s="13">
        <f t="shared" si="1382"/>
        <v>3.032074917457601E-4</v>
      </c>
      <c r="AZ936" s="13">
        <f t="shared" si="1383"/>
        <v>8.4085751939039387E-5</v>
      </c>
      <c r="BA936" s="13">
        <f t="shared" si="1384"/>
        <v>1.5545820099287468E-5</v>
      </c>
      <c r="BB936" s="13">
        <f t="shared" si="1385"/>
        <v>2.1555898322817368E-6</v>
      </c>
      <c r="BC936" s="13">
        <f t="shared" si="1386"/>
        <v>2.391159807773348E-7</v>
      </c>
      <c r="BD936" s="13">
        <f t="shared" si="1387"/>
        <v>7.4679251796024539E-6</v>
      </c>
      <c r="BE936" s="13">
        <f t="shared" si="1388"/>
        <v>8.4716307846014495E-6</v>
      </c>
      <c r="BF936" s="13">
        <f t="shared" si="1389"/>
        <v>4.805118317644118E-6</v>
      </c>
      <c r="BG936" s="13">
        <f t="shared" si="1390"/>
        <v>1.8169789370052421E-6</v>
      </c>
      <c r="BH936" s="13">
        <f t="shared" si="1391"/>
        <v>5.1529622778456357E-7</v>
      </c>
      <c r="BI936" s="13">
        <f t="shared" si="1392"/>
        <v>1.1691063532377533E-7</v>
      </c>
      <c r="BJ936" s="14">
        <f t="shared" si="1393"/>
        <v>0.49916707339310312</v>
      </c>
      <c r="BK936" s="14">
        <f t="shared" si="1394"/>
        <v>0.32081612011844435</v>
      </c>
      <c r="BL936" s="14">
        <f t="shared" si="1395"/>
        <v>0.17488653794748085</v>
      </c>
      <c r="BM936" s="14">
        <f t="shared" si="1396"/>
        <v>0.23970622567867966</v>
      </c>
      <c r="BN936" s="14">
        <f t="shared" si="1397"/>
        <v>0.7601125507295603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1.5866</v>
      </c>
      <c r="F965" s="10">
        <f>VLOOKUP(B965,home!$B$2:$E$405,3,FALSE)</f>
        <v>1.0714999999999999</v>
      </c>
      <c r="G965" s="10">
        <f>VLOOKUP(C965,away!$B$2:$E$405,4,FALSE)</f>
        <v>1.3236000000000001</v>
      </c>
      <c r="H965" s="10">
        <f>VLOOKUP(A965,away!$A$2:$E$405,3,FALSE)</f>
        <v>1.1788000000000001</v>
      </c>
      <c r="I965" s="10">
        <f>VLOOKUP(C965,away!$B$2:$E$405,3,FALSE)</f>
        <v>0.76349999999999996</v>
      </c>
      <c r="J965" s="10">
        <f>VLOOKUP(B965,home!$B$2:$E$405,4,FALSE)</f>
        <v>0.2545</v>
      </c>
      <c r="K965" s="12">
        <f t="shared" si="1342"/>
        <v>2.2501754588399998</v>
      </c>
      <c r="L965" s="12">
        <f t="shared" si="1343"/>
        <v>0.2290535121</v>
      </c>
      <c r="M965" s="13">
        <f t="shared" si="1344"/>
        <v>8.3807818951184151E-2</v>
      </c>
      <c r="N965" s="13">
        <f t="shared" si="1345"/>
        <v>0.1885822974628604</v>
      </c>
      <c r="O965" s="13">
        <f t="shared" si="1346"/>
        <v>1.9196475272209666E-2</v>
      </c>
      <c r="P965" s="13">
        <f t="shared" si="1347"/>
        <v>4.3195437553755087E-2</v>
      </c>
      <c r="Q965" s="13">
        <f t="shared" si="1348"/>
        <v>0.21217162886129665</v>
      </c>
      <c r="R965" s="13">
        <f t="shared" si="1349"/>
        <v>2.1985100405202134E-3</v>
      </c>
      <c r="S965" s="13">
        <f t="shared" si="1350"/>
        <v>5.5658465069564752E-3</v>
      </c>
      <c r="T965" s="13">
        <f t="shared" si="1351"/>
        <v>4.8598656758657717E-2</v>
      </c>
      <c r="U965" s="13">
        <f t="shared" si="1352"/>
        <v>4.9470333391919167E-3</v>
      </c>
      <c r="V965" s="13">
        <f t="shared" si="1353"/>
        <v>3.1874402682199778E-4</v>
      </c>
      <c r="W965" s="13">
        <f t="shared" si="1354"/>
        <v>0.15914113077526612</v>
      </c>
      <c r="X965" s="13">
        <f t="shared" si="1355"/>
        <v>3.645183492364009E-2</v>
      </c>
      <c r="Y965" s="13">
        <f t="shared" si="1356"/>
        <v>4.1747104058745986E-3</v>
      </c>
      <c r="Z965" s="13">
        <f t="shared" si="1357"/>
        <v>1.6785881538942273E-4</v>
      </c>
      <c r="AA965" s="13">
        <f t="shared" si="1358"/>
        <v>3.7771178693923305E-4</v>
      </c>
      <c r="AB965" s="13">
        <f t="shared" si="1359"/>
        <v>4.2495889674263259E-4</v>
      </c>
      <c r="AC965" s="13">
        <f t="shared" si="1360"/>
        <v>1.0267752966344427E-5</v>
      </c>
      <c r="AD965" s="13">
        <f t="shared" si="1361"/>
        <v>8.9523866740637711E-2</v>
      </c>
      <c r="AE965" s="13">
        <f t="shared" si="1362"/>
        <v>2.0505756093715445E-2</v>
      </c>
      <c r="AF965" s="13">
        <f t="shared" si="1363"/>
        <v>2.3484577257657491E-3</v>
      </c>
      <c r="AG965" s="13">
        <f t="shared" si="1364"/>
        <v>1.7930749670167452E-4</v>
      </c>
      <c r="AH965" s="13">
        <f t="shared" si="1365"/>
        <v>9.6121628004731998E-6</v>
      </c>
      <c r="AI965" s="13">
        <f t="shared" si="1366"/>
        <v>2.1629052839999556E-5</v>
      </c>
      <c r="AJ965" s="13">
        <f t="shared" si="1367"/>
        <v>2.4334581949260307E-5</v>
      </c>
      <c r="AK965" s="13">
        <f t="shared" si="1368"/>
        <v>1.8252359701118796E-5</v>
      </c>
      <c r="AL965" s="13">
        <f t="shared" si="1369"/>
        <v>2.1168434526781023E-7</v>
      </c>
      <c r="AM965" s="13">
        <f t="shared" si="1370"/>
        <v>4.0288881584049113E-2</v>
      </c>
      <c r="AN965" s="13">
        <f t="shared" si="1371"/>
        <v>9.2283098254074599E-3</v>
      </c>
      <c r="AO965" s="13">
        <f t="shared" si="1372"/>
        <v>1.056888388128258E-3</v>
      </c>
      <c r="AP965" s="13">
        <f t="shared" si="1373"/>
        <v>8.0694665732828494E-5</v>
      </c>
      <c r="AQ965" s="13">
        <f t="shared" si="1374"/>
        <v>4.6208491484599709E-6</v>
      </c>
      <c r="AR965" s="13">
        <f t="shared" si="1375"/>
        <v>4.4033992966507184E-7</v>
      </c>
      <c r="AS965" s="13">
        <f t="shared" si="1376"/>
        <v>9.9084210327967615E-7</v>
      </c>
      <c r="AT965" s="13">
        <f t="shared" si="1377"/>
        <v>1.1147842921926681E-6</v>
      </c>
      <c r="AU965" s="13">
        <f t="shared" si="1378"/>
        <v>8.3615341873075379E-7</v>
      </c>
      <c r="AV965" s="13">
        <f t="shared" si="1379"/>
        <v>4.7037297566327708E-7</v>
      </c>
      <c r="AW965" s="13">
        <f t="shared" si="1380"/>
        <v>3.0306764901578091E-9</v>
      </c>
      <c r="AX965" s="13">
        <f t="shared" si="1381"/>
        <v>1.5109508767423008E-2</v>
      </c>
      <c r="AY965" s="13">
        <f t="shared" si="1382"/>
        <v>3.4608860492839812E-3</v>
      </c>
      <c r="AZ965" s="13">
        <f t="shared" si="1383"/>
        <v>3.9636405228319477E-4</v>
      </c>
      <c r="BA965" s="13">
        <f t="shared" si="1384"/>
        <v>3.0262859415217928E-5</v>
      </c>
      <c r="BB965" s="13">
        <f t="shared" si="1385"/>
        <v>1.7329535588110544E-6</v>
      </c>
      <c r="BC965" s="13">
        <f t="shared" si="1386"/>
        <v>7.938781979037322E-8</v>
      </c>
      <c r="BD965" s="13">
        <f t="shared" si="1387"/>
        <v>1.6810234567941929E-8</v>
      </c>
      <c r="BE965" s="13">
        <f t="shared" si="1388"/>
        <v>3.782597728212675E-8</v>
      </c>
      <c r="BF965" s="13">
        <f t="shared" si="1389"/>
        <v>4.2557542893440495E-8</v>
      </c>
      <c r="BG965" s="13">
        <f t="shared" si="1390"/>
        <v>3.1920646202450144E-8</v>
      </c>
      <c r="BH965" s="13">
        <f t="shared" si="1391"/>
        <v>1.7956763678766888E-8</v>
      </c>
      <c r="BI965" s="13">
        <f t="shared" si="1392"/>
        <v>8.0811737900301498E-9</v>
      </c>
      <c r="BJ965" s="14">
        <f t="shared" si="1393"/>
        <v>0.83133587662666608</v>
      </c>
      <c r="BK965" s="14">
        <f t="shared" si="1394"/>
        <v>0.1363592125253133</v>
      </c>
      <c r="BL965" s="14">
        <f t="shared" si="1395"/>
        <v>2.7222525137952456E-2</v>
      </c>
      <c r="BM965" s="14">
        <f t="shared" si="1396"/>
        <v>0.44247242194488806</v>
      </c>
      <c r="BN965" s="14">
        <f t="shared" si="1397"/>
        <v>0.5491521681418261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1.5866</v>
      </c>
      <c r="F966" s="10">
        <f>VLOOKUP(B966,home!$B$2:$E$405,3,FALSE)</f>
        <v>1.6807000000000001</v>
      </c>
      <c r="G966" s="10">
        <f>VLOOKUP(C966,away!$B$2:$E$405,4,FALSE)</f>
        <v>0.88239999999999996</v>
      </c>
      <c r="H966" s="10">
        <f>VLOOKUP(A966,away!$A$2:$E$405,3,FALSE)</f>
        <v>1.1788000000000001</v>
      </c>
      <c r="I966" s="10">
        <f>VLOOKUP(C966,away!$B$2:$E$405,3,FALSE)</f>
        <v>1.018</v>
      </c>
      <c r="J966" s="10">
        <f>VLOOKUP(B966,home!$B$2:$E$405,4,FALSE)</f>
        <v>0.65980000000000005</v>
      </c>
      <c r="K966" s="12">
        <f t="shared" si="1342"/>
        <v>2.3530066222879999</v>
      </c>
      <c r="L966" s="12">
        <f t="shared" si="1343"/>
        <v>0.7917721403200001</v>
      </c>
      <c r="M966" s="13">
        <f t="shared" si="1344"/>
        <v>4.3076453114842712E-2</v>
      </c>
      <c r="N966" s="13">
        <f t="shared" si="1345"/>
        <v>0.10135917944390344</v>
      </c>
      <c r="O966" s="13">
        <f t="shared" si="1346"/>
        <v>3.4106735480133148E-2</v>
      </c>
      <c r="P966" s="13">
        <f t="shared" si="1347"/>
        <v>8.0253374449378384E-2</v>
      </c>
      <c r="Q966" s="13">
        <f t="shared" si="1348"/>
        <v>0.11924941023059128</v>
      </c>
      <c r="R966" s="13">
        <f t="shared" si="1349"/>
        <v>1.3502381475216551E-2</v>
      </c>
      <c r="S966" s="13">
        <f t="shared" si="1350"/>
        <v>3.737891379625289E-2</v>
      </c>
      <c r="T966" s="13">
        <f t="shared" si="1351"/>
        <v>9.4418360770172974E-2</v>
      </c>
      <c r="U966" s="13">
        <f t="shared" si="1352"/>
        <v>3.1771193027843363E-2</v>
      </c>
      <c r="V966" s="13">
        <f t="shared" si="1353"/>
        <v>7.7376224221727451E-3</v>
      </c>
      <c r="W966" s="13">
        <f t="shared" si="1354"/>
        <v>9.353155065883989E-2</v>
      </c>
      <c r="X966" s="13">
        <f t="shared" si="1355"/>
        <v>7.4055676052598177E-2</v>
      </c>
      <c r="Y966" s="13">
        <f t="shared" si="1356"/>
        <v>2.9317610565505109E-2</v>
      </c>
      <c r="Z966" s="13">
        <f t="shared" si="1357"/>
        <v>3.5636031600164439E-3</v>
      </c>
      <c r="AA966" s="13">
        <f t="shared" si="1358"/>
        <v>8.3851818347251365E-3</v>
      </c>
      <c r="AB966" s="13">
        <f t="shared" si="1359"/>
        <v>9.8651941930986455E-3</v>
      </c>
      <c r="AC966" s="13">
        <f t="shared" si="1360"/>
        <v>9.0097121613491387E-4</v>
      </c>
      <c r="AD966" s="13">
        <f t="shared" si="1361"/>
        <v>5.5020089523278928E-2</v>
      </c>
      <c r="AE966" s="13">
        <f t="shared" si="1362"/>
        <v>4.3563374042444571E-2</v>
      </c>
      <c r="AF966" s="13">
        <f t="shared" si="1363"/>
        <v>1.7246132952573531E-2</v>
      </c>
      <c r="AG966" s="13">
        <f t="shared" si="1364"/>
        <v>4.5516692000341441E-3</v>
      </c>
      <c r="AH966" s="13">
        <f t="shared" si="1365"/>
        <v>7.0539042531433363E-4</v>
      </c>
      <c r="AI966" s="13">
        <f t="shared" si="1366"/>
        <v>1.6597883420631759E-3</v>
      </c>
      <c r="AJ966" s="13">
        <f t="shared" si="1367"/>
        <v>1.9527464802355371E-3</v>
      </c>
      <c r="AK966" s="13">
        <f t="shared" si="1368"/>
        <v>1.5316084665479338E-3</v>
      </c>
      <c r="AL966" s="13">
        <f t="shared" si="1369"/>
        <v>6.7142000000620206E-5</v>
      </c>
      <c r="AM966" s="13">
        <f t="shared" si="1370"/>
        <v>2.5892527001430802E-2</v>
      </c>
      <c r="AN966" s="13">
        <f t="shared" si="1371"/>
        <v>2.0500981522216258E-2</v>
      </c>
      <c r="AO966" s="13">
        <f t="shared" si="1372"/>
        <v>8.1160530092529697E-3</v>
      </c>
      <c r="AP966" s="13">
        <f t="shared" si="1373"/>
        <v>2.1420215540289343E-3</v>
      </c>
      <c r="AQ966" s="13">
        <f t="shared" si="1374"/>
        <v>4.2399824761126534E-4</v>
      </c>
      <c r="AR966" s="13">
        <f t="shared" si="1375"/>
        <v>1.1170169736247306E-4</v>
      </c>
      <c r="AS966" s="13">
        <f t="shared" si="1376"/>
        <v>2.6283483361470915E-4</v>
      </c>
      <c r="AT966" s="13">
        <f t="shared" si="1377"/>
        <v>3.0922605203168767E-4</v>
      </c>
      <c r="AU966" s="13">
        <f t="shared" si="1378"/>
        <v>2.4253698273817825E-4</v>
      </c>
      <c r="AV966" s="13">
        <f t="shared" si="1379"/>
        <v>1.4267278163317089E-4</v>
      </c>
      <c r="AW966" s="13">
        <f t="shared" si="1380"/>
        <v>3.4746825944845974E-6</v>
      </c>
      <c r="AX966" s="13">
        <f t="shared" si="1381"/>
        <v>1.0154214583689574E-2</v>
      </c>
      <c r="AY966" s="13">
        <f t="shared" si="1382"/>
        <v>8.0398242141964532E-3</v>
      </c>
      <c r="AZ966" s="13">
        <f t="shared" si="1383"/>
        <v>3.1828544129354434E-3</v>
      </c>
      <c r="BA966" s="13">
        <f t="shared" si="1384"/>
        <v>8.4003181695228466E-4</v>
      </c>
      <c r="BB966" s="13">
        <f t="shared" si="1385"/>
        <v>1.6627844741130219E-4</v>
      </c>
      <c r="BC966" s="13">
        <f t="shared" si="1386"/>
        <v>2.633092843918667E-5</v>
      </c>
      <c r="BD966" s="13">
        <f t="shared" si="1387"/>
        <v>1.4740381999677031E-5</v>
      </c>
      <c r="BE966" s="13">
        <f t="shared" si="1388"/>
        <v>3.4684216460294888E-5</v>
      </c>
      <c r="BF966" s="13">
        <f t="shared" si="1389"/>
        <v>4.0806095509972166E-5</v>
      </c>
      <c r="BG966" s="13">
        <f t="shared" si="1390"/>
        <v>3.200567098822704E-5</v>
      </c>
      <c r="BH966" s="13">
        <f t="shared" si="1391"/>
        <v>1.8827388946517278E-5</v>
      </c>
      <c r="BI966" s="13">
        <f t="shared" si="1392"/>
        <v>8.8601941743094149E-6</v>
      </c>
      <c r="BJ966" s="14">
        <f t="shared" si="1393"/>
        <v>0.71179816917810668</v>
      </c>
      <c r="BK966" s="14">
        <f t="shared" si="1394"/>
        <v>0.17745430121297873</v>
      </c>
      <c r="BL966" s="14">
        <f t="shared" si="1395"/>
        <v>0.10469911602063707</v>
      </c>
      <c r="BM966" s="14">
        <f t="shared" si="1396"/>
        <v>0.59793130584607146</v>
      </c>
      <c r="BN966" s="14">
        <f t="shared" si="1397"/>
        <v>0.39154753419406546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1.5866</v>
      </c>
      <c r="F967" s="10">
        <f>VLOOKUP(B967,home!$B$2:$E$405,3,FALSE)</f>
        <v>1.0084</v>
      </c>
      <c r="G967" s="10">
        <f>VLOOKUP(C967,away!$B$2:$E$405,4,FALSE)</f>
        <v>1.2033</v>
      </c>
      <c r="H967" s="10">
        <f>VLOOKUP(A967,away!$A$2:$E$405,3,FALSE)</f>
        <v>1.1788000000000001</v>
      </c>
      <c r="I967" s="10">
        <f>VLOOKUP(C967,away!$B$2:$E$405,3,FALSE)</f>
        <v>1.3882000000000001</v>
      </c>
      <c r="J967" s="10">
        <f>VLOOKUP(B967,home!$B$2:$E$405,4,FALSE)</f>
        <v>0.76349999999999996</v>
      </c>
      <c r="K967" s="12">
        <f t="shared" si="1342"/>
        <v>1.9251926885519999</v>
      </c>
      <c r="L967" s="12">
        <f t="shared" si="1343"/>
        <v>1.2493991571600001</v>
      </c>
      <c r="M967" s="13">
        <f t="shared" si="1344"/>
        <v>4.1811166009427254E-2</v>
      </c>
      <c r="N967" s="13">
        <f t="shared" si="1345"/>
        <v>8.049455110118324E-2</v>
      </c>
      <c r="O967" s="13">
        <f t="shared" si="1346"/>
        <v>5.2238835572055248E-2</v>
      </c>
      <c r="P967" s="13">
        <f t="shared" si="1347"/>
        <v>0.10056982430179089</v>
      </c>
      <c r="Q967" s="13">
        <f t="shared" si="1348"/>
        <v>7.7483760624136658E-2</v>
      </c>
      <c r="R967" s="13">
        <f t="shared" si="1349"/>
        <v>3.2633578567372833E-2</v>
      </c>
      <c r="S967" s="13">
        <f t="shared" si="1350"/>
        <v>6.0476007520410949E-2</v>
      </c>
      <c r="T967" s="13">
        <f t="shared" si="1351"/>
        <v>9.680814521738354E-2</v>
      </c>
      <c r="U967" s="13">
        <f t="shared" si="1352"/>
        <v>6.2825926859193415E-2</v>
      </c>
      <c r="V967" s="13">
        <f t="shared" si="1353"/>
        <v>1.6162778275359325E-2</v>
      </c>
      <c r="W967" s="13">
        <f t="shared" si="1354"/>
        <v>4.9723723145033767E-2</v>
      </c>
      <c r="X967" s="13">
        <f t="shared" si="1355"/>
        <v>6.2124777788262371E-2</v>
      </c>
      <c r="Y967" s="13">
        <f t="shared" si="1356"/>
        <v>3.8809322503703655E-2</v>
      </c>
      <c r="Z967" s="13">
        <f t="shared" si="1357"/>
        <v>1.3590788519063422E-2</v>
      </c>
      <c r="AA967" s="13">
        <f t="shared" si="1358"/>
        <v>2.6164886688557359E-2</v>
      </c>
      <c r="AB967" s="13">
        <f t="shared" si="1359"/>
        <v>2.5186224274801092E-2</v>
      </c>
      <c r="AC967" s="13">
        <f t="shared" si="1360"/>
        <v>2.4298051312046454E-3</v>
      </c>
      <c r="AD967" s="13">
        <f t="shared" si="1361"/>
        <v>2.3931937061600714E-2</v>
      </c>
      <c r="AE967" s="13">
        <f t="shared" si="1362"/>
        <v>2.99005419939701E-2</v>
      </c>
      <c r="AF967" s="13">
        <f t="shared" si="1363"/>
        <v>1.8678855982946715E-2</v>
      </c>
      <c r="AG967" s="13">
        <f t="shared" si="1364"/>
        <v>7.7791156406022185E-3</v>
      </c>
      <c r="AH967" s="13">
        <f t="shared" si="1365"/>
        <v>4.2450799302144095E-3</v>
      </c>
      <c r="AI967" s="13">
        <f t="shared" si="1366"/>
        <v>8.1725968439676135E-3</v>
      </c>
      <c r="AJ967" s="13">
        <f t="shared" si="1367"/>
        <v>7.866911845244802E-3</v>
      </c>
      <c r="AK967" s="13">
        <f t="shared" si="1368"/>
        <v>5.0484403886494732E-3</v>
      </c>
      <c r="AL967" s="13">
        <f t="shared" si="1369"/>
        <v>2.3377972771937867E-4</v>
      </c>
      <c r="AM967" s="13">
        <f t="shared" si="1370"/>
        <v>9.2147180507760659E-3</v>
      </c>
      <c r="AN967" s="13">
        <f t="shared" si="1371"/>
        <v>1.1512860966106655E-2</v>
      </c>
      <c r="AO967" s="13">
        <f t="shared" si="1372"/>
        <v>7.1920793937769595E-3</v>
      </c>
      <c r="AP967" s="13">
        <f t="shared" si="1373"/>
        <v>2.9952593109375796E-3</v>
      </c>
      <c r="AQ967" s="13">
        <f t="shared" si="1374"/>
        <v>9.3556861464026318E-4</v>
      </c>
      <c r="AR967" s="13">
        <f t="shared" si="1375"/>
        <v>1.0607598573773426E-3</v>
      </c>
      <c r="AS967" s="13">
        <f t="shared" si="1376"/>
        <v>2.0421671217323223E-3</v>
      </c>
      <c r="AT967" s="13">
        <f t="shared" si="1377"/>
        <v>1.9657826057801744E-3</v>
      </c>
      <c r="AU967" s="13">
        <f t="shared" si="1378"/>
        <v>1.2615034333102306E-3</v>
      </c>
      <c r="AV967" s="13">
        <f t="shared" si="1379"/>
        <v>6.0715929659802524E-4</v>
      </c>
      <c r="AW967" s="13">
        <f t="shared" si="1380"/>
        <v>1.5619954339441613E-5</v>
      </c>
      <c r="AX967" s="13">
        <f t="shared" si="1381"/>
        <v>2.9566846364037008E-3</v>
      </c>
      <c r="AY967" s="13">
        <f t="shared" si="1382"/>
        <v>3.6940792927107049E-3</v>
      </c>
      <c r="AZ967" s="13">
        <f t="shared" si="1383"/>
        <v>2.3076897773974822E-3</v>
      </c>
      <c r="BA967" s="13">
        <f t="shared" si="1384"/>
        <v>9.6107522095572099E-4</v>
      </c>
      <c r="BB967" s="13">
        <f t="shared" si="1385"/>
        <v>3.0019164275735954E-4</v>
      </c>
      <c r="BC967" s="13">
        <f t="shared" si="1386"/>
        <v>7.5011837089504135E-5</v>
      </c>
      <c r="BD967" s="13">
        <f t="shared" si="1387"/>
        <v>2.2088541195940223E-4</v>
      </c>
      <c r="BE967" s="13">
        <f t="shared" si="1388"/>
        <v>4.2524698011203765E-4</v>
      </c>
      <c r="BF967" s="13">
        <f t="shared" si="1389"/>
        <v>4.0934118847025635E-4</v>
      </c>
      <c r="BG967" s="13">
        <f t="shared" si="1390"/>
        <v>2.6268688772204131E-4</v>
      </c>
      <c r="BH967" s="13">
        <f t="shared" si="1391"/>
        <v>1.264307189052385E-4</v>
      </c>
      <c r="BI967" s="13">
        <f t="shared" si="1392"/>
        <v>4.8680699128947654E-5</v>
      </c>
      <c r="BJ967" s="14">
        <f t="shared" si="1393"/>
        <v>0.52787994980237507</v>
      </c>
      <c r="BK967" s="14">
        <f t="shared" si="1394"/>
        <v>0.22537744025862314</v>
      </c>
      <c r="BL967" s="14">
        <f t="shared" si="1395"/>
        <v>0.23281312517115224</v>
      </c>
      <c r="BM967" s="14">
        <f t="shared" si="1396"/>
        <v>0.61075112823687672</v>
      </c>
      <c r="BN967" s="14">
        <f t="shared" si="1397"/>
        <v>0.38523171617596608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1.5866</v>
      </c>
      <c r="F968" s="10">
        <f>VLOOKUP(B968,home!$B$2:$E$405,3,FALSE)</f>
        <v>1.1975</v>
      </c>
      <c r="G968" s="10">
        <f>VLOOKUP(C968,away!$B$2:$E$405,4,FALSE)</f>
        <v>0.70030000000000003</v>
      </c>
      <c r="H968" s="10">
        <f>VLOOKUP(A968,away!$A$2:$E$405,3,FALSE)</f>
        <v>1.1788000000000001</v>
      </c>
      <c r="I968" s="10">
        <f>VLOOKUP(C968,away!$B$2:$E$405,3,FALSE)</f>
        <v>0.84830000000000005</v>
      </c>
      <c r="J968" s="10">
        <f>VLOOKUP(B968,home!$B$2:$E$405,4,FALSE)</f>
        <v>0.67869999999999997</v>
      </c>
      <c r="K968" s="12">
        <f t="shared" si="1342"/>
        <v>1.3305374360500002</v>
      </c>
      <c r="L968" s="12">
        <f t="shared" si="1343"/>
        <v>0.67868373834800011</v>
      </c>
      <c r="M968" s="13">
        <f t="shared" si="1344"/>
        <v>0.13409306912627625</v>
      </c>
      <c r="N968" s="13">
        <f t="shared" si="1345"/>
        <v>0.17841584838735103</v>
      </c>
      <c r="O968" s="13">
        <f t="shared" si="1346"/>
        <v>9.1006785441177948E-2</v>
      </c>
      <c r="P968" s="13">
        <f t="shared" si="1347"/>
        <v>0.1210879349640574</v>
      </c>
      <c r="Q968" s="13">
        <f t="shared" si="1348"/>
        <v>0.11869448273199586</v>
      </c>
      <c r="R968" s="13">
        <f t="shared" si="1349"/>
        <v>3.0882412679126503E-2</v>
      </c>
      <c r="S968" s="13">
        <f t="shared" si="1350"/>
        <v>2.7336028792159715E-2</v>
      </c>
      <c r="T968" s="13">
        <f t="shared" si="1351"/>
        <v>8.0556015261833092E-2</v>
      </c>
      <c r="U968" s="13">
        <f t="shared" si="1352"/>
        <v>4.1090206185122997E-2</v>
      </c>
      <c r="V968" s="13">
        <f t="shared" si="1353"/>
        <v>2.7427577793777851E-3</v>
      </c>
      <c r="W968" s="13">
        <f t="shared" si="1354"/>
        <v>5.264248424250359E-2</v>
      </c>
      <c r="X968" s="13">
        <f t="shared" si="1355"/>
        <v>3.5727598001628023E-2</v>
      </c>
      <c r="Y968" s="13">
        <f t="shared" si="1356"/>
        <v>1.2123869886969722E-2</v>
      </c>
      <c r="Z968" s="13">
        <f t="shared" si="1357"/>
        <v>6.98646376209175E-3</v>
      </c>
      <c r="AA968" s="13">
        <f t="shared" si="1358"/>
        <v>9.2957515810697961E-3</v>
      </c>
      <c r="AB968" s="13">
        <f t="shared" si="1359"/>
        <v>6.1841727374171741E-3</v>
      </c>
      <c r="AC968" s="13">
        <f t="shared" si="1360"/>
        <v>1.5479681284771753E-4</v>
      </c>
      <c r="AD968" s="13">
        <f t="shared" si="1361"/>
        <v>1.7510699002830817E-2</v>
      </c>
      <c r="AE968" s="13">
        <f t="shared" si="1362"/>
        <v>1.1884226660327814E-2</v>
      </c>
      <c r="AF968" s="13">
        <f t="shared" si="1363"/>
        <v>4.0328156886031254E-3</v>
      </c>
      <c r="AG968" s="13">
        <f t="shared" si="1364"/>
        <v>9.1233547586987769E-4</v>
      </c>
      <c r="AH968" s="13">
        <f t="shared" si="1365"/>
        <v>1.1853998359723154E-3</v>
      </c>
      <c r="AI968" s="13">
        <f t="shared" si="1366"/>
        <v>1.5772188584486954E-3</v>
      </c>
      <c r="AJ968" s="13">
        <f t="shared" si="1367"/>
        <v>1.0492743680050182E-3</v>
      </c>
      <c r="AK968" s="13">
        <f t="shared" si="1368"/>
        <v>4.6536627577279364E-4</v>
      </c>
      <c r="AL968" s="13">
        <f t="shared" si="1369"/>
        <v>5.591348316174768E-6</v>
      </c>
      <c r="AM968" s="13">
        <f t="shared" si="1370"/>
        <v>4.6597281109339592E-3</v>
      </c>
      <c r="AN968" s="13">
        <f t="shared" si="1371"/>
        <v>3.1624816940139236E-3</v>
      </c>
      <c r="AO968" s="13">
        <f t="shared" si="1372"/>
        <v>1.073162449275243E-3</v>
      </c>
      <c r="AP968" s="13">
        <f t="shared" si="1373"/>
        <v>2.4277930097627265E-4</v>
      </c>
      <c r="AQ968" s="13">
        <f t="shared" si="1374"/>
        <v>4.1192590895022746E-5</v>
      </c>
      <c r="AR968" s="13">
        <f t="shared" si="1375"/>
        <v>1.6090231842295948E-4</v>
      </c>
      <c r="AS968" s="13">
        <f t="shared" si="1376"/>
        <v>2.1408655820898524E-4</v>
      </c>
      <c r="AT968" s="13">
        <f t="shared" si="1377"/>
        <v>1.4242509012607623E-4</v>
      </c>
      <c r="AU968" s="13">
        <f t="shared" si="1378"/>
        <v>6.3167304748513209E-5</v>
      </c>
      <c r="AV968" s="13">
        <f t="shared" si="1379"/>
        <v>2.1011615925568942E-5</v>
      </c>
      <c r="AW968" s="13">
        <f t="shared" si="1380"/>
        <v>1.4025184682090394E-7</v>
      </c>
      <c r="AX968" s="13">
        <f t="shared" si="1381"/>
        <v>1.0333237822353631E-3</v>
      </c>
      <c r="AY968" s="13">
        <f t="shared" si="1382"/>
        <v>7.0130004745139099E-4</v>
      </c>
      <c r="AZ968" s="13">
        <f t="shared" si="1383"/>
        <v>2.3798046895396994E-4</v>
      </c>
      <c r="BA968" s="13">
        <f t="shared" si="1384"/>
        <v>5.3837824774496834E-5</v>
      </c>
      <c r="BB968" s="13">
        <f t="shared" si="1385"/>
        <v>9.1347140456200196E-6</v>
      </c>
      <c r="BC968" s="13">
        <f t="shared" si="1386"/>
        <v>1.2399163754442764E-6</v>
      </c>
      <c r="BD968" s="13">
        <f t="shared" si="1387"/>
        <v>1.8200297829359064E-5</v>
      </c>
      <c r="BE968" s="13">
        <f t="shared" si="1388"/>
        <v>2.4216177609221794E-5</v>
      </c>
      <c r="BF968" s="13">
        <f t="shared" si="1389"/>
        <v>1.6110265433552701E-5</v>
      </c>
      <c r="BG968" s="13">
        <f t="shared" si="1390"/>
        <v>7.1451037546813849E-6</v>
      </c>
      <c r="BH968" s="13">
        <f t="shared" si="1391"/>
        <v>2.3767070075162498E-6</v>
      </c>
      <c r="BI968" s="13">
        <f t="shared" si="1392"/>
        <v>6.3245952960454756E-7</v>
      </c>
      <c r="BJ968" s="14">
        <f t="shared" si="1393"/>
        <v>0.5237165362398436</v>
      </c>
      <c r="BK968" s="14">
        <f t="shared" si="1394"/>
        <v>0.28612147887048639</v>
      </c>
      <c r="BL968" s="14">
        <f t="shared" si="1395"/>
        <v>0.18340686186070931</v>
      </c>
      <c r="BM968" s="14">
        <f t="shared" si="1396"/>
        <v>0.32534964760754154</v>
      </c>
      <c r="BN968" s="14">
        <f t="shared" si="1397"/>
        <v>0.67418053332998507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1.1809000000000001</v>
      </c>
      <c r="F969" s="10">
        <f>VLOOKUP(B969,home!$B$2:$E$405,3,FALSE)</f>
        <v>0.58630000000000004</v>
      </c>
      <c r="G969" s="10">
        <f>VLOOKUP(C969,away!$B$2:$E$405,4,FALSE)</f>
        <v>0.70569999999999999</v>
      </c>
      <c r="H969" s="10">
        <f>VLOOKUP(A969,away!$A$2:$E$405,3,FALSE)</f>
        <v>0.92459999999999998</v>
      </c>
      <c r="I969" s="10">
        <f>VLOOKUP(C969,away!$B$2:$E$405,3,FALSE)</f>
        <v>0.72099999999999997</v>
      </c>
      <c r="J969" s="10">
        <f>VLOOKUP(B969,home!$B$2:$E$405,4,FALSE)</f>
        <v>1.0814999999999999</v>
      </c>
      <c r="K969" s="12">
        <f t="shared" si="1342"/>
        <v>0.48859963051900002</v>
      </c>
      <c r="L969" s="12">
        <f t="shared" si="1343"/>
        <v>0.72096748289999979</v>
      </c>
      <c r="M969" s="13">
        <f t="shared" si="1344"/>
        <v>0.29832639297438757</v>
      </c>
      <c r="N969" s="13">
        <f t="shared" si="1345"/>
        <v>0.14576216538135175</v>
      </c>
      <c r="O969" s="13">
        <f t="shared" si="1346"/>
        <v>0.21508362862538033</v>
      </c>
      <c r="P969" s="13">
        <f t="shared" si="1347"/>
        <v>0.10508978147704665</v>
      </c>
      <c r="Q969" s="13">
        <f t="shared" si="1348"/>
        <v>3.5609670074488911E-2</v>
      </c>
      <c r="R969" s="13">
        <f t="shared" si="1349"/>
        <v>7.7534151171519392E-2</v>
      </c>
      <c r="S969" s="13">
        <f t="shared" si="1350"/>
        <v>9.2548484067931352E-3</v>
      </c>
      <c r="T969" s="13">
        <f t="shared" si="1351"/>
        <v>2.5673414200503716E-2</v>
      </c>
      <c r="U969" s="13">
        <f t="shared" si="1352"/>
        <v>3.7883157615008663E-2</v>
      </c>
      <c r="V969" s="13">
        <f t="shared" si="1353"/>
        <v>3.6223933829138653E-4</v>
      </c>
      <c r="W969" s="13">
        <f t="shared" si="1354"/>
        <v>5.7996238804329265E-3</v>
      </c>
      <c r="X969" s="13">
        <f t="shared" si="1355"/>
        <v>4.1813402308424558E-3</v>
      </c>
      <c r="Y969" s="13">
        <f t="shared" si="1356"/>
        <v>1.5073051706894945E-3</v>
      </c>
      <c r="Z969" s="13">
        <f t="shared" si="1357"/>
        <v>1.8633200602972806E-2</v>
      </c>
      <c r="AA969" s="13">
        <f t="shared" si="1358"/>
        <v>9.1041749299989212E-3</v>
      </c>
      <c r="AB969" s="13">
        <f t="shared" si="1359"/>
        <v>2.2241482534889074E-3</v>
      </c>
      <c r="AC969" s="13">
        <f t="shared" si="1360"/>
        <v>7.9752524835063845E-6</v>
      </c>
      <c r="AD969" s="13">
        <f t="shared" si="1361"/>
        <v>7.0842352128217402E-4</v>
      </c>
      <c r="AE969" s="13">
        <f t="shared" si="1362"/>
        <v>5.1075032296596335E-4</v>
      </c>
      <c r="AF969" s="13">
        <f t="shared" si="1363"/>
        <v>1.8411718736956626E-4</v>
      </c>
      <c r="AG969" s="13">
        <f t="shared" si="1364"/>
        <v>4.4247501712154621E-5</v>
      </c>
      <c r="AH969" s="13">
        <f t="shared" si="1365"/>
        <v>3.3584829342740144E-3</v>
      </c>
      <c r="AI969" s="13">
        <f t="shared" si="1366"/>
        <v>1.6409535207906505E-3</v>
      </c>
      <c r="AJ969" s="13">
        <f t="shared" si="1367"/>
        <v>4.0088464197858195E-4</v>
      </c>
      <c r="AK969" s="13">
        <f t="shared" si="1368"/>
        <v>6.5290695983825605E-5</v>
      </c>
      <c r="AL969" s="13">
        <f t="shared" si="1369"/>
        <v>1.1237591583630558E-7</v>
      </c>
      <c r="AM969" s="13">
        <f t="shared" si="1370"/>
        <v>6.922709414988783E-5</v>
      </c>
      <c r="AN969" s="13">
        <f t="shared" si="1371"/>
        <v>4.9910483817725929E-5</v>
      </c>
      <c r="AO969" s="13">
        <f t="shared" si="1372"/>
        <v>1.7991917944193514E-5</v>
      </c>
      <c r="AP969" s="13">
        <f t="shared" si="1373"/>
        <v>4.3238625975895137E-6</v>
      </c>
      <c r="AQ969" s="13">
        <f t="shared" si="1374"/>
        <v>7.7934108334739124E-7</v>
      </c>
      <c r="AR969" s="13">
        <f t="shared" si="1375"/>
        <v>4.8427139749722853E-4</v>
      </c>
      <c r="AS969" s="13">
        <f t="shared" si="1376"/>
        <v>2.3661482588806565E-4</v>
      </c>
      <c r="AT969" s="13">
        <f t="shared" si="1377"/>
        <v>5.7804958252113188E-5</v>
      </c>
      <c r="AU969" s="13">
        <f t="shared" si="1378"/>
        <v>9.4144937480495785E-6</v>
      </c>
      <c r="AV969" s="13">
        <f t="shared" si="1379"/>
        <v>1.1499795417051145E-6</v>
      </c>
      <c r="AW969" s="13">
        <f t="shared" si="1380"/>
        <v>1.0996122141382829E-9</v>
      </c>
      <c r="AX969" s="13">
        <f t="shared" si="1381"/>
        <v>5.6373887705898714E-6</v>
      </c>
      <c r="AY969" s="13">
        <f t="shared" si="1382"/>
        <v>4.0643739920609035E-6</v>
      </c>
      <c r="AZ969" s="13">
        <f t="shared" si="1383"/>
        <v>1.4651407433101863E-6</v>
      </c>
      <c r="BA969" s="13">
        <f t="shared" si="1384"/>
        <v>3.5210627793286003E-7</v>
      </c>
      <c r="BB969" s="13">
        <f t="shared" si="1385"/>
        <v>6.3464294228635434E-8</v>
      </c>
      <c r="BC969" s="13">
        <f t="shared" si="1386"/>
        <v>9.1511384928088589E-9</v>
      </c>
      <c r="BD969" s="13">
        <f t="shared" si="1387"/>
        <v>5.8190655082340319E-5</v>
      </c>
      <c r="BE969" s="13">
        <f t="shared" si="1388"/>
        <v>2.8431932572890048E-5</v>
      </c>
      <c r="BF969" s="13">
        <f t="shared" si="1389"/>
        <v>6.945915875027598E-6</v>
      </c>
      <c r="BG969" s="13">
        <f t="shared" si="1390"/>
        <v>1.131257310051514E-6</v>
      </c>
      <c r="BH969" s="13">
        <f t="shared" si="1391"/>
        <v>1.3818297592827188E-7</v>
      </c>
      <c r="BI969" s="13">
        <f t="shared" si="1392"/>
        <v>1.3503230196513901E-8</v>
      </c>
      <c r="BJ969" s="14">
        <f t="shared" si="1393"/>
        <v>0.22013488179644849</v>
      </c>
      <c r="BK969" s="14">
        <f t="shared" si="1394"/>
        <v>0.41304541419891017</v>
      </c>
      <c r="BL969" s="14">
        <f t="shared" si="1395"/>
        <v>0.34817897949039689</v>
      </c>
      <c r="BM969" s="14">
        <f t="shared" si="1396"/>
        <v>0.1225826231101738</v>
      </c>
      <c r="BN969" s="14">
        <f t="shared" si="1397"/>
        <v>0.8774057897041746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1.1809000000000001</v>
      </c>
      <c r="F970" s="10">
        <f>VLOOKUP(B970,home!$B$2:$E$405,3,FALSE)</f>
        <v>0.65139999999999998</v>
      </c>
      <c r="G970" s="10" t="e">
        <f>VLOOKUP(C970,away!$B$2:$E$405,4,FALSE)</f>
        <v>#N/A</v>
      </c>
      <c r="H970" s="10">
        <f>VLOOKUP(A970,away!$A$2:$E$405,3,FALSE)</f>
        <v>0.92459999999999998</v>
      </c>
      <c r="I970" s="10" t="e">
        <f>VLOOKUP(C970,away!$B$2:$E$405,3,FALSE)</f>
        <v>#N/A</v>
      </c>
      <c r="J970" s="10">
        <f>VLOOKUP(B970,home!$B$2:$E$405,4,FALSE)</f>
        <v>1.0814999999999999</v>
      </c>
      <c r="K970" s="12" t="e">
        <f t="shared" si="1342"/>
        <v>#N/A</v>
      </c>
      <c r="L970" s="12" t="e">
        <f t="shared" si="1343"/>
        <v>#N/A</v>
      </c>
      <c r="M970" s="13" t="e">
        <f t="shared" si="1344"/>
        <v>#N/A</v>
      </c>
      <c r="N970" s="13" t="e">
        <f t="shared" si="1345"/>
        <v>#N/A</v>
      </c>
      <c r="O970" s="13" t="e">
        <f t="shared" si="1346"/>
        <v>#N/A</v>
      </c>
      <c r="P970" s="13" t="e">
        <f t="shared" si="1347"/>
        <v>#N/A</v>
      </c>
      <c r="Q970" s="13" t="e">
        <f t="shared" si="1348"/>
        <v>#N/A</v>
      </c>
      <c r="R970" s="13" t="e">
        <f t="shared" si="1349"/>
        <v>#N/A</v>
      </c>
      <c r="S970" s="13" t="e">
        <f t="shared" si="1350"/>
        <v>#N/A</v>
      </c>
      <c r="T970" s="13" t="e">
        <f t="shared" si="1351"/>
        <v>#N/A</v>
      </c>
      <c r="U970" s="13" t="e">
        <f t="shared" si="1352"/>
        <v>#N/A</v>
      </c>
      <c r="V970" s="13" t="e">
        <f t="shared" si="1353"/>
        <v>#N/A</v>
      </c>
      <c r="W970" s="13" t="e">
        <f t="shared" si="1354"/>
        <v>#N/A</v>
      </c>
      <c r="X970" s="13" t="e">
        <f t="shared" si="1355"/>
        <v>#N/A</v>
      </c>
      <c r="Y970" s="13" t="e">
        <f t="shared" si="1356"/>
        <v>#N/A</v>
      </c>
      <c r="Z970" s="13" t="e">
        <f t="shared" si="1357"/>
        <v>#N/A</v>
      </c>
      <c r="AA970" s="13" t="e">
        <f t="shared" si="1358"/>
        <v>#N/A</v>
      </c>
      <c r="AB970" s="13" t="e">
        <f t="shared" si="1359"/>
        <v>#N/A</v>
      </c>
      <c r="AC970" s="13" t="e">
        <f t="shared" si="1360"/>
        <v>#N/A</v>
      </c>
      <c r="AD970" s="13" t="e">
        <f t="shared" si="1361"/>
        <v>#N/A</v>
      </c>
      <c r="AE970" s="13" t="e">
        <f t="shared" si="1362"/>
        <v>#N/A</v>
      </c>
      <c r="AF970" s="13" t="e">
        <f t="shared" si="1363"/>
        <v>#N/A</v>
      </c>
      <c r="AG970" s="13" t="e">
        <f t="shared" si="1364"/>
        <v>#N/A</v>
      </c>
      <c r="AH970" s="13" t="e">
        <f t="shared" si="1365"/>
        <v>#N/A</v>
      </c>
      <c r="AI970" s="13" t="e">
        <f t="shared" si="1366"/>
        <v>#N/A</v>
      </c>
      <c r="AJ970" s="13" t="e">
        <f t="shared" si="1367"/>
        <v>#N/A</v>
      </c>
      <c r="AK970" s="13" t="e">
        <f t="shared" si="1368"/>
        <v>#N/A</v>
      </c>
      <c r="AL970" s="13" t="e">
        <f t="shared" si="1369"/>
        <v>#N/A</v>
      </c>
      <c r="AM970" s="13" t="e">
        <f t="shared" si="1370"/>
        <v>#N/A</v>
      </c>
      <c r="AN970" s="13" t="e">
        <f t="shared" si="1371"/>
        <v>#N/A</v>
      </c>
      <c r="AO970" s="13" t="e">
        <f t="shared" si="1372"/>
        <v>#N/A</v>
      </c>
      <c r="AP970" s="13" t="e">
        <f t="shared" si="1373"/>
        <v>#N/A</v>
      </c>
      <c r="AQ970" s="13" t="e">
        <f t="shared" si="1374"/>
        <v>#N/A</v>
      </c>
      <c r="AR970" s="13" t="e">
        <f t="shared" si="1375"/>
        <v>#N/A</v>
      </c>
      <c r="AS970" s="13" t="e">
        <f t="shared" si="1376"/>
        <v>#N/A</v>
      </c>
      <c r="AT970" s="13" t="e">
        <f t="shared" si="1377"/>
        <v>#N/A</v>
      </c>
      <c r="AU970" s="13" t="e">
        <f t="shared" si="1378"/>
        <v>#N/A</v>
      </c>
      <c r="AV970" s="13" t="e">
        <f t="shared" si="1379"/>
        <v>#N/A</v>
      </c>
      <c r="AW970" s="13" t="e">
        <f t="shared" si="1380"/>
        <v>#N/A</v>
      </c>
      <c r="AX970" s="13" t="e">
        <f t="shared" si="1381"/>
        <v>#N/A</v>
      </c>
      <c r="AY970" s="13" t="e">
        <f t="shared" si="1382"/>
        <v>#N/A</v>
      </c>
      <c r="AZ970" s="13" t="e">
        <f t="shared" si="1383"/>
        <v>#N/A</v>
      </c>
      <c r="BA970" s="13" t="e">
        <f t="shared" si="1384"/>
        <v>#N/A</v>
      </c>
      <c r="BB970" s="13" t="e">
        <f t="shared" si="1385"/>
        <v>#N/A</v>
      </c>
      <c r="BC970" s="13" t="e">
        <f t="shared" si="1386"/>
        <v>#N/A</v>
      </c>
      <c r="BD970" s="13" t="e">
        <f t="shared" si="1387"/>
        <v>#N/A</v>
      </c>
      <c r="BE970" s="13" t="e">
        <f t="shared" si="1388"/>
        <v>#N/A</v>
      </c>
      <c r="BF970" s="13" t="e">
        <f t="shared" si="1389"/>
        <v>#N/A</v>
      </c>
      <c r="BG970" s="13" t="e">
        <f t="shared" si="1390"/>
        <v>#N/A</v>
      </c>
      <c r="BH970" s="13" t="e">
        <f t="shared" si="1391"/>
        <v>#N/A</v>
      </c>
      <c r="BI970" s="13" t="e">
        <f t="shared" si="1392"/>
        <v>#N/A</v>
      </c>
      <c r="BJ970" s="14" t="e">
        <f t="shared" si="1393"/>
        <v>#N/A</v>
      </c>
      <c r="BK970" s="14" t="e">
        <f t="shared" si="1394"/>
        <v>#N/A</v>
      </c>
      <c r="BL970" s="14" t="e">
        <f t="shared" si="1395"/>
        <v>#N/A</v>
      </c>
      <c r="BM970" s="14" t="e">
        <f t="shared" si="1396"/>
        <v>#N/A</v>
      </c>
      <c r="BN970" s="14" t="e">
        <f t="shared" si="1397"/>
        <v>#N/A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1.5866</v>
      </c>
      <c r="F1005" s="10">
        <f>VLOOKUP(B1005,home!$B$2:$E$405,3,FALSE)</f>
        <v>0.91679999999999995</v>
      </c>
      <c r="G1005" s="10">
        <f>VLOOKUP(C1005,away!$B$2:$E$405,4,FALSE)</f>
        <v>0.88239999999999996</v>
      </c>
      <c r="H1005" s="10">
        <f>VLOOKUP(A1005,away!$A$2:$E$405,3,FALSE)</f>
        <v>1.1788000000000001</v>
      </c>
      <c r="I1005" s="10">
        <f>VLOOKUP(C1005,away!$B$2:$E$405,3,FALSE)</f>
        <v>1.2725</v>
      </c>
      <c r="J1005" s="10">
        <f>VLOOKUP(B1005,home!$B$2:$E$405,4,FALSE)</f>
        <v>1.0797000000000001</v>
      </c>
      <c r="K1005" s="12">
        <f t="shared" si="1398"/>
        <v>1.2835345221119998</v>
      </c>
      <c r="L1005" s="12">
        <f t="shared" si="1399"/>
        <v>1.6195748331000002</v>
      </c>
      <c r="M1005" s="13">
        <f t="shared" si="1400"/>
        <v>5.4852399029594899E-2</v>
      </c>
      <c r="N1005" s="13">
        <f t="shared" si="1401"/>
        <v>7.0404947775147803E-2</v>
      </c>
      <c r="O1005" s="13">
        <f t="shared" si="1402"/>
        <v>8.883756500349077E-2</v>
      </c>
      <c r="P1005" s="13">
        <f t="shared" si="1403"/>
        <v>0.11402608154234925</v>
      </c>
      <c r="Q1005" s="13">
        <f t="shared" si="1404"/>
        <v>4.5183590498447328E-2</v>
      </c>
      <c r="R1005" s="13">
        <f t="shared" si="1405"/>
        <v>7.1939542256769504E-2</v>
      </c>
      <c r="S1005" s="13">
        <f t="shared" si="1406"/>
        <v>5.9258790417204228E-2</v>
      </c>
      <c r="T1005" s="13">
        <f t="shared" si="1407"/>
        <v>7.3178206040381596E-2</v>
      </c>
      <c r="U1005" s="13">
        <f t="shared" si="1408"/>
        <v>9.2336885991498655E-2</v>
      </c>
      <c r="V1005" s="13">
        <f t="shared" si="1409"/>
        <v>1.3687333417100425E-2</v>
      </c>
      <c r="W1005" s="13">
        <f t="shared" si="1410"/>
        <v>1.9331566079242964E-2</v>
      </c>
      <c r="X1005" s="13">
        <f t="shared" si="1411"/>
        <v>3.1308917906351548E-2</v>
      </c>
      <c r="Y1005" s="13">
        <f t="shared" si="1412"/>
        <v>2.5353567746360463E-2</v>
      </c>
      <c r="Z1005" s="13">
        <f t="shared" si="1413"/>
        <v>3.883715738126594E-2</v>
      </c>
      <c r="AA1005" s="13">
        <f t="shared" si="1414"/>
        <v>4.9848832239551708E-2</v>
      </c>
      <c r="AB1005" s="13">
        <f t="shared" si="1415"/>
        <v>3.1991348533217133E-2</v>
      </c>
      <c r="AC1005" s="13">
        <f t="shared" si="1416"/>
        <v>1.7783098642066147E-3</v>
      </c>
      <c r="AD1005" s="13">
        <f t="shared" si="1417"/>
        <v>6.203183107299416E-3</v>
      </c>
      <c r="AE1005" s="13">
        <f t="shared" si="1418"/>
        <v>1.0046519245693194E-2</v>
      </c>
      <c r="AF1005" s="13">
        <f t="shared" si="1419"/>
        <v>8.1355448652897476E-3</v>
      </c>
      <c r="AG1005" s="13">
        <f t="shared" si="1420"/>
        <v>4.3920412391264003E-3</v>
      </c>
      <c r="AH1005" s="13">
        <f t="shared" si="1421"/>
        <v>1.5724920670960561E-2</v>
      </c>
      <c r="AI1005" s="13">
        <f t="shared" si="1422"/>
        <v>2.0183478538650469E-2</v>
      </c>
      <c r="AJ1005" s="13">
        <f t="shared" si="1423"/>
        <v>1.2953095740332271E-2</v>
      </c>
      <c r="AK1005" s="13">
        <f t="shared" si="1424"/>
        <v>5.5419151836461206E-3</v>
      </c>
      <c r="AL1005" s="13">
        <f t="shared" si="1425"/>
        <v>1.4786861407770584E-4</v>
      </c>
      <c r="AM1005" s="13">
        <f t="shared" si="1426"/>
        <v>1.5923999330401564E-3</v>
      </c>
      <c r="AN1005" s="13">
        <f t="shared" si="1427"/>
        <v>2.5790108557819632E-3</v>
      </c>
      <c r="AO1005" s="13">
        <f t="shared" si="1428"/>
        <v>2.088450538158081E-3</v>
      </c>
      <c r="AP1005" s="13">
        <f t="shared" si="1429"/>
        <v>1.1274673105916594E-3</v>
      </c>
      <c r="AQ1005" s="13">
        <f t="shared" si="1430"/>
        <v>4.5650442034429826E-4</v>
      </c>
      <c r="AR1005" s="13">
        <f t="shared" si="1431"/>
        <v>5.0935371542363385E-3</v>
      </c>
      <c r="AS1005" s="13">
        <f t="shared" si="1432"/>
        <v>6.5377307771224543E-3</v>
      </c>
      <c r="AT1005" s="13">
        <f t="shared" si="1433"/>
        <v>4.1957015743553918E-3</v>
      </c>
      <c r="AU1005" s="13">
        <f t="shared" si="1434"/>
        <v>1.7951092717216044E-3</v>
      </c>
      <c r="AV1005" s="13">
        <f t="shared" si="1435"/>
        <v>5.7602118030450247E-4</v>
      </c>
      <c r="AW1005" s="13">
        <f t="shared" si="1436"/>
        <v>8.5385096816729689E-6</v>
      </c>
      <c r="AX1005" s="13">
        <f t="shared" si="1437"/>
        <v>3.4065004784431283E-4</v>
      </c>
      <c r="AY1005" s="13">
        <f t="shared" si="1438"/>
        <v>5.5170824438296009E-4</v>
      </c>
      <c r="AZ1005" s="13">
        <f t="shared" si="1439"/>
        <v>4.4676639390821342E-4</v>
      </c>
      <c r="BA1005" s="13">
        <f t="shared" si="1440"/>
        <v>2.411905359495278E-4</v>
      </c>
      <c r="BB1005" s="13">
        <f t="shared" si="1441"/>
        <v>9.7656530501439044E-5</v>
      </c>
      <c r="BC1005" s="13">
        <f t="shared" si="1442"/>
        <v>3.1632411817598643E-5</v>
      </c>
      <c r="BD1005" s="13">
        <f t="shared" si="1443"/>
        <v>1.3748940977434951E-3</v>
      </c>
      <c r="BE1005" s="13">
        <f t="shared" si="1444"/>
        <v>1.7647240387018061E-3</v>
      </c>
      <c r="BF1005" s="13">
        <f t="shared" si="1445"/>
        <v>1.1325421128373407E-3</v>
      </c>
      <c r="BG1005" s="13">
        <f t="shared" si="1446"/>
        <v>4.8455229985746353E-4</v>
      </c>
      <c r="BH1005" s="13">
        <f t="shared" si="1447"/>
        <v>1.5548490115895497E-4</v>
      </c>
      <c r="BI1005" s="13">
        <f t="shared" si="1448"/>
        <v>3.9914047660938141E-5</v>
      </c>
      <c r="BJ1005" s="14">
        <f t="shared" si="1449"/>
        <v>0.30309152172566056</v>
      </c>
      <c r="BK1005" s="14">
        <f t="shared" si="1450"/>
        <v>0.24430249112891611</v>
      </c>
      <c r="BL1005" s="14">
        <f t="shared" si="1451"/>
        <v>0.41250779561381745</v>
      </c>
      <c r="BM1005" s="14">
        <f t="shared" si="1452"/>
        <v>0.5529516700091589</v>
      </c>
      <c r="BN1005" s="14">
        <f t="shared" si="1453"/>
        <v>0.44524412610579961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1.5866</v>
      </c>
      <c r="F1006" s="10">
        <f>VLOOKUP(B1006,home!$B$2:$E$405,3,FALSE)</f>
        <v>0.94540000000000002</v>
      </c>
      <c r="G1006" s="10">
        <f>VLOOKUP(C1006,away!$B$2:$E$405,4,FALSE)</f>
        <v>0.84040000000000004</v>
      </c>
      <c r="H1006" s="10">
        <f>VLOOKUP(A1006,away!$A$2:$E$405,3,FALSE)</f>
        <v>1.1788000000000001</v>
      </c>
      <c r="I1006" s="10">
        <f>VLOOKUP(C1006,away!$B$2:$E$405,3,FALSE)</f>
        <v>0.75409999999999999</v>
      </c>
      <c r="J1006" s="10">
        <f>VLOOKUP(B1006,home!$B$2:$E$405,4,FALSE)</f>
        <v>1.018</v>
      </c>
      <c r="K1006" s="12">
        <f t="shared" si="1398"/>
        <v>1.260576166256</v>
      </c>
      <c r="L1006" s="12">
        <f t="shared" si="1399"/>
        <v>0.90493387544000004</v>
      </c>
      <c r="M1006" s="13">
        <f t="shared" si="1400"/>
        <v>0.11469142226915285</v>
      </c>
      <c r="N1006" s="13">
        <f t="shared" si="1401"/>
        <v>0.14457727338649673</v>
      </c>
      <c r="O1006" s="13">
        <f t="shared" si="1402"/>
        <v>0.10378815323375001</v>
      </c>
      <c r="P1006" s="13">
        <f t="shared" si="1403"/>
        <v>0.13083287230619087</v>
      </c>
      <c r="Q1006" s="13">
        <f t="shared" si="1404"/>
        <v>9.1125332506647852E-2</v>
      </c>
      <c r="R1006" s="13">
        <f t="shared" si="1405"/>
        <v>4.6960707865288991E-2</v>
      </c>
      <c r="S1006" s="13">
        <f t="shared" si="1406"/>
        <v>3.7311509738971696E-2</v>
      </c>
      <c r="T1006" s="13">
        <f t="shared" si="1407"/>
        <v>8.2462400295999466E-2</v>
      </c>
      <c r="U1006" s="13">
        <f t="shared" si="1408"/>
        <v>5.9197549085493975E-2</v>
      </c>
      <c r="V1006" s="13">
        <f t="shared" si="1409"/>
        <v>4.7291844233944332E-3</v>
      </c>
      <c r="W1006" s="13">
        <f t="shared" si="1410"/>
        <v>3.8290140766677798E-2</v>
      </c>
      <c r="X1006" s="13">
        <f t="shared" si="1411"/>
        <v>3.4650045475132875E-2</v>
      </c>
      <c r="Y1006" s="13">
        <f t="shared" si="1412"/>
        <v>1.5677999967992115E-2</v>
      </c>
      <c r="Z1006" s="13">
        <f t="shared" si="1413"/>
        <v>1.4165445120647217E-2</v>
      </c>
      <c r="AA1006" s="13">
        <f t="shared" si="1414"/>
        <v>1.7856622503495227E-2</v>
      </c>
      <c r="AB1006" s="13">
        <f t="shared" si="1415"/>
        <v>1.125481636886832E-2</v>
      </c>
      <c r="AC1006" s="13">
        <f t="shared" si="1416"/>
        <v>3.3717254608978922E-4</v>
      </c>
      <c r="AD1006" s="13">
        <f t="shared" si="1417"/>
        <v>1.2066909713265319E-2</v>
      </c>
      <c r="AE1006" s="13">
        <f t="shared" si="1418"/>
        <v>1.0919755371409766E-2</v>
      </c>
      <c r="AF1006" s="13">
        <f t="shared" si="1419"/>
        <v>4.9408282735532976E-3</v>
      </c>
      <c r="AG1006" s="13">
        <f t="shared" si="1420"/>
        <v>1.4903742924900366E-3</v>
      </c>
      <c r="AH1006" s="13">
        <f t="shared" si="1421"/>
        <v>3.2046977875899809E-3</v>
      </c>
      <c r="AI1006" s="13">
        <f t="shared" si="1422"/>
        <v>4.0397656510892631E-3</v>
      </c>
      <c r="AJ1006" s="13">
        <f t="shared" si="1423"/>
        <v>2.5462161485113894E-3</v>
      </c>
      <c r="AK1006" s="13">
        <f t="shared" si="1424"/>
        <v>1.0698997969832015E-3</v>
      </c>
      <c r="AL1006" s="13">
        <f t="shared" si="1425"/>
        <v>1.5385022452401222E-5</v>
      </c>
      <c r="AM1006" s="13">
        <f t="shared" si="1426"/>
        <v>3.0422517569810561E-3</v>
      </c>
      <c r="AN1006" s="13">
        <f t="shared" si="1427"/>
        <v>2.7530366725090163E-3</v>
      </c>
      <c r="AO1006" s="13">
        <f t="shared" si="1428"/>
        <v>1.2456580726410132E-3</v>
      </c>
      <c r="AP1006" s="13">
        <f t="shared" si="1429"/>
        <v>3.7574606238271769E-4</v>
      </c>
      <c r="AQ1006" s="13">
        <f t="shared" si="1430"/>
        <v>8.5006335103328176E-5</v>
      </c>
      <c r="AR1006" s="13">
        <f t="shared" si="1431"/>
        <v>5.8000791770755926E-4</v>
      </c>
      <c r="AS1006" s="13">
        <f t="shared" si="1432"/>
        <v>7.311441573019206E-4</v>
      </c>
      <c r="AT1006" s="13">
        <f t="shared" si="1433"/>
        <v>4.6083144939606456E-4</v>
      </c>
      <c r="AU1006" s="13">
        <f t="shared" si="1434"/>
        <v>1.9363771392329562E-4</v>
      </c>
      <c r="AV1006" s="13">
        <f t="shared" si="1435"/>
        <v>6.1023771765001016E-5</v>
      </c>
      <c r="AW1006" s="13">
        <f t="shared" si="1436"/>
        <v>4.8750780285013142E-7</v>
      </c>
      <c r="AX1006" s="13">
        <f t="shared" si="1437"/>
        <v>6.3916500943346022E-4</v>
      </c>
      <c r="AY1006" s="13">
        <f t="shared" si="1438"/>
        <v>5.7840206903226536E-4</v>
      </c>
      <c r="AZ1006" s="13">
        <f t="shared" si="1439"/>
        <v>2.6170781294594116E-4</v>
      </c>
      <c r="BA1006" s="13">
        <f t="shared" si="1440"/>
        <v>7.8942755134032362E-5</v>
      </c>
      <c r="BB1006" s="13">
        <f t="shared" si="1441"/>
        <v>1.7859493335337716E-5</v>
      </c>
      <c r="BC1006" s="13">
        <f t="shared" si="1442"/>
        <v>3.2323321034684033E-6</v>
      </c>
      <c r="BD1006" s="13">
        <f t="shared" si="1443"/>
        <v>8.7478135459497668E-5</v>
      </c>
      <c r="BE1006" s="13">
        <f t="shared" si="1444"/>
        <v>1.1027285262875662E-4</v>
      </c>
      <c r="BF1006" s="13">
        <f t="shared" si="1445"/>
        <v>6.9503664904435467E-5</v>
      </c>
      <c r="BG1006" s="13">
        <f t="shared" si="1446"/>
        <v>2.920488781532498E-5</v>
      </c>
      <c r="BH1006" s="13">
        <f t="shared" si="1447"/>
        <v>9.2037463795447339E-6</v>
      </c>
      <c r="BI1006" s="13">
        <f t="shared" si="1448"/>
        <v>2.3204046652638073E-6</v>
      </c>
      <c r="BJ1006" s="14">
        <f t="shared" si="1449"/>
        <v>0.44528206842126683</v>
      </c>
      <c r="BK1006" s="14">
        <f t="shared" si="1450"/>
        <v>0.28849594837528431</v>
      </c>
      <c r="BL1006" s="14">
        <f t="shared" si="1451"/>
        <v>0.25225305714301699</v>
      </c>
      <c r="BM1006" s="14">
        <f t="shared" si="1452"/>
        <v>0.36764284293145866</v>
      </c>
      <c r="BN1006" s="14">
        <f t="shared" si="1453"/>
        <v>0.63197576156752733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1.5866</v>
      </c>
      <c r="F1007" s="10">
        <f>VLOOKUP(B1007,home!$B$2:$E$405,3,FALSE)</f>
        <v>0.84040000000000004</v>
      </c>
      <c r="G1007" s="10">
        <f>VLOOKUP(C1007,away!$B$2:$E$405,4,FALSE)</f>
        <v>1.1345000000000001</v>
      </c>
      <c r="H1007" s="10">
        <f>VLOOKUP(A1007,away!$A$2:$E$405,3,FALSE)</f>
        <v>1.1788000000000001</v>
      </c>
      <c r="I1007" s="10">
        <f>VLOOKUP(C1007,away!$B$2:$E$405,3,FALSE)</f>
        <v>0.84830000000000005</v>
      </c>
      <c r="J1007" s="10">
        <f>VLOOKUP(B1007,home!$B$2:$E$405,4,FALSE)</f>
        <v>1.2254</v>
      </c>
      <c r="K1007" s="12">
        <f t="shared" si="1398"/>
        <v>1.5127180670800002</v>
      </c>
      <c r="L1007" s="12">
        <f t="shared" si="1399"/>
        <v>1.2253706394160002</v>
      </c>
      <c r="M1007" s="13">
        <f t="shared" si="1400"/>
        <v>6.4693877792033366E-2</v>
      </c>
      <c r="N1007" s="13">
        <f t="shared" si="1401"/>
        <v>9.7863597765474472E-2</v>
      </c>
      <c r="O1007" s="13">
        <f t="shared" si="1402"/>
        <v>7.9273978396324496E-2</v>
      </c>
      <c r="P1007" s="13">
        <f t="shared" si="1403"/>
        <v>0.11991917936942968</v>
      </c>
      <c r="Q1007" s="13">
        <f t="shared" si="1404"/>
        <v>7.4020016224641605E-2</v>
      </c>
      <c r="R1007" s="13">
        <f t="shared" si="1405"/>
        <v>4.8570002798277181E-2</v>
      </c>
      <c r="S1007" s="13">
        <f t="shared" si="1406"/>
        <v>5.5571756058841244E-2</v>
      </c>
      <c r="T1007" s="13">
        <f t="shared" si="1407"/>
        <v>9.0701954610771782E-2</v>
      </c>
      <c r="U1007" s="13">
        <f t="shared" si="1408"/>
        <v>7.3472720751080065E-2</v>
      </c>
      <c r="V1007" s="13">
        <f t="shared" si="1409"/>
        <v>1.1445560761847643E-2</v>
      </c>
      <c r="W1007" s="13">
        <f t="shared" si="1410"/>
        <v>3.7323805289523365E-2</v>
      </c>
      <c r="X1007" s="13">
        <f t="shared" si="1411"/>
        <v>4.5735495153061537E-2</v>
      </c>
      <c r="Y1007" s="13">
        <f t="shared" si="1412"/>
        <v>2.8021466469857204E-2</v>
      </c>
      <c r="Z1007" s="13">
        <f t="shared" si="1413"/>
        <v>1.983875179512061E-2</v>
      </c>
      <c r="AA1007" s="13">
        <f t="shared" si="1414"/>
        <v>3.001043826879473E-2</v>
      </c>
      <c r="AB1007" s="13">
        <f t="shared" si="1415"/>
        <v>2.2698666085097425E-2</v>
      </c>
      <c r="AC1007" s="13">
        <f t="shared" si="1416"/>
        <v>1.3259970464244743E-3</v>
      </c>
      <c r="AD1007" s="13">
        <f t="shared" si="1417"/>
        <v>1.4115098648409522E-2</v>
      </c>
      <c r="AE1007" s="13">
        <f t="shared" si="1418"/>
        <v>1.7296227456221495E-2</v>
      </c>
      <c r="AF1007" s="13">
        <f t="shared" si="1419"/>
        <v>1.0597144648757358E-2</v>
      </c>
      <c r="AG1007" s="13">
        <f t="shared" si="1420"/>
        <v>4.3284766380772164E-3</v>
      </c>
      <c r="AH1007" s="13">
        <f t="shared" si="1421"/>
        <v>6.077455993100566E-3</v>
      </c>
      <c r="AI1007" s="13">
        <f t="shared" si="1422"/>
        <v>9.1934774826468516E-3</v>
      </c>
      <c r="AJ1007" s="13">
        <f t="shared" si="1423"/>
        <v>6.9535697436465269E-3</v>
      </c>
      <c r="AK1007" s="13">
        <f t="shared" si="1424"/>
        <v>3.5062635273049821E-3</v>
      </c>
      <c r="AL1007" s="13">
        <f t="shared" si="1425"/>
        <v>9.8316862788578631E-5</v>
      </c>
      <c r="AM1007" s="13">
        <f t="shared" si="1426"/>
        <v>4.2704329488131116E-3</v>
      </c>
      <c r="AN1007" s="13">
        <f t="shared" si="1427"/>
        <v>5.2328631530702777E-3</v>
      </c>
      <c r="AO1007" s="13">
        <f t="shared" si="1428"/>
        <v>3.2060984339270775E-3</v>
      </c>
      <c r="AP1007" s="13">
        <f t="shared" si="1429"/>
        <v>1.3095529626706197E-3</v>
      </c>
      <c r="AQ1007" s="13">
        <f t="shared" si="1430"/>
        <v>4.0117193780420373E-4</v>
      </c>
      <c r="AR1007" s="13">
        <f t="shared" si="1431"/>
        <v>1.4894272272576491E-3</v>
      </c>
      <c r="AS1007" s="13">
        <f t="shared" si="1432"/>
        <v>2.2530834762735149E-3</v>
      </c>
      <c r="AT1007" s="13">
        <f t="shared" si="1433"/>
        <v>1.7041400405991801E-3</v>
      </c>
      <c r="AU1007" s="13">
        <f t="shared" si="1434"/>
        <v>8.5929447608294155E-4</v>
      </c>
      <c r="AV1007" s="13">
        <f t="shared" si="1435"/>
        <v>3.2496756972817729E-4</v>
      </c>
      <c r="AW1007" s="13">
        <f t="shared" si="1436"/>
        <v>5.0623360982574397E-6</v>
      </c>
      <c r="AX1007" s="13">
        <f t="shared" si="1437"/>
        <v>1.0766601793205542E-3</v>
      </c>
      <c r="AY1007" s="13">
        <f t="shared" si="1438"/>
        <v>1.3193077723677729E-3</v>
      </c>
      <c r="AZ1007" s="13">
        <f t="shared" si="1439"/>
        <v>8.0832050430639857E-4</v>
      </c>
      <c r="BA1007" s="13">
        <f t="shared" si="1440"/>
        <v>3.3016407107166508E-4</v>
      </c>
      <c r="BB1007" s="13">
        <f t="shared" si="1441"/>
        <v>1.01143339720319E-4</v>
      </c>
      <c r="BC1007" s="13">
        <f t="shared" si="1442"/>
        <v>2.4787615773151414E-5</v>
      </c>
      <c r="BD1007" s="13">
        <f t="shared" si="1443"/>
        <v>3.0418339897138384E-4</v>
      </c>
      <c r="BE1007" s="13">
        <f t="shared" si="1444"/>
        <v>4.6014372332981628E-4</v>
      </c>
      <c r="BF1007" s="13">
        <f t="shared" si="1445"/>
        <v>3.4803386186723712E-4</v>
      </c>
      <c r="BG1007" s="13">
        <f t="shared" si="1446"/>
        <v>1.7549237026739825E-4</v>
      </c>
      <c r="BH1007" s="13">
        <f t="shared" si="1447"/>
        <v>6.6367619784546612E-5</v>
      </c>
      <c r="BI1007" s="13">
        <f t="shared" si="1448"/>
        <v>2.0079099503435929E-5</v>
      </c>
      <c r="BJ1007" s="14">
        <f t="shared" si="1449"/>
        <v>0.43808378582364077</v>
      </c>
      <c r="BK1007" s="14">
        <f t="shared" si="1450"/>
        <v>0.25437399566373281</v>
      </c>
      <c r="BL1007" s="14">
        <f t="shared" si="1451"/>
        <v>0.28776178590993801</v>
      </c>
      <c r="BM1007" s="14">
        <f t="shared" si="1452"/>
        <v>0.51440342140998185</v>
      </c>
      <c r="BN1007" s="14">
        <f t="shared" si="1453"/>
        <v>0.48434065234618079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1.1809000000000001</v>
      </c>
      <c r="F1008" s="10">
        <f>VLOOKUP(B1008,home!$B$2:$E$405,3,FALSE)</f>
        <v>0.49399999999999999</v>
      </c>
      <c r="G1008" s="10">
        <f>VLOOKUP(C1008,away!$B$2:$E$405,4,FALSE)</f>
        <v>0.65139999999999998</v>
      </c>
      <c r="H1008" s="10">
        <f>VLOOKUP(A1008,away!$A$2:$E$405,3,FALSE)</f>
        <v>0.92459999999999998</v>
      </c>
      <c r="I1008" s="10">
        <f>VLOOKUP(C1008,away!$B$2:$E$405,3,FALSE)</f>
        <v>0.99839999999999995</v>
      </c>
      <c r="J1008" s="10">
        <f>VLOOKUP(B1008,home!$B$2:$E$405,4,FALSE)</f>
        <v>1.7124999999999999</v>
      </c>
      <c r="K1008" s="12">
        <f t="shared" si="1398"/>
        <v>0.38000370043999998</v>
      </c>
      <c r="L1008" s="12">
        <f t="shared" si="1399"/>
        <v>1.5808440959999999</v>
      </c>
      <c r="M1008" s="13">
        <f t="shared" si="1400"/>
        <v>0.14073905226055661</v>
      </c>
      <c r="N1008" s="13">
        <f t="shared" si="1401"/>
        <v>5.3481360655430049E-2</v>
      </c>
      <c r="O1008" s="13">
        <f t="shared" si="1402"/>
        <v>0.22248649984273636</v>
      </c>
      <c r="P1008" s="13">
        <f t="shared" si="1403"/>
        <v>8.454569323818327E-2</v>
      </c>
      <c r="Q1008" s="13">
        <f t="shared" si="1404"/>
        <v>1.0161557476814822E-2</v>
      </c>
      <c r="R1008" s="13">
        <f t="shared" si="1405"/>
        <v>0.17585823485804736</v>
      </c>
      <c r="S1008" s="13">
        <f t="shared" si="1406"/>
        <v>1.2697211844036761E-2</v>
      </c>
      <c r="T1008" s="13">
        <f t="shared" si="1407"/>
        <v>1.6063838143387365E-2</v>
      </c>
      <c r="U1008" s="13">
        <f t="shared" si="1408"/>
        <v>6.6826779998904587E-2</v>
      </c>
      <c r="V1008" s="13">
        <f t="shared" si="1409"/>
        <v>8.4750588672491097E-4</v>
      </c>
      <c r="W1008" s="13">
        <f t="shared" si="1410"/>
        <v>1.2871431478077941E-3</v>
      </c>
      <c r="X1008" s="13">
        <f t="shared" si="1411"/>
        <v>2.0347726459188061E-3</v>
      </c>
      <c r="Y1008" s="13">
        <f t="shared" si="1412"/>
        <v>1.6083291620015219E-3</v>
      </c>
      <c r="Z1008" s="13">
        <f t="shared" si="1413"/>
        <v>9.2668150769441834E-2</v>
      </c>
      <c r="AA1008" s="13">
        <f t="shared" si="1414"/>
        <v>3.5214240205319727E-2</v>
      </c>
      <c r="AB1008" s="13">
        <f t="shared" si="1415"/>
        <v>6.6907707931022605E-3</v>
      </c>
      <c r="AC1008" s="13">
        <f t="shared" si="1416"/>
        <v>3.1819958446903055E-5</v>
      </c>
      <c r="AD1008" s="13">
        <f t="shared" si="1417"/>
        <v>1.222797897907379E-4</v>
      </c>
      <c r="AE1008" s="13">
        <f t="shared" si="1418"/>
        <v>1.9330528375080904E-4</v>
      </c>
      <c r="AF1008" s="13">
        <f t="shared" si="1419"/>
        <v>1.5279275827153563E-4</v>
      </c>
      <c r="AG1008" s="13">
        <f t="shared" si="1420"/>
        <v>8.0513843275037398E-5</v>
      </c>
      <c r="AH1008" s="13">
        <f t="shared" si="1421"/>
        <v>3.6623474757777504E-2</v>
      </c>
      <c r="AI1008" s="13">
        <f t="shared" si="1422"/>
        <v>1.3917055930926382E-2</v>
      </c>
      <c r="AJ1008" s="13">
        <f t="shared" si="1423"/>
        <v>2.6442663764912372E-3</v>
      </c>
      <c r="AK1008" s="13">
        <f t="shared" si="1424"/>
        <v>3.3494366933858015E-4</v>
      </c>
      <c r="AL1008" s="13">
        <f t="shared" si="1425"/>
        <v>7.6460382601498313E-7</v>
      </c>
      <c r="AM1008" s="13">
        <f t="shared" si="1426"/>
        <v>9.2933545219011485E-6</v>
      </c>
      <c r="AN1008" s="13">
        <f t="shared" si="1427"/>
        <v>1.4691344627982333E-5</v>
      </c>
      <c r="AO1008" s="13">
        <f t="shared" si="1428"/>
        <v>1.1612362708723595E-5</v>
      </c>
      <c r="AP1008" s="13">
        <f t="shared" si="1429"/>
        <v>6.1191116762320862E-6</v>
      </c>
      <c r="AQ1008" s="13">
        <f t="shared" si="1430"/>
        <v>2.4183403915340397E-6</v>
      </c>
      <c r="AR1008" s="13">
        <f t="shared" si="1431"/>
        <v>1.1579200769167521E-2</v>
      </c>
      <c r="AS1008" s="13">
        <f t="shared" si="1432"/>
        <v>4.4001391404213507E-3</v>
      </c>
      <c r="AT1008" s="13">
        <f t="shared" si="1433"/>
        <v>8.3603457790549715E-4</v>
      </c>
      <c r="AU1008" s="13">
        <f t="shared" si="1434"/>
        <v>1.0589874443329414E-4</v>
      </c>
      <c r="AV1008" s="13">
        <f t="shared" si="1435"/>
        <v>1.0060478689150405E-5</v>
      </c>
      <c r="AW1008" s="13">
        <f t="shared" si="1436"/>
        <v>1.2758829487916735E-8</v>
      </c>
      <c r="AX1008" s="13">
        <f t="shared" si="1437"/>
        <v>5.8858485130387377E-7</v>
      </c>
      <c r="AY1008" s="13">
        <f t="shared" si="1438"/>
        <v>9.3046088717876654E-7</v>
      </c>
      <c r="AZ1008" s="13">
        <f t="shared" si="1439"/>
        <v>7.3545680002773777E-7</v>
      </c>
      <c r="BA1008" s="13">
        <f t="shared" si="1440"/>
        <v>3.8754751339563387E-7</v>
      </c>
      <c r="BB1008" s="13">
        <f t="shared" si="1441"/>
        <v>1.5316304961774221E-7</v>
      </c>
      <c r="BC1008" s="13">
        <f t="shared" si="1442"/>
        <v>4.8425380542712572E-8</v>
      </c>
      <c r="BD1008" s="13">
        <f t="shared" si="1443"/>
        <v>3.0508185287228544E-3</v>
      </c>
      <c r="BE1008" s="13">
        <f t="shared" si="1444"/>
        <v>1.1593223302856007E-3</v>
      </c>
      <c r="BF1008" s="13">
        <f t="shared" si="1445"/>
        <v>2.2027338775562611E-4</v>
      </c>
      <c r="BG1008" s="13">
        <f t="shared" si="1446"/>
        <v>2.7901567485197637E-5</v>
      </c>
      <c r="BH1008" s="13">
        <f t="shared" si="1447"/>
        <v>2.6506747231128716E-6</v>
      </c>
      <c r="BI1008" s="13">
        <f t="shared" si="1448"/>
        <v>2.0145324068913277E-7</v>
      </c>
      <c r="BJ1008" s="14">
        <f t="shared" si="1449"/>
        <v>8.5232871058856921E-2</v>
      </c>
      <c r="BK1008" s="14">
        <f t="shared" si="1450"/>
        <v>0.23886297825266165</v>
      </c>
      <c r="BL1008" s="14">
        <f t="shared" si="1451"/>
        <v>0.58198876808547406</v>
      </c>
      <c r="BM1008" s="14">
        <f t="shared" si="1452"/>
        <v>0.31147945213260819</v>
      </c>
      <c r="BN1008" s="14">
        <f t="shared" si="1453"/>
        <v>0.68727239833176834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1.1809000000000001</v>
      </c>
      <c r="F1009" s="10">
        <f>VLOOKUP(B1009,home!$B$2:$E$405,3,FALSE)</f>
        <v>1.1073999999999999</v>
      </c>
      <c r="G1009" s="10">
        <f>VLOOKUP(C1009,away!$B$2:$E$405,4,FALSE)</f>
        <v>0.58630000000000004</v>
      </c>
      <c r="H1009" s="10">
        <f>VLOOKUP(A1009,away!$A$2:$E$405,3,FALSE)</f>
        <v>0.92459999999999998</v>
      </c>
      <c r="I1009" s="10">
        <f>VLOOKUP(C1009,away!$B$2:$E$405,3,FALSE)</f>
        <v>0.91520000000000001</v>
      </c>
      <c r="J1009" s="10">
        <f>VLOOKUP(B1009,home!$B$2:$E$405,4,FALSE)</f>
        <v>0.91520000000000001</v>
      </c>
      <c r="K1009" s="12">
        <f t="shared" si="1398"/>
        <v>0.76672131335800009</v>
      </c>
      <c r="L1009" s="12">
        <f t="shared" si="1399"/>
        <v>0.77443667558400009</v>
      </c>
      <c r="M1009" s="13">
        <f t="shared" si="1400"/>
        <v>0.2141329941626107</v>
      </c>
      <c r="N1009" s="13">
        <f t="shared" si="1401"/>
        <v>0.16418033051763783</v>
      </c>
      <c r="O1009" s="13">
        <f t="shared" si="1402"/>
        <v>0.16583244413214035</v>
      </c>
      <c r="P1009" s="13">
        <f t="shared" si="1403"/>
        <v>0.12714726936236181</v>
      </c>
      <c r="Q1009" s="13">
        <f t="shared" si="1404"/>
        <v>6.2940279321016909E-2</v>
      </c>
      <c r="R1009" s="13">
        <f t="shared" si="1405"/>
        <v>6.4213363368832085E-2</v>
      </c>
      <c r="S1009" s="13">
        <f t="shared" si="1406"/>
        <v>1.8874284378179881E-2</v>
      </c>
      <c r="T1009" s="13">
        <f t="shared" si="1407"/>
        <v>4.8743260677696722E-2</v>
      </c>
      <c r="U1009" s="13">
        <f t="shared" si="1408"/>
        <v>4.923375429728543E-2</v>
      </c>
      <c r="V1009" s="13">
        <f t="shared" si="1409"/>
        <v>1.2452353263701452E-3</v>
      </c>
      <c r="W1009" s="13">
        <f t="shared" si="1410"/>
        <v>1.6085884541376484E-2</v>
      </c>
      <c r="X1009" s="13">
        <f t="shared" si="1411"/>
        <v>1.2457498948051662E-2</v>
      </c>
      <c r="Y1009" s="13">
        <f t="shared" si="1412"/>
        <v>4.8237720357101541E-3</v>
      </c>
      <c r="Z1009" s="13">
        <f t="shared" si="1413"/>
        <v>1.6576394551808576E-2</v>
      </c>
      <c r="AA1009" s="13">
        <f t="shared" si="1414"/>
        <v>1.270947500150307E-2</v>
      </c>
      <c r="AB1009" s="13">
        <f t="shared" si="1415"/>
        <v>4.8723126826215515E-3</v>
      </c>
      <c r="AC1009" s="13">
        <f t="shared" si="1416"/>
        <v>4.621201419726106E-5</v>
      </c>
      <c r="AD1009" s="13">
        <f t="shared" si="1417"/>
        <v>3.083347630522332E-3</v>
      </c>
      <c r="AE1009" s="13">
        <f t="shared" si="1418"/>
        <v>2.3878574886515187E-3</v>
      </c>
      <c r="AF1009" s="13">
        <f t="shared" si="1419"/>
        <v>9.2462220763982065E-4</v>
      </c>
      <c r="AG1009" s="13">
        <f t="shared" si="1420"/>
        <v>2.386871162185739E-4</v>
      </c>
      <c r="AH1009" s="13">
        <f t="shared" si="1421"/>
        <v>3.2093419724678412E-3</v>
      </c>
      <c r="AI1009" s="13">
        <f t="shared" si="1422"/>
        <v>2.460670892145498E-3</v>
      </c>
      <c r="AJ1009" s="13">
        <f t="shared" si="1423"/>
        <v>9.433244090837989E-4</v>
      </c>
      <c r="AK1009" s="13">
        <f t="shared" si="1424"/>
        <v>2.4108897661846316E-4</v>
      </c>
      <c r="AL1009" s="13">
        <f t="shared" si="1425"/>
        <v>1.0975854402809994E-6</v>
      </c>
      <c r="AM1009" s="13">
        <f t="shared" si="1426"/>
        <v>4.7281366896267214E-4</v>
      </c>
      <c r="AN1009" s="13">
        <f t="shared" si="1427"/>
        <v>3.6616424596212576E-4</v>
      </c>
      <c r="AO1009" s="13">
        <f t="shared" si="1428"/>
        <v>1.417855106803154E-4</v>
      </c>
      <c r="AP1009" s="13">
        <f t="shared" si="1429"/>
        <v>3.6601299845747729E-5</v>
      </c>
      <c r="AQ1009" s="13">
        <f t="shared" si="1430"/>
        <v>7.0863472436485111E-6</v>
      </c>
      <c r="AR1009" s="13">
        <f t="shared" si="1431"/>
        <v>4.9708642559403863E-4</v>
      </c>
      <c r="AS1009" s="13">
        <f t="shared" si="1432"/>
        <v>3.8112675708389506E-4</v>
      </c>
      <c r="AT1009" s="13">
        <f t="shared" si="1433"/>
        <v>1.4610900387361975E-4</v>
      </c>
      <c r="AU1009" s="13">
        <f t="shared" si="1434"/>
        <v>3.7341629114470277E-5</v>
      </c>
      <c r="AV1009" s="13">
        <f t="shared" si="1435"/>
        <v>7.157655729393495E-6</v>
      </c>
      <c r="AW1009" s="13">
        <f t="shared" si="1436"/>
        <v>1.8103364034393525E-8</v>
      </c>
      <c r="AX1009" s="13">
        <f t="shared" si="1437"/>
        <v>6.041938620677908E-5</v>
      </c>
      <c r="AY1009" s="13">
        <f t="shared" si="1438"/>
        <v>4.6790988594803781E-5</v>
      </c>
      <c r="AZ1009" s="13">
        <f t="shared" si="1439"/>
        <v>1.811832882732435E-5</v>
      </c>
      <c r="BA1009" s="13">
        <f t="shared" si="1440"/>
        <v>4.6771661147236079E-6</v>
      </c>
      <c r="BB1009" s="13">
        <f t="shared" si="1441"/>
        <v>9.0554224426017123E-7</v>
      </c>
      <c r="BC1009" s="13">
        <f t="shared" si="1442"/>
        <v>1.4025702504914434E-7</v>
      </c>
      <c r="BD1009" s="13">
        <f t="shared" si="1443"/>
        <v>6.4160326485830093E-5</v>
      </c>
      <c r="BE1009" s="13">
        <f t="shared" si="1444"/>
        <v>4.9193089788693727E-5</v>
      </c>
      <c r="BF1009" s="13">
        <f t="shared" si="1445"/>
        <v>1.885869520546264E-5</v>
      </c>
      <c r="BG1009" s="13">
        <f t="shared" si="1446"/>
        <v>4.8197878520501769E-6</v>
      </c>
      <c r="BH1009" s="13">
        <f t="shared" si="1447"/>
        <v>9.2385851800771143E-7</v>
      </c>
      <c r="BI1009" s="13">
        <f t="shared" si="1448"/>
        <v>1.4166840325676965E-7</v>
      </c>
      <c r="BJ1009" s="14">
        <f t="shared" si="1449"/>
        <v>0.31702104322622943</v>
      </c>
      <c r="BK1009" s="14">
        <f t="shared" si="1450"/>
        <v>0.36149388381775488</v>
      </c>
      <c r="BL1009" s="14">
        <f t="shared" si="1451"/>
        <v>0.30492269463034677</v>
      </c>
      <c r="BM1009" s="14">
        <f t="shared" si="1452"/>
        <v>0.20152056247630931</v>
      </c>
      <c r="BN1009" s="14">
        <f t="shared" si="1453"/>
        <v>0.79844668086459958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1.1809000000000001</v>
      </c>
      <c r="F1010" s="10">
        <f>VLOOKUP(B1010,home!$B$2:$E$405,3,FALSE)</f>
        <v>0.78169999999999995</v>
      </c>
      <c r="G1010" s="10">
        <f>VLOOKUP(C1010,away!$B$2:$E$405,4,FALSE)</f>
        <v>0.8468</v>
      </c>
      <c r="H1010" s="10">
        <f>VLOOKUP(A1010,away!$A$2:$E$405,3,FALSE)</f>
        <v>0.92459999999999998</v>
      </c>
      <c r="I1010" s="10">
        <f>VLOOKUP(C1010,away!$B$2:$E$405,3,FALSE)</f>
        <v>1.2479</v>
      </c>
      <c r="J1010" s="10">
        <f>VLOOKUP(B1010,home!$B$2:$E$405,4,FALSE)</f>
        <v>2.0798999999999999</v>
      </c>
      <c r="K1010" s="12">
        <f t="shared" si="1398"/>
        <v>0.78168915000399997</v>
      </c>
      <c r="L1010" s="12">
        <f t="shared" si="1399"/>
        <v>2.3998059663659994</v>
      </c>
      <c r="M1010" s="13">
        <f t="shared" si="1400"/>
        <v>4.1523526184013296E-2</v>
      </c>
      <c r="N1010" s="13">
        <f t="shared" si="1401"/>
        <v>3.2458489887950193E-2</v>
      </c>
      <c r="O1010" s="13">
        <f t="shared" si="1402"/>
        <v>9.9648405880949906E-2</v>
      </c>
      <c r="P1010" s="13">
        <f t="shared" si="1403"/>
        <v>7.7894077692333322E-2</v>
      </c>
      <c r="Q1010" s="13">
        <f t="shared" si="1404"/>
        <v>1.2686224685462606E-2</v>
      </c>
      <c r="R1010" s="13">
        <f t="shared" si="1405"/>
        <v>0.11956841948598219</v>
      </c>
      <c r="S1010" s="13">
        <f t="shared" si="1406"/>
        <v>3.6530419602678547E-2</v>
      </c>
      <c r="T1010" s="13">
        <f t="shared" si="1407"/>
        <v>3.0444477690832784E-2</v>
      </c>
      <c r="U1010" s="13">
        <f t="shared" si="1408"/>
        <v>9.3465336195319132E-2</v>
      </c>
      <c r="V1010" s="13">
        <f t="shared" si="1409"/>
        <v>7.6141664046722379E-3</v>
      </c>
      <c r="W1010" s="13">
        <f t="shared" si="1410"/>
        <v>3.3055613970463418E-3</v>
      </c>
      <c r="X1010" s="13">
        <f t="shared" si="1411"/>
        <v>7.9327059628209393E-3</v>
      </c>
      <c r="Y1010" s="13">
        <f t="shared" si="1412"/>
        <v>9.5184775495024167E-3</v>
      </c>
      <c r="Z1010" s="13">
        <f t="shared" si="1413"/>
        <v>9.5647002157137562E-2</v>
      </c>
      <c r="AA1010" s="13">
        <f t="shared" si="1414"/>
        <v>7.4766223816643607E-2</v>
      </c>
      <c r="AB1010" s="13">
        <f t="shared" si="1415"/>
        <v>2.922197297212048E-2</v>
      </c>
      <c r="AC1010" s="13">
        <f t="shared" si="1416"/>
        <v>8.9271451029283996E-4</v>
      </c>
      <c r="AD1010" s="13">
        <f t="shared" si="1417"/>
        <v>6.4598036968579737E-4</v>
      </c>
      <c r="AE1010" s="13">
        <f t="shared" si="1418"/>
        <v>1.5502275453272902E-3</v>
      </c>
      <c r="AF1010" s="13">
        <f t="shared" si="1419"/>
        <v>1.8601226562506752E-3</v>
      </c>
      <c r="AG1010" s="13">
        <f t="shared" si="1420"/>
        <v>1.4879778162143135E-3</v>
      </c>
      <c r="AH1010" s="13">
        <f t="shared" si="1421"/>
        <v>5.7383561610430074E-2</v>
      </c>
      <c r="AI1010" s="13">
        <f t="shared" si="1422"/>
        <v>4.4856107499459251E-2</v>
      </c>
      <c r="AJ1010" s="13">
        <f t="shared" si="1423"/>
        <v>1.7531766271870173E-2</v>
      </c>
      <c r="AK1010" s="13">
        <f t="shared" si="1424"/>
        <v>4.5681304917089965E-3</v>
      </c>
      <c r="AL1010" s="13">
        <f t="shared" si="1425"/>
        <v>6.69858076249756E-5</v>
      </c>
      <c r="AM1010" s="13">
        <f t="shared" si="1426"/>
        <v>1.0099116921979215E-4</v>
      </c>
      <c r="AN1010" s="13">
        <f t="shared" si="1427"/>
        <v>2.4235921044393546E-4</v>
      </c>
      <c r="AO1010" s="13">
        <f t="shared" si="1428"/>
        <v>2.9080753961355465E-4</v>
      </c>
      <c r="AP1010" s="13">
        <f t="shared" si="1429"/>
        <v>2.3262722287627503E-4</v>
      </c>
      <c r="AQ1010" s="13">
        <f t="shared" si="1430"/>
        <v>1.3956504934940946E-4</v>
      </c>
      <c r="AR1010" s="13">
        <f t="shared" si="1431"/>
        <v>2.7541882704808202E-2</v>
      </c>
      <c r="AS1010" s="13">
        <f t="shared" si="1432"/>
        <v>2.152919088103139E-2</v>
      </c>
      <c r="AT1010" s="13">
        <f t="shared" si="1433"/>
        <v>8.4145674600336479E-3</v>
      </c>
      <c r="AU1010" s="13">
        <f t="shared" si="1434"/>
        <v>2.1925253618283393E-3</v>
      </c>
      <c r="AV1010" s="13">
        <f t="shared" si="1435"/>
        <v>4.2846832161245172E-4</v>
      </c>
      <c r="AW1010" s="13">
        <f t="shared" si="1436"/>
        <v>3.4905230459666572E-6</v>
      </c>
      <c r="AX1010" s="13">
        <f t="shared" si="1437"/>
        <v>1.3157283537554903E-5</v>
      </c>
      <c r="AY1010" s="13">
        <f t="shared" si="1438"/>
        <v>3.1574927534593395E-5</v>
      </c>
      <c r="AZ1010" s="13">
        <f t="shared" si="1439"/>
        <v>3.7886849742545665E-5</v>
      </c>
      <c r="BA1010" s="13">
        <f t="shared" si="1440"/>
        <v>3.0307029352991066E-5</v>
      </c>
      <c r="BB1010" s="13">
        <f t="shared" si="1441"/>
        <v>1.8182747466034356E-5</v>
      </c>
      <c r="BC1010" s="13">
        <f t="shared" si="1442"/>
        <v>8.7270131707831012E-6</v>
      </c>
      <c r="BD1010" s="13">
        <f t="shared" si="1443"/>
        <v>1.1015862406658541E-2</v>
      </c>
      <c r="BE1010" s="13">
        <f t="shared" si="1444"/>
        <v>8.6109801212219325E-3</v>
      </c>
      <c r="BF1010" s="13">
        <f t="shared" si="1445"/>
        <v>3.3655548658296564E-3</v>
      </c>
      <c r="BG1010" s="13">
        <f t="shared" si="1446"/>
        <v>8.7693924078740323E-4</v>
      </c>
      <c r="BH1010" s="13">
        <f t="shared" si="1447"/>
        <v>1.7137347243406458E-4</v>
      </c>
      <c r="BI1010" s="13">
        <f t="shared" si="1448"/>
        <v>2.6792156800043578E-5</v>
      </c>
      <c r="BJ1010" s="14">
        <f t="shared" si="1449"/>
        <v>0.10303643160340081</v>
      </c>
      <c r="BK1010" s="14">
        <f t="shared" si="1450"/>
        <v>0.16455346512914984</v>
      </c>
      <c r="BL1010" s="14">
        <f t="shared" si="1451"/>
        <v>0.62518406121752945</v>
      </c>
      <c r="BM1010" s="14">
        <f t="shared" si="1452"/>
        <v>0.60461373188603751</v>
      </c>
      <c r="BN1010" s="14">
        <f t="shared" si="1453"/>
        <v>0.38377914381669148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1.1809000000000001</v>
      </c>
      <c r="F1035" s="10">
        <f>VLOOKUP(B1035,home!$B$2:$E$405,3,FALSE)</f>
        <v>1.3028</v>
      </c>
      <c r="G1035" s="10">
        <f>VLOOKUP(C1035,away!$B$2:$E$405,4,FALSE)</f>
        <v>1.2376</v>
      </c>
      <c r="H1035" s="10">
        <f>VLOOKUP(A1035,away!$A$2:$E$405,3,FALSE)</f>
        <v>0.92459999999999998</v>
      </c>
      <c r="I1035" s="10">
        <f>VLOOKUP(C1035,away!$B$2:$E$405,3,FALSE)</f>
        <v>1.5807</v>
      </c>
      <c r="J1035" s="10">
        <f>VLOOKUP(B1035,home!$B$2:$E$405,4,FALSE)</f>
        <v>0.41599999999999998</v>
      </c>
      <c r="K1035" s="12">
        <f t="shared" si="1398"/>
        <v>1.9040185411520003</v>
      </c>
      <c r="L1035" s="12">
        <f t="shared" si="1399"/>
        <v>0.60799033151999993</v>
      </c>
      <c r="M1035" s="13">
        <f t="shared" si="1400"/>
        <v>8.1105145568038245E-2</v>
      </c>
      <c r="N1035" s="13">
        <f t="shared" si="1401"/>
        <v>0.1544257009443768</v>
      </c>
      <c r="O1035" s="13">
        <f t="shared" si="1402"/>
        <v>4.9311144341889421E-2</v>
      </c>
      <c r="P1035" s="13">
        <f t="shared" si="1403"/>
        <v>9.3889333112380013E-2</v>
      </c>
      <c r="Q1035" s="13">
        <f t="shared" si="1404"/>
        <v>0.14701469891424374</v>
      </c>
      <c r="R1035" s="13">
        <f t="shared" si="1405"/>
        <v>1.4990349498027961E-2</v>
      </c>
      <c r="S1035" s="13">
        <f t="shared" si="1406"/>
        <v>2.7172156620113821E-2</v>
      </c>
      <c r="T1035" s="13">
        <f t="shared" si="1407"/>
        <v>8.9383515531184024E-2</v>
      </c>
      <c r="U1035" s="13">
        <f t="shared" si="1408"/>
        <v>2.8541903382593815E-2</v>
      </c>
      <c r="V1035" s="13">
        <f t="shared" si="1409"/>
        <v>3.4950182348274122E-3</v>
      </c>
      <c r="W1035" s="13">
        <f t="shared" si="1410"/>
        <v>9.3306237518199622E-2</v>
      </c>
      <c r="X1035" s="13">
        <f t="shared" si="1411"/>
        <v>5.6729290281574044E-2</v>
      </c>
      <c r="Y1035" s="13">
        <f t="shared" si="1412"/>
        <v>1.7245430002594257E-2</v>
      </c>
      <c r="Z1035" s="13">
        <f t="shared" si="1413"/>
        <v>3.0379958536355615E-3</v>
      </c>
      <c r="AA1035" s="13">
        <f t="shared" si="1414"/>
        <v>5.7844004332650075E-3</v>
      </c>
      <c r="AB1035" s="13">
        <f t="shared" si="1415"/>
        <v>5.5068028371921211E-3</v>
      </c>
      <c r="AC1035" s="13">
        <f t="shared" si="1416"/>
        <v>2.5287000056016491E-4</v>
      </c>
      <c r="AD1035" s="13">
        <f t="shared" si="1417"/>
        <v>4.4414201559946138E-2</v>
      </c>
      <c r="AE1035" s="13">
        <f t="shared" si="1418"/>
        <v>2.7003405130627749E-2</v>
      </c>
      <c r="AF1035" s="13">
        <f t="shared" si="1419"/>
        <v>8.2089046187696166E-3</v>
      </c>
      <c r="AG1035" s="13">
        <f t="shared" si="1420"/>
        <v>1.6636448801939326E-3</v>
      </c>
      <c r="AH1035" s="13">
        <f t="shared" si="1421"/>
        <v>4.617680265520675E-4</v>
      </c>
      <c r="AI1035" s="13">
        <f t="shared" si="1422"/>
        <v>8.792148842663057E-4</v>
      </c>
      <c r="AJ1035" s="13">
        <f t="shared" si="1423"/>
        <v>8.3702072064992846E-4</v>
      </c>
      <c r="AK1035" s="13">
        <f t="shared" si="1424"/>
        <v>5.3123432381529077E-4</v>
      </c>
      <c r="AL1035" s="13">
        <f t="shared" si="1425"/>
        <v>1.1709144000884289E-5</v>
      </c>
      <c r="AM1035" s="13">
        <f t="shared" si="1426"/>
        <v>1.6913092652119901E-2</v>
      </c>
      <c r="AN1035" s="13">
        <f t="shared" si="1427"/>
        <v>1.0282996808590855E-2</v>
      </c>
      <c r="AO1035" s="13">
        <f t="shared" si="1428"/>
        <v>3.1259813193371274E-3</v>
      </c>
      <c r="AP1035" s="13">
        <f t="shared" si="1429"/>
        <v>6.3352213955636903E-4</v>
      </c>
      <c r="AQ1035" s="13">
        <f t="shared" si="1430"/>
        <v>9.62938339135341E-5</v>
      </c>
      <c r="AR1035" s="13">
        <f t="shared" si="1431"/>
        <v>5.615009910974556E-5</v>
      </c>
      <c r="AS1035" s="13">
        <f t="shared" si="1432"/>
        <v>1.0691082979247797E-4</v>
      </c>
      <c r="AT1035" s="13">
        <f t="shared" si="1433"/>
        <v>1.017801010874119E-4</v>
      </c>
      <c r="AU1035" s="13">
        <f t="shared" si="1434"/>
        <v>6.4597066530252355E-5</v>
      </c>
      <c r="AV1035" s="13">
        <f t="shared" si="1435"/>
        <v>3.074850309440746E-5</v>
      </c>
      <c r="AW1035" s="13">
        <f t="shared" si="1436"/>
        <v>3.765221175618551E-7</v>
      </c>
      <c r="AX1035" s="13">
        <f t="shared" si="1437"/>
        <v>5.3671403329763221E-3</v>
      </c>
      <c r="AY1035" s="13">
        <f t="shared" si="1438"/>
        <v>3.2631694303606371E-3</v>
      </c>
      <c r="AZ1035" s="13">
        <f t="shared" si="1439"/>
        <v>9.9198773188544651E-4</v>
      </c>
      <c r="BA1035" s="13">
        <f t="shared" si="1440"/>
        <v>2.0103964999093515E-4</v>
      </c>
      <c r="BB1035" s="13">
        <f t="shared" si="1441"/>
        <v>3.055754086166335E-5</v>
      </c>
      <c r="BC1035" s="13">
        <f t="shared" si="1442"/>
        <v>3.7157378797837309E-6</v>
      </c>
      <c r="BD1035" s="13">
        <f t="shared" si="1443"/>
        <v>5.6897862287691717E-6</v>
      </c>
      <c r="BE1035" s="13">
        <f t="shared" si="1444"/>
        <v>1.0833458474767819E-5</v>
      </c>
      <c r="BF1035" s="13">
        <f t="shared" si="1445"/>
        <v>1.0313552900379104E-5</v>
      </c>
      <c r="BG1035" s="13">
        <f t="shared" si="1446"/>
        <v>6.5457319824912656E-6</v>
      </c>
      <c r="BH1035" s="13">
        <f t="shared" si="1447"/>
        <v>3.1157987650187537E-6</v>
      </c>
      <c r="BI1035" s="13">
        <f t="shared" si="1448"/>
        <v>1.1865077238188419E-6</v>
      </c>
      <c r="BJ1035" s="14">
        <f t="shared" si="1449"/>
        <v>0.68030452655918272</v>
      </c>
      <c r="BK1035" s="14">
        <f t="shared" si="1450"/>
        <v>0.2091894021102812</v>
      </c>
      <c r="BL1035" s="14">
        <f t="shared" si="1451"/>
        <v>0.10724170988394144</v>
      </c>
      <c r="BM1035" s="14">
        <f t="shared" si="1452"/>
        <v>0.45577446911984132</v>
      </c>
      <c r="BN1035" s="14">
        <f t="shared" si="1453"/>
        <v>0.54073637237895611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1.72</v>
      </c>
      <c r="F1045" s="10">
        <f>VLOOKUP(B1045,home!$B$2:$E$405,3,FALSE)</f>
        <v>1.5116000000000001</v>
      </c>
      <c r="G1045" s="10">
        <f>VLOOKUP(C1045,away!$B$2:$E$405,4,FALSE)</f>
        <v>0.87209999999999999</v>
      </c>
      <c r="H1045" s="10">
        <f>VLOOKUP(A1045,away!$A$2:$E$405,3,FALSE)</f>
        <v>1.58</v>
      </c>
      <c r="I1045" s="10">
        <f>VLOOKUP(C1045,away!$B$2:$E$405,3,FALSE)</f>
        <v>0.94940000000000002</v>
      </c>
      <c r="J1045" s="10">
        <f>VLOOKUP(B1045,home!$B$2:$E$405,4,FALSE)</f>
        <v>0.63290000000000002</v>
      </c>
      <c r="K1045" s="12">
        <f t="shared" ref="K1045:K1072" si="1454">E1045*F1045*G1045</f>
        <v>2.2674181392000001</v>
      </c>
      <c r="L1045" s="12">
        <f t="shared" ref="L1045:L1072" si="1455">H1045*I1045*J1045</f>
        <v>0.94938291080000015</v>
      </c>
      <c r="M1045" s="13">
        <f t="shared" ref="M1045:M1072" si="1456">_xlfn.POISSON.DIST(0,K1045,FALSE) * _xlfn.POISSON.DIST(0,L1045,FALSE)</f>
        <v>4.0083077148115751E-2</v>
      </c>
      <c r="N1045" s="13">
        <f t="shared" ref="N1045:N1072" si="1457">_xlfn.POISSON.DIST(1,K1045,FALSE) * _xlfn.POISSON.DIST(0,L1045,FALSE)</f>
        <v>9.0885096200590654E-2</v>
      </c>
      <c r="O1045" s="13">
        <f t="shared" ref="O1045:O1072" si="1458">_xlfn.POISSON.DIST(0,K1045,FALSE) * _xlfn.POISSON.DIST(1,L1045,FALSE)</f>
        <v>3.8054188456699105E-2</v>
      </c>
      <c r="P1045" s="13">
        <f t="shared" ref="P1045:P1072" si="1459">_xlfn.POISSON.DIST(1,K1045,FALSE) * _xlfn.POISSON.DIST(1,L1045,FALSE)</f>
        <v>8.6284757179254795E-2</v>
      </c>
      <c r="Q1045" s="13">
        <f t="shared" ref="Q1045:Q1072" si="1460">_xlfn.POISSON.DIST(2,K1045,FALSE) * _xlfn.POISSON.DIST(0,L1045,FALSE)</f>
        <v>0.10303725785407816</v>
      </c>
      <c r="R1045" s="13">
        <f t="shared" ref="R1045:R1072" si="1461">_xlfn.POISSON.DIST(0,K1045,FALSE) * _xlfn.POISSON.DIST(2,L1045,FALSE)</f>
        <v>1.8063998102576379E-2</v>
      </c>
      <c r="S1045" s="13">
        <f t="shared" ref="S1045:S1072" si="1462">_xlfn.POISSON.DIST(2,K1045,FALSE) * _xlfn.POISSON.DIST(2,L1045,FALSE)</f>
        <v>4.6435178204830924E-2</v>
      </c>
      <c r="T1045" s="13">
        <f t="shared" ref="T1045:T1072" si="1463">_xlfn.POISSON.DIST(2,K1045,FALSE) * _xlfn.POISSON.DIST(1,L1045,FALSE)</f>
        <v>9.7821811782354912E-2</v>
      </c>
      <c r="U1045" s="13">
        <f t="shared" ref="U1045:U1072" si="1464">_xlfn.POISSON.DIST(1,K1045,FALSE) * _xlfn.POISSON.DIST(2,L1045,FALSE)</f>
        <v>4.0958636964256064E-2</v>
      </c>
      <c r="V1045" s="13">
        <f t="shared" ref="V1045:V1072" si="1465">_xlfn.POISSON.DIST(3,K1045,FALSE) * _xlfn.POISSON.DIST(3,L1045,FALSE)</f>
        <v>1.1106510558263829E-2</v>
      </c>
      <c r="W1045" s="13">
        <f t="shared" ref="W1045:W1072" si="1466">_xlfn.POISSON.DIST(3,K1045,FALSE) * _xlfn.POISSON.DIST(0,L1045,FALSE)</f>
        <v>7.7876182490588156E-2</v>
      </c>
      <c r="X1045" s="13">
        <f t="shared" ref="X1045:X1072" si="1467">_xlfn.POISSON.DIST(3,K1045,FALSE) * _xlfn.POISSON.DIST(1,L1045,FALSE)</f>
        <v>7.39343168149066E-2</v>
      </c>
      <c r="Y1045" s="13">
        <f t="shared" ref="Y1045:Y1072" si="1468">_xlfn.POISSON.DIST(3,K1045,FALSE) * _xlfn.POISSON.DIST(2,L1045,FALSE)</f>
        <v>3.5095988452872706E-2</v>
      </c>
      <c r="Z1045" s="13">
        <f t="shared" ref="Z1045:Z1072" si="1469">_xlfn.POISSON.DIST(0,K1045,FALSE) * _xlfn.POISSON.DIST(3,L1045,FALSE)</f>
        <v>5.7165503664365477E-3</v>
      </c>
      <c r="AA1045" s="13">
        <f t="shared" ref="AA1045:AA1072" si="1470">_xlfn.POISSON.DIST(1,K1045,FALSE) * _xlfn.POISSON.DIST(3,L1045,FALSE)</f>
        <v>1.2961809994508635E-2</v>
      </c>
      <c r="AB1045" s="13">
        <f t="shared" ref="AB1045:AB1072" si="1471">_xlfn.POISSON.DIST(2,K1045,FALSE) * _xlfn.POISSON.DIST(3,L1045,FALSE)</f>
        <v>1.4694921549206369E-2</v>
      </c>
      <c r="AC1045" s="13">
        <f t="shared" ref="AC1045:AC1072" si="1472">_xlfn.POISSON.DIST(4,K1045,FALSE) * _xlfn.POISSON.DIST(4,L1045,FALSE)</f>
        <v>1.4942755066673966E-3</v>
      </c>
      <c r="AD1045" s="13">
        <f t="shared" ref="AD1045:AD1072" si="1473">_xlfn.POISSON.DIST(4,K1045,FALSE) * _xlfn.POISSON.DIST(0,L1045,FALSE)</f>
        <v>4.4144467197702264E-2</v>
      </c>
      <c r="AE1045" s="13">
        <f t="shared" ref="AE1045:AE1072" si="1474">_xlfn.POISSON.DIST(4,K1045,FALSE) * _xlfn.POISSON.DIST(1,L1045,FALSE)</f>
        <v>4.1910002763869705E-2</v>
      </c>
      <c r="AF1045" s="13">
        <f t="shared" ref="AF1045:AF1072" si="1475">_xlfn.POISSON.DIST(4,K1045,FALSE) * _xlfn.POISSON.DIST(2,L1045,FALSE)</f>
        <v>1.9894320207799333E-2</v>
      </c>
      <c r="AG1045" s="13">
        <f t="shared" ref="AG1045:AG1072" si="1476">_xlfn.POISSON.DIST(4,K1045,FALSE) * _xlfn.POISSON.DIST(3,L1045,FALSE)</f>
        <v>6.2957758757559313E-3</v>
      </c>
      <c r="AH1045" s="13">
        <f t="shared" ref="AH1045:AH1072" si="1477">_xlfn.POISSON.DIST(0,K1045,FALSE) * _xlfn.POISSON.DIST(4,L1045,FALSE)</f>
        <v>1.3567988066555843E-3</v>
      </c>
      <c r="AI1045" s="13">
        <f t="shared" ref="AI1045:AI1072" si="1478">_xlfn.POISSON.DIST(1,K1045,FALSE) * _xlfn.POISSON.DIST(4,L1045,FALSE)</f>
        <v>3.0764302254557853E-3</v>
      </c>
      <c r="AJ1045" s="13">
        <f t="shared" ref="AJ1045:AJ1072" si="1479">_xlfn.POISSON.DIST(2,K1045,FALSE) * _xlfn.POISSON.DIST(4,L1045,FALSE)</f>
        <v>3.487776848590798E-3</v>
      </c>
      <c r="AK1045" s="13">
        <f t="shared" ref="AK1045:AK1072" si="1480">_xlfn.POISSON.DIST(3,K1045,FALSE) * _xlfn.POISSON.DIST(4,L1045,FALSE)</f>
        <v>2.6360828306588621E-3</v>
      </c>
      <c r="AL1045" s="13">
        <f t="shared" ref="AL1045:AL1072" si="1481">_xlfn.POISSON.DIST(5,K1045,FALSE) * _xlfn.POISSON.DIST(5,L1045,FALSE)</f>
        <v>1.2866596920717223E-4</v>
      </c>
      <c r="AM1045" s="13">
        <f t="shared" ref="AM1045:AM1072" si="1482">_xlfn.POISSON.DIST(5,K1045,FALSE) * _xlfn.POISSON.DIST(0,L1045,FALSE)</f>
        <v>2.0018793133877895E-2</v>
      </c>
      <c r="AN1045" s="13">
        <f t="shared" ref="AN1045:AN1072" si="1483">_xlfn.POISSON.DIST(5,K1045,FALSE) * _xlfn.POISSON.DIST(1,L1045,FALSE)</f>
        <v>1.9005500096144053E-2</v>
      </c>
      <c r="AO1045" s="13">
        <f t="shared" ref="AO1045:AO1072" si="1484">_xlfn.POISSON.DIST(5,K1045,FALSE) * _xlfn.POISSON.DIST(2,L1045,FALSE)</f>
        <v>9.0217485012434612E-3</v>
      </c>
      <c r="AP1045" s="13">
        <f t="shared" ref="AP1045:AP1072" si="1485">_xlfn.POISSON.DIST(5,K1045,FALSE) * _xlfn.POISSON.DIST(3,L1045,FALSE)</f>
        <v>2.855031284205352E-3</v>
      </c>
      <c r="AQ1045" s="13">
        <f t="shared" ref="AQ1045:AQ1072" si="1486">_xlfn.POISSON.DIST(5,K1045,FALSE) * _xlfn.POISSON.DIST(4,L1045,FALSE)</f>
        <v>6.7762947775598496E-4</v>
      </c>
      <c r="AR1045" s="13">
        <f t="shared" ref="AR1045:AR1072" si="1487">_xlfn.POISSON.DIST(0,K1045,FALSE) * _xlfn.POISSON.DIST(5,L1045,FALSE)</f>
        <v>2.5762432008652909E-4</v>
      </c>
      <c r="AS1045" s="13">
        <f t="shared" ref="AS1045:AS1072" si="1488">_xlfn.POISSON.DIST(1,K1045,FALSE) * _xlfn.POISSON.DIST(5,L1045,FALSE)</f>
        <v>5.8414205646326294E-4</v>
      </c>
      <c r="AT1045" s="13">
        <f t="shared" ref="AT1045:AT1072" si="1489">_xlfn.POISSON.DIST(2,K1045,FALSE) * _xlfn.POISSON.DIST(5,L1045,FALSE)</f>
        <v>6.6224714734719676E-4</v>
      </c>
      <c r="AU1045" s="13">
        <f t="shared" ref="AU1045:AU1072" si="1490">_xlfn.POISSON.DIST(3,K1045,FALSE) * _xlfn.POISSON.DIST(5,L1045,FALSE)</f>
        <v>5.0053039817616295E-4</v>
      </c>
      <c r="AV1045" s="13">
        <f t="shared" ref="AV1045:AV1072" si="1491">_xlfn.POISSON.DIST(4,K1045,FALSE) * _xlfn.POISSON.DIST(5,L1045,FALSE)</f>
        <v>2.8372792601140769E-4</v>
      </c>
      <c r="AW1045" s="13">
        <f t="shared" ref="AW1045:AW1072" si="1492">_xlfn.POISSON.DIST(6,K1045,FALSE) * _xlfn.POISSON.DIST(6,L1045,FALSE)</f>
        <v>7.6936818201983068E-6</v>
      </c>
      <c r="AX1045" s="13">
        <f t="shared" ref="AX1045:AX1072" si="1493">_xlfn.POISSON.DIST(6,K1045,FALSE) * _xlfn.POISSON.DIST(0,L1045,FALSE)</f>
        <v>7.5651624461078549E-3</v>
      </c>
      <c r="AY1045" s="13">
        <f t="shared" ref="AY1045:AY1072" si="1494">_xlfn.POISSON.DIST(6,K1045,FALSE) * _xlfn.POISSON.DIST(1,L1045,FALSE)</f>
        <v>7.1822359437607253E-3</v>
      </c>
      <c r="AZ1045" s="13">
        <f t="shared" ref="AZ1045:AZ1072" si="1495">_xlfn.POISSON.DIST(6,K1045,FALSE) * _xlfn.POISSON.DIST(2,L1045,FALSE)</f>
        <v>3.4093460331699713E-3</v>
      </c>
      <c r="BA1045" s="13">
        <f t="shared" ref="BA1045:BA1072" si="1496">_xlfn.POISSON.DIST(6,K1045,FALSE) * _xlfn.POISSON.DIST(3,L1045,FALSE)</f>
        <v>1.0789249536317803E-3</v>
      </c>
      <c r="BB1045" s="13">
        <f t="shared" ref="BB1045:BB1072" si="1497">_xlfn.POISSON.DIST(6,K1045,FALSE) * _xlfn.POISSON.DIST(4,L1045,FALSE)</f>
        <v>2.5607822825342373E-4</v>
      </c>
      <c r="BC1045" s="13">
        <f t="shared" ref="BC1045:BC1072" si="1498">_xlfn.POISSON.DIST(6,K1045,FALSE) * _xlfn.POISSON.DIST(5,L1045,FALSE)</f>
        <v>4.8623258746348463E-5</v>
      </c>
      <c r="BD1045" s="13">
        <f t="shared" ref="BD1045:BD1072" si="1499">_xlfn.POISSON.DIST(0,K1045,FALSE) * _xlfn.POISSON.DIST(6,L1045,FALSE)</f>
        <v>4.0764021149436638E-5</v>
      </c>
      <c r="BE1045" s="13">
        <f t="shared" ref="BE1045:BE1072" si="1500">_xlfn.POISSON.DIST(1,K1045,FALSE) * _xlfn.POISSON.DIST(6,L1045,FALSE)</f>
        <v>9.2429080980965063E-5</v>
      </c>
      <c r="BF1045" s="13">
        <f t="shared" ref="BF1045:BF1072" si="1501">_xlfn.POISSON.DIST(2,K1045,FALSE) * _xlfn.POISSON.DIST(6,L1045,FALSE)</f>
        <v>1.0478768740291299E-4</v>
      </c>
      <c r="BG1045" s="13">
        <f t="shared" ref="BG1045:BG1072" si="1502">_xlfn.POISSON.DIST(3,K1045,FALSE) * _xlfn.POISSON.DIST(6,L1045,FALSE)</f>
        <v>7.9199167727394743E-5</v>
      </c>
      <c r="BH1045" s="13">
        <f t="shared" ref="BH1045:BH1072" si="1503">_xlfn.POISSON.DIST(4,K1045,FALSE) * _xlfn.POISSON.DIST(6,L1045,FALSE)</f>
        <v>4.4894407378659527E-5</v>
      </c>
      <c r="BI1045" s="13">
        <f t="shared" ref="BI1045:BI1072" si="1504">_xlfn.POISSON.DIST(5,K1045,FALSE) * _xlfn.POISSON.DIST(6,L1045,FALSE)</f>
        <v>2.035887872780138E-5</v>
      </c>
      <c r="BJ1045" s="14">
        <f t="shared" ref="BJ1045:BJ1072" si="1505">SUM(N1045,Q1045,T1045,W1045,X1045,Y1045,AD1045,AE1045,AF1045,AG1045,AM1045,AN1045,AO1045,AP1045,AQ1045,AX1045,AY1045,AZ1045,BA1045,BB1045,BC1045)</f>
        <v>0.66201429299741543</v>
      </c>
      <c r="BK1045" s="14">
        <f t="shared" ref="BK1045:BK1072" si="1506">SUM(M1045,P1045,S1045,V1045,AC1045,AL1045,AY1045)</f>
        <v>0.19271470051010056</v>
      </c>
      <c r="BL1045" s="14">
        <f t="shared" ref="BL1045:BL1072" si="1507">SUM(O1045,R1045,U1045,AA1045,AB1045,AH1045,AI1045,AJ1045,AK1045,AR1045,AS1045,AT1045,AU1045,AV1045,BD1045,BE1045,BF1045,BG1045,BH1045,BI1045)</f>
        <v>0.13796134887005934</v>
      </c>
      <c r="BM1045" s="14">
        <f t="shared" ref="BM1045:BM1072" si="1508">SUM(S1045:BI1045)</f>
        <v>0.61482397554075652</v>
      </c>
      <c r="BN1045" s="14">
        <f t="shared" ref="BN1045:BN1072" si="1509">SUM(M1045:R1045)</f>
        <v>0.37640837494131479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1.72</v>
      </c>
      <c r="F1060" s="10">
        <f>VLOOKUP(B1060,home!$B$2:$E$405,3,FALSE)</f>
        <v>0.63949999999999996</v>
      </c>
      <c r="G1060" s="10">
        <f>VLOOKUP(C1060,away!$B$2:$E$405,4,FALSE)</f>
        <v>0.81399999999999995</v>
      </c>
      <c r="H1060" s="10">
        <f>VLOOKUP(A1060,away!$A$2:$E$405,3,FALSE)</f>
        <v>1.58</v>
      </c>
      <c r="I1060" s="10">
        <f>VLOOKUP(C1060,away!$B$2:$E$405,3,FALSE)</f>
        <v>1.7089000000000001</v>
      </c>
      <c r="J1060" s="10">
        <f>VLOOKUP(B1060,home!$B$2:$E$405,4,FALSE)</f>
        <v>1.6456</v>
      </c>
      <c r="K1060" s="12">
        <f t="shared" si="1454"/>
        <v>0.89535115999999992</v>
      </c>
      <c r="L1060" s="12">
        <f t="shared" si="1455"/>
        <v>4.4432220272000009</v>
      </c>
      <c r="M1060" s="13">
        <f t="shared" si="1456"/>
        <v>4.8027184040398459E-3</v>
      </c>
      <c r="N1060" s="13">
        <f t="shared" si="1457"/>
        <v>4.3001194942104241E-3</v>
      </c>
      <c r="O1060" s="13">
        <f t="shared" si="1458"/>
        <v>2.1339544203268682E-2</v>
      </c>
      <c r="P1060" s="13">
        <f t="shared" si="1459"/>
        <v>1.9106385656267887E-2</v>
      </c>
      <c r="Q1060" s="13">
        <f t="shared" si="1460"/>
        <v>1.9250584886399582E-3</v>
      </c>
      <c r="R1060" s="13">
        <f t="shared" si="1461"/>
        <v>4.7408166427185747E-2</v>
      </c>
      <c r="S1060" s="13">
        <f t="shared" si="1462"/>
        <v>1.9002466006489735E-2</v>
      </c>
      <c r="T1060" s="13">
        <f t="shared" si="1463"/>
        <v>8.5534622803734063E-3</v>
      </c>
      <c r="U1060" s="13">
        <f t="shared" si="1464"/>
        <v>4.2446956804053811E-2</v>
      </c>
      <c r="V1060" s="13">
        <f t="shared" si="1465"/>
        <v>8.3996051447936364E-3</v>
      </c>
      <c r="W1060" s="13">
        <f t="shared" si="1466"/>
        <v>5.7453445029054446E-4</v>
      </c>
      <c r="X1060" s="13">
        <f t="shared" si="1467"/>
        <v>2.5527841249161913E-3</v>
      </c>
      <c r="Y1060" s="13">
        <f t="shared" si="1468"/>
        <v>5.6712933272570504E-3</v>
      </c>
      <c r="Z1060" s="13">
        <f t="shared" si="1469"/>
        <v>7.0215003112811758E-2</v>
      </c>
      <c r="AA1060" s="13">
        <f t="shared" si="1470"/>
        <v>6.2867084486459612E-2</v>
      </c>
      <c r="AB1060" s="13">
        <f t="shared" si="1471"/>
        <v>2.8144058510384807E-2</v>
      </c>
      <c r="AC1060" s="13">
        <f t="shared" si="1472"/>
        <v>2.0884799211031827E-3</v>
      </c>
      <c r="AD1060" s="13">
        <f t="shared" si="1473"/>
        <v>1.2860252163190031E-4</v>
      </c>
      <c r="AE1060" s="13">
        <f t="shared" si="1474"/>
        <v>5.7140955686832418E-4</v>
      </c>
      <c r="AF1060" s="13">
        <f t="shared" si="1475"/>
        <v>1.2694497648149648E-3</v>
      </c>
      <c r="AG1060" s="13">
        <f t="shared" si="1476"/>
        <v>1.8801490524832372E-3</v>
      </c>
      <c r="AH1060" s="13">
        <f t="shared" si="1477"/>
        <v>7.7995212117690463E-2</v>
      </c>
      <c r="AI1060" s="13">
        <f t="shared" si="1478"/>
        <v>6.9833103644020206E-2</v>
      </c>
      <c r="AJ1060" s="13">
        <f t="shared" si="1479"/>
        <v>3.1262575177036858E-2</v>
      </c>
      <c r="AK1060" s="13">
        <f t="shared" si="1480"/>
        <v>9.3303276497823853E-3</v>
      </c>
      <c r="AL1060" s="13">
        <f t="shared" si="1481"/>
        <v>3.3233930829177364E-4</v>
      </c>
      <c r="AM1060" s="13">
        <f t="shared" si="1482"/>
        <v>2.3028883384409409E-5</v>
      </c>
      <c r="AN1060" s="13">
        <f t="shared" si="1483"/>
        <v>1.0232244191542801E-4</v>
      </c>
      <c r="AO1060" s="13">
        <f t="shared" si="1484"/>
        <v>2.2732066389776119E-4</v>
      </c>
      <c r="AP1060" s="13">
        <f t="shared" si="1485"/>
        <v>3.366787270227535E-4</v>
      </c>
      <c r="AQ1060" s="13">
        <f t="shared" si="1486"/>
        <v>3.7398458399928866E-4</v>
      </c>
      <c r="AR1060" s="13">
        <f t="shared" si="1487"/>
        <v>6.9310008899491737E-2</v>
      </c>
      <c r="AS1060" s="13">
        <f t="shared" si="1488"/>
        <v>6.2056796867770242E-2</v>
      </c>
      <c r="AT1060" s="13">
        <f t="shared" si="1489"/>
        <v>2.7781312530721226E-2</v>
      </c>
      <c r="AU1060" s="13">
        <f t="shared" si="1490"/>
        <v>8.2913434669012603E-3</v>
      </c>
      <c r="AV1060" s="13">
        <f t="shared" si="1491"/>
        <v>1.8559159977621163E-3</v>
      </c>
      <c r="AW1060" s="13">
        <f t="shared" si="1492"/>
        <v>3.6725746053056713E-5</v>
      </c>
      <c r="AX1060" s="13">
        <f t="shared" si="1493"/>
        <v>3.43648957528928E-6</v>
      </c>
      <c r="AY1060" s="13">
        <f t="shared" si="1494"/>
        <v>1.5269086177168506E-5</v>
      </c>
      <c r="AZ1060" s="13">
        <f t="shared" si="1495"/>
        <v>3.3921970018805083E-5</v>
      </c>
      <c r="BA1060" s="13">
        <f t="shared" si="1496"/>
        <v>5.0240948131190923E-5</v>
      </c>
      <c r="BB1060" s="13">
        <f t="shared" si="1497"/>
        <v>5.5807921850980055E-5</v>
      </c>
      <c r="BC1060" s="13">
        <f t="shared" si="1498"/>
        <v>4.9593397532106169E-5</v>
      </c>
      <c r="BD1060" s="13">
        <f t="shared" si="1499"/>
        <v>5.1326626374608296E-2</v>
      </c>
      <c r="BE1060" s="13">
        <f t="shared" si="1500"/>
        <v>4.5955354463392127E-2</v>
      </c>
      <c r="BF1060" s="13">
        <f t="shared" si="1501"/>
        <v>2.0573089963504661E-2</v>
      </c>
      <c r="BG1060" s="13">
        <f t="shared" si="1502"/>
        <v>6.1400466545360848E-3</v>
      </c>
      <c r="BH1060" s="13">
        <f t="shared" si="1503"/>
        <v>1.3743744736482504E-3</v>
      </c>
      <c r="BI1060" s="13">
        <f t="shared" si="1504"/>
        <v>2.4610955585107014E-4</v>
      </c>
      <c r="BJ1060" s="14">
        <f t="shared" si="1505"/>
        <v>2.8698468174991176E-2</v>
      </c>
      <c r="BK1060" s="14">
        <f t="shared" si="1506"/>
        <v>5.3747263527163233E-2</v>
      </c>
      <c r="BL1060" s="14">
        <f t="shared" si="1507"/>
        <v>0.68553800826806965</v>
      </c>
      <c r="BM1060" s="14">
        <f t="shared" si="1508"/>
        <v>0.73933820706929931</v>
      </c>
      <c r="BN1060" s="14">
        <f t="shared" si="1509"/>
        <v>9.8881992673612543E-2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1.72</v>
      </c>
      <c r="F1061" s="10">
        <f>VLOOKUP(B1061,home!$B$2:$E$405,3,FALSE)</f>
        <v>0.87209999999999999</v>
      </c>
      <c r="G1061" s="10">
        <f>VLOOKUP(C1061,away!$B$2:$E$405,4,FALSE)</f>
        <v>0.58140000000000003</v>
      </c>
      <c r="H1061" s="10">
        <f>VLOOKUP(A1061,away!$A$2:$E$405,3,FALSE)</f>
        <v>1.58</v>
      </c>
      <c r="I1061" s="10">
        <f>VLOOKUP(C1061,away!$B$2:$E$405,3,FALSE)</f>
        <v>1.2658</v>
      </c>
      <c r="J1061" s="10">
        <f>VLOOKUP(B1061,home!$B$2:$E$405,4,FALSE)</f>
        <v>1.2024999999999999</v>
      </c>
      <c r="K1061" s="12">
        <f t="shared" si="1454"/>
        <v>0.87210697679999993</v>
      </c>
      <c r="L1061" s="12">
        <f t="shared" si="1455"/>
        <v>2.40495671</v>
      </c>
      <c r="M1061" s="13">
        <f t="shared" si="1456"/>
        <v>3.7738907527415398E-2</v>
      </c>
      <c r="N1061" s="13">
        <f t="shared" si="1457"/>
        <v>3.2912364551469002E-2</v>
      </c>
      <c r="O1061" s="13">
        <f t="shared" si="1458"/>
        <v>9.0760438886127157E-2</v>
      </c>
      <c r="P1061" s="13">
        <f t="shared" si="1459"/>
        <v>7.9152811970021511E-2</v>
      </c>
      <c r="Q1061" s="13">
        <f t="shared" si="1460"/>
        <v>1.4351551374160556E-2</v>
      </c>
      <c r="R1061" s="13">
        <f t="shared" si="1461"/>
        <v>0.10913746325086823</v>
      </c>
      <c r="S1061" s="13">
        <f t="shared" si="1462"/>
        <v>4.1503371806737223E-2</v>
      </c>
      <c r="T1061" s="13">
        <f t="shared" si="1463"/>
        <v>3.4514859776197143E-2</v>
      </c>
      <c r="U1061" s="13">
        <f t="shared" si="1464"/>
        <v>9.5179543131335795E-2</v>
      </c>
      <c r="V1061" s="13">
        <f t="shared" si="1465"/>
        <v>9.6720358082970741E-3</v>
      </c>
      <c r="W1061" s="13">
        <f t="shared" si="1466"/>
        <v>4.172029360436349E-3</v>
      </c>
      <c r="X1061" s="13">
        <f t="shared" si="1467"/>
        <v>1.0033550004698405E-2</v>
      </c>
      <c r="Y1061" s="13">
        <f t="shared" si="1468"/>
        <v>1.2065126704459984E-2</v>
      </c>
      <c r="Z1061" s="13">
        <f t="shared" si="1469"/>
        <v>8.7490291519184651E-2</v>
      </c>
      <c r="AA1061" s="13">
        <f t="shared" si="1470"/>
        <v>7.630089363614681E-2</v>
      </c>
      <c r="AB1061" s="13">
        <f t="shared" si="1471"/>
        <v>3.3271270838079167E-2</v>
      </c>
      <c r="AC1061" s="13">
        <f t="shared" si="1472"/>
        <v>1.2678706172557232E-3</v>
      </c>
      <c r="AD1061" s="13">
        <f t="shared" si="1473"/>
        <v>9.0961397816274533E-4</v>
      </c>
      <c r="AE1061" s="13">
        <f t="shared" si="1474"/>
        <v>2.1875822402922878E-3</v>
      </c>
      <c r="AF1061" s="13">
        <f t="shared" si="1475"/>
        <v>2.6305202937338852E-3</v>
      </c>
      <c r="AG1061" s="13">
        <f t="shared" si="1476"/>
        <v>2.108762477068826E-3</v>
      </c>
      <c r="AH1061" s="13">
        <f t="shared" si="1477"/>
        <v>5.2602590912229789E-2</v>
      </c>
      <c r="AI1061" s="13">
        <f t="shared" si="1478"/>
        <v>4.5875086532311878E-2</v>
      </c>
      <c r="AJ1061" s="13">
        <f t="shared" si="1479"/>
        <v>2.0003991513066446E-2</v>
      </c>
      <c r="AK1061" s="13">
        <f t="shared" si="1480"/>
        <v>5.8152068541310791E-3</v>
      </c>
      <c r="AL1061" s="13">
        <f t="shared" si="1481"/>
        <v>1.0636823495439469E-4</v>
      </c>
      <c r="AM1061" s="13">
        <f t="shared" si="1482"/>
        <v>1.5865613931010666E-4</v>
      </c>
      <c r="AN1061" s="13">
        <f t="shared" si="1483"/>
        <v>3.8156114681653575E-4</v>
      </c>
      <c r="AO1061" s="13">
        <f t="shared" si="1484"/>
        <v>4.5881902015586148E-4</v>
      </c>
      <c r="AP1061" s="13">
        <f t="shared" si="1485"/>
        <v>3.6781329373315475E-4</v>
      </c>
      <c r="AQ1061" s="13">
        <f t="shared" si="1486"/>
        <v>2.2114376219768778E-4</v>
      </c>
      <c r="AR1061" s="13">
        <f t="shared" si="1487"/>
        <v>2.5301390795550407E-2</v>
      </c>
      <c r="AS1061" s="13">
        <f t="shared" si="1488"/>
        <v>2.2065519435542812E-2</v>
      </c>
      <c r="AT1061" s="13">
        <f t="shared" si="1489"/>
        <v>9.6217467232264393E-3</v>
      </c>
      <c r="AU1061" s="13">
        <f t="shared" si="1490"/>
        <v>2.7970641487761053E-3</v>
      </c>
      <c r="AV1061" s="13">
        <f t="shared" si="1491"/>
        <v>6.0983478967619853E-4</v>
      </c>
      <c r="AW1061" s="13">
        <f t="shared" si="1492"/>
        <v>6.1970710604846443E-6</v>
      </c>
      <c r="AX1061" s="13">
        <f t="shared" si="1493"/>
        <v>2.3060854334082777E-5</v>
      </c>
      <c r="AY1061" s="13">
        <f t="shared" si="1494"/>
        <v>5.5460356369084952E-5</v>
      </c>
      <c r="AZ1061" s="13">
        <f t="shared" si="1495"/>
        <v>6.6689878094411065E-5</v>
      </c>
      <c r="BA1061" s="13">
        <f t="shared" si="1496"/>
        <v>5.346208993741196E-5</v>
      </c>
      <c r="BB1061" s="13">
        <f t="shared" si="1497"/>
        <v>3.2143502981400583E-5</v>
      </c>
      <c r="BC1061" s="13">
        <f t="shared" si="1498"/>
        <v>1.5460746635604865E-5</v>
      </c>
      <c r="BD1061" s="13">
        <f t="shared" si="1499"/>
        <v>1.0141458261015203E-2</v>
      </c>
      <c r="BE1061" s="13">
        <f t="shared" si="1500"/>
        <v>8.8444365043573534E-3</v>
      </c>
      <c r="BF1061" s="13">
        <f t="shared" si="1501"/>
        <v>3.856647390657325E-3</v>
      </c>
      <c r="BG1061" s="13">
        <f t="shared" si="1502"/>
        <v>1.1211363654832561E-3</v>
      </c>
      <c r="BH1061" s="13">
        <f t="shared" si="1503"/>
        <v>2.4443771157053553E-4</v>
      </c>
      <c r="BI1061" s="13">
        <f t="shared" si="1504"/>
        <v>4.2635166730738036E-5</v>
      </c>
      <c r="BJ1061" s="14">
        <f t="shared" si="1505"/>
        <v>0.11772023155124456</v>
      </c>
      <c r="BK1061" s="14">
        <f t="shared" si="1506"/>
        <v>0.16949682632105037</v>
      </c>
      <c r="BL1061" s="14">
        <f t="shared" si="1507"/>
        <v>0.61359279284688284</v>
      </c>
      <c r="BM1061" s="14">
        <f t="shared" si="1508"/>
        <v>0.6241973413929921</v>
      </c>
      <c r="BN1061" s="14">
        <f t="shared" si="1509"/>
        <v>0.36405353756006187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1.72</v>
      </c>
      <c r="F1067" s="10">
        <f>VLOOKUP(B1067,home!$B$2:$E$405,3,FALSE)</f>
        <v>0.87209999999999999</v>
      </c>
      <c r="G1067" s="10">
        <f>VLOOKUP(C1067,away!$B$2:$E$405,4,FALSE)</f>
        <v>0.87209999999999999</v>
      </c>
      <c r="H1067" s="10">
        <f>VLOOKUP(A1067,away!$A$2:$E$405,3,FALSE)</f>
        <v>1.58</v>
      </c>
      <c r="I1067" s="10">
        <f>VLOOKUP(C1067,away!$B$2:$E$405,3,FALSE)</f>
        <v>0.94940000000000002</v>
      </c>
      <c r="J1067" s="10">
        <f>VLOOKUP(B1067,home!$B$2:$E$405,4,FALSE)</f>
        <v>0.82279999999999998</v>
      </c>
      <c r="K1067" s="12">
        <f t="shared" si="1454"/>
        <v>1.3081604651999998</v>
      </c>
      <c r="L1067" s="12">
        <f t="shared" si="1455"/>
        <v>1.2342427856</v>
      </c>
      <c r="M1067" s="13">
        <f t="shared" si="1456"/>
        <v>7.867709162090436E-2</v>
      </c>
      <c r="N1067" s="13">
        <f t="shared" si="1457"/>
        <v>0.10292226077538526</v>
      </c>
      <c r="O1067" s="13">
        <f t="shared" si="1458"/>
        <v>9.7106632725091416E-2</v>
      </c>
      <c r="P1067" s="13">
        <f t="shared" si="1459"/>
        <v>0.12703105783966112</v>
      </c>
      <c r="Q1067" s="13">
        <f t="shared" si="1460"/>
        <v>6.7319416267681856E-2</v>
      </c>
      <c r="R1067" s="13">
        <f t="shared" si="1461"/>
        <v>5.9926580437426477E-2</v>
      </c>
      <c r="S1067" s="13">
        <f t="shared" si="1462"/>
        <v>5.1275693227251277E-2</v>
      </c>
      <c r="T1067" s="13">
        <f t="shared" si="1463"/>
        <v>8.3088503859189616E-2</v>
      </c>
      <c r="U1067" s="13">
        <f t="shared" si="1464"/>
        <v>7.8393583342869028E-2</v>
      </c>
      <c r="V1067" s="13">
        <f t="shared" si="1465"/>
        <v>9.1987888129207978E-3</v>
      </c>
      <c r="W1067" s="13">
        <f t="shared" si="1466"/>
        <v>2.9354866300574375E-2</v>
      </c>
      <c r="X1067" s="13">
        <f t="shared" si="1467"/>
        <v>3.6231031953736482E-2</v>
      </c>
      <c r="Y1067" s="13">
        <f t="shared" si="1468"/>
        <v>2.2358944901871167E-2</v>
      </c>
      <c r="Z1067" s="13">
        <f t="shared" si="1469"/>
        <v>2.4654649856857249E-2</v>
      </c>
      <c r="AA1067" s="13">
        <f t="shared" si="1470"/>
        <v>3.225223822608949E-2</v>
      </c>
      <c r="AB1067" s="13">
        <f t="shared" si="1471"/>
        <v>2.1095551480791227E-2</v>
      </c>
      <c r="AC1067" s="13">
        <f t="shared" si="1472"/>
        <v>9.2826565655492236E-4</v>
      </c>
      <c r="AD1067" s="13">
        <f t="shared" si="1473"/>
        <v>9.6002188889107928E-3</v>
      </c>
      <c r="AE1067" s="13">
        <f t="shared" si="1474"/>
        <v>1.1849000903818994E-2</v>
      </c>
      <c r="AF1067" s="13">
        <f t="shared" si="1475"/>
        <v>7.3122719410532375E-3</v>
      </c>
      <c r="AG1067" s="13">
        <f t="shared" si="1476"/>
        <v>3.0083729631967563E-3</v>
      </c>
      <c r="AH1067" s="13">
        <f t="shared" si="1477"/>
        <v>7.6074559293300304E-3</v>
      </c>
      <c r="AI1067" s="13">
        <f t="shared" si="1478"/>
        <v>9.95177308750087E-3</v>
      </c>
      <c r="AJ1067" s="13">
        <f t="shared" si="1479"/>
        <v>6.5092580558549903E-3</v>
      </c>
      <c r="AK1067" s="13">
        <f t="shared" si="1480"/>
        <v>2.8383846821513699E-3</v>
      </c>
      <c r="AL1067" s="13">
        <f t="shared" si="1481"/>
        <v>5.9950649358812144E-5</v>
      </c>
      <c r="AM1067" s="13">
        <f t="shared" si="1482"/>
        <v>2.5117253615478739E-3</v>
      </c>
      <c r="AN1067" s="13">
        <f t="shared" si="1483"/>
        <v>3.1000789068990151E-3</v>
      </c>
      <c r="AO1067" s="13">
        <f t="shared" si="1484"/>
        <v>1.913125012815422E-3</v>
      </c>
      <c r="AP1067" s="13">
        <f t="shared" si="1485"/>
        <v>7.8708691500611416E-4</v>
      </c>
      <c r="AQ1067" s="13">
        <f t="shared" si="1486"/>
        <v>2.4286408662161412E-4</v>
      </c>
      <c r="AR1067" s="13">
        <f t="shared" si="1487"/>
        <v>1.8778895195091067E-3</v>
      </c>
      <c r="AS1067" s="13">
        <f t="shared" si="1488"/>
        <v>2.456580827435237E-3</v>
      </c>
      <c r="AT1067" s="13">
        <f t="shared" si="1489"/>
        <v>1.6068009590095409E-3</v>
      </c>
      <c r="AU1067" s="13">
        <f t="shared" si="1490"/>
        <v>7.0065116334057549E-4</v>
      </c>
      <c r="AV1067" s="13">
        <f t="shared" si="1491"/>
        <v>2.2914103794463206E-4</v>
      </c>
      <c r="AW1067" s="13">
        <f t="shared" si="1492"/>
        <v>2.688766001685612E-6</v>
      </c>
      <c r="AX1067" s="13">
        <f t="shared" si="1493"/>
        <v>5.4762330290285038E-4</v>
      </c>
      <c r="AY1067" s="13">
        <f t="shared" si="1494"/>
        <v>6.7590011083428674E-4</v>
      </c>
      <c r="AZ1067" s="13">
        <f t="shared" si="1495"/>
        <v>4.1711241779172941E-4</v>
      </c>
      <c r="BA1067" s="13">
        <f t="shared" si="1496"/>
        <v>1.7160599748120508E-4</v>
      </c>
      <c r="BB1067" s="13">
        <f t="shared" si="1497"/>
        <v>5.2950866089217264E-5</v>
      </c>
      <c r="BC1067" s="13">
        <f t="shared" si="1498"/>
        <v>1.307084489237762E-5</v>
      </c>
      <c r="BD1067" s="13">
        <f t="shared" si="1499"/>
        <v>3.8629526526799386E-4</v>
      </c>
      <c r="BE1067" s="13">
        <f t="shared" si="1500"/>
        <v>5.0533619391753622E-4</v>
      </c>
      <c r="BF1067" s="13">
        <f t="shared" si="1501"/>
        <v>3.3053041525878086E-4</v>
      </c>
      <c r="BG1067" s="13">
        <f t="shared" si="1502"/>
        <v>1.4412894059589196E-4</v>
      </c>
      <c r="BH1067" s="13">
        <f t="shared" si="1503"/>
        <v>4.7135945494676288E-5</v>
      </c>
      <c r="BI1067" s="13">
        <f t="shared" si="1504"/>
        <v>1.2332276077191515E-5</v>
      </c>
      <c r="BJ1067" s="14">
        <f t="shared" si="1505"/>
        <v>0.38347803257830032</v>
      </c>
      <c r="BK1067" s="14">
        <f t="shared" si="1506"/>
        <v>0.26784674791748558</v>
      </c>
      <c r="BL1067" s="14">
        <f t="shared" si="1507"/>
        <v>0.32397828051095606</v>
      </c>
      <c r="BM1067" s="14">
        <f t="shared" si="1508"/>
        <v>0.46630145985261606</v>
      </c>
      <c r="BN1067" s="14">
        <f t="shared" si="1509"/>
        <v>0.53298303966615046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1.72</v>
      </c>
      <c r="F1068" s="10">
        <f>VLOOKUP(B1068,home!$B$2:$E$405,3,FALSE)</f>
        <v>0.81399999999999995</v>
      </c>
      <c r="G1068" s="10">
        <f>VLOOKUP(C1068,away!$B$2:$E$405,4,FALSE)</f>
        <v>1.1628000000000001</v>
      </c>
      <c r="H1068" s="10">
        <f>VLOOKUP(A1068,away!$A$2:$E$405,3,FALSE)</f>
        <v>1.58</v>
      </c>
      <c r="I1068" s="10">
        <f>VLOOKUP(C1068,away!$B$2:$E$405,3,FALSE)</f>
        <v>0.63290000000000002</v>
      </c>
      <c r="J1068" s="10">
        <f>VLOOKUP(B1068,home!$B$2:$E$405,4,FALSE)</f>
        <v>0.69620000000000004</v>
      </c>
      <c r="K1068" s="12">
        <f t="shared" si="1454"/>
        <v>1.6280130240000001</v>
      </c>
      <c r="L1068" s="12">
        <f t="shared" si="1455"/>
        <v>0.69618746840000012</v>
      </c>
      <c r="M1068" s="13">
        <f t="shared" si="1456"/>
        <v>9.7861653918548813E-2</v>
      </c>
      <c r="N1068" s="13">
        <f t="shared" si="1457"/>
        <v>0.15932004712957815</v>
      </c>
      <c r="O1068" s="13">
        <f t="shared" si="1458"/>
        <v>6.8130057094991453E-2</v>
      </c>
      <c r="P1068" s="13">
        <f t="shared" si="1459"/>
        <v>0.11091662027650971</v>
      </c>
      <c r="Q1068" s="13">
        <f t="shared" si="1460"/>
        <v>0.12968755585562355</v>
      </c>
      <c r="R1068" s="13">
        <f t="shared" si="1461"/>
        <v>2.3715645985454781E-2</v>
      </c>
      <c r="S1068" s="13">
        <f t="shared" si="1462"/>
        <v>3.1428287181317537E-2</v>
      </c>
      <c r="T1068" s="13">
        <f t="shared" si="1463"/>
        <v>9.028685119411016E-2</v>
      </c>
      <c r="U1068" s="13">
        <f t="shared" si="1464"/>
        <v>3.8609380536893702E-2</v>
      </c>
      <c r="V1068" s="13">
        <f t="shared" si="1465"/>
        <v>3.9578768776000403E-3</v>
      </c>
      <c r="W1068" s="13">
        <f t="shared" si="1466"/>
        <v>7.0377676661227559E-2</v>
      </c>
      <c r="X1068" s="13">
        <f t="shared" si="1467"/>
        <v>4.8996056546653788E-2</v>
      </c>
      <c r="Y1068" s="13">
        <f t="shared" si="1468"/>
        <v>1.7055220284399073E-2</v>
      </c>
      <c r="Z1068" s="13">
        <f t="shared" si="1469"/>
        <v>5.5035118466947967E-3</v>
      </c>
      <c r="AA1068" s="13">
        <f t="shared" si="1470"/>
        <v>8.9597889641574221E-3</v>
      </c>
      <c r="AB1068" s="13">
        <f t="shared" si="1471"/>
        <v>7.2933265629698775E-3</v>
      </c>
      <c r="AC1068" s="13">
        <f t="shared" si="1472"/>
        <v>2.8036666377729045E-4</v>
      </c>
      <c r="AD1068" s="13">
        <f t="shared" si="1473"/>
        <v>2.8643943550834824E-2</v>
      </c>
      <c r="AE1068" s="13">
        <f t="shared" si="1474"/>
        <v>1.9941554545648204E-2</v>
      </c>
      <c r="AF1068" s="13">
        <f t="shared" si="1475"/>
        <v>6.9415301875476688E-3</v>
      </c>
      <c r="AG1068" s="13">
        <f t="shared" si="1476"/>
        <v>1.6108687760303297E-3</v>
      </c>
      <c r="AH1068" s="13">
        <f t="shared" si="1477"/>
        <v>9.5786899496496476E-4</v>
      </c>
      <c r="AI1068" s="13">
        <f t="shared" si="1478"/>
        <v>1.5594231990887534E-3</v>
      </c>
      <c r="AJ1068" s="13">
        <f t="shared" si="1479"/>
        <v>1.2693806390221181E-3</v>
      </c>
      <c r="AK1068" s="13">
        <f t="shared" si="1480"/>
        <v>6.888560709138172E-4</v>
      </c>
      <c r="AL1068" s="13">
        <f t="shared" si="1481"/>
        <v>1.2710728478086077E-5</v>
      </c>
      <c r="AM1068" s="13">
        <f t="shared" si="1482"/>
        <v>9.3265426318959645E-3</v>
      </c>
      <c r="AN1068" s="13">
        <f t="shared" si="1483"/>
        <v>6.4930221038243261E-3</v>
      </c>
      <c r="AO1068" s="13">
        <f t="shared" si="1484"/>
        <v>2.2601803103633501E-3</v>
      </c>
      <c r="AP1068" s="13">
        <f t="shared" si="1485"/>
        <v>5.2450306946646237E-4</v>
      </c>
      <c r="AQ1068" s="13">
        <f t="shared" si="1486"/>
        <v>9.1288116024971448E-5</v>
      </c>
      <c r="AR1068" s="13">
        <f t="shared" si="1487"/>
        <v>1.3337127813270233E-4</v>
      </c>
      <c r="AS1068" s="13">
        <f t="shared" si="1488"/>
        <v>2.1713017782756583E-4</v>
      </c>
      <c r="AT1068" s="13">
        <f t="shared" si="1489"/>
        <v>1.7674537870335664E-4</v>
      </c>
      <c r="AU1068" s="13">
        <f t="shared" si="1490"/>
        <v>9.5914592820292317E-5</v>
      </c>
      <c r="AV1068" s="13">
        <f t="shared" si="1491"/>
        <v>3.9037551575773193E-5</v>
      </c>
      <c r="AW1068" s="13">
        <f t="shared" si="1492"/>
        <v>4.0017690154917509E-7</v>
      </c>
      <c r="AX1068" s="13">
        <f t="shared" si="1493"/>
        <v>2.5306221456029808E-3</v>
      </c>
      <c r="AY1068" s="13">
        <f t="shared" si="1494"/>
        <v>1.7617874250243158E-3</v>
      </c>
      <c r="AZ1068" s="13">
        <f t="shared" si="1495"/>
        <v>6.1326716364331669E-4</v>
      </c>
      <c r="BA1068" s="13">
        <f t="shared" si="1496"/>
        <v>1.4231630470322974E-4</v>
      </c>
      <c r="BB1068" s="13">
        <f t="shared" si="1497"/>
        <v>2.4769706970846129E-5</v>
      </c>
      <c r="BC1068" s="13">
        <f t="shared" si="1498"/>
        <v>3.4488719178086422E-6</v>
      </c>
      <c r="BD1068" s="13">
        <f t="shared" si="1499"/>
        <v>1.5475235413413044E-5</v>
      </c>
      <c r="BE1068" s="13">
        <f t="shared" si="1500"/>
        <v>2.5193884802502466E-5</v>
      </c>
      <c r="BF1068" s="13">
        <f t="shared" si="1501"/>
        <v>2.0507986291814847E-5</v>
      </c>
      <c r="BG1068" s="13">
        <f t="shared" si="1502"/>
        <v>1.1129089593029349E-5</v>
      </c>
      <c r="BH1068" s="13">
        <f t="shared" si="1503"/>
        <v>4.5295757006786591E-6</v>
      </c>
      <c r="BI1068" s="13">
        <f t="shared" si="1504"/>
        <v>1.4748416467797545E-6</v>
      </c>
      <c r="BJ1068" s="14">
        <f t="shared" si="1505"/>
        <v>0.59663305258109067</v>
      </c>
      <c r="BK1068" s="14">
        <f t="shared" si="1506"/>
        <v>0.24621930307125578</v>
      </c>
      <c r="BL1068" s="14">
        <f t="shared" si="1507"/>
        <v>0.15192423764096483</v>
      </c>
      <c r="BM1068" s="14">
        <f t="shared" si="1508"/>
        <v>0.40888713763117701</v>
      </c>
      <c r="BN1068" s="14">
        <f t="shared" si="1509"/>
        <v>0.58963158026070639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1.5866</v>
      </c>
      <c r="F1080" s="10">
        <f>VLOOKUP(B1080,home!$B$2:$E$405,3,FALSE)</f>
        <v>0.63029999999999997</v>
      </c>
      <c r="G1080" s="10">
        <f>VLOOKUP(C1080,away!$B$2:$E$405,4,FALSE)</f>
        <v>0.94540000000000002</v>
      </c>
      <c r="H1080" s="10">
        <f>VLOOKUP(A1080,away!$A$2:$E$405,3,FALSE)</f>
        <v>1.1788000000000001</v>
      </c>
      <c r="I1080" s="10">
        <f>VLOOKUP(C1080,away!$B$2:$E$405,3,FALSE)</f>
        <v>1.3573</v>
      </c>
      <c r="J1080" s="10">
        <f>VLOOKUP(B1080,home!$B$2:$E$405,4,FALSE)</f>
        <v>1.6117999999999999</v>
      </c>
      <c r="K1080" s="12">
        <f t="shared" si="1510"/>
        <v>0.945432124692</v>
      </c>
      <c r="L1080" s="12">
        <f t="shared" si="1511"/>
        <v>2.5788562098319998</v>
      </c>
      <c r="M1080" s="13">
        <f t="shared" si="1512"/>
        <v>2.947277466358255E-2</v>
      </c>
      <c r="N1080" s="13">
        <f t="shared" si="1513"/>
        <v>2.7864507970759397E-2</v>
      </c>
      <c r="O1080" s="13">
        <f t="shared" si="1514"/>
        <v>7.6006047962159096E-2</v>
      </c>
      <c r="P1080" s="13">
        <f t="shared" si="1515"/>
        <v>7.185855941430612E-2</v>
      </c>
      <c r="Q1080" s="13">
        <f t="shared" si="1516"/>
        <v>1.3172000487146111E-2</v>
      </c>
      <c r="R1080" s="13">
        <f t="shared" si="1517"/>
        <v>9.8004334386001424E-2</v>
      </c>
      <c r="S1080" s="13">
        <f t="shared" si="1518"/>
        <v>4.3800190345496461E-2</v>
      </c>
      <c r="T1080" s="13">
        <f t="shared" si="1519"/>
        <v>3.3968695252186876E-2</v>
      </c>
      <c r="U1080" s="13">
        <f t="shared" si="1520"/>
        <v>9.2656446087582556E-2</v>
      </c>
      <c r="V1080" s="13">
        <f t="shared" si="1521"/>
        <v>1.1865634626555198E-2</v>
      </c>
      <c r="W1080" s="13">
        <f t="shared" si="1522"/>
        <v>4.1510774690022029E-3</v>
      </c>
      <c r="X1080" s="13">
        <f t="shared" si="1523"/>
        <v>1.0705031908430031E-2</v>
      </c>
      <c r="Y1080" s="13">
        <f t="shared" si="1524"/>
        <v>1.3803369006752249E-2</v>
      </c>
      <c r="Z1080" s="13">
        <f t="shared" si="1525"/>
        <v>8.4246362107263842E-2</v>
      </c>
      <c r="AA1080" s="13">
        <f t="shared" si="1526"/>
        <v>7.9649217124642055E-2</v>
      </c>
      <c r="AB1080" s="13">
        <f t="shared" si="1527"/>
        <v>3.7651464288102378E-2</v>
      </c>
      <c r="AC1080" s="13">
        <f t="shared" si="1528"/>
        <v>1.8081250843645577E-3</v>
      </c>
      <c r="AD1080" s="13">
        <f t="shared" si="1529"/>
        <v>9.8114049781996052E-4</v>
      </c>
      <c r="AE1080" s="13">
        <f t="shared" si="1530"/>
        <v>2.5302202655206646E-3</v>
      </c>
      <c r="AF1080" s="13">
        <f t="shared" si="1531"/>
        <v>3.2625371219903699E-3</v>
      </c>
      <c r="AG1080" s="13">
        <f t="shared" si="1532"/>
        <v>2.8045380389507615E-3</v>
      </c>
      <c r="AH1080" s="13">
        <f t="shared" si="1533"/>
        <v>5.4314813519018158E-2</v>
      </c>
      <c r="AI1080" s="13">
        <f t="shared" si="1534"/>
        <v>5.1350969547535104E-2</v>
      </c>
      <c r="AJ1080" s="13">
        <f t="shared" si="1535"/>
        <v>2.4274428122160151E-2</v>
      </c>
      <c r="AK1080" s="13">
        <f t="shared" si="1536"/>
        <v>7.6499413850723693E-3</v>
      </c>
      <c r="AL1080" s="13">
        <f t="shared" si="1537"/>
        <v>1.7633801403008371E-4</v>
      </c>
      <c r="AM1080" s="13">
        <f t="shared" si="1538"/>
        <v>1.8552034909505842E-4</v>
      </c>
      <c r="AN1080" s="13">
        <f t="shared" si="1539"/>
        <v>4.7843030431399182E-4</v>
      </c>
      <c r="AO1080" s="13">
        <f t="shared" si="1540"/>
        <v>6.1690148062597586E-4</v>
      </c>
      <c r="AP1080" s="13">
        <f t="shared" si="1541"/>
        <v>5.3030007138895089E-4</v>
      </c>
      <c r="AQ1080" s="13">
        <f t="shared" si="1542"/>
        <v>3.4189190804393723E-4</v>
      </c>
      <c r="AR1080" s="13">
        <f t="shared" si="1543"/>
        <v>2.8014018825877406E-2</v>
      </c>
      <c r="AS1080" s="13">
        <f t="shared" si="1544"/>
        <v>2.6485353339710964E-2</v>
      </c>
      <c r="AT1080" s="13">
        <f t="shared" si="1545"/>
        <v>1.2520051940590646E-2</v>
      </c>
      <c r="AU1080" s="13">
        <f t="shared" si="1546"/>
        <v>3.9456197691489373E-3</v>
      </c>
      <c r="AV1080" s="13">
        <f t="shared" si="1547"/>
        <v>9.3257892039330962E-4</v>
      </c>
      <c r="AW1080" s="13">
        <f t="shared" si="1548"/>
        <v>1.1942656120605609E-5</v>
      </c>
      <c r="AX1080" s="13">
        <f t="shared" si="1549"/>
        <v>2.9232816303090431E-5</v>
      </c>
      <c r="AY1080" s="13">
        <f t="shared" si="1550"/>
        <v>7.5387229854102875E-5</v>
      </c>
      <c r="AZ1080" s="13">
        <f t="shared" si="1551"/>
        <v>9.7206412925642793E-5</v>
      </c>
      <c r="BA1080" s="13">
        <f t="shared" si="1552"/>
        <v>8.356045386959583E-5</v>
      </c>
      <c r="BB1080" s="13">
        <f t="shared" si="1553"/>
        <v>5.3872598839496893E-5</v>
      </c>
      <c r="BC1080" s="13">
        <f t="shared" si="1554"/>
        <v>2.7785937211404948E-5</v>
      </c>
      <c r="BD1080" s="13">
        <f t="shared" si="1555"/>
        <v>1.2040687735244079E-2</v>
      </c>
      <c r="BE1080" s="13">
        <f t="shared" si="1556"/>
        <v>1.1383652988284714E-2</v>
      </c>
      <c r="BF1080" s="13">
        <f t="shared" si="1557"/>
        <v>5.3812356157352257E-3</v>
      </c>
      <c r="BG1080" s="13">
        <f t="shared" si="1558"/>
        <v>1.6958643405509393E-3</v>
      </c>
      <c r="BH1080" s="13">
        <f t="shared" si="1559"/>
        <v>4.0083115666911798E-4</v>
      </c>
      <c r="BI1080" s="13">
        <f t="shared" si="1560"/>
        <v>7.5791730418487243E-5</v>
      </c>
      <c r="BJ1080" s="14">
        <f t="shared" si="1561"/>
        <v>0.11576320758102984</v>
      </c>
      <c r="BK1080" s="14">
        <f t="shared" si="1562"/>
        <v>0.15905700937818906</v>
      </c>
      <c r="BL1080" s="14">
        <f t="shared" si="1563"/>
        <v>0.62443334878489709</v>
      </c>
      <c r="BM1080" s="14">
        <f t="shared" si="1564"/>
        <v>0.66705825839369171</v>
      </c>
      <c r="BN1080" s="14">
        <f t="shared" si="1565"/>
        <v>0.31637822488395473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1.5866</v>
      </c>
      <c r="F1081" s="10">
        <f>VLOOKUP(B1081,home!$B$2:$E$405,3,FALSE)</f>
        <v>1.0084</v>
      </c>
      <c r="G1081" s="10">
        <f>VLOOKUP(C1081,away!$B$2:$E$405,4,FALSE)</f>
        <v>0.81940000000000002</v>
      </c>
      <c r="H1081" s="10">
        <f>VLOOKUP(A1081,away!$A$2:$E$405,3,FALSE)</f>
        <v>1.1788000000000001</v>
      </c>
      <c r="I1081" s="10">
        <f>VLOOKUP(C1081,away!$B$2:$E$405,3,FALSE)</f>
        <v>1.4420999999999999</v>
      </c>
      <c r="J1081" s="10">
        <f>VLOOKUP(B1081,home!$B$2:$E$405,4,FALSE)</f>
        <v>1.018</v>
      </c>
      <c r="K1081" s="12">
        <f t="shared" si="1510"/>
        <v>1.3109805443359999</v>
      </c>
      <c r="L1081" s="12">
        <f t="shared" si="1511"/>
        <v>1.7305465346400002</v>
      </c>
      <c r="M1081" s="13">
        <f t="shared" si="1512"/>
        <v>4.7761897586520885E-2</v>
      </c>
      <c r="N1081" s="13">
        <f t="shared" si="1513"/>
        <v>6.2614918496497432E-2</v>
      </c>
      <c r="O1081" s="13">
        <f t="shared" si="1514"/>
        <v>8.2654186356184323E-2</v>
      </c>
      <c r="P1081" s="13">
        <f t="shared" si="1515"/>
        <v>0.10835803022087968</v>
      </c>
      <c r="Q1081" s="13">
        <f t="shared" si="1516"/>
        <v>4.1043469967046234E-2</v>
      </c>
      <c r="R1081" s="13">
        <f t="shared" si="1517"/>
        <v>7.1518457886091777E-2</v>
      </c>
      <c r="S1081" s="13">
        <f t="shared" si="1518"/>
        <v>6.1458313565114144E-2</v>
      </c>
      <c r="T1081" s="13">
        <f t="shared" si="1519"/>
        <v>7.1027634721072791E-2</v>
      </c>
      <c r="U1081" s="13">
        <f t="shared" si="1520"/>
        <v>9.3759306849579879E-2</v>
      </c>
      <c r="V1081" s="13">
        <f t="shared" si="1521"/>
        <v>1.5492362776204895E-2</v>
      </c>
      <c r="W1081" s="13">
        <f t="shared" si="1522"/>
        <v>1.7935730199612185E-2</v>
      </c>
      <c r="X1081" s="13">
        <f t="shared" si="1523"/>
        <v>3.1038615743176869E-2</v>
      </c>
      <c r="Y1081" s="13">
        <f t="shared" si="1524"/>
        <v>2.6856884457188642E-2</v>
      </c>
      <c r="Z1081" s="13">
        <f t="shared" si="1525"/>
        <v>4.1255339819190967E-2</v>
      </c>
      <c r="AA1081" s="13">
        <f t="shared" si="1526"/>
        <v>5.4084947852929624E-2</v>
      </c>
      <c r="AB1081" s="13">
        <f t="shared" si="1527"/>
        <v>3.5452157188308929E-2</v>
      </c>
      <c r="AC1081" s="13">
        <f t="shared" si="1528"/>
        <v>2.19673264506481E-3</v>
      </c>
      <c r="AD1081" s="13">
        <f t="shared" si="1529"/>
        <v>5.8783483350377998E-3</v>
      </c>
      <c r="AE1081" s="13">
        <f t="shared" si="1530"/>
        <v>1.0172755340606481E-2</v>
      </c>
      <c r="AF1081" s="13">
        <f t="shared" si="1531"/>
        <v>8.8022132512135497E-3</v>
      </c>
      <c r="AG1081" s="13">
        <f t="shared" si="1532"/>
        <v>5.0775465463499658E-3</v>
      </c>
      <c r="AH1081" s="13">
        <f t="shared" si="1533"/>
        <v>1.7848571339874147E-2</v>
      </c>
      <c r="AI1081" s="13">
        <f t="shared" si="1534"/>
        <v>2.3399129770768138E-2</v>
      </c>
      <c r="AJ1081" s="13">
        <f t="shared" si="1535"/>
        <v>1.5337901941935158E-2</v>
      </c>
      <c r="AK1081" s="13">
        <f t="shared" si="1536"/>
        <v>6.7025636789367826E-3</v>
      </c>
      <c r="AL1081" s="13">
        <f t="shared" si="1537"/>
        <v>1.9935022213883071E-4</v>
      </c>
      <c r="AM1081" s="13">
        <f t="shared" si="1538"/>
        <v>1.5412800600128941E-3</v>
      </c>
      <c r="AN1081" s="13">
        <f t="shared" si="1539"/>
        <v>2.6672568667650458E-3</v>
      </c>
      <c r="AO1081" s="13">
        <f t="shared" si="1540"/>
        <v>2.307906063887497E-3</v>
      </c>
      <c r="AP1081" s="13">
        <f t="shared" si="1541"/>
        <v>1.3313129470450503E-3</v>
      </c>
      <c r="AQ1081" s="13">
        <f t="shared" si="1542"/>
        <v>5.7597475175754493E-4</v>
      </c>
      <c r="AR1081" s="13">
        <f t="shared" si="1543"/>
        <v>6.1775566560988062E-3</v>
      </c>
      <c r="AS1081" s="13">
        <f t="shared" si="1544"/>
        <v>8.0986565876788909E-3</v>
      </c>
      <c r="AT1081" s="13">
        <f t="shared" si="1545"/>
        <v>5.3085906108528026E-3</v>
      </c>
      <c r="AU1081" s="13">
        <f t="shared" si="1546"/>
        <v>2.3198196695575959E-3</v>
      </c>
      <c r="AV1081" s="13">
        <f t="shared" si="1547"/>
        <v>7.6030961328949365E-4</v>
      </c>
      <c r="AW1081" s="13">
        <f t="shared" si="1548"/>
        <v>1.2563011339465428E-5</v>
      </c>
      <c r="AX1081" s="13">
        <f t="shared" si="1549"/>
        <v>3.36764695341655E-4</v>
      </c>
      <c r="AY1081" s="13">
        <f t="shared" si="1550"/>
        <v>5.8278697651259655E-4</v>
      </c>
      <c r="AZ1081" s="13">
        <f t="shared" si="1551"/>
        <v>5.042699913185985E-4</v>
      </c>
      <c r="BA1081" s="13">
        <f t="shared" si="1552"/>
        <v>2.9088756199978122E-4</v>
      </c>
      <c r="BB1081" s="13">
        <f t="shared" si="1553"/>
        <v>1.2584861559714999E-4</v>
      </c>
      <c r="BC1081" s="13">
        <f t="shared" si="1554"/>
        <v>4.355737712217787E-5</v>
      </c>
      <c r="BD1081" s="13">
        <f t="shared" si="1555"/>
        <v>1.7817582106256767E-3</v>
      </c>
      <c r="BE1081" s="13">
        <f t="shared" si="1556"/>
        <v>2.3358503488411868E-3</v>
      </c>
      <c r="BF1081" s="13">
        <f t="shared" si="1557"/>
        <v>1.5311271809056272E-3</v>
      </c>
      <c r="BG1081" s="13">
        <f t="shared" si="1558"/>
        <v>6.6909264835710155E-4</v>
      </c>
      <c r="BH1081" s="13">
        <f t="shared" si="1559"/>
        <v>2.1929186108860207E-4</v>
      </c>
      <c r="BI1081" s="13">
        <f t="shared" si="1560"/>
        <v>5.7497472683677981E-5</v>
      </c>
      <c r="BJ1081" s="14">
        <f t="shared" si="1561"/>
        <v>0.29075596296516193</v>
      </c>
      <c r="BK1081" s="14">
        <f t="shared" si="1562"/>
        <v>0.23604947399243584</v>
      </c>
      <c r="BL1081" s="14">
        <f t="shared" si="1563"/>
        <v>0.4300167737245883</v>
      </c>
      <c r="BM1081" s="14">
        <f t="shared" si="1564"/>
        <v>0.58355636602298344</v>
      </c>
      <c r="BN1081" s="14">
        <f t="shared" si="1565"/>
        <v>0.41395096051322033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1.1809000000000001</v>
      </c>
      <c r="F1082" s="10">
        <f>VLOOKUP(B1082,home!$B$2:$E$405,3,FALSE)</f>
        <v>0.7762</v>
      </c>
      <c r="G1082" s="10">
        <f>VLOOKUP(C1082,away!$B$2:$E$405,4,FALSE)</f>
        <v>0.8468</v>
      </c>
      <c r="H1082" s="10">
        <f>VLOOKUP(A1082,away!$A$2:$E$405,3,FALSE)</f>
        <v>0.92459999999999998</v>
      </c>
      <c r="I1082" s="10">
        <f>VLOOKUP(C1082,away!$B$2:$E$405,3,FALSE)</f>
        <v>0.90129999999999999</v>
      </c>
      <c r="J1082" s="10">
        <f>VLOOKUP(B1082,home!$B$2:$E$405,4,FALSE)</f>
        <v>0.72099999999999997</v>
      </c>
      <c r="K1082" s="12">
        <f t="shared" si="1510"/>
        <v>0.77618922634400001</v>
      </c>
      <c r="L1082" s="12">
        <f t="shared" si="1511"/>
        <v>0.6008395675799999</v>
      </c>
      <c r="M1082" s="13">
        <f t="shared" si="1512"/>
        <v>0.25232715636181224</v>
      </c>
      <c r="N1082" s="13">
        <f t="shared" si="1513"/>
        <v>0.19585362028205655</v>
      </c>
      <c r="O1082" s="13">
        <f t="shared" si="1514"/>
        <v>0.15160813951712229</v>
      </c>
      <c r="P1082" s="13">
        <f t="shared" si="1515"/>
        <v>0.11767660451924834</v>
      </c>
      <c r="Q1082" s="13">
        <f t="shared" si="1516"/>
        <v>7.600973500170051E-2</v>
      </c>
      <c r="R1082" s="13">
        <f t="shared" si="1517"/>
        <v>4.5546084494538022E-2</v>
      </c>
      <c r="S1082" s="13">
        <f t="shared" si="1518"/>
        <v>1.3720068274501562E-2</v>
      </c>
      <c r="T1082" s="13">
        <f t="shared" si="1519"/>
        <v>4.5669656310292114E-2</v>
      </c>
      <c r="U1082" s="13">
        <f t="shared" si="1520"/>
        <v>3.5352380086813913E-2</v>
      </c>
      <c r="V1082" s="13">
        <f t="shared" si="1521"/>
        <v>7.1095137474819854E-4</v>
      </c>
      <c r="W1082" s="13">
        <f t="shared" si="1522"/>
        <v>1.9665979135194127E-2</v>
      </c>
      <c r="X1082" s="13">
        <f t="shared" si="1523"/>
        <v>1.1816098399627339E-2</v>
      </c>
      <c r="Y1082" s="13">
        <f t="shared" si="1524"/>
        <v>3.5497897264574092E-3</v>
      </c>
      <c r="Z1082" s="13">
        <f t="shared" si="1525"/>
        <v>9.1219632375534529E-3</v>
      </c>
      <c r="AA1082" s="13">
        <f t="shared" si="1526"/>
        <v>7.0803695880950236E-3</v>
      </c>
      <c r="AB1082" s="13">
        <f t="shared" si="1527"/>
        <v>2.747853296406531E-3</v>
      </c>
      <c r="AC1082" s="13">
        <f t="shared" si="1528"/>
        <v>2.0722686215424662E-5</v>
      </c>
      <c r="AD1082" s="13">
        <f t="shared" si="1529"/>
        <v>3.8161302825608931E-3</v>
      </c>
      <c r="AE1082" s="13">
        <f t="shared" si="1530"/>
        <v>2.2928820688028297E-3</v>
      </c>
      <c r="AF1082" s="13">
        <f t="shared" si="1531"/>
        <v>6.8882713536571379E-4</v>
      </c>
      <c r="AG1082" s="13">
        <f t="shared" si="1532"/>
        <v>1.3795819938350182E-4</v>
      </c>
      <c r="AH1082" s="13">
        <f t="shared" si="1533"/>
        <v>1.3702091117830681E-3</v>
      </c>
      <c r="AI1082" s="13">
        <f t="shared" si="1534"/>
        <v>1.0635415504043988E-3</v>
      </c>
      <c r="AJ1082" s="13">
        <f t="shared" si="1535"/>
        <v>4.1275474659654434E-4</v>
      </c>
      <c r="AK1082" s="13">
        <f t="shared" si="1536"/>
        <v>1.067919291435285E-4</v>
      </c>
      <c r="AL1082" s="13">
        <f t="shared" si="1537"/>
        <v>3.865735873236462E-7</v>
      </c>
      <c r="AM1082" s="13">
        <f t="shared" si="1538"/>
        <v>5.9240784232977004E-4</v>
      </c>
      <c r="AN1082" s="13">
        <f t="shared" si="1539"/>
        <v>3.5594207181641982E-4</v>
      </c>
      <c r="AO1082" s="13">
        <f t="shared" si="1540"/>
        <v>1.0693204025685346E-4</v>
      </c>
      <c r="AP1082" s="13">
        <f t="shared" si="1541"/>
        <v>2.1416333609458322E-5</v>
      </c>
      <c r="AQ1082" s="13">
        <f t="shared" si="1542"/>
        <v>3.2169451562639888E-6</v>
      </c>
      <c r="AR1082" s="13">
        <f t="shared" si="1543"/>
        <v>1.6465517004358294E-4</v>
      </c>
      <c r="AS1082" s="13">
        <f t="shared" si="1544"/>
        <v>1.278035690496684E-4</v>
      </c>
      <c r="AT1082" s="13">
        <f t="shared" si="1545"/>
        <v>4.9599876692332043E-5</v>
      </c>
      <c r="AU1082" s="13">
        <f t="shared" si="1546"/>
        <v>1.2832963305526337E-5</v>
      </c>
      <c r="AV1082" s="13">
        <f t="shared" si="1547"/>
        <v>2.4902019649543565E-6</v>
      </c>
      <c r="AW1082" s="13">
        <f t="shared" si="1548"/>
        <v>5.0079018895967068E-9</v>
      </c>
      <c r="AX1082" s="13">
        <f t="shared" si="1549"/>
        <v>7.6636764136343749E-5</v>
      </c>
      <c r="AY1082" s="13">
        <f t="shared" si="1550"/>
        <v>4.6046400224411222E-5</v>
      </c>
      <c r="AZ1082" s="13">
        <f t="shared" si="1551"/>
        <v>1.3833249599725423E-5</v>
      </c>
      <c r="BA1082" s="13">
        <f t="shared" si="1552"/>
        <v>2.7705212359084098E-6</v>
      </c>
      <c r="BB1082" s="13">
        <f t="shared" si="1553"/>
        <v>4.161596953386039E-7</v>
      </c>
      <c r="BC1082" s="13">
        <f t="shared" si="1554"/>
        <v>5.0009042278294271E-8</v>
      </c>
      <c r="BD1082" s="13">
        <f t="shared" si="1555"/>
        <v>1.6488556861466273E-5</v>
      </c>
      <c r="BE1082" s="13">
        <f t="shared" si="1556"/>
        <v>1.2798240193830559E-5</v>
      </c>
      <c r="BF1082" s="13">
        <f t="shared" si="1557"/>
        <v>4.9669280773070129E-6</v>
      </c>
      <c r="BG1082" s="13">
        <f t="shared" si="1558"/>
        <v>1.2850920205437408E-6</v>
      </c>
      <c r="BH1082" s="13">
        <f t="shared" si="1559"/>
        <v>2.493686453016734E-7</v>
      </c>
      <c r="BI1082" s="13">
        <f t="shared" si="1560"/>
        <v>3.8711451174231458E-8</v>
      </c>
      <c r="BJ1082" s="14">
        <f t="shared" si="1561"/>
        <v>0.36072034487854387</v>
      </c>
      <c r="BK1082" s="14">
        <f t="shared" si="1562"/>
        <v>0.38450193619033751</v>
      </c>
      <c r="BL1082" s="14">
        <f t="shared" si="1563"/>
        <v>0.24568133299920902</v>
      </c>
      <c r="BM1082" s="14">
        <f t="shared" si="1564"/>
        <v>0.16095819573684328</v>
      </c>
      <c r="BN1082" s="14">
        <f t="shared" si="1565"/>
        <v>0.83902134017647789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1.5866</v>
      </c>
      <c r="F1102" s="10">
        <f>VLOOKUP(B1102,home!$B$2:$E$405,3,FALSE)</f>
        <v>0.91679999999999995</v>
      </c>
      <c r="G1102" s="10">
        <f>VLOOKUP(C1102,away!$B$2:$E$405,4,FALSE)</f>
        <v>0.50419999999999998</v>
      </c>
      <c r="H1102" s="10">
        <f>VLOOKUP(A1102,away!$A$2:$E$405,3,FALSE)</f>
        <v>1.1788000000000001</v>
      </c>
      <c r="I1102" s="10">
        <f>VLOOKUP(C1102,away!$B$2:$E$405,3,FALSE)</f>
        <v>1.1028</v>
      </c>
      <c r="J1102" s="10">
        <f>VLOOKUP(B1102,home!$B$2:$E$405,4,FALSE)</f>
        <v>1.0797000000000001</v>
      </c>
      <c r="K1102" s="12">
        <f t="shared" si="1510"/>
        <v>0.73340673849599991</v>
      </c>
      <c r="L1102" s="12">
        <f t="shared" si="1511"/>
        <v>1.4035890970080001</v>
      </c>
      <c r="M1102" s="13">
        <f t="shared" si="1512"/>
        <v>0.11800882897375517</v>
      </c>
      <c r="N1102" s="13">
        <f t="shared" si="1513"/>
        <v>8.6548470371374031E-2</v>
      </c>
      <c r="O1102" s="13">
        <f t="shared" si="1514"/>
        <v>0.16563590569824452</v>
      </c>
      <c r="P1102" s="13">
        <f t="shared" si="1515"/>
        <v>0.12147848937598052</v>
      </c>
      <c r="Q1102" s="13">
        <f t="shared" si="1516"/>
        <v>3.1737615688443549E-2</v>
      </c>
      <c r="R1102" s="13">
        <f t="shared" si="1517"/>
        <v>0.11624237565555066</v>
      </c>
      <c r="S1102" s="13">
        <f t="shared" si="1518"/>
        <v>3.1262540924696686E-2</v>
      </c>
      <c r="T1102" s="13">
        <f t="shared" si="1519"/>
        <v>4.4546571345329418E-2</v>
      </c>
      <c r="U1102" s="13">
        <f t="shared" si="1520"/>
        <v>8.5252941604564231E-2</v>
      </c>
      <c r="V1102" s="13">
        <f t="shared" si="1521"/>
        <v>3.5757458701402471E-3</v>
      </c>
      <c r="W1102" s="13">
        <f t="shared" si="1522"/>
        <v>7.7588604032336229E-3</v>
      </c>
      <c r="X1102" s="13">
        <f t="shared" si="1523"/>
        <v>1.0890251867185808E-2</v>
      </c>
      <c r="Y1102" s="13">
        <f t="shared" si="1524"/>
        <v>7.6427193922265083E-3</v>
      </c>
      <c r="Z1102" s="13">
        <f t="shared" si="1525"/>
        <v>5.438551036014639E-2</v>
      </c>
      <c r="AA1102" s="13">
        <f t="shared" si="1526"/>
        <v>3.9886699774675377E-2</v>
      </c>
      <c r="AB1102" s="13">
        <f t="shared" si="1527"/>
        <v>1.4626587195556899E-2</v>
      </c>
      <c r="AC1102" s="13">
        <f t="shared" si="1528"/>
        <v>2.3005493025104608E-4</v>
      </c>
      <c r="AD1102" s="13">
        <f t="shared" si="1529"/>
        <v>1.4226001256953322E-3</v>
      </c>
      <c r="AE1102" s="13">
        <f t="shared" si="1530"/>
        <v>1.9967460258281783E-3</v>
      </c>
      <c r="AF1102" s="13">
        <f t="shared" si="1531"/>
        <v>1.4013054756732432E-3</v>
      </c>
      <c r="AG1102" s="13">
        <f t="shared" si="1532"/>
        <v>6.5561902907752486E-4</v>
      </c>
      <c r="AH1102" s="13">
        <f t="shared" si="1533"/>
        <v>1.9083727344179267E-2</v>
      </c>
      <c r="AI1102" s="13">
        <f t="shared" si="1534"/>
        <v>1.3996134229841445E-2</v>
      </c>
      <c r="AJ1102" s="13">
        <f t="shared" si="1535"/>
        <v>5.1324295785301179E-3</v>
      </c>
      <c r="AK1102" s="13">
        <f t="shared" si="1536"/>
        <v>1.2547194792500581E-3</v>
      </c>
      <c r="AL1102" s="13">
        <f t="shared" si="1537"/>
        <v>9.4727574685480274E-6</v>
      </c>
      <c r="AM1102" s="13">
        <f t="shared" si="1538"/>
        <v>2.0866890367404273E-4</v>
      </c>
      <c r="AN1102" s="13">
        <f t="shared" si="1539"/>
        <v>2.9288539808149897E-4</v>
      </c>
      <c r="AO1102" s="13">
        <f t="shared" si="1540"/>
        <v>2.0554537571001991E-4</v>
      </c>
      <c r="AP1102" s="13">
        <f t="shared" si="1541"/>
        <v>9.6167082762332377E-5</v>
      </c>
      <c r="AQ1102" s="13">
        <f t="shared" si="1542"/>
        <v>3.3744767214068908E-5</v>
      </c>
      <c r="AR1102" s="13">
        <f t="shared" si="1543"/>
        <v>5.3571423261126903E-3</v>
      </c>
      <c r="AS1102" s="13">
        <f t="shared" si="1544"/>
        <v>3.9289642810531825E-3</v>
      </c>
      <c r="AT1102" s="13">
        <f t="shared" si="1545"/>
        <v>1.4407644395172474E-3</v>
      </c>
      <c r="AU1102" s="13">
        <f t="shared" si="1546"/>
        <v>3.5222211617578732E-4</v>
      </c>
      <c r="AV1102" s="13">
        <f t="shared" si="1547"/>
        <v>6.4580518362660828E-5</v>
      </c>
      <c r="AW1102" s="13">
        <f t="shared" si="1548"/>
        <v>2.7086868497501516E-7</v>
      </c>
      <c r="AX1102" s="13">
        <f t="shared" si="1549"/>
        <v>2.5506530011519258E-5</v>
      </c>
      <c r="AY1102" s="13">
        <f t="shared" si="1550"/>
        <v>3.5800687426675766E-5</v>
      </c>
      <c r="AZ1102" s="13">
        <f t="shared" si="1551"/>
        <v>2.5124727268736755E-5</v>
      </c>
      <c r="BA1102" s="13">
        <f t="shared" si="1552"/>
        <v>1.1754931086566172E-5</v>
      </c>
      <c r="BB1102" s="13">
        <f t="shared" si="1553"/>
        <v>4.1247732772961687E-6</v>
      </c>
      <c r="BC1102" s="13">
        <f t="shared" si="1554"/>
        <v>1.1578973599285715E-6</v>
      </c>
      <c r="BD1102" s="13">
        <f t="shared" si="1555"/>
        <v>1.2532044266753079E-3</v>
      </c>
      <c r="BE1102" s="13">
        <f t="shared" si="1556"/>
        <v>9.1910857123668705E-4</v>
      </c>
      <c r="BF1102" s="13">
        <f t="shared" si="1557"/>
        <v>3.3704020977720845E-4</v>
      </c>
      <c r="BG1102" s="13">
        <f t="shared" si="1558"/>
        <v>8.2395853664903374E-5</v>
      </c>
      <c r="BH1102" s="13">
        <f t="shared" si="1559"/>
        <v>1.5107418575492612E-5</v>
      </c>
      <c r="BI1102" s="13">
        <f t="shared" si="1560"/>
        <v>2.2159765169091857E-6</v>
      </c>
      <c r="BJ1102" s="14">
        <f t="shared" si="1561"/>
        <v>0.19554124079793991</v>
      </c>
      <c r="BK1102" s="14">
        <f t="shared" si="1562"/>
        <v>0.27460093351971893</v>
      </c>
      <c r="BL1102" s="14">
        <f t="shared" si="1563"/>
        <v>0.47486426669806064</v>
      </c>
      <c r="BM1102" s="14">
        <f t="shared" si="1564"/>
        <v>0.3597047357937756</v>
      </c>
      <c r="BN1102" s="14">
        <f t="shared" si="1565"/>
        <v>0.63965168576334841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1.5866</v>
      </c>
      <c r="F1103" s="10">
        <f>VLOOKUP(B1103,home!$B$2:$E$405,3,FALSE)</f>
        <v>0.40110000000000001</v>
      </c>
      <c r="G1103" s="10">
        <f>VLOOKUP(C1103,away!$B$2:$E$405,4,FALSE)</f>
        <v>1.4496</v>
      </c>
      <c r="H1103" s="10">
        <f>VLOOKUP(A1103,away!$A$2:$E$405,3,FALSE)</f>
        <v>1.1788000000000001</v>
      </c>
      <c r="I1103" s="10">
        <f>VLOOKUP(C1103,away!$B$2:$E$405,3,FALSE)</f>
        <v>0.59379999999999999</v>
      </c>
      <c r="J1103" s="10">
        <f>VLOOKUP(B1103,home!$B$2:$E$405,4,FALSE)</f>
        <v>1.0025999999999999</v>
      </c>
      <c r="K1103" s="12">
        <f t="shared" si="1510"/>
        <v>0.92250407289600012</v>
      </c>
      <c r="L1103" s="12">
        <f t="shared" si="1511"/>
        <v>0.70179136574399992</v>
      </c>
      <c r="M1103" s="13">
        <f t="shared" si="1512"/>
        <v>0.19705046044749452</v>
      </c>
      <c r="N1103" s="13">
        <f t="shared" si="1513"/>
        <v>0.18177985232884586</v>
      </c>
      <c r="O1103" s="13">
        <f t="shared" si="1514"/>
        <v>0.13828831175793121</v>
      </c>
      <c r="P1103" s="13">
        <f t="shared" si="1515"/>
        <v>0.12757153083060335</v>
      </c>
      <c r="Q1103" s="13">
        <f t="shared" si="1516"/>
        <v>8.3846327071896876E-2</v>
      </c>
      <c r="R1103" s="13">
        <f t="shared" si="1517"/>
        <v>4.8524771587515288E-2</v>
      </c>
      <c r="S1103" s="13">
        <f t="shared" si="1518"/>
        <v>2.0647624270332569E-2</v>
      </c>
      <c r="T1103" s="13">
        <f t="shared" si="1519"/>
        <v>5.8842628388404622E-2</v>
      </c>
      <c r="U1103" s="13">
        <f t="shared" si="1520"/>
        <v>4.4764299425830961E-2</v>
      </c>
      <c r="V1103" s="13">
        <f t="shared" si="1521"/>
        <v>1.4852648122040614E-3</v>
      </c>
      <c r="W1103" s="13">
        <f t="shared" si="1522"/>
        <v>2.5782859407065008E-2</v>
      </c>
      <c r="X1103" s="13">
        <f t="shared" si="1523"/>
        <v>1.8094188116069689E-2</v>
      </c>
      <c r="Y1103" s="13">
        <f t="shared" si="1524"/>
        <v>6.3491724950026987E-3</v>
      </c>
      <c r="Z1103" s="13">
        <f t="shared" si="1525"/>
        <v>1.1351421908272668E-2</v>
      </c>
      <c r="AA1103" s="13">
        <f t="shared" si="1526"/>
        <v>1.047173294354242E-2</v>
      </c>
      <c r="AB1103" s="13">
        <f t="shared" si="1527"/>
        <v>4.8301081453485514E-3</v>
      </c>
      <c r="AC1103" s="13">
        <f t="shared" si="1528"/>
        <v>6.0098028111493635E-5</v>
      </c>
      <c r="AD1103" s="13">
        <f t="shared" si="1529"/>
        <v>5.9461982034806028E-3</v>
      </c>
      <c r="AE1103" s="13">
        <f t="shared" si="1530"/>
        <v>4.1729905582051719E-3</v>
      </c>
      <c r="AF1103" s="13">
        <f t="shared" si="1531"/>
        <v>1.4642843715398117E-3</v>
      </c>
      <c r="AG1103" s="13">
        <f t="shared" si="1532"/>
        <v>3.4254070964683973E-4</v>
      </c>
      <c r="AH1103" s="13">
        <f t="shared" si="1533"/>
        <v>1.9915824710357586E-3</v>
      </c>
      <c r="AI1103" s="13">
        <f t="shared" si="1534"/>
        <v>1.8372429410387675E-3</v>
      </c>
      <c r="AJ1103" s="13">
        <f t="shared" si="1535"/>
        <v>8.4743204800384435E-4</v>
      </c>
      <c r="AK1103" s="13">
        <f t="shared" si="1536"/>
        <v>2.6058650526204839E-4</v>
      </c>
      <c r="AL1103" s="13">
        <f t="shared" si="1537"/>
        <v>1.5563115008557424E-6</v>
      </c>
      <c r="AM1103" s="13">
        <f t="shared" si="1538"/>
        <v>1.0970784121915474E-3</v>
      </c>
      <c r="AN1103" s="13">
        <f t="shared" si="1539"/>
        <v>7.6992015722016506E-4</v>
      </c>
      <c r="AO1103" s="13">
        <f t="shared" si="1540"/>
        <v>2.7016165932468734E-4</v>
      </c>
      <c r="AP1103" s="13">
        <f t="shared" si="1541"/>
        <v>6.3199039956379191E-5</v>
      </c>
      <c r="AQ1103" s="13">
        <f t="shared" si="1542"/>
        <v>1.1088135141174242E-5</v>
      </c>
      <c r="AR1103" s="13">
        <f t="shared" si="1543"/>
        <v>2.7953507646799917E-4</v>
      </c>
      <c r="AS1103" s="13">
        <f t="shared" si="1544"/>
        <v>2.5787224655902404E-4</v>
      </c>
      <c r="AT1103" s="13">
        <f t="shared" si="1545"/>
        <v>1.1894409886877061E-4</v>
      </c>
      <c r="AU1103" s="13">
        <f t="shared" si="1546"/>
        <v>3.6575471884461805E-5</v>
      </c>
      <c r="AV1103" s="13">
        <f t="shared" si="1547"/>
        <v>8.435255445377285E-6</v>
      </c>
      <c r="AW1103" s="13">
        <f t="shared" si="1548"/>
        <v>2.7987901644099074E-8</v>
      </c>
      <c r="AX1103" s="13">
        <f t="shared" si="1549"/>
        <v>1.6867655058882985E-4</v>
      </c>
      <c r="AY1103" s="13">
        <f t="shared" si="1550"/>
        <v>1.183757468067218E-4</v>
      </c>
      <c r="AZ1103" s="13">
        <f t="shared" si="1551"/>
        <v>4.1537538511227613E-5</v>
      </c>
      <c r="BA1103" s="13">
        <f t="shared" si="1552"/>
        <v>9.7168952938128067E-6</v>
      </c>
      <c r="BB1103" s="13">
        <f t="shared" si="1553"/>
        <v>1.7048083047590834E-6</v>
      </c>
      <c r="BC1103" s="13">
        <f t="shared" si="1554"/>
        <v>2.3928394970571814E-7</v>
      </c>
      <c r="BD1103" s="13">
        <f t="shared" si="1555"/>
        <v>3.2695883847971744E-5</v>
      </c>
      <c r="BE1103" s="13">
        <f t="shared" si="1556"/>
        <v>3.0162086016688476E-5</v>
      </c>
      <c r="BF1103" s="13">
        <f t="shared" si="1557"/>
        <v>1.3912323598717306E-5</v>
      </c>
      <c r="BG1103" s="13">
        <f t="shared" si="1558"/>
        <v>4.2780583944212839E-6</v>
      </c>
      <c r="BH1103" s="13">
        <f t="shared" si="1559"/>
        <v>9.8663157323513897E-7</v>
      </c>
      <c r="BI1103" s="13">
        <f t="shared" si="1560"/>
        <v>1.8203432895144087E-7</v>
      </c>
      <c r="BJ1103" s="14">
        <f t="shared" si="1561"/>
        <v>0.38917273987744616</v>
      </c>
      <c r="BK1103" s="14">
        <f t="shared" si="1562"/>
        <v>0.34693491044705355</v>
      </c>
      <c r="BL1103" s="14">
        <f t="shared" si="1563"/>
        <v>0.25259964699249443</v>
      </c>
      <c r="BM1103" s="14">
        <f t="shared" si="1564"/>
        <v>0.22287911744207473</v>
      </c>
      <c r="BN1103" s="14">
        <f t="shared" si="1565"/>
        <v>0.77706125402428716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1.5866</v>
      </c>
      <c r="F1104" s="10">
        <f>VLOOKUP(B1104,home!$B$2:$E$405,3,FALSE)</f>
        <v>0.84040000000000004</v>
      </c>
      <c r="G1104" s="10">
        <f>VLOOKUP(C1104,away!$B$2:$E$405,4,FALSE)</f>
        <v>0.88239999999999996</v>
      </c>
      <c r="H1104" s="10">
        <f>VLOOKUP(A1104,away!$A$2:$E$405,3,FALSE)</f>
        <v>1.1788000000000001</v>
      </c>
      <c r="I1104" s="10">
        <f>VLOOKUP(C1104,away!$B$2:$E$405,3,FALSE)</f>
        <v>1.2725</v>
      </c>
      <c r="J1104" s="10">
        <f>VLOOKUP(B1104,home!$B$2:$E$405,4,FALSE)</f>
        <v>1.2254</v>
      </c>
      <c r="K1104" s="12">
        <f t="shared" si="1510"/>
        <v>1.176573311936</v>
      </c>
      <c r="L1104" s="12">
        <f t="shared" si="1511"/>
        <v>1.8381281842000001</v>
      </c>
      <c r="M1104" s="13">
        <f t="shared" si="1512"/>
        <v>4.9060478043743867E-2</v>
      </c>
      <c r="N1104" s="13">
        <f t="shared" si="1513"/>
        <v>5.7723249137091127E-2</v>
      </c>
      <c r="O1104" s="13">
        <f t="shared" si="1514"/>
        <v>9.0179447422530895E-2</v>
      </c>
      <c r="P1104" s="13">
        <f t="shared" si="1515"/>
        <v>0.10610273112248556</v>
      </c>
      <c r="Q1104" s="13">
        <f t="shared" si="1516"/>
        <v>3.3957817206467088E-2</v>
      </c>
      <c r="R1104" s="13">
        <f t="shared" si="1517"/>
        <v>8.2880691971468051E-2</v>
      </c>
      <c r="S1104" s="13">
        <f t="shared" si="1518"/>
        <v>5.7366896943058049E-2</v>
      </c>
      <c r="T1104" s="13">
        <f t="shared" si="1519"/>
        <v>6.2418820881118879E-2</v>
      </c>
      <c r="U1104" s="13">
        <f t="shared" si="1520"/>
        <v>9.7515210248417611E-2</v>
      </c>
      <c r="V1104" s="13">
        <f t="shared" si="1521"/>
        <v>1.3785217946835737E-2</v>
      </c>
      <c r="W1104" s="13">
        <f t="shared" si="1522"/>
        <v>1.3317953818910089E-2</v>
      </c>
      <c r="X1104" s="13">
        <f t="shared" si="1523"/>
        <v>2.4480106270412666E-2</v>
      </c>
      <c r="Y1104" s="13">
        <f t="shared" si="1524"/>
        <v>2.2498786643928334E-2</v>
      </c>
      <c r="Z1104" s="13">
        <f t="shared" si="1525"/>
        <v>5.0781778612918042E-2</v>
      </c>
      <c r="AA1104" s="13">
        <f t="shared" si="1526"/>
        <v>5.9748485448601708E-2</v>
      </c>
      <c r="AB1104" s="13">
        <f t="shared" si="1527"/>
        <v>3.5149236703710618E-2</v>
      </c>
      <c r="AC1104" s="13">
        <f t="shared" si="1528"/>
        <v>1.8633242729180985E-3</v>
      </c>
      <c r="AD1104" s="13">
        <f t="shared" si="1529"/>
        <v>3.9173872582314384E-3</v>
      </c>
      <c r="AE1104" s="13">
        <f t="shared" si="1530"/>
        <v>7.2006599277811712E-3</v>
      </c>
      <c r="AF1104" s="13">
        <f t="shared" si="1531"/>
        <v>6.6178679790470539E-3</v>
      </c>
      <c r="AG1104" s="13">
        <f t="shared" si="1532"/>
        <v>4.0548298838670293E-3</v>
      </c>
      <c r="AH1104" s="13">
        <f t="shared" si="1533"/>
        <v>2.3335854628052342E-2</v>
      </c>
      <c r="AI1104" s="13">
        <f t="shared" si="1534"/>
        <v>2.7456343766584575E-2</v>
      </c>
      <c r="AJ1104" s="13">
        <f t="shared" si="1535"/>
        <v>1.6152200659551884E-2</v>
      </c>
      <c r="AK1104" s="13">
        <f t="shared" si="1536"/>
        <v>6.3347494083546016E-3</v>
      </c>
      <c r="AL1104" s="13">
        <f t="shared" si="1537"/>
        <v>1.6119190208228385E-4</v>
      </c>
      <c r="AM1104" s="13">
        <f t="shared" si="1538"/>
        <v>9.218186601106489E-4</v>
      </c>
      <c r="AN1104" s="13">
        <f t="shared" si="1539"/>
        <v>1.6944208598708645E-3</v>
      </c>
      <c r="AO1104" s="13">
        <f t="shared" si="1540"/>
        <v>1.5572813692125175E-3</v>
      </c>
      <c r="AP1104" s="13">
        <f t="shared" si="1541"/>
        <v>9.5416092515969843E-4</v>
      </c>
      <c r="AQ1104" s="13">
        <f t="shared" si="1542"/>
        <v>4.3846752219959683E-4</v>
      </c>
      <c r="AR1104" s="13">
        <f t="shared" si="1543"/>
        <v>8.5788584188434148E-3</v>
      </c>
      <c r="AS1104" s="13">
        <f t="shared" si="1544"/>
        <v>1.0093655862488633E-2</v>
      </c>
      <c r="AT1104" s="13">
        <f t="shared" si="1545"/>
        <v>5.9379630538352384E-3</v>
      </c>
      <c r="AU1104" s="13">
        <f t="shared" si="1546"/>
        <v>2.3288162854681769E-3</v>
      </c>
      <c r="AV1104" s="13">
        <f t="shared" si="1547"/>
        <v>6.8500577247094694E-4</v>
      </c>
      <c r="AW1104" s="13">
        <f t="shared" si="1548"/>
        <v>9.6835702289897765E-6</v>
      </c>
      <c r="AX1104" s="13">
        <f t="shared" si="1549"/>
        <v>1.8076453898846533E-4</v>
      </c>
      <c r="AY1104" s="13">
        <f t="shared" si="1550"/>
        <v>3.32268393818618E-4</v>
      </c>
      <c r="AZ1104" s="13">
        <f t="shared" si="1551"/>
        <v>3.0537594969843338E-4</v>
      </c>
      <c r="BA1104" s="13">
        <f t="shared" si="1552"/>
        <v>1.8710671330584403E-4</v>
      </c>
      <c r="BB1104" s="13">
        <f t="shared" si="1553"/>
        <v>8.5981530795125195E-5</v>
      </c>
      <c r="BC1104" s="13">
        <f t="shared" si="1554"/>
        <v>3.1609015015036017E-5</v>
      </c>
      <c r="BD1104" s="13">
        <f t="shared" si="1555"/>
        <v>2.6281735746562537E-3</v>
      </c>
      <c r="BE1104" s="13">
        <f t="shared" si="1556"/>
        <v>3.0922388870759845E-3</v>
      </c>
      <c r="BF1104" s="13">
        <f t="shared" si="1557"/>
        <v>1.8191228743321412E-3</v>
      </c>
      <c r="BG1104" s="13">
        <f t="shared" si="1558"/>
        <v>7.1344380835716779E-4</v>
      </c>
      <c r="BH1104" s="13">
        <f t="shared" si="1559"/>
        <v>2.0985473611975658E-4</v>
      </c>
      <c r="BI1104" s="13">
        <f t="shared" si="1560"/>
        <v>4.938189638037541E-5</v>
      </c>
      <c r="BJ1104" s="14">
        <f t="shared" si="1561"/>
        <v>0.24287673448502972</v>
      </c>
      <c r="BK1104" s="14">
        <f t="shared" si="1562"/>
        <v>0.22867210862494219</v>
      </c>
      <c r="BL1104" s="14">
        <f t="shared" si="1563"/>
        <v>0.47488873542730042</v>
      </c>
      <c r="BM1104" s="14">
        <f t="shared" si="1564"/>
        <v>0.57699235742281441</v>
      </c>
      <c r="BN1104" s="14">
        <f t="shared" si="1565"/>
        <v>0.4199044149037866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1.1809000000000001</v>
      </c>
      <c r="F1105" s="10">
        <f>VLOOKUP(B1105,home!$B$2:$E$405,3,FALSE)</f>
        <v>0.7762</v>
      </c>
      <c r="G1105" s="10">
        <f>VLOOKUP(C1105,away!$B$2:$E$405,4,FALSE)</f>
        <v>0.3528</v>
      </c>
      <c r="H1105" s="10">
        <f>VLOOKUP(A1105,away!$A$2:$E$405,3,FALSE)</f>
        <v>0.92459999999999998</v>
      </c>
      <c r="I1105" s="10">
        <f>VLOOKUP(C1105,away!$B$2:$E$405,3,FALSE)</f>
        <v>0.54079999999999995</v>
      </c>
      <c r="J1105" s="10">
        <f>VLOOKUP(B1105,home!$B$2:$E$405,4,FALSE)</f>
        <v>0.99139999999999995</v>
      </c>
      <c r="K1105" s="12">
        <f t="shared" si="1510"/>
        <v>0.32338162382400004</v>
      </c>
      <c r="L1105" s="12">
        <f t="shared" si="1511"/>
        <v>0.49572347635199993</v>
      </c>
      <c r="M1105" s="13">
        <f t="shared" si="1512"/>
        <v>0.44082597312761762</v>
      </c>
      <c r="N1105" s="13">
        <f t="shared" si="1513"/>
        <v>0.14255501901380399</v>
      </c>
      <c r="O1105" s="13">
        <f t="shared" si="1514"/>
        <v>0.21852778386507593</v>
      </c>
      <c r="P1105" s="13">
        <f t="shared" si="1515"/>
        <v>7.066786959694836E-2</v>
      </c>
      <c r="Q1105" s="13">
        <f t="shared" si="1516"/>
        <v>2.304983676647256E-2</v>
      </c>
      <c r="R1105" s="13">
        <f t="shared" si="1517"/>
        <v>5.4164676348546943E-2</v>
      </c>
      <c r="S1105" s="13">
        <f t="shared" si="1518"/>
        <v>2.832153785052477E-3</v>
      </c>
      <c r="T1105" s="13">
        <f t="shared" si="1519"/>
        <v>1.1426345211221918E-2</v>
      </c>
      <c r="U1105" s="13">
        <f t="shared" si="1520"/>
        <v>1.7515860991494516E-2</v>
      </c>
      <c r="V1105" s="13">
        <f t="shared" si="1521"/>
        <v>5.0446280029131608E-5</v>
      </c>
      <c r="W1105" s="13">
        <f t="shared" si="1522"/>
        <v>2.4846312141400114E-3</v>
      </c>
      <c r="X1105" s="13">
        <f t="shared" si="1523"/>
        <v>1.2316900229261769E-3</v>
      </c>
      <c r="Y1105" s="13">
        <f t="shared" si="1524"/>
        <v>3.0528882997651939E-4</v>
      </c>
      <c r="Z1105" s="13">
        <f t="shared" si="1525"/>
        <v>8.9502338849942135E-3</v>
      </c>
      <c r="AA1105" s="13">
        <f t="shared" si="1526"/>
        <v>2.8943411673340168E-3</v>
      </c>
      <c r="AB1105" s="13">
        <f t="shared" si="1527"/>
        <v>4.6798837329656295E-4</v>
      </c>
      <c r="AC1105" s="13">
        <f t="shared" si="1528"/>
        <v>5.054334584486041E-7</v>
      </c>
      <c r="AD1105" s="13">
        <f t="shared" si="1529"/>
        <v>2.0087101915809837E-4</v>
      </c>
      <c r="AE1105" s="13">
        <f t="shared" si="1530"/>
        <v>9.9576479915421717E-5</v>
      </c>
      <c r="AF1105" s="13">
        <f t="shared" si="1531"/>
        <v>2.4681199393283968E-5</v>
      </c>
      <c r="AG1105" s="13">
        <f t="shared" si="1532"/>
        <v>4.0783499879252003E-6</v>
      </c>
      <c r="AH1105" s="13">
        <f t="shared" si="1533"/>
        <v>1.1092102639081991E-3</v>
      </c>
      <c r="AI1105" s="13">
        <f t="shared" si="1534"/>
        <v>3.5869821630488098E-4</v>
      </c>
      <c r="AJ1105" s="13">
        <f t="shared" si="1535"/>
        <v>5.7998205825722388E-5</v>
      </c>
      <c r="AK1105" s="13">
        <f t="shared" si="1536"/>
        <v>6.2518513262668959E-6</v>
      </c>
      <c r="AL1105" s="13">
        <f t="shared" si="1537"/>
        <v>3.2409982994573155E-9</v>
      </c>
      <c r="AM1105" s="13">
        <f t="shared" si="1538"/>
        <v>1.2991599270905546E-5</v>
      </c>
      <c r="AN1105" s="13">
        <f t="shared" si="1539"/>
        <v>6.4402407539454045E-6</v>
      </c>
      <c r="AO1105" s="13">
        <f t="shared" si="1540"/>
        <v>1.5962892675448201E-6</v>
      </c>
      <c r="AP1105" s="13">
        <f t="shared" si="1541"/>
        <v>2.6377268832356865E-7</v>
      </c>
      <c r="AQ1105" s="13">
        <f t="shared" si="1542"/>
        <v>3.2689578505617996E-8</v>
      </c>
      <c r="AR1105" s="13">
        <f t="shared" si="1543"/>
        <v>1.099723136059784E-4</v>
      </c>
      <c r="AS1105" s="13">
        <f t="shared" si="1544"/>
        <v>3.5563025349583467E-5</v>
      </c>
      <c r="AT1105" s="13">
        <f t="shared" si="1545"/>
        <v>5.7502144428211867E-6</v>
      </c>
      <c r="AU1105" s="13">
        <f t="shared" si="1546"/>
        <v>6.1983789461857769E-7</v>
      </c>
      <c r="AV1105" s="13">
        <f t="shared" si="1547"/>
        <v>5.0111046217351254E-8</v>
      </c>
      <c r="AW1105" s="13">
        <f t="shared" si="1548"/>
        <v>1.4432153071212318E-11</v>
      </c>
      <c r="AX1105" s="13">
        <f t="shared" si="1549"/>
        <v>7.0020741138268776E-7</v>
      </c>
      <c r="AY1105" s="13">
        <f t="shared" si="1550"/>
        <v>3.4710925213806089E-7</v>
      </c>
      <c r="AZ1105" s="13">
        <f t="shared" si="1551"/>
        <v>8.6035102571911182E-8</v>
      </c>
      <c r="BA1105" s="13">
        <f t="shared" si="1552"/>
        <v>1.4216540045082902E-8</v>
      </c>
      <c r="BB1105" s="13">
        <f t="shared" si="1553"/>
        <v>1.7618681632114778E-9</v>
      </c>
      <c r="BC1105" s="13">
        <f t="shared" si="1554"/>
        <v>1.7467988214822142E-10</v>
      </c>
      <c r="BD1105" s="13">
        <f t="shared" si="1555"/>
        <v>9.0859762672046528E-6</v>
      </c>
      <c r="BE1105" s="13">
        <f t="shared" si="1556"/>
        <v>2.9382377593149666E-6</v>
      </c>
      <c r="BF1105" s="13">
        <f t="shared" si="1557"/>
        <v>4.7508604889413249E-7</v>
      </c>
      <c r="BG1105" s="13">
        <f t="shared" si="1558"/>
        <v>5.1211365982504282E-8</v>
      </c>
      <c r="BH1105" s="13">
        <f t="shared" si="1559"/>
        <v>4.1402036724168475E-9</v>
      </c>
      <c r="BI1105" s="13">
        <f t="shared" si="1560"/>
        <v>2.6777315730964987E-10</v>
      </c>
      <c r="BJ1105" s="14">
        <f t="shared" si="1561"/>
        <v>0.18140449220340932</v>
      </c>
      <c r="BK1105" s="14">
        <f t="shared" si="1562"/>
        <v>0.51437729857335646</v>
      </c>
      <c r="BL1105" s="14">
        <f t="shared" si="1563"/>
        <v>0.29526731970487041</v>
      </c>
      <c r="BM1105" s="14">
        <f t="shared" si="1564"/>
        <v>5.0207838553345097E-2</v>
      </c>
      <c r="BN1105" s="14">
        <f t="shared" si="1565"/>
        <v>0.94979115871846542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1.1809000000000001</v>
      </c>
      <c r="F1106" s="10" t="e">
        <f>VLOOKUP(B1106,home!$B$2:$E$405,3,FALSE)</f>
        <v>#N/A</v>
      </c>
      <c r="G1106" s="10">
        <f>VLOOKUP(C1106,away!$B$2:$E$405,4,FALSE)</f>
        <v>2.0465</v>
      </c>
      <c r="H1106" s="10">
        <f>VLOOKUP(A1106,away!$A$2:$E$405,3,FALSE)</f>
        <v>0.92459999999999998</v>
      </c>
      <c r="I1106" s="10">
        <f>VLOOKUP(C1106,away!$B$2:$E$405,3,FALSE)</f>
        <v>0.81120000000000003</v>
      </c>
      <c r="J1106" s="10" t="e">
        <f>VLOOKUP(B1106,home!$B$2:$E$405,4,FALSE)</f>
        <v>#N/A</v>
      </c>
      <c r="K1106" s="12" t="e">
        <f t="shared" si="1510"/>
        <v>#N/A</v>
      </c>
      <c r="L1106" s="12" t="e">
        <f t="shared" si="1511"/>
        <v>#N/A</v>
      </c>
      <c r="M1106" s="13" t="e">
        <f t="shared" si="1512"/>
        <v>#N/A</v>
      </c>
      <c r="N1106" s="13" t="e">
        <f t="shared" si="1513"/>
        <v>#N/A</v>
      </c>
      <c r="O1106" s="13" t="e">
        <f t="shared" si="1514"/>
        <v>#N/A</v>
      </c>
      <c r="P1106" s="13" t="e">
        <f t="shared" si="1515"/>
        <v>#N/A</v>
      </c>
      <c r="Q1106" s="13" t="e">
        <f t="shared" si="1516"/>
        <v>#N/A</v>
      </c>
      <c r="R1106" s="13" t="e">
        <f t="shared" si="1517"/>
        <v>#N/A</v>
      </c>
      <c r="S1106" s="13" t="e">
        <f t="shared" si="1518"/>
        <v>#N/A</v>
      </c>
      <c r="T1106" s="13" t="e">
        <f t="shared" si="1519"/>
        <v>#N/A</v>
      </c>
      <c r="U1106" s="13" t="e">
        <f t="shared" si="1520"/>
        <v>#N/A</v>
      </c>
      <c r="V1106" s="13" t="e">
        <f t="shared" si="1521"/>
        <v>#N/A</v>
      </c>
      <c r="W1106" s="13" t="e">
        <f t="shared" si="1522"/>
        <v>#N/A</v>
      </c>
      <c r="X1106" s="13" t="e">
        <f t="shared" si="1523"/>
        <v>#N/A</v>
      </c>
      <c r="Y1106" s="13" t="e">
        <f t="shared" si="1524"/>
        <v>#N/A</v>
      </c>
      <c r="Z1106" s="13" t="e">
        <f t="shared" si="1525"/>
        <v>#N/A</v>
      </c>
      <c r="AA1106" s="13" t="e">
        <f t="shared" si="1526"/>
        <v>#N/A</v>
      </c>
      <c r="AB1106" s="13" t="e">
        <f t="shared" si="1527"/>
        <v>#N/A</v>
      </c>
      <c r="AC1106" s="13" t="e">
        <f t="shared" si="1528"/>
        <v>#N/A</v>
      </c>
      <c r="AD1106" s="13" t="e">
        <f t="shared" si="1529"/>
        <v>#N/A</v>
      </c>
      <c r="AE1106" s="13" t="e">
        <f t="shared" si="1530"/>
        <v>#N/A</v>
      </c>
      <c r="AF1106" s="13" t="e">
        <f t="shared" si="1531"/>
        <v>#N/A</v>
      </c>
      <c r="AG1106" s="13" t="e">
        <f t="shared" si="1532"/>
        <v>#N/A</v>
      </c>
      <c r="AH1106" s="13" t="e">
        <f t="shared" si="1533"/>
        <v>#N/A</v>
      </c>
      <c r="AI1106" s="13" t="e">
        <f t="shared" si="1534"/>
        <v>#N/A</v>
      </c>
      <c r="AJ1106" s="13" t="e">
        <f t="shared" si="1535"/>
        <v>#N/A</v>
      </c>
      <c r="AK1106" s="13" t="e">
        <f t="shared" si="1536"/>
        <v>#N/A</v>
      </c>
      <c r="AL1106" s="13" t="e">
        <f t="shared" si="1537"/>
        <v>#N/A</v>
      </c>
      <c r="AM1106" s="13" t="e">
        <f t="shared" si="1538"/>
        <v>#N/A</v>
      </c>
      <c r="AN1106" s="13" t="e">
        <f t="shared" si="1539"/>
        <v>#N/A</v>
      </c>
      <c r="AO1106" s="13" t="e">
        <f t="shared" si="1540"/>
        <v>#N/A</v>
      </c>
      <c r="AP1106" s="13" t="e">
        <f t="shared" si="1541"/>
        <v>#N/A</v>
      </c>
      <c r="AQ1106" s="13" t="e">
        <f t="shared" si="1542"/>
        <v>#N/A</v>
      </c>
      <c r="AR1106" s="13" t="e">
        <f t="shared" si="1543"/>
        <v>#N/A</v>
      </c>
      <c r="AS1106" s="13" t="e">
        <f t="shared" si="1544"/>
        <v>#N/A</v>
      </c>
      <c r="AT1106" s="13" t="e">
        <f t="shared" si="1545"/>
        <v>#N/A</v>
      </c>
      <c r="AU1106" s="13" t="e">
        <f t="shared" si="1546"/>
        <v>#N/A</v>
      </c>
      <c r="AV1106" s="13" t="e">
        <f t="shared" si="1547"/>
        <v>#N/A</v>
      </c>
      <c r="AW1106" s="13" t="e">
        <f t="shared" si="1548"/>
        <v>#N/A</v>
      </c>
      <c r="AX1106" s="13" t="e">
        <f t="shared" si="1549"/>
        <v>#N/A</v>
      </c>
      <c r="AY1106" s="13" t="e">
        <f t="shared" si="1550"/>
        <v>#N/A</v>
      </c>
      <c r="AZ1106" s="13" t="e">
        <f t="shared" si="1551"/>
        <v>#N/A</v>
      </c>
      <c r="BA1106" s="13" t="e">
        <f t="shared" si="1552"/>
        <v>#N/A</v>
      </c>
      <c r="BB1106" s="13" t="e">
        <f t="shared" si="1553"/>
        <v>#N/A</v>
      </c>
      <c r="BC1106" s="13" t="e">
        <f t="shared" si="1554"/>
        <v>#N/A</v>
      </c>
      <c r="BD1106" s="13" t="e">
        <f t="shared" si="1555"/>
        <v>#N/A</v>
      </c>
      <c r="BE1106" s="13" t="e">
        <f t="shared" si="1556"/>
        <v>#N/A</v>
      </c>
      <c r="BF1106" s="13" t="e">
        <f t="shared" si="1557"/>
        <v>#N/A</v>
      </c>
      <c r="BG1106" s="13" t="e">
        <f t="shared" si="1558"/>
        <v>#N/A</v>
      </c>
      <c r="BH1106" s="13" t="e">
        <f t="shared" si="1559"/>
        <v>#N/A</v>
      </c>
      <c r="BI1106" s="13" t="e">
        <f t="shared" si="1560"/>
        <v>#N/A</v>
      </c>
      <c r="BJ1106" s="14" t="e">
        <f t="shared" si="1561"/>
        <v>#N/A</v>
      </c>
      <c r="BK1106" s="14" t="e">
        <f t="shared" si="1562"/>
        <v>#N/A</v>
      </c>
      <c r="BL1106" s="14" t="e">
        <f t="shared" si="1563"/>
        <v>#N/A</v>
      </c>
      <c r="BM1106" s="14" t="e">
        <f t="shared" si="1564"/>
        <v>#N/A</v>
      </c>
      <c r="BN1106" s="14" t="e">
        <f t="shared" si="1565"/>
        <v>#N/A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1.72</v>
      </c>
      <c r="F1111" s="10">
        <f>VLOOKUP(B1111,home!$B$2:$E$405,3,FALSE)</f>
        <v>1.1628000000000001</v>
      </c>
      <c r="G1111" s="10">
        <f>VLOOKUP(C1111,away!$B$2:$E$405,4,FALSE)</f>
        <v>1.3953</v>
      </c>
      <c r="H1111" s="10">
        <f>VLOOKUP(A1111,away!$A$2:$E$405,3,FALSE)</f>
        <v>1.58</v>
      </c>
      <c r="I1111" s="10">
        <f>VLOOKUP(C1111,away!$B$2:$E$405,3,FALSE)</f>
        <v>0.94940000000000002</v>
      </c>
      <c r="J1111" s="10">
        <f>VLOOKUP(B1111,home!$B$2:$E$405,4,FALSE)</f>
        <v>0.69620000000000004</v>
      </c>
      <c r="K1111" s="12">
        <f t="shared" si="1510"/>
        <v>2.7906223248000002</v>
      </c>
      <c r="L1111" s="12">
        <f t="shared" si="1511"/>
        <v>1.0443362024000002</v>
      </c>
      <c r="M1111" s="13">
        <f t="shared" si="1512"/>
        <v>2.1602234356743265E-2</v>
      </c>
      <c r="N1111" s="13">
        <f t="shared" si="1513"/>
        <v>6.028367746148932E-2</v>
      </c>
      <c r="O1111" s="13">
        <f t="shared" si="1514"/>
        <v>2.2559995391476073E-2</v>
      </c>
      <c r="P1111" s="13">
        <f t="shared" si="1515"/>
        <v>6.2956426786838243E-2</v>
      </c>
      <c r="Q1111" s="13">
        <f t="shared" si="1516"/>
        <v>8.4114488072537366E-2</v>
      </c>
      <c r="R1111" s="13">
        <f t="shared" si="1517"/>
        <v>1.1780109956647813E-2</v>
      </c>
      <c r="S1111" s="13">
        <f t="shared" si="1518"/>
        <v>4.5869232880177635E-2</v>
      </c>
      <c r="T1111" s="13">
        <f t="shared" si="1519"/>
        <v>8.78438050404938E-2</v>
      </c>
      <c r="U1111" s="13">
        <f t="shared" si="1520"/>
        <v>3.2873837833620148E-2</v>
      </c>
      <c r="V1111" s="13">
        <f t="shared" si="1521"/>
        <v>1.4853211498096236E-2</v>
      </c>
      <c r="W1111" s="13">
        <f t="shared" si="1522"/>
        <v>7.8243922751448702E-2</v>
      </c>
      <c r="X1111" s="13">
        <f t="shared" si="1523"/>
        <v>8.1712961147126922E-2</v>
      </c>
      <c r="Y1111" s="13">
        <f t="shared" si="1524"/>
        <v>4.2667901765624641E-2</v>
      </c>
      <c r="Z1111" s="13">
        <f t="shared" si="1525"/>
        <v>4.1007984319933371E-3</v>
      </c>
      <c r="AA1111" s="13">
        <f t="shared" si="1526"/>
        <v>1.1443779653825439E-2</v>
      </c>
      <c r="AB1111" s="13">
        <f t="shared" si="1527"/>
        <v>1.596763349102865E-2</v>
      </c>
      <c r="AC1111" s="13">
        <f t="shared" si="1528"/>
        <v>2.7054641281163958E-3</v>
      </c>
      <c r="AD1111" s="13">
        <f t="shared" si="1529"/>
        <v>5.458730940252985E-2</v>
      </c>
      <c r="AE1111" s="13">
        <f t="shared" si="1530"/>
        <v>5.7007503400671851E-2</v>
      </c>
      <c r="AF1111" s="13">
        <f t="shared" si="1531"/>
        <v>2.9767499804881366E-2</v>
      </c>
      <c r="AG1111" s="13">
        <f t="shared" si="1532"/>
        <v>1.0362425900390852E-2</v>
      </c>
      <c r="AH1111" s="13">
        <f t="shared" si="1533"/>
        <v>1.070653065318949E-3</v>
      </c>
      <c r="AI1111" s="13">
        <f t="shared" si="1534"/>
        <v>2.9877883461946119E-3</v>
      </c>
      <c r="AJ1111" s="13">
        <f t="shared" si="1535"/>
        <v>4.1688944303339788E-3</v>
      </c>
      <c r="AK1111" s="13">
        <f t="shared" si="1536"/>
        <v>3.8779366223414598E-3</v>
      </c>
      <c r="AL1111" s="13">
        <f t="shared" si="1537"/>
        <v>3.1538655028619077E-4</v>
      </c>
      <c r="AM1111" s="13">
        <f t="shared" si="1538"/>
        <v>3.0466512853892961E-2</v>
      </c>
      <c r="AN1111" s="13">
        <f t="shared" si="1539"/>
        <v>3.1817282334205367E-2</v>
      </c>
      <c r="AO1111" s="13">
        <f t="shared" si="1540"/>
        <v>1.6613969901796321E-2</v>
      </c>
      <c r="AP1111" s="13">
        <f t="shared" si="1541"/>
        <v>5.7835234113432932E-3</v>
      </c>
      <c r="AQ1111" s="13">
        <f t="shared" si="1542"/>
        <v>1.5099857189734369E-3</v>
      </c>
      <c r="AR1111" s="13">
        <f t="shared" si="1543"/>
        <v>2.2362435126462219E-4</v>
      </c>
      <c r="AS1111" s="13">
        <f t="shared" si="1544"/>
        <v>6.2405110700797185E-4</v>
      </c>
      <c r="AT1111" s="13">
        <f t="shared" si="1545"/>
        <v>8.7074547551630019E-4</v>
      </c>
      <c r="AU1111" s="13">
        <f t="shared" si="1546"/>
        <v>8.0997392106479309E-4</v>
      </c>
      <c r="AV1111" s="13">
        <f t="shared" si="1547"/>
        <v>5.6508282665730116E-4</v>
      </c>
      <c r="AW1111" s="13">
        <f t="shared" si="1548"/>
        <v>2.5531837142845245E-5</v>
      </c>
      <c r="AX1111" s="13">
        <f t="shared" si="1549"/>
        <v>1.4170088488146637E-2</v>
      </c>
      <c r="AY1111" s="13">
        <f t="shared" si="1550"/>
        <v>1.479833639938302E-2</v>
      </c>
      <c r="AZ1111" s="13">
        <f t="shared" si="1551"/>
        <v>7.7272192185846768E-3</v>
      </c>
      <c r="BA1111" s="13">
        <f t="shared" si="1552"/>
        <v>2.6899382579496736E-3</v>
      </c>
      <c r="BB1111" s="13">
        <f t="shared" si="1553"/>
        <v>7.0229997624940844E-4</v>
      </c>
      <c r="BC1111" s="13">
        <f t="shared" si="1554"/>
        <v>1.4668745802838356E-4</v>
      </c>
      <c r="BD1111" s="13">
        <f t="shared" si="1555"/>
        <v>3.892316762730986E-5</v>
      </c>
      <c r="BE1111" s="13">
        <f t="shared" si="1556"/>
        <v>1.0861986053270355E-4</v>
      </c>
      <c r="BF1111" s="13">
        <f t="shared" si="1557"/>
        <v>1.5155850385961252E-4</v>
      </c>
      <c r="BG1111" s="13">
        <f t="shared" si="1558"/>
        <v>1.4098084812797388E-4</v>
      </c>
      <c r="BH1111" s="13">
        <f t="shared" si="1559"/>
        <v>9.835607553879056E-5</v>
      </c>
      <c r="BI1111" s="13">
        <f t="shared" si="1560"/>
        <v>5.4894932035652839E-5</v>
      </c>
      <c r="BJ1111" s="14">
        <f t="shared" si="1561"/>
        <v>0.71301733876574769</v>
      </c>
      <c r="BK1111" s="14">
        <f t="shared" si="1562"/>
        <v>0.16310029259964098</v>
      </c>
      <c r="BL1111" s="14">
        <f t="shared" si="1563"/>
        <v>0.11041743986002017</v>
      </c>
      <c r="BM1111" s="14">
        <f t="shared" si="1564"/>
        <v>0.71256613306942995</v>
      </c>
      <c r="BN1111" s="14">
        <f t="shared" si="1565"/>
        <v>0.26329693202573207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1.72</v>
      </c>
      <c r="F1112" s="10">
        <f>VLOOKUP(B1112,home!$B$2:$E$405,3,FALSE)</f>
        <v>1.0465</v>
      </c>
      <c r="G1112" s="10">
        <f>VLOOKUP(C1112,away!$B$2:$E$405,4,FALSE)</f>
        <v>0.98839999999999995</v>
      </c>
      <c r="H1112" s="10">
        <f>VLOOKUP(A1112,away!$A$2:$E$405,3,FALSE)</f>
        <v>1.58</v>
      </c>
      <c r="I1112" s="10">
        <f>VLOOKUP(C1112,away!$B$2:$E$405,3,FALSE)</f>
        <v>0.50629999999999997</v>
      </c>
      <c r="J1112" s="10">
        <f>VLOOKUP(B1112,home!$B$2:$E$405,4,FALSE)</f>
        <v>1.2024999999999999</v>
      </c>
      <c r="K1112" s="12">
        <f t="shared" si="1510"/>
        <v>1.7791002319999998</v>
      </c>
      <c r="L1112" s="12">
        <f t="shared" si="1511"/>
        <v>0.96194468499999986</v>
      </c>
      <c r="M1112" s="13">
        <f t="shared" si="1512"/>
        <v>6.4502911478345401E-2</v>
      </c>
      <c r="N1112" s="13">
        <f t="shared" si="1513"/>
        <v>0.11475714477579976</v>
      </c>
      <c r="O1112" s="13">
        <f t="shared" si="1514"/>
        <v>6.2048232863619837E-2</v>
      </c>
      <c r="P1112" s="13">
        <f t="shared" si="1515"/>
        <v>0.11039002548285606</v>
      </c>
      <c r="Q1112" s="13">
        <f t="shared" si="1516"/>
        <v>0.10208223144714149</v>
      </c>
      <c r="R1112" s="13">
        <f t="shared" si="1517"/>
        <v>2.9843483908400709E-2</v>
      </c>
      <c r="S1112" s="13">
        <f t="shared" si="1518"/>
        <v>4.7230262351012728E-2</v>
      </c>
      <c r="T1112" s="13">
        <f t="shared" si="1519"/>
        <v>9.8197459973517587E-2</v>
      </c>
      <c r="U1112" s="13">
        <f t="shared" si="1520"/>
        <v>5.3094549145123966E-2</v>
      </c>
      <c r="V1112" s="13">
        <f t="shared" si="1521"/>
        <v>8.9810758494738747E-3</v>
      </c>
      <c r="W1112" s="13">
        <f t="shared" si="1522"/>
        <v>6.0538173883562342E-2</v>
      </c>
      <c r="X1112" s="13">
        <f t="shared" si="1523"/>
        <v>5.8234374606898592E-2</v>
      </c>
      <c r="Y1112" s="13">
        <f t="shared" si="1524"/>
        <v>2.8009123568702526E-2</v>
      </c>
      <c r="Z1112" s="13">
        <f t="shared" si="1525"/>
        <v>9.569260242523029E-3</v>
      </c>
      <c r="AA1112" s="13">
        <f t="shared" si="1526"/>
        <v>1.7024673117541095E-2</v>
      </c>
      <c r="AB1112" s="13">
        <f t="shared" si="1527"/>
        <v>1.5144299946570766E-2</v>
      </c>
      <c r="AC1112" s="13">
        <f t="shared" si="1528"/>
        <v>9.6063608715914314E-4</v>
      </c>
      <c r="AD1112" s="13">
        <f t="shared" si="1529"/>
        <v>2.6925869800275542E-2</v>
      </c>
      <c r="AE1112" s="13">
        <f t="shared" si="1530"/>
        <v>2.5901197343377064E-2</v>
      </c>
      <c r="AF1112" s="13">
        <f t="shared" si="1531"/>
        <v>1.245775955979884E-2</v>
      </c>
      <c r="AG1112" s="13">
        <f t="shared" si="1532"/>
        <v>3.9945585318521444E-3</v>
      </c>
      <c r="AH1112" s="13">
        <f t="shared" si="1533"/>
        <v>2.3012747574192092E-3</v>
      </c>
      <c r="AI1112" s="13">
        <f t="shared" si="1534"/>
        <v>4.0941984548202581E-3</v>
      </c>
      <c r="AJ1112" s="13">
        <f t="shared" si="1535"/>
        <v>3.6419947104123821E-3</v>
      </c>
      <c r="AK1112" s="13">
        <f t="shared" si="1536"/>
        <v>2.159824544745813E-3</v>
      </c>
      <c r="AL1112" s="13">
        <f t="shared" si="1537"/>
        <v>6.5761150751683376E-5</v>
      </c>
      <c r="AM1112" s="13">
        <f t="shared" si="1538"/>
        <v>9.5807642416944009E-3</v>
      </c>
      <c r="AN1112" s="13">
        <f t="shared" si="1539"/>
        <v>9.2161652405359819E-3</v>
      </c>
      <c r="AO1112" s="13">
        <f t="shared" si="1540"/>
        <v>4.4327205846076663E-3</v>
      </c>
      <c r="AP1112" s="13">
        <f t="shared" si="1541"/>
        <v>1.4213440021511457E-3</v>
      </c>
      <c r="AQ1112" s="13">
        <f t="shared" si="1542"/>
        <v>3.4181357710648072E-4</v>
      </c>
      <c r="AR1112" s="13">
        <f t="shared" si="1543"/>
        <v>4.4273980432481459E-4</v>
      </c>
      <c r="AS1112" s="13">
        <f t="shared" si="1544"/>
        <v>7.8767848858991212E-4</v>
      </c>
      <c r="AT1112" s="13">
        <f t="shared" si="1545"/>
        <v>7.0067949089586113E-4</v>
      </c>
      <c r="AU1112" s="13">
        <f t="shared" si="1546"/>
        <v>4.1552634827015598E-4</v>
      </c>
      <c r="AV1112" s="13">
        <f t="shared" si="1547"/>
        <v>1.8481575565238692E-4</v>
      </c>
      <c r="AW1112" s="13">
        <f t="shared" si="1548"/>
        <v>3.1262047543808031E-6</v>
      </c>
      <c r="AX1112" s="13">
        <f t="shared" si="1549"/>
        <v>2.8408566475226372E-3</v>
      </c>
      <c r="AY1112" s="13">
        <f t="shared" si="1550"/>
        <v>2.7327469529313184E-3</v>
      </c>
      <c r="AZ1112" s="13">
        <f t="shared" si="1551"/>
        <v>1.3143757034111132E-3</v>
      </c>
      <c r="BA1112" s="13">
        <f t="shared" si="1552"/>
        <v>4.2145224066315222E-4</v>
      </c>
      <c r="BB1112" s="13">
        <f t="shared" si="1553"/>
        <v>1.0135343572181501E-4</v>
      </c>
      <c r="BC1112" s="13">
        <f t="shared" si="1554"/>
        <v>1.9499279759817821E-5</v>
      </c>
      <c r="BD1112" s="13">
        <f t="shared" si="1555"/>
        <v>7.0981866934699189E-5</v>
      </c>
      <c r="BE1112" s="13">
        <f t="shared" si="1556"/>
        <v>1.2628385593131645E-4</v>
      </c>
      <c r="BF1112" s="13">
        <f t="shared" si="1557"/>
        <v>1.1233581869262986E-4</v>
      </c>
      <c r="BG1112" s="13">
        <f t="shared" si="1558"/>
        <v>6.6618893699322532E-5</v>
      </c>
      <c r="BH1112" s="13">
        <f t="shared" si="1559"/>
        <v>2.9630422309012033E-5</v>
      </c>
      <c r="BI1112" s="13">
        <f t="shared" si="1560"/>
        <v>1.0543098240844256E-5</v>
      </c>
      <c r="BJ1112" s="14">
        <f t="shared" si="1561"/>
        <v>0.56352098539703155</v>
      </c>
      <c r="BK1112" s="14">
        <f t="shared" si="1562"/>
        <v>0.23486341935253024</v>
      </c>
      <c r="BL1112" s="14">
        <f t="shared" si="1563"/>
        <v>0.19230036529219496</v>
      </c>
      <c r="BM1112" s="14">
        <f t="shared" si="1564"/>
        <v>0.5139003795799395</v>
      </c>
      <c r="BN1112" s="14">
        <f t="shared" si="1565"/>
        <v>0.48362402995616321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1.5866</v>
      </c>
      <c r="F1153" s="10">
        <f>VLOOKUP(B1153,home!$B$2:$E$405,3,FALSE)</f>
        <v>1.0084</v>
      </c>
      <c r="G1153" s="10">
        <f>VLOOKUP(C1153,away!$B$2:$E$405,4,FALSE)</f>
        <v>0.94540000000000002</v>
      </c>
      <c r="H1153" s="10">
        <f>VLOOKUP(A1153,away!$A$2:$E$405,3,FALSE)</f>
        <v>1.1788000000000001</v>
      </c>
      <c r="I1153" s="10">
        <f>VLOOKUP(C1153,away!$B$2:$E$405,3,FALSE)</f>
        <v>1.1876</v>
      </c>
      <c r="J1153" s="10">
        <f>VLOOKUP(B1153,home!$B$2:$E$405,4,FALSE)</f>
        <v>1.6117999999999999</v>
      </c>
      <c r="K1153" s="12">
        <f t="shared" si="1566"/>
        <v>1.5125714017759999</v>
      </c>
      <c r="L1153" s="12">
        <f t="shared" si="1567"/>
        <v>2.2564279339839999</v>
      </c>
      <c r="M1153" s="13">
        <f t="shared" si="1568"/>
        <v>2.3075142207814783E-2</v>
      </c>
      <c r="N1153" s="13">
        <f t="shared" si="1569"/>
        <v>3.4902800195454949E-2</v>
      </c>
      <c r="O1153" s="13">
        <f t="shared" si="1570"/>
        <v>5.2067395458366507E-2</v>
      </c>
      <c r="P1153" s="13">
        <f t="shared" si="1571"/>
        <v>7.8755653335286765E-2</v>
      </c>
      <c r="Q1153" s="13">
        <f t="shared" si="1572"/>
        <v>2.639648870877347E-2</v>
      </c>
      <c r="R1153" s="13">
        <f t="shared" si="1573"/>
        <v>5.8743162781024927E-2</v>
      </c>
      <c r="S1153" s="13">
        <f t="shared" si="1574"/>
        <v>6.7198425868934639E-2</v>
      </c>
      <c r="T1153" s="13">
        <f t="shared" si="1575"/>
        <v>5.9561774481569706E-2</v>
      </c>
      <c r="U1153" s="13">
        <f t="shared" si="1576"/>
        <v>8.8853228072450621E-2</v>
      </c>
      <c r="V1153" s="13">
        <f t="shared" si="1577"/>
        <v>2.5483198830964768E-2</v>
      </c>
      <c r="W1153" s="13">
        <f t="shared" si="1578"/>
        <v>1.3308857976064615E-2</v>
      </c>
      <c r="X1153" s="13">
        <f t="shared" si="1579"/>
        <v>3.0030478906617961E-2</v>
      </c>
      <c r="Y1153" s="13">
        <f t="shared" si="1580"/>
        <v>3.3880805737905029E-2</v>
      </c>
      <c r="Z1153" s="13">
        <f t="shared" si="1581"/>
        <v>4.4183237809891293E-2</v>
      </c>
      <c r="AA1153" s="13">
        <f t="shared" si="1582"/>
        <v>6.6830301949109647E-2</v>
      </c>
      <c r="AB1153" s="13">
        <f t="shared" si="1583"/>
        <v>5.054280175013906E-2</v>
      </c>
      <c r="AC1153" s="13">
        <f t="shared" si="1584"/>
        <v>5.4358981705591638E-3</v>
      </c>
      <c r="AD1153" s="13">
        <f t="shared" si="1585"/>
        <v>5.0326494912234405E-3</v>
      </c>
      <c r="AE1153" s="13">
        <f t="shared" si="1586"/>
        <v>1.1355810893946936E-2</v>
      </c>
      <c r="AF1153" s="13">
        <f t="shared" si="1587"/>
        <v>1.2811784457070844E-2</v>
      </c>
      <c r="AG1153" s="13">
        <f t="shared" si="1588"/>
        <v>9.636289444372231E-3</v>
      </c>
      <c r="AH1153" s="13">
        <f t="shared" si="1589"/>
        <v>2.4924073002024188E-2</v>
      </c>
      <c r="AI1153" s="13">
        <f t="shared" si="1590"/>
        <v>3.7699440038639086E-2</v>
      </c>
      <c r="AJ1153" s="13">
        <f t="shared" si="1591"/>
        <v>2.8511547432707288E-2</v>
      </c>
      <c r="AK1153" s="13">
        <f t="shared" si="1592"/>
        <v>1.4375250422364327E-2</v>
      </c>
      <c r="AL1153" s="13">
        <f t="shared" si="1593"/>
        <v>7.4211063668589718E-4</v>
      </c>
      <c r="AM1153" s="13">
        <f t="shared" si="1594"/>
        <v>1.5224483391174204E-3</v>
      </c>
      <c r="AN1153" s="13">
        <f t="shared" si="1595"/>
        <v>3.435294960432093E-3</v>
      </c>
      <c r="AO1153" s="13">
        <f t="shared" si="1596"/>
        <v>3.8757477550967175E-3</v>
      </c>
      <c r="AP1153" s="13">
        <f t="shared" si="1597"/>
        <v>2.9151151665586707E-3</v>
      </c>
      <c r="AQ1153" s="13">
        <f t="shared" si="1598"/>
        <v>1.6444368231508513E-3</v>
      </c>
      <c r="AR1153" s="13">
        <f t="shared" si="1599"/>
        <v>1.1247874910084761E-2</v>
      </c>
      <c r="AS1153" s="13">
        <f t="shared" si="1600"/>
        <v>1.701321391974801E-2</v>
      </c>
      <c r="AT1153" s="13">
        <f t="shared" si="1601"/>
        <v>1.28668504136541E-2</v>
      </c>
      <c r="AU1153" s="13">
        <f t="shared" si="1602"/>
        <v>6.4873433222076291E-3</v>
      </c>
      <c r="AV1153" s="13">
        <f t="shared" si="1603"/>
        <v>2.4531424956684431E-3</v>
      </c>
      <c r="AW1153" s="13">
        <f t="shared" si="1604"/>
        <v>7.0356383593440529E-5</v>
      </c>
      <c r="AX1153" s="13">
        <f t="shared" si="1605"/>
        <v>3.8380196973839681E-4</v>
      </c>
      <c r="AY1153" s="13">
        <f t="shared" si="1606"/>
        <v>8.6602148563580037E-4</v>
      </c>
      <c r="AZ1153" s="13">
        <f t="shared" si="1607"/>
        <v>9.770575358094718E-4</v>
      </c>
      <c r="BA1153" s="13">
        <f t="shared" si="1608"/>
        <v>7.3488663897002156E-4</v>
      </c>
      <c r="BB1153" s="13">
        <f t="shared" si="1609"/>
        <v>4.1455468512089277E-4</v>
      </c>
      <c r="BC1153" s="13">
        <f t="shared" si="1610"/>
        <v>1.8708255433414468E-4</v>
      </c>
      <c r="BD1153" s="13">
        <f t="shared" si="1611"/>
        <v>4.2300031908455013E-3</v>
      </c>
      <c r="BE1153" s="13">
        <f t="shared" si="1612"/>
        <v>6.3981818558941335E-3</v>
      </c>
      <c r="BF1153" s="13">
        <f t="shared" si="1613"/>
        <v>4.838853449293779E-3</v>
      </c>
      <c r="BG1153" s="13">
        <f t="shared" si="1614"/>
        <v>2.4397037815956416E-3</v>
      </c>
      <c r="BH1153" s="13">
        <f t="shared" si="1615"/>
        <v>9.2255654221158232E-4</v>
      </c>
      <c r="BI1153" s="13">
        <f t="shared" si="1616"/>
        <v>2.7908652845411809E-4</v>
      </c>
      <c r="BJ1153" s="14">
        <f t="shared" si="1617"/>
        <v>0.25387418820696372</v>
      </c>
      <c r="BK1153" s="14">
        <f t="shared" si="1618"/>
        <v>0.20155645053588184</v>
      </c>
      <c r="BL1153" s="14">
        <f t="shared" si="1619"/>
        <v>0.49172401131648341</v>
      </c>
      <c r="BM1153" s="14">
        <f t="shared" si="1620"/>
        <v>0.71660158008045638</v>
      </c>
      <c r="BN1153" s="14">
        <f t="shared" si="1621"/>
        <v>0.27394064268672141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1.5866</v>
      </c>
      <c r="F1154" s="10">
        <f>VLOOKUP(B1154,home!$B$2:$E$405,3,FALSE)</f>
        <v>0.84040000000000004</v>
      </c>
      <c r="G1154" s="10">
        <f>VLOOKUP(C1154,away!$B$2:$E$405,4,FALSE)</f>
        <v>1.5126999999999999</v>
      </c>
      <c r="H1154" s="10">
        <f>VLOOKUP(A1154,away!$A$2:$E$405,3,FALSE)</f>
        <v>1.1788000000000001</v>
      </c>
      <c r="I1154" s="10">
        <f>VLOOKUP(C1154,away!$B$2:$E$405,3,FALSE)</f>
        <v>1.1028</v>
      </c>
      <c r="J1154" s="10">
        <f>VLOOKUP(B1154,home!$B$2:$E$405,4,FALSE)</f>
        <v>1.0367999999999999</v>
      </c>
      <c r="K1154" s="12">
        <f t="shared" si="1566"/>
        <v>2.0170018687279998</v>
      </c>
      <c r="L1154" s="12">
        <f t="shared" si="1567"/>
        <v>1.347819927552</v>
      </c>
      <c r="M1154" s="13">
        <f t="shared" si="1568"/>
        <v>3.4568175746665111E-2</v>
      </c>
      <c r="N1154" s="13">
        <f t="shared" si="1569"/>
        <v>6.9724075079541453E-2</v>
      </c>
      <c r="O1154" s="13">
        <f t="shared" si="1570"/>
        <v>4.6591676130474984E-2</v>
      </c>
      <c r="P1154" s="13">
        <f t="shared" si="1571"/>
        <v>9.3975497822337786E-2</v>
      </c>
      <c r="Q1154" s="13">
        <f t="shared" si="1572"/>
        <v>7.0316794865383253E-2</v>
      </c>
      <c r="R1154" s="13">
        <f t="shared" si="1573"/>
        <v>3.1398594773351524E-2</v>
      </c>
      <c r="S1154" s="13">
        <f t="shared" si="1574"/>
        <v>6.3869397214345369E-2</v>
      </c>
      <c r="T1154" s="13">
        <f t="shared" si="1575"/>
        <v>9.4774377361149714E-2</v>
      </c>
      <c r="U1154" s="13">
        <f t="shared" si="1576"/>
        <v>6.3331024333283234E-2</v>
      </c>
      <c r="V1154" s="13">
        <f t="shared" si="1577"/>
        <v>1.9292498789824315E-2</v>
      </c>
      <c r="W1154" s="13">
        <f t="shared" si="1578"/>
        <v>4.7276368882147132E-2</v>
      </c>
      <c r="X1154" s="13">
        <f t="shared" si="1579"/>
        <v>6.3720032081657191E-2</v>
      </c>
      <c r="Y1154" s="13">
        <f t="shared" si="1580"/>
        <v>4.294156451195516E-2</v>
      </c>
      <c r="Z1154" s="13">
        <f t="shared" si="1581"/>
        <v>1.4106550577551088E-2</v>
      </c>
      <c r="AA1154" s="13">
        <f t="shared" si="1582"/>
        <v>2.8452938876226588E-2</v>
      </c>
      <c r="AB1154" s="13">
        <f t="shared" si="1583"/>
        <v>2.8694815442076298E-2</v>
      </c>
      <c r="AC1154" s="13">
        <f t="shared" si="1584"/>
        <v>3.2779828173777285E-3</v>
      </c>
      <c r="AD1154" s="13">
        <f t="shared" si="1585"/>
        <v>2.3839131095491264E-2</v>
      </c>
      <c r="AE1154" s="13">
        <f t="shared" si="1586"/>
        <v>3.2130855946027673E-2</v>
      </c>
      <c r="AF1154" s="13">
        <f t="shared" si="1587"/>
        <v>2.1653303966679385E-2</v>
      </c>
      <c r="AG1154" s="13">
        <f t="shared" si="1588"/>
        <v>9.7282515278770826E-3</v>
      </c>
      <c r="AH1154" s="13">
        <f t="shared" si="1589"/>
        <v>4.7532724943608797E-3</v>
      </c>
      <c r="AI1154" s="13">
        <f t="shared" si="1590"/>
        <v>9.587359503699296E-3</v>
      </c>
      <c r="AJ1154" s="13">
        <f t="shared" si="1591"/>
        <v>9.6688610175643154E-3</v>
      </c>
      <c r="AK1154" s="13">
        <f t="shared" si="1592"/>
        <v>6.5007035802995099E-3</v>
      </c>
      <c r="AL1154" s="13">
        <f t="shared" si="1593"/>
        <v>3.564551041092871E-4</v>
      </c>
      <c r="AM1154" s="13">
        <f t="shared" si="1594"/>
        <v>9.6167143936915223E-3</v>
      </c>
      <c r="AN1154" s="13">
        <f t="shared" si="1595"/>
        <v>1.2961599297393584E-2</v>
      </c>
      <c r="AO1154" s="13">
        <f t="shared" si="1596"/>
        <v>8.7349509129855396E-3</v>
      </c>
      <c r="AP1154" s="13">
        <f t="shared" si="1597"/>
        <v>3.9243803022368153E-3</v>
      </c>
      <c r="AQ1154" s="13">
        <f t="shared" si="1598"/>
        <v>1.3223394936618294E-3</v>
      </c>
      <c r="AR1154" s="13">
        <f t="shared" si="1599"/>
        <v>1.2813110777968792E-3</v>
      </c>
      <c r="AS1154" s="13">
        <f t="shared" si="1600"/>
        <v>2.5844068383381932E-3</v>
      </c>
      <c r="AT1154" s="13">
        <f t="shared" si="1601"/>
        <v>2.606376711240779E-3</v>
      </c>
      <c r="AU1154" s="13">
        <f t="shared" si="1602"/>
        <v>1.7523555657272629E-3</v>
      </c>
      <c r="AV1154" s="13">
        <f t="shared" si="1603"/>
        <v>8.8362611268695036E-4</v>
      </c>
      <c r="AW1154" s="13">
        <f t="shared" si="1604"/>
        <v>2.6917858804805448E-5</v>
      </c>
      <c r="AX1154" s="13">
        <f t="shared" si="1605"/>
        <v>3.2328218171832125E-3</v>
      </c>
      <c r="AY1154" s="13">
        <f t="shared" si="1606"/>
        <v>4.3572616674244034E-3</v>
      </c>
      <c r="AZ1154" s="13">
        <f t="shared" si="1607"/>
        <v>2.9364020524565333E-3</v>
      </c>
      <c r="BA1154" s="13">
        <f t="shared" si="1608"/>
        <v>1.3192470672018365E-3</v>
      </c>
      <c r="BB1154" s="13">
        <f t="shared" si="1609"/>
        <v>4.4452687163479163E-4</v>
      </c>
      <c r="BC1154" s="13">
        <f t="shared" si="1610"/>
        <v>1.1982843518434443E-4</v>
      </c>
      <c r="BD1154" s="13">
        <f t="shared" si="1611"/>
        <v>2.8782943400796089E-4</v>
      </c>
      <c r="BE1154" s="13">
        <f t="shared" si="1612"/>
        <v>5.8055250626897967E-4</v>
      </c>
      <c r="BF1154" s="13">
        <f t="shared" si="1613"/>
        <v>5.8548774501962801E-4</v>
      </c>
      <c r="BG1154" s="13">
        <f t="shared" si="1614"/>
        <v>3.9364329194064402E-4</v>
      </c>
      <c r="BH1154" s="13">
        <f t="shared" si="1615"/>
        <v>1.9849481386413021E-4</v>
      </c>
      <c r="BI1154" s="13">
        <f t="shared" si="1616"/>
        <v>8.0072882099353347E-5</v>
      </c>
      <c r="BJ1154" s="14">
        <f t="shared" si="1617"/>
        <v>0.52507482762896374</v>
      </c>
      <c r="BK1154" s="14">
        <f t="shared" si="1618"/>
        <v>0.21969726916208399</v>
      </c>
      <c r="BL1154" s="14">
        <f t="shared" si="1619"/>
        <v>0.24021340313032735</v>
      </c>
      <c r="BM1154" s="14">
        <f t="shared" si="1620"/>
        <v>0.64818689227255244</v>
      </c>
      <c r="BN1154" s="14">
        <f t="shared" si="1621"/>
        <v>0.34657481441775406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1.5866</v>
      </c>
      <c r="F1155" s="10">
        <f>VLOOKUP(B1155,home!$B$2:$E$405,3,FALSE)</f>
        <v>0.77029999999999998</v>
      </c>
      <c r="G1155" s="10">
        <f>VLOOKUP(C1155,away!$B$2:$E$405,4,FALSE)</f>
        <v>0.51570000000000005</v>
      </c>
      <c r="H1155" s="10">
        <f>VLOOKUP(A1155,away!$A$2:$E$405,3,FALSE)</f>
        <v>1.1788000000000001</v>
      </c>
      <c r="I1155" s="10">
        <f>VLOOKUP(C1155,away!$B$2:$E$405,3,FALSE)</f>
        <v>1.0025999999999999</v>
      </c>
      <c r="J1155" s="10">
        <f>VLOOKUP(B1155,home!$B$2:$E$405,4,FALSE)</f>
        <v>1.0367999999999999</v>
      </c>
      <c r="K1155" s="12">
        <f t="shared" si="1566"/>
        <v>0.63026687028600004</v>
      </c>
      <c r="L1155" s="12">
        <f t="shared" si="1567"/>
        <v>1.225357507584</v>
      </c>
      <c r="M1155" s="13">
        <f t="shared" si="1568"/>
        <v>0.15635528740991786</v>
      </c>
      <c r="N1155" s="13">
        <f t="shared" si="1569"/>
        <v>9.854555764851694E-2</v>
      </c>
      <c r="O1155" s="13">
        <f t="shared" si="1570"/>
        <v>0.19159112527819691</v>
      </c>
      <c r="P1155" s="13">
        <f t="shared" si="1571"/>
        <v>0.12075353890366211</v>
      </c>
      <c r="Q1155" s="13">
        <f t="shared" si="1572"/>
        <v>3.1055000099859675E-2</v>
      </c>
      <c r="R1155" s="13">
        <f t="shared" si="1573"/>
        <v>0.11738381187305266</v>
      </c>
      <c r="S1155" s="13">
        <f t="shared" si="1574"/>
        <v>2.3314557184641326E-2</v>
      </c>
      <c r="T1155" s="13">
        <f t="shared" si="1575"/>
        <v>3.8053477520384925E-2</v>
      </c>
      <c r="U1155" s="13">
        <f t="shared" si="1576"/>
        <v>7.3983127731469506E-2</v>
      </c>
      <c r="V1155" s="13">
        <f t="shared" si="1577"/>
        <v>2.0006538631443258E-3</v>
      </c>
      <c r="W1155" s="13">
        <f t="shared" si="1578"/>
        <v>6.5243125732233273E-3</v>
      </c>
      <c r="X1155" s="13">
        <f t="shared" si="1579"/>
        <v>7.9946153934238907E-3</v>
      </c>
      <c r="Y1155" s="13">
        <f t="shared" si="1580"/>
        <v>4.8981309962892895E-3</v>
      </c>
      <c r="Z1155" s="13">
        <f t="shared" si="1581"/>
        <v>4.7945711715824305E-2</v>
      </c>
      <c r="AA1155" s="13">
        <f t="shared" si="1582"/>
        <v>3.021859366676739E-2</v>
      </c>
      <c r="AB1155" s="13">
        <f t="shared" si="1583"/>
        <v>9.5228892273989101E-3</v>
      </c>
      <c r="AC1155" s="13">
        <f t="shared" si="1584"/>
        <v>9.656934140904378E-5</v>
      </c>
      <c r="AD1155" s="13">
        <f t="shared" si="1585"/>
        <v>1.0280145165732664E-3</v>
      </c>
      <c r="AE1155" s="13">
        <f t="shared" si="1586"/>
        <v>1.2596853057883883E-3</v>
      </c>
      <c r="AF1155" s="13">
        <f t="shared" si="1587"/>
        <v>7.717824233205244E-4</v>
      </c>
      <c r="AG1155" s="13">
        <f t="shared" si="1588"/>
        <v>3.1523646221239237E-4</v>
      </c>
      <c r="AH1155" s="13">
        <f t="shared" si="1589"/>
        <v>1.4687659451860874E-2</v>
      </c>
      <c r="AI1155" s="13">
        <f t="shared" si="1590"/>
        <v>9.2571451545509394E-3</v>
      </c>
      <c r="AJ1155" s="13">
        <f t="shared" si="1591"/>
        <v>2.9172359521710141E-3</v>
      </c>
      <c r="AK1155" s="13">
        <f t="shared" si="1592"/>
        <v>6.1287905782020835E-4</v>
      </c>
      <c r="AL1155" s="13">
        <f t="shared" si="1593"/>
        <v>2.9832287523903248E-6</v>
      </c>
      <c r="AM1155" s="13">
        <f t="shared" si="1594"/>
        <v>1.2958469839384159E-4</v>
      </c>
      <c r="AN1155" s="13">
        <f t="shared" si="1595"/>
        <v>1.5878758304490212E-4</v>
      </c>
      <c r="AO1155" s="13">
        <f t="shared" si="1596"/>
        <v>9.7285778497594353E-5</v>
      </c>
      <c r="AP1155" s="13">
        <f t="shared" si="1597"/>
        <v>3.9736619687727097E-5</v>
      </c>
      <c r="AQ1155" s="13">
        <f t="shared" si="1598"/>
        <v>1.2172891315091651E-5</v>
      </c>
      <c r="AR1155" s="13">
        <f t="shared" si="1599"/>
        <v>3.5995267556349635E-3</v>
      </c>
      <c r="AS1155" s="13">
        <f t="shared" si="1600"/>
        <v>2.2686624627847678E-3</v>
      </c>
      <c r="AT1155" s="13">
        <f t="shared" si="1601"/>
        <v>7.1493139507734218E-4</v>
      </c>
      <c r="AU1155" s="13">
        <f t="shared" si="1602"/>
        <v>1.5019919094820015E-4</v>
      </c>
      <c r="AV1155" s="13">
        <f t="shared" si="1603"/>
        <v>2.366639349960285E-5</v>
      </c>
      <c r="AW1155" s="13">
        <f t="shared" si="1604"/>
        <v>6.3998729215031595E-8</v>
      </c>
      <c r="AX1155" s="13">
        <f t="shared" si="1605"/>
        <v>1.3612157048940299E-5</v>
      </c>
      <c r="AY1155" s="13">
        <f t="shared" si="1606"/>
        <v>1.6679758834331462E-5</v>
      </c>
      <c r="AZ1155" s="13">
        <f t="shared" si="1607"/>
        <v>1.0219333856169305E-5</v>
      </c>
      <c r="BA1155" s="13">
        <f t="shared" si="1608"/>
        <v>4.1741124877214684E-6</v>
      </c>
      <c r="BB1155" s="13">
        <f t="shared" si="1609"/>
        <v>1.2786950185824076E-6</v>
      </c>
      <c r="BC1155" s="13">
        <f t="shared" si="1610"/>
        <v>3.1337170818604312E-7</v>
      </c>
      <c r="BD1155" s="13">
        <f t="shared" si="1611"/>
        <v>7.3511785562779526E-4</v>
      </c>
      <c r="BE1155" s="13">
        <f t="shared" si="1612"/>
        <v>4.6332043015788612E-4</v>
      </c>
      <c r="BF1155" s="13">
        <f t="shared" si="1613"/>
        <v>1.4600775872758705E-4</v>
      </c>
      <c r="BG1155" s="13">
        <f t="shared" si="1614"/>
        <v>3.0674617710236577E-5</v>
      </c>
      <c r="BH1155" s="13">
        <f t="shared" si="1615"/>
        <v>4.8332988253625778E-6</v>
      </c>
      <c r="BI1155" s="13">
        <f t="shared" si="1616"/>
        <v>6.0925362476365446E-7</v>
      </c>
      <c r="BJ1155" s="14">
        <f t="shared" si="1617"/>
        <v>0.19092965793948574</v>
      </c>
      <c r="BK1155" s="14">
        <f t="shared" si="1618"/>
        <v>0.30254026969036146</v>
      </c>
      <c r="BL1155" s="14">
        <f t="shared" si="1619"/>
        <v>0.45831201680590694</v>
      </c>
      <c r="BM1155" s="14">
        <f t="shared" si="1620"/>
        <v>0.28402671917826705</v>
      </c>
      <c r="BN1155" s="14">
        <f t="shared" si="1621"/>
        <v>0.71568432121320613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1.1809000000000001</v>
      </c>
      <c r="F1156" s="10">
        <f>VLOOKUP(B1156,home!$B$2:$E$405,3,FALSE)</f>
        <v>1.3408</v>
      </c>
      <c r="G1156" s="10">
        <f>VLOOKUP(C1156,away!$B$2:$E$405,4,FALSE)</f>
        <v>1.3408</v>
      </c>
      <c r="H1156" s="10">
        <f>VLOOKUP(A1156,away!$A$2:$E$405,3,FALSE)</f>
        <v>0.92459999999999998</v>
      </c>
      <c r="I1156" s="10">
        <f>VLOOKUP(C1156,away!$B$2:$E$405,3,FALSE)</f>
        <v>0.72099999999999997</v>
      </c>
      <c r="J1156" s="10">
        <f>VLOOKUP(B1156,home!$B$2:$E$405,4,FALSE)</f>
        <v>0.63090000000000002</v>
      </c>
      <c r="K1156" s="12">
        <f t="shared" si="1566"/>
        <v>2.122956645376</v>
      </c>
      <c r="L1156" s="12">
        <f t="shared" si="1567"/>
        <v>0.42058103093999993</v>
      </c>
      <c r="M1156" s="13">
        <f t="shared" si="1568"/>
        <v>7.8587888927117294E-2</v>
      </c>
      <c r="N1156" s="13">
        <f t="shared" si="1569"/>
        <v>0.16683868104389463</v>
      </c>
      <c r="O1156" s="13">
        <f t="shared" si="1570"/>
        <v>3.3052575344365197E-2</v>
      </c>
      <c r="P1156" s="13">
        <f t="shared" si="1571"/>
        <v>7.0169184474111024E-2</v>
      </c>
      <c r="Q1156" s="13">
        <f t="shared" si="1572"/>
        <v>0.17709564331395156</v>
      </c>
      <c r="R1156" s="13">
        <f t="shared" si="1573"/>
        <v>6.950643106777568E-3</v>
      </c>
      <c r="S1156" s="13">
        <f t="shared" si="1574"/>
        <v>1.5663082813969262E-2</v>
      </c>
      <c r="T1156" s="13">
        <f t="shared" si="1575"/>
        <v>7.4483068239964242E-2</v>
      </c>
      <c r="U1156" s="13">
        <f t="shared" si="1576"/>
        <v>1.4755913973170325E-2</v>
      </c>
      <c r="V1156" s="13">
        <f t="shared" si="1577"/>
        <v>1.5539088534592632E-3</v>
      </c>
      <c r="W1156" s="13">
        <f t="shared" si="1578"/>
        <v>0.1253221242801637</v>
      </c>
      <c r="X1156" s="13">
        <f t="shared" si="1579"/>
        <v>5.2708108229342042E-2</v>
      </c>
      <c r="Y1156" s="13">
        <f t="shared" si="1580"/>
        <v>1.1084015248996885E-2</v>
      </c>
      <c r="Z1156" s="13">
        <f t="shared" si="1581"/>
        <v>9.7443621451483793E-4</v>
      </c>
      <c r="AA1156" s="13">
        <f t="shared" si="1582"/>
        <v>2.0686858370993085E-3</v>
      </c>
      <c r="AB1156" s="13">
        <f t="shared" si="1583"/>
        <v>2.1958651725325963E-3</v>
      </c>
      <c r="AC1156" s="13">
        <f t="shared" si="1584"/>
        <v>8.6715426577575386E-5</v>
      </c>
      <c r="AD1156" s="13">
        <f t="shared" si="1585"/>
        <v>6.6513359138302641E-2</v>
      </c>
      <c r="AE1156" s="13">
        <f t="shared" si="1586"/>
        <v>2.7974257157669789E-2</v>
      </c>
      <c r="AF1156" s="13">
        <f t="shared" si="1587"/>
        <v>5.8827209575767151E-3</v>
      </c>
      <c r="AG1156" s="13">
        <f t="shared" si="1588"/>
        <v>8.2472028168998626E-4</v>
      </c>
      <c r="AH1156" s="13">
        <f t="shared" si="1589"/>
        <v>1.0245734692148035E-4</v>
      </c>
      <c r="AI1156" s="13">
        <f t="shared" si="1590"/>
        <v>2.1751250551455098E-4</v>
      </c>
      <c r="AJ1156" s="13">
        <f t="shared" si="1591"/>
        <v>2.3088480951724999E-4</v>
      </c>
      <c r="AK1156" s="13">
        <f t="shared" si="1592"/>
        <v>1.6338614689367253E-4</v>
      </c>
      <c r="AL1156" s="13">
        <f t="shared" si="1593"/>
        <v>3.0970424819102292E-6</v>
      </c>
      <c r="AM1156" s="13">
        <f t="shared" si="1594"/>
        <v>2.8240995557788032E-2</v>
      </c>
      <c r="AN1156" s="13">
        <f t="shared" si="1595"/>
        <v>1.1877627026466447E-2</v>
      </c>
      <c r="AO1156" s="13">
        <f t="shared" si="1596"/>
        <v>2.497752309956032E-3</v>
      </c>
      <c r="AP1156" s="13">
        <f t="shared" si="1597"/>
        <v>3.5016908051802476E-4</v>
      </c>
      <c r="AQ1156" s="13">
        <f t="shared" si="1598"/>
        <v>3.6818618221895672E-5</v>
      </c>
      <c r="AR1156" s="13">
        <f t="shared" si="1599"/>
        <v>8.6183233191226865E-6</v>
      </c>
      <c r="AS1156" s="13">
        <f t="shared" si="1600"/>
        <v>1.8296326762330453E-5</v>
      </c>
      <c r="AT1156" s="13">
        <f t="shared" si="1601"/>
        <v>1.9421154243030101E-5</v>
      </c>
      <c r="AU1156" s="13">
        <f t="shared" si="1602"/>
        <v>1.3743422820371011E-5</v>
      </c>
      <c r="AV1156" s="13">
        <f t="shared" si="1603"/>
        <v>7.2941727016797045E-6</v>
      </c>
      <c r="AW1156" s="13">
        <f t="shared" si="1604"/>
        <v>7.6813131063312496E-8</v>
      </c>
      <c r="AX1156" s="13">
        <f t="shared" si="1605"/>
        <v>9.9924015319066938E-3</v>
      </c>
      <c r="AY1156" s="13">
        <f t="shared" si="1606"/>
        <v>4.2026145378557516E-3</v>
      </c>
      <c r="AZ1156" s="13">
        <f t="shared" si="1607"/>
        <v>8.8376997748740153E-4</v>
      </c>
      <c r="BA1156" s="13">
        <f t="shared" si="1608"/>
        <v>1.2389896274849063E-4</v>
      </c>
      <c r="BB1156" s="13">
        <f t="shared" si="1609"/>
        <v>1.3027388371289209E-5</v>
      </c>
      <c r="BC1156" s="13">
        <f t="shared" si="1610"/>
        <v>1.0958144863305163E-6</v>
      </c>
      <c r="BD1156" s="13">
        <f t="shared" si="1611"/>
        <v>6.0411721775514359E-7</v>
      </c>
      <c r="BE1156" s="13">
        <f t="shared" si="1612"/>
        <v>1.282514662019342E-6</v>
      </c>
      <c r="BF1156" s="13">
        <f t="shared" si="1613"/>
        <v>1.3613615122630589E-6</v>
      </c>
      <c r="BG1156" s="13">
        <f t="shared" si="1614"/>
        <v>9.6337048973932694E-7</v>
      </c>
      <c r="BH1156" s="13">
        <f t="shared" si="1615"/>
        <v>5.1129844578780909E-7</v>
      </c>
      <c r="BI1156" s="13">
        <f t="shared" si="1616"/>
        <v>2.1709288665113006E-7</v>
      </c>
      <c r="BJ1156" s="14">
        <f t="shared" si="1617"/>
        <v>0.76694686869735873</v>
      </c>
      <c r="BK1156" s="14">
        <f t="shared" si="1618"/>
        <v>0.17026649207557207</v>
      </c>
      <c r="BL1156" s="14">
        <f t="shared" si="1619"/>
        <v>5.9810237397852704E-2</v>
      </c>
      <c r="BM1156" s="14">
        <f t="shared" si="1620"/>
        <v>0.46110088045035613</v>
      </c>
      <c r="BN1156" s="14">
        <f t="shared" si="1621"/>
        <v>0.5326946162102173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1.1809000000000001</v>
      </c>
      <c r="F1157" s="10">
        <f>VLOOKUP(B1157,home!$B$2:$E$405,3,FALSE)</f>
        <v>0.9879</v>
      </c>
      <c r="G1157" s="10">
        <f>VLOOKUP(C1157,away!$B$2:$E$405,4,FALSE)</f>
        <v>1.0585</v>
      </c>
      <c r="H1157" s="10">
        <f>VLOOKUP(A1157,away!$A$2:$E$405,3,FALSE)</f>
        <v>0.92459999999999998</v>
      </c>
      <c r="I1157" s="10">
        <f>VLOOKUP(C1157,away!$B$2:$E$405,3,FALSE)</f>
        <v>1.1717</v>
      </c>
      <c r="J1157" s="10">
        <f>VLOOKUP(B1157,home!$B$2:$E$405,4,FALSE)</f>
        <v>0.90129999999999999</v>
      </c>
      <c r="K1157" s="12">
        <f t="shared" si="1566"/>
        <v>1.234857859935</v>
      </c>
      <c r="L1157" s="12">
        <f t="shared" si="1567"/>
        <v>0.97642679796599996</v>
      </c>
      <c r="M1157" s="13">
        <f t="shared" si="1568"/>
        <v>0.10955981119390931</v>
      </c>
      <c r="N1157" s="13">
        <f t="shared" si="1569"/>
        <v>0.13529079398579349</v>
      </c>
      <c r="O1157" s="13">
        <f t="shared" si="1570"/>
        <v>0.10697713562982838</v>
      </c>
      <c r="P1157" s="13">
        <f t="shared" si="1571"/>
        <v>0.13210155676582611</v>
      </c>
      <c r="Q1157" s="13">
        <f t="shared" si="1572"/>
        <v>8.3532450165101982E-2</v>
      </c>
      <c r="R1157" s="13">
        <f t="shared" si="1573"/>
        <v>5.22276709993039E-2</v>
      </c>
      <c r="S1157" s="13">
        <f t="shared" si="1574"/>
        <v>3.982030707653527E-2</v>
      </c>
      <c r="T1157" s="13">
        <f t="shared" si="1575"/>
        <v>8.1563322840964986E-2</v>
      </c>
      <c r="U1157" s="13">
        <f t="shared" si="1576"/>
        <v>6.4493750039589681E-2</v>
      </c>
      <c r="V1157" s="13">
        <f t="shared" si="1577"/>
        <v>5.3348075340766566E-3</v>
      </c>
      <c r="W1157" s="13">
        <f t="shared" si="1578"/>
        <v>3.4383567548668281E-2</v>
      </c>
      <c r="X1157" s="13">
        <f t="shared" si="1579"/>
        <v>3.3573036764193834E-2</v>
      </c>
      <c r="Y1157" s="13">
        <f t="shared" si="1580"/>
        <v>1.6390806392828292E-2</v>
      </c>
      <c r="Z1157" s="13">
        <f t="shared" si="1581"/>
        <v>1.6998832519690674E-2</v>
      </c>
      <c r="AA1157" s="13">
        <f t="shared" si="1582"/>
        <v>2.0991141946658711E-2</v>
      </c>
      <c r="AB1157" s="13">
        <f t="shared" si="1583"/>
        <v>1.2960538310921395E-2</v>
      </c>
      <c r="AC1157" s="13">
        <f t="shared" si="1584"/>
        <v>4.0202719673039804E-4</v>
      </c>
      <c r="AD1157" s="13">
        <f t="shared" si="1585"/>
        <v>1.0614704660019764E-2</v>
      </c>
      <c r="AE1157" s="13">
        <f t="shared" si="1586"/>
        <v>1.0364482082537875E-2</v>
      </c>
      <c r="AF1157" s="13">
        <f t="shared" si="1587"/>
        <v>5.0600790262142177E-3</v>
      </c>
      <c r="AG1157" s="13">
        <f t="shared" si="1588"/>
        <v>1.6469322536737546E-3</v>
      </c>
      <c r="AH1157" s="13">
        <f t="shared" si="1589"/>
        <v>4.1495289015904694E-3</v>
      </c>
      <c r="AI1157" s="13">
        <f t="shared" si="1590"/>
        <v>5.1240783791564378E-3</v>
      </c>
      <c r="AJ1157" s="13">
        <f t="shared" si="1591"/>
        <v>3.1637542307121616E-3</v>
      </c>
      <c r="AK1157" s="13">
        <f t="shared" si="1592"/>
        <v>1.3022622595658406E-3</v>
      </c>
      <c r="AL1157" s="13">
        <f t="shared" si="1593"/>
        <v>1.938974445886559E-5</v>
      </c>
      <c r="AM1157" s="13">
        <f t="shared" si="1594"/>
        <v>2.6215302960628131E-3</v>
      </c>
      <c r="AN1157" s="13">
        <f t="shared" si="1595"/>
        <v>2.559732432755472E-3</v>
      </c>
      <c r="AO1157" s="13">
        <f t="shared" si="1596"/>
        <v>1.2496956714825723E-3</v>
      </c>
      <c r="AP1157" s="13">
        <f t="shared" si="1597"/>
        <v>4.0674544764589948E-4</v>
      </c>
      <c r="AQ1157" s="13">
        <f t="shared" si="1598"/>
        <v>9.9289288758033222E-5</v>
      </c>
      <c r="AR1157" s="13">
        <f t="shared" si="1599"/>
        <v>8.1034224368947119E-4</v>
      </c>
      <c r="AS1157" s="13">
        <f t="shared" si="1600"/>
        <v>1.0006574888573067E-3</v>
      </c>
      <c r="AT1157" s="13">
        <f t="shared" si="1601"/>
        <v>6.1783488260913253E-4</v>
      </c>
      <c r="AU1157" s="13">
        <f t="shared" si="1602"/>
        <v>2.5431275364396839E-4</v>
      </c>
      <c r="AV1157" s="13">
        <f t="shared" si="1603"/>
        <v>7.8510025679741962E-5</v>
      </c>
      <c r="AW1157" s="13">
        <f t="shared" si="1604"/>
        <v>6.4942087603796455E-7</v>
      </c>
      <c r="AX1157" s="13">
        <f t="shared" si="1605"/>
        <v>5.3953621519181507E-4</v>
      </c>
      <c r="AY1157" s="13">
        <f t="shared" si="1606"/>
        <v>5.2681761898643866E-4</v>
      </c>
      <c r="AZ1157" s="13">
        <f t="shared" si="1607"/>
        <v>2.5719942040950024E-4</v>
      </c>
      <c r="BA1157" s="13">
        <f t="shared" si="1608"/>
        <v>8.3712135503053115E-5</v>
      </c>
      <c r="BB1157" s="13">
        <f t="shared" si="1609"/>
        <v>2.0434693105035514E-5</v>
      </c>
      <c r="BC1157" s="13">
        <f t="shared" si="1610"/>
        <v>3.9905963911935459E-6</v>
      </c>
      <c r="BD1157" s="13">
        <f t="shared" si="1611"/>
        <v>1.3187331371038234E-4</v>
      </c>
      <c r="BE1157" s="13">
        <f t="shared" si="1612"/>
        <v>1.6284479795093961E-4</v>
      </c>
      <c r="BF1157" s="13">
        <f t="shared" si="1613"/>
        <v>1.0054508934962239E-4</v>
      </c>
      <c r="BG1157" s="13">
        <f t="shared" si="1614"/>
        <v>4.1386297953749353E-5</v>
      </c>
      <c r="BH1157" s="13">
        <f t="shared" si="1615"/>
        <v>1.2776548830449804E-5</v>
      </c>
      <c r="BI1157" s="13">
        <f t="shared" si="1616"/>
        <v>3.1554443492248518E-6</v>
      </c>
      <c r="BJ1157" s="14">
        <f t="shared" si="1617"/>
        <v>0.42078885953628836</v>
      </c>
      <c r="BK1157" s="14">
        <f t="shared" si="1618"/>
        <v>0.28776471713052304</v>
      </c>
      <c r="BL1157" s="14">
        <f t="shared" si="1619"/>
        <v>0.27460409958395104</v>
      </c>
      <c r="BM1157" s="14">
        <f t="shared" si="1620"/>
        <v>0.37994092183257949</v>
      </c>
      <c r="BN1157" s="14">
        <f t="shared" si="1621"/>
        <v>0.61968941873976324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1.1809000000000001</v>
      </c>
      <c r="F1158" s="10">
        <f>VLOOKUP(B1158,home!$B$2:$E$405,3,FALSE)</f>
        <v>0.5645</v>
      </c>
      <c r="G1158" s="10">
        <f>VLOOKUP(C1158,away!$B$2:$E$405,4,FALSE)</f>
        <v>0.5645</v>
      </c>
      <c r="H1158" s="10">
        <f>VLOOKUP(A1158,away!$A$2:$E$405,3,FALSE)</f>
        <v>0.92459999999999998</v>
      </c>
      <c r="I1158" s="10">
        <f>VLOOKUP(C1158,away!$B$2:$E$405,3,FALSE)</f>
        <v>1.5322</v>
      </c>
      <c r="J1158" s="10">
        <f>VLOOKUP(B1158,home!$B$2:$E$405,4,FALSE)</f>
        <v>0.72099999999999997</v>
      </c>
      <c r="K1158" s="12">
        <f t="shared" si="1566"/>
        <v>0.37630588922500002</v>
      </c>
      <c r="L1158" s="12">
        <f t="shared" si="1567"/>
        <v>1.0214205985199998</v>
      </c>
      <c r="M1158" s="13">
        <f t="shared" si="1568"/>
        <v>0.24715824295676903</v>
      </c>
      <c r="N1158" s="13">
        <f t="shared" si="1569"/>
        <v>9.3007102395135571E-2</v>
      </c>
      <c r="O1158" s="13">
        <f t="shared" si="1570"/>
        <v>0.25245252045005451</v>
      </c>
      <c r="P1158" s="13">
        <f t="shared" si="1571"/>
        <v>9.4999370195050281E-2</v>
      </c>
      <c r="Q1158" s="13">
        <f t="shared" si="1572"/>
        <v>1.7499560185521058E-2</v>
      </c>
      <c r="R1158" s="13">
        <f t="shared" si="1573"/>
        <v>0.12893010226798857</v>
      </c>
      <c r="S1158" s="13">
        <f t="shared" si="1574"/>
        <v>9.1286459127268172E-3</v>
      </c>
      <c r="T1158" s="13">
        <f t="shared" si="1575"/>
        <v>1.7874411238531677E-2</v>
      </c>
      <c r="U1158" s="13">
        <f t="shared" si="1576"/>
        <v>4.8517156781825638E-2</v>
      </c>
      <c r="V1158" s="13">
        <f t="shared" si="1577"/>
        <v>3.8986071886043311E-4</v>
      </c>
      <c r="W1158" s="13">
        <f t="shared" si="1578"/>
        <v>2.1950625188863039E-3</v>
      </c>
      <c r="X1158" s="13">
        <f t="shared" si="1579"/>
        <v>2.2420820718296666E-3</v>
      </c>
      <c r="Y1158" s="13">
        <f t="shared" si="1580"/>
        <v>1.1450544058696094E-3</v>
      </c>
      <c r="Z1158" s="13">
        <f t="shared" si="1581"/>
        <v>4.389728740860456E-2</v>
      </c>
      <c r="AA1158" s="13">
        <f t="shared" si="1582"/>
        <v>1.6518807772860338E-2</v>
      </c>
      <c r="AB1158" s="13">
        <f t="shared" si="1583"/>
        <v>3.1080623239515253E-3</v>
      </c>
      <c r="AC1158" s="13">
        <f t="shared" si="1584"/>
        <v>9.3655896098336935E-6</v>
      </c>
      <c r="AD1158" s="13">
        <f t="shared" si="1585"/>
        <v>2.0650373826849462E-4</v>
      </c>
      <c r="AE1158" s="13">
        <f t="shared" si="1586"/>
        <v>2.1092717193882317E-4</v>
      </c>
      <c r="AF1158" s="13">
        <f t="shared" si="1587"/>
        <v>1.0772267910294181E-4</v>
      </c>
      <c r="AG1158" s="13">
        <f t="shared" si="1588"/>
        <v>3.6676721121168237E-5</v>
      </c>
      <c r="AH1158" s="13">
        <f t="shared" si="1589"/>
        <v>1.1209398394575328E-2</v>
      </c>
      <c r="AI1158" s="13">
        <f t="shared" si="1590"/>
        <v>4.2181626305479569E-3</v>
      </c>
      <c r="AJ1158" s="13">
        <f t="shared" si="1591"/>
        <v>7.9365971979200708E-4</v>
      </c>
      <c r="AK1158" s="13">
        <f t="shared" si="1592"/>
        <v>9.9552942199465229E-5</v>
      </c>
      <c r="AL1158" s="13">
        <f t="shared" si="1593"/>
        <v>1.4399278839267871E-7</v>
      </c>
      <c r="AM1158" s="13">
        <f t="shared" si="1594"/>
        <v>1.554171457148251E-5</v>
      </c>
      <c r="AN1158" s="13">
        <f t="shared" si="1595"/>
        <v>1.5874627399630666E-5</v>
      </c>
      <c r="AO1158" s="13">
        <f t="shared" si="1596"/>
        <v>8.1073357099063703E-6</v>
      </c>
      <c r="AP1158" s="13">
        <f t="shared" si="1597"/>
        <v>2.7603332310717111E-6</v>
      </c>
      <c r="AQ1158" s="13">
        <f t="shared" si="1598"/>
        <v>7.0486530524897787E-7</v>
      </c>
      <c r="AR1158" s="13">
        <f t="shared" si="1599"/>
        <v>2.2899020834472521E-3</v>
      </c>
      <c r="AS1158" s="13">
        <f t="shared" si="1600"/>
        <v>8.6170363974979851E-4</v>
      </c>
      <c r="AT1158" s="13">
        <f t="shared" si="1601"/>
        <v>1.6213207720223348E-4</v>
      </c>
      <c r="AU1158" s="13">
        <f t="shared" si="1602"/>
        <v>2.0337085161160952E-5</v>
      </c>
      <c r="AV1158" s="13">
        <f t="shared" si="1603"/>
        <v>1.9132412289538051E-6</v>
      </c>
      <c r="AW1158" s="13">
        <f t="shared" si="1604"/>
        <v>1.5373893491482573E-9</v>
      </c>
      <c r="AX1158" s="13">
        <f t="shared" si="1605"/>
        <v>9.7473978698381127E-7</v>
      </c>
      <c r="AY1158" s="13">
        <f t="shared" si="1606"/>
        <v>9.956192966222617E-7</v>
      </c>
      <c r="AZ1158" s="13">
        <f t="shared" si="1607"/>
        <v>5.0847302892698574E-7</v>
      </c>
      <c r="BA1158" s="13">
        <f t="shared" si="1608"/>
        <v>1.7312160851262634E-7</v>
      </c>
      <c r="BB1158" s="13">
        <f t="shared" si="1609"/>
        <v>4.4207494245927968E-8</v>
      </c>
      <c r="BC1158" s="13">
        <f t="shared" si="1610"/>
        <v>9.0308890463490416E-9</v>
      </c>
      <c r="BD1158" s="13">
        <f t="shared" si="1611"/>
        <v>3.8982552610448095E-4</v>
      </c>
      <c r="BE1158" s="13">
        <f t="shared" si="1612"/>
        <v>1.4669364124335018E-4</v>
      </c>
      <c r="BF1158" s="13">
        <f t="shared" si="1613"/>
        <v>2.760084055586601E-5</v>
      </c>
      <c r="BG1158" s="13">
        <f t="shared" si="1614"/>
        <v>3.4621196162442024E-6</v>
      </c>
      <c r="BH1158" s="13">
        <f t="shared" si="1615"/>
        <v>3.2570400019852246E-7</v>
      </c>
      <c r="BI1158" s="13">
        <f t="shared" si="1616"/>
        <v>2.4512866683768918E-8</v>
      </c>
      <c r="BJ1158" s="14">
        <f t="shared" si="1617"/>
        <v>0.13457079719452705</v>
      </c>
      <c r="BK1158" s="14">
        <f t="shared" si="1618"/>
        <v>0.35168662498510145</v>
      </c>
      <c r="BL1158" s="14">
        <f t="shared" si="1619"/>
        <v>0.46975134375497163</v>
      </c>
      <c r="BM1158" s="14">
        <f t="shared" si="1620"/>
        <v>0.16585816081077825</v>
      </c>
      <c r="BN1158" s="14">
        <f t="shared" si="1621"/>
        <v>0.83404689845051894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1.72</v>
      </c>
      <c r="F1166" s="10">
        <f>VLOOKUP(B1166,home!$B$2:$E$405,3,FALSE)</f>
        <v>0.63949999999999996</v>
      </c>
      <c r="G1166" s="10">
        <f>VLOOKUP(C1166,away!$B$2:$E$405,4,FALSE)</f>
        <v>0.75580000000000003</v>
      </c>
      <c r="H1166" s="10">
        <f>VLOOKUP(A1166,away!$A$2:$E$405,3,FALSE)</f>
        <v>1.58</v>
      </c>
      <c r="I1166" s="10">
        <f>VLOOKUP(C1166,away!$B$2:$E$405,3,FALSE)</f>
        <v>0.75949999999999995</v>
      </c>
      <c r="J1166" s="10">
        <f>VLOOKUP(B1166,home!$B$2:$E$405,4,FALSE)</f>
        <v>1.3290999999999999</v>
      </c>
      <c r="K1166" s="12">
        <f t="shared" si="1566"/>
        <v>0.83133465200000001</v>
      </c>
      <c r="L1166" s="12">
        <f t="shared" si="1567"/>
        <v>1.594933291</v>
      </c>
      <c r="M1166" s="13">
        <f t="shared" si="1568"/>
        <v>8.8366004922571517E-2</v>
      </c>
      <c r="N1166" s="13">
        <f t="shared" si="1569"/>
        <v>7.3461721950936282E-2</v>
      </c>
      <c r="O1166" s="13">
        <f t="shared" si="1570"/>
        <v>0.14093788304367921</v>
      </c>
      <c r="P1166" s="13">
        <f t="shared" si="1571"/>
        <v>0.11716654595373377</v>
      </c>
      <c r="Q1166" s="13">
        <f t="shared" si="1572"/>
        <v>3.0535637526701187E-2</v>
      </c>
      <c r="R1166" s="13">
        <f t="shared" si="1573"/>
        <v>0.11239326081471422</v>
      </c>
      <c r="S1166" s="13">
        <f t="shared" si="1574"/>
        <v>3.8838463679435373E-2</v>
      </c>
      <c r="T1166" s="13">
        <f t="shared" si="1575"/>
        <v>4.870230485324463E-2</v>
      </c>
      <c r="U1166" s="13">
        <f t="shared" si="1576"/>
        <v>9.3436412366545679E-2</v>
      </c>
      <c r="V1166" s="13">
        <f t="shared" si="1577"/>
        <v>5.7218693790877127E-3</v>
      </c>
      <c r="W1166" s="13">
        <f t="shared" si="1578"/>
        <v>8.461777865619427E-3</v>
      </c>
      <c r="X1166" s="13">
        <f t="shared" si="1579"/>
        <v>1.3495971218923349E-2</v>
      </c>
      <c r="Y1166" s="13">
        <f t="shared" si="1580"/>
        <v>1.0762586895719352E-2</v>
      </c>
      <c r="Z1166" s="13">
        <f t="shared" si="1581"/>
        <v>5.9753251119144493E-2</v>
      </c>
      <c r="AA1166" s="13">
        <f t="shared" si="1582"/>
        <v>4.9674948225002596E-2</v>
      </c>
      <c r="AB1166" s="13">
        <f t="shared" si="1583"/>
        <v>2.0648252897875276E-2</v>
      </c>
      <c r="AC1166" s="13">
        <f t="shared" si="1584"/>
        <v>4.7417250002813129E-4</v>
      </c>
      <c r="AD1166" s="13">
        <f t="shared" si="1585"/>
        <v>1.7586422893040065E-3</v>
      </c>
      <c r="AE1166" s="13">
        <f t="shared" si="1586"/>
        <v>2.8049171341714137E-3</v>
      </c>
      <c r="AF1166" s="13">
        <f t="shared" si="1587"/>
        <v>2.2368278578931513E-3</v>
      </c>
      <c r="AG1166" s="13">
        <f t="shared" si="1588"/>
        <v>1.1891970722633345E-3</v>
      </c>
      <c r="AH1166" s="13">
        <f t="shared" si="1589"/>
        <v>2.3825612363851639E-2</v>
      </c>
      <c r="AI1166" s="13">
        <f t="shared" si="1590"/>
        <v>1.9807057163189503E-2</v>
      </c>
      <c r="AJ1166" s="13">
        <f t="shared" si="1591"/>
        <v>8.2331464869521264E-3</v>
      </c>
      <c r="AK1166" s="13">
        <f t="shared" si="1592"/>
        <v>2.2814999898651232E-3</v>
      </c>
      <c r="AL1166" s="13">
        <f t="shared" si="1593"/>
        <v>2.5148654876147651E-5</v>
      </c>
      <c r="AM1166" s="13">
        <f t="shared" si="1594"/>
        <v>2.9240405511420602E-4</v>
      </c>
      <c r="AN1166" s="13">
        <f t="shared" si="1595"/>
        <v>4.6636496192504606E-4</v>
      </c>
      <c r="AO1166" s="13">
        <f t="shared" si="1596"/>
        <v>3.7191050176510178E-4</v>
      </c>
      <c r="AP1166" s="13">
        <f t="shared" si="1597"/>
        <v>1.9772414684589168E-4</v>
      </c>
      <c r="AQ1166" s="13">
        <f t="shared" si="1598"/>
        <v>7.8839206059771319E-5</v>
      </c>
      <c r="AR1166" s="13">
        <f t="shared" si="1599"/>
        <v>7.6000524675136393E-3</v>
      </c>
      <c r="AS1166" s="13">
        <f t="shared" si="1600"/>
        <v>6.318186973262193E-3</v>
      </c>
      <c r="AT1166" s="13">
        <f t="shared" si="1601"/>
        <v>2.626263884343929E-3</v>
      </c>
      <c r="AU1166" s="13">
        <f t="shared" si="1602"/>
        <v>7.2776805745040972E-4</v>
      </c>
      <c r="AV1166" s="13">
        <f t="shared" si="1603"/>
        <v>1.5125470119431303E-4</v>
      </c>
      <c r="AW1166" s="13">
        <f t="shared" si="1604"/>
        <v>9.2625521601969552E-7</v>
      </c>
      <c r="AX1166" s="13">
        <f t="shared" si="1605"/>
        <v>4.0514270566959542E-5</v>
      </c>
      <c r="AY1166" s="13">
        <f t="shared" si="1606"/>
        <v>6.4617558887825229E-5</v>
      </c>
      <c r="AZ1166" s="13">
        <f t="shared" si="1607"/>
        <v>5.1530347926672705E-5</v>
      </c>
      <c r="BA1166" s="13">
        <f t="shared" si="1608"/>
        <v>2.7395822468354372E-5</v>
      </c>
      <c r="BB1166" s="13">
        <f t="shared" si="1609"/>
        <v>1.0923627322276047E-5</v>
      </c>
      <c r="BC1166" s="13">
        <f t="shared" si="1610"/>
        <v>3.4844913749550514E-6</v>
      </c>
      <c r="BD1166" s="13">
        <f t="shared" si="1611"/>
        <v>2.0202627822973659E-3</v>
      </c>
      <c r="BE1166" s="13">
        <f t="shared" si="1612"/>
        <v>1.6795144570697323E-3</v>
      </c>
      <c r="BF1166" s="13">
        <f t="shared" si="1613"/>
        <v>6.9811928334851748E-4</v>
      </c>
      <c r="BG1166" s="13">
        <f t="shared" si="1614"/>
        <v>1.9345691715900976E-4</v>
      </c>
      <c r="BH1166" s="13">
        <f t="shared" si="1615"/>
        <v>4.0206859725844539E-5</v>
      </c>
      <c r="BI1166" s="13">
        <f t="shared" si="1616"/>
        <v>6.6850711476395592E-6</v>
      </c>
      <c r="BJ1166" s="14">
        <f t="shared" si="1617"/>
        <v>0.19501529365503317</v>
      </c>
      <c r="BK1166" s="14">
        <f t="shared" si="1618"/>
        <v>0.25065682264862044</v>
      </c>
      <c r="BL1166" s="14">
        <f t="shared" si="1619"/>
        <v>0.49329984480618799</v>
      </c>
      <c r="BM1166" s="14">
        <f t="shared" si="1620"/>
        <v>0.43580046671297801</v>
      </c>
      <c r="BN1166" s="14">
        <f t="shared" si="1621"/>
        <v>0.56286105421233623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1.72</v>
      </c>
      <c r="F1167" s="10">
        <f>VLOOKUP(B1167,home!$B$2:$E$405,3,FALSE)</f>
        <v>1.3953</v>
      </c>
      <c r="G1167" s="10">
        <f>VLOOKUP(C1167,away!$B$2:$E$405,4,FALSE)</f>
        <v>0.98839999999999995</v>
      </c>
      <c r="H1167" s="10">
        <f>VLOOKUP(A1167,away!$A$2:$E$405,3,FALSE)</f>
        <v>1.58</v>
      </c>
      <c r="I1167" s="10">
        <f>VLOOKUP(C1167,away!$B$2:$E$405,3,FALSE)</f>
        <v>1.3290999999999999</v>
      </c>
      <c r="J1167" s="10">
        <f>VLOOKUP(B1167,home!$B$2:$E$405,4,FALSE)</f>
        <v>0.75949999999999995</v>
      </c>
      <c r="K1167" s="12">
        <f t="shared" si="1566"/>
        <v>2.3720769743999996</v>
      </c>
      <c r="L1167" s="12">
        <f t="shared" si="1567"/>
        <v>1.594933291</v>
      </c>
      <c r="M1167" s="13">
        <f t="shared" si="1568"/>
        <v>1.8929944125554408E-2</v>
      </c>
      <c r="N1167" s="13">
        <f t="shared" si="1569"/>
        <v>4.4903284586906143E-2</v>
      </c>
      <c r="O1167" s="13">
        <f t="shared" si="1570"/>
        <v>3.0191998082616613E-2</v>
      </c>
      <c r="P1167" s="13">
        <f t="shared" si="1571"/>
        <v>7.161774346290381E-2</v>
      </c>
      <c r="Q1167" s="13">
        <f t="shared" si="1572"/>
        <v>5.3257023721765238E-2</v>
      </c>
      <c r="R1167" s="13">
        <f t="shared" si="1573"/>
        <v>2.4077111431886709E-2</v>
      </c>
      <c r="S1167" s="13">
        <f t="shared" si="1574"/>
        <v>6.7737933412522475E-2</v>
      </c>
      <c r="T1167" s="13">
        <f t="shared" si="1575"/>
        <v>8.4941400113420121E-2</v>
      </c>
      <c r="U1167" s="13">
        <f t="shared" si="1576"/>
        <v>5.7112761637641465E-2</v>
      </c>
      <c r="V1167" s="13">
        <f t="shared" si="1577"/>
        <v>2.8474803410048592E-2</v>
      </c>
      <c r="W1167" s="13">
        <f t="shared" si="1578"/>
        <v>4.2109919898491305E-2</v>
      </c>
      <c r="X1167" s="13">
        <f t="shared" si="1579"/>
        <v>6.7162513127447129E-2</v>
      </c>
      <c r="Y1167" s="13">
        <f t="shared" si="1580"/>
        <v>5.3559864047094986E-2</v>
      </c>
      <c r="Z1167" s="13">
        <f t="shared" si="1581"/>
        <v>1.2800462191277595E-2</v>
      </c>
      <c r="AA1167" s="13">
        <f t="shared" si="1582"/>
        <v>3.0363681625607347E-2</v>
      </c>
      <c r="AB1167" s="13">
        <f t="shared" si="1583"/>
        <v>3.6012495021057772E-2</v>
      </c>
      <c r="AC1167" s="13">
        <f t="shared" si="1584"/>
        <v>6.7330533051618065E-3</v>
      </c>
      <c r="AD1167" s="13">
        <f t="shared" si="1585"/>
        <v>2.4971992846259901E-2</v>
      </c>
      <c r="AE1167" s="13">
        <f t="shared" si="1586"/>
        <v>3.9828662733113765E-2</v>
      </c>
      <c r="AF1167" s="13">
        <f t="shared" si="1587"/>
        <v>3.1762030064527103E-2</v>
      </c>
      <c r="AG1167" s="13">
        <f t="shared" si="1588"/>
        <v>1.6886106379885718E-2</v>
      </c>
      <c r="AH1167" s="13">
        <f t="shared" si="1589"/>
        <v>5.1039708222638622E-3</v>
      </c>
      <c r="AI1167" s="13">
        <f t="shared" si="1590"/>
        <v>1.210701166550154E-2</v>
      </c>
      <c r="AJ1167" s="13">
        <f t="shared" si="1591"/>
        <v>1.4359381800264198E-2</v>
      </c>
      <c r="AK1167" s="13">
        <f t="shared" si="1592"/>
        <v>1.1353852978341707E-2</v>
      </c>
      <c r="AL1167" s="13">
        <f t="shared" si="1593"/>
        <v>1.0189276442294033E-3</v>
      </c>
      <c r="AM1167" s="13">
        <f t="shared" si="1594"/>
        <v>1.184709784709892E-2</v>
      </c>
      <c r="AN1167" s="13">
        <f t="shared" si="1595"/>
        <v>1.8895330758072496E-2</v>
      </c>
      <c r="AO1167" s="13">
        <f t="shared" si="1596"/>
        <v>1.5068396035253048E-2</v>
      </c>
      <c r="AP1167" s="13">
        <f t="shared" si="1597"/>
        <v>8.0110288261991645E-3</v>
      </c>
      <c r="AQ1167" s="13">
        <f t="shared" si="1598"/>
        <v>3.1942641425164254E-3</v>
      </c>
      <c r="AR1167" s="13">
        <f t="shared" si="1599"/>
        <v>1.6280985961442558E-3</v>
      </c>
      <c r="AS1167" s="13">
        <f t="shared" si="1600"/>
        <v>3.8619751919667534E-3</v>
      </c>
      <c r="AT1167" s="13">
        <f t="shared" si="1601"/>
        <v>4.5804512142841773E-3</v>
      </c>
      <c r="AU1167" s="13">
        <f t="shared" si="1602"/>
        <v>3.6217276192553388E-3</v>
      </c>
      <c r="AV1167" s="13">
        <f t="shared" si="1603"/>
        <v>2.1477541732960299E-3</v>
      </c>
      <c r="AW1167" s="13">
        <f t="shared" si="1604"/>
        <v>1.0708093270945775E-4</v>
      </c>
      <c r="AX1167" s="13">
        <f t="shared" si="1605"/>
        <v>4.6837046694278607E-3</v>
      </c>
      <c r="AY1167" s="13">
        <f t="shared" si="1606"/>
        <v>7.470196502482645E-3</v>
      </c>
      <c r="AZ1167" s="13">
        <f t="shared" si="1607"/>
        <v>5.9572325460606687E-3</v>
      </c>
      <c r="BA1167" s="13">
        <f t="shared" si="1608"/>
        <v>3.1671295033136168E-3</v>
      </c>
      <c r="BB1167" s="13">
        <f t="shared" si="1609"/>
        <v>1.2628400704357958E-3</v>
      </c>
      <c r="BC1167" s="13">
        <f t="shared" si="1610"/>
        <v>4.0282913390936716E-4</v>
      </c>
      <c r="BD1167" s="13">
        <f t="shared" si="1611"/>
        <v>4.3278477533680617E-4</v>
      </c>
      <c r="BE1167" s="13">
        <f t="shared" si="1612"/>
        <v>1.0265988004473146E-3</v>
      </c>
      <c r="BF1167" s="13">
        <f t="shared" si="1613"/>
        <v>1.2175856882438677E-3</v>
      </c>
      <c r="BG1167" s="13">
        <f t="shared" si="1614"/>
        <v>9.6273565848075174E-4</v>
      </c>
      <c r="BH1167" s="13">
        <f t="shared" si="1615"/>
        <v>5.7092077197900333E-4</v>
      </c>
      <c r="BI1167" s="13">
        <f t="shared" si="1616"/>
        <v>2.7085360348361312E-4</v>
      </c>
      <c r="BJ1167" s="14">
        <f t="shared" si="1617"/>
        <v>0.53934284755368134</v>
      </c>
      <c r="BK1167" s="14">
        <f t="shared" si="1618"/>
        <v>0.20198260186290315</v>
      </c>
      <c r="BL1167" s="14">
        <f t="shared" si="1619"/>
        <v>0.24100375115809916</v>
      </c>
      <c r="BM1167" s="14">
        <f t="shared" si="1620"/>
        <v>0.7447894417845552</v>
      </c>
      <c r="BN1167" s="14">
        <f t="shared" si="1621"/>
        <v>0.24297710541163292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1.72</v>
      </c>
      <c r="F1168" s="10">
        <f>VLOOKUP(B1168,home!$B$2:$E$405,3,FALSE)</f>
        <v>1.0465</v>
      </c>
      <c r="G1168" s="10">
        <f>VLOOKUP(C1168,away!$B$2:$E$405,4,FALSE)</f>
        <v>1.5698000000000001</v>
      </c>
      <c r="H1168" s="10">
        <f>VLOOKUP(A1168,away!$A$2:$E$405,3,FALSE)</f>
        <v>1.58</v>
      </c>
      <c r="I1168" s="10">
        <f>VLOOKUP(C1168,away!$B$2:$E$405,3,FALSE)</f>
        <v>0.94940000000000002</v>
      </c>
      <c r="J1168" s="10">
        <f>VLOOKUP(B1168,home!$B$2:$E$405,4,FALSE)</f>
        <v>1.0126999999999999</v>
      </c>
      <c r="K1168" s="12">
        <f t="shared" si="1566"/>
        <v>2.8256086040000001</v>
      </c>
      <c r="L1168" s="12">
        <f t="shared" si="1567"/>
        <v>1.5191026604</v>
      </c>
      <c r="M1168" s="13">
        <f t="shared" si="1568"/>
        <v>1.2975254124742722E-2</v>
      </c>
      <c r="N1168" s="13">
        <f t="shared" si="1569"/>
        <v>3.6662989693959522E-2</v>
      </c>
      <c r="O1168" s="13">
        <f t="shared" si="1570"/>
        <v>1.9710743060262742E-2</v>
      </c>
      <c r="P1168" s="13">
        <f t="shared" si="1571"/>
        <v>5.5694845182311693E-2</v>
      </c>
      <c r="Q1168" s="13">
        <f t="shared" si="1572"/>
        <v>5.1797629563807693E-2</v>
      </c>
      <c r="R1168" s="13">
        <f t="shared" si="1573"/>
        <v>1.4971321110652986E-2</v>
      </c>
      <c r="S1168" s="13">
        <f t="shared" si="1574"/>
        <v>5.9765992828737284E-2</v>
      </c>
      <c r="T1168" s="13">
        <f t="shared" si="1575"/>
        <v>7.8685916872793957E-2</v>
      </c>
      <c r="U1168" s="13">
        <f t="shared" si="1576"/>
        <v>4.2303093743507915E-2</v>
      </c>
      <c r="V1168" s="13">
        <f t="shared" si="1577"/>
        <v>2.8504324768793752E-2</v>
      </c>
      <c r="W1168" s="13">
        <f t="shared" si="1578"/>
        <v>4.878660925409993E-2</v>
      </c>
      <c r="X1168" s="13">
        <f t="shared" si="1579"/>
        <v>7.4111867909798457E-2</v>
      </c>
      <c r="Y1168" s="13">
        <f t="shared" si="1580"/>
        <v>5.6291767854494121E-2</v>
      </c>
      <c r="Z1168" s="13">
        <f t="shared" si="1581"/>
        <v>7.5809912429652144E-3</v>
      </c>
      <c r="AA1168" s="13">
        <f t="shared" si="1582"/>
        <v>2.1420914082971164E-2</v>
      </c>
      <c r="AB1168" s="13">
        <f t="shared" si="1583"/>
        <v>3.0263559569194055E-2</v>
      </c>
      <c r="AC1168" s="13">
        <f t="shared" si="1584"/>
        <v>7.6469791061596001E-3</v>
      </c>
      <c r="AD1168" s="13">
        <f t="shared" si="1585"/>
        <v>3.4462965717092696E-2</v>
      </c>
      <c r="AE1168" s="13">
        <f t="shared" si="1586"/>
        <v>5.2352782906109507E-2</v>
      </c>
      <c r="AF1168" s="13">
        <f t="shared" si="1587"/>
        <v>3.9764625896007308E-2</v>
      </c>
      <c r="AG1168" s="13">
        <f t="shared" si="1588"/>
        <v>2.0135516329478485E-2</v>
      </c>
      <c r="AH1168" s="13">
        <f t="shared" si="1589"/>
        <v>2.8790759914143894E-3</v>
      </c>
      <c r="AI1168" s="13">
        <f t="shared" si="1590"/>
        <v>8.1351418929103293E-3</v>
      </c>
      <c r="AJ1168" s="13">
        <f t="shared" si="1591"/>
        <v>1.1493363463684139E-2</v>
      </c>
      <c r="AK1168" s="13">
        <f t="shared" si="1592"/>
        <v>1.0825248897295048E-2</v>
      </c>
      <c r="AL1168" s="13">
        <f t="shared" si="1593"/>
        <v>1.3129525274353773E-3</v>
      </c>
      <c r="AM1168" s="13">
        <f t="shared" si="1594"/>
        <v>1.9475770489914838E-2</v>
      </c>
      <c r="AN1168" s="13">
        <f t="shared" si="1595"/>
        <v>2.9585694764569442E-2</v>
      </c>
      <c r="AO1168" s="13">
        <f t="shared" si="1596"/>
        <v>2.2471853813319898E-2</v>
      </c>
      <c r="AP1168" s="13">
        <f t="shared" si="1597"/>
        <v>1.1379017637311386E-2</v>
      </c>
      <c r="AQ1168" s="13">
        <f t="shared" si="1598"/>
        <v>4.3214739913945612E-3</v>
      </c>
      <c r="AR1168" s="13">
        <f t="shared" si="1599"/>
        <v>8.7472239961027367E-4</v>
      </c>
      <c r="AS1168" s="13">
        <f t="shared" si="1600"/>
        <v>2.4716231384503155E-3</v>
      </c>
      <c r="AT1168" s="13">
        <f t="shared" si="1601"/>
        <v>3.4919198029253482E-3</v>
      </c>
      <c r="AU1168" s="13">
        <f t="shared" si="1602"/>
        <v>3.2889328798746164E-3</v>
      </c>
      <c r="AV1168" s="13">
        <f t="shared" si="1603"/>
        <v>2.3233092608380538E-3</v>
      </c>
      <c r="AW1168" s="13">
        <f t="shared" si="1604"/>
        <v>1.5654732514554495E-4</v>
      </c>
      <c r="AX1168" s="13">
        <f t="shared" si="1605"/>
        <v>9.1718174443054402E-3</v>
      </c>
      <c r="AY1168" s="13">
        <f t="shared" si="1606"/>
        <v>1.3932932280347522E-2</v>
      </c>
      <c r="AZ1168" s="13">
        <f t="shared" si="1607"/>
        <v>1.058277724712448E-2</v>
      </c>
      <c r="BA1168" s="13">
        <f t="shared" si="1608"/>
        <v>5.3587750235091309E-3</v>
      </c>
      <c r="BB1168" s="13">
        <f t="shared" si="1609"/>
        <v>2.0351323486744481E-3</v>
      </c>
      <c r="BC1168" s="13">
        <f t="shared" si="1610"/>
        <v>6.1831499302749109E-4</v>
      </c>
      <c r="BD1168" s="13">
        <f t="shared" si="1611"/>
        <v>2.2146552072657322E-4</v>
      </c>
      <c r="BE1168" s="13">
        <f t="shared" si="1612"/>
        <v>6.2577488085434558E-4</v>
      </c>
      <c r="BF1168" s="13">
        <f t="shared" si="1613"/>
        <v>8.8409744375455711E-4</v>
      </c>
      <c r="BG1168" s="13">
        <f t="shared" si="1614"/>
        <v>8.3270444794909424E-4</v>
      </c>
      <c r="BH1168" s="13">
        <f t="shared" si="1615"/>
        <v>5.8822421317850776E-4</v>
      </c>
      <c r="BI1168" s="13">
        <f t="shared" si="1616"/>
        <v>3.3241827956766444E-4</v>
      </c>
      <c r="BJ1168" s="14">
        <f t="shared" si="1617"/>
        <v>0.62198623203114034</v>
      </c>
      <c r="BK1168" s="14">
        <f t="shared" si="1618"/>
        <v>0.17983328081852798</v>
      </c>
      <c r="BL1168" s="14">
        <f t="shared" si="1619"/>
        <v>0.17793765407962214</v>
      </c>
      <c r="BM1168" s="14">
        <f t="shared" si="1620"/>
        <v>0.78174899048131619</v>
      </c>
      <c r="BN1168" s="14">
        <f t="shared" si="1621"/>
        <v>0.19181278273573735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1.5866</v>
      </c>
      <c r="F1185" s="10">
        <f>VLOOKUP(B1185,home!$B$2:$E$405,3,FALSE)</f>
        <v>0.97409999999999997</v>
      </c>
      <c r="G1185" s="10">
        <f>VLOOKUP(C1185,away!$B$2:$E$405,4,FALSE)</f>
        <v>0.88239999999999996</v>
      </c>
      <c r="H1185" s="10">
        <f>VLOOKUP(A1185,away!$A$2:$E$405,3,FALSE)</f>
        <v>1.1788000000000001</v>
      </c>
      <c r="I1185" s="10">
        <f>VLOOKUP(C1185,away!$B$2:$E$405,3,FALSE)</f>
        <v>1.018</v>
      </c>
      <c r="J1185" s="10">
        <f>VLOOKUP(B1185,home!$B$2:$E$405,4,FALSE)</f>
        <v>1.3882000000000001</v>
      </c>
      <c r="K1185" s="12">
        <f t="shared" si="1566"/>
        <v>1.363755429744</v>
      </c>
      <c r="L1185" s="12">
        <f t="shared" si="1567"/>
        <v>1.6658655428800002</v>
      </c>
      <c r="M1185" s="13">
        <f t="shared" si="1568"/>
        <v>4.8333954546599583E-2</v>
      </c>
      <c r="N1185" s="13">
        <f t="shared" si="1569"/>
        <v>6.5915692953924868E-2</v>
      </c>
      <c r="O1185" s="13">
        <f t="shared" si="1570"/>
        <v>8.0517869430308378E-2</v>
      </c>
      <c r="P1185" s="13">
        <f t="shared" si="1571"/>
        <v>0.10980668162700145</v>
      </c>
      <c r="Q1185" s="13">
        <f t="shared" si="1572"/>
        <v>4.4946442085626689E-2</v>
      </c>
      <c r="R1185" s="13">
        <f t="shared" si="1573"/>
        <v>6.7065972135030835E-2</v>
      </c>
      <c r="S1185" s="13">
        <f t="shared" si="1574"/>
        <v>6.2365615657978178E-2</v>
      </c>
      <c r="T1185" s="13">
        <f t="shared" si="1575"/>
        <v>7.487472914549699E-2</v>
      </c>
      <c r="U1185" s="13">
        <f t="shared" si="1576"/>
        <v>9.1461583650208081E-2</v>
      </c>
      <c r="V1185" s="13">
        <f t="shared" si="1577"/>
        <v>1.5742697211210022E-2</v>
      </c>
      <c r="W1185" s="13">
        <f t="shared" si="1578"/>
        <v>2.0431984813982538E-2</v>
      </c>
      <c r="X1185" s="13">
        <f t="shared" si="1579"/>
        <v>3.4036939474260945E-2</v>
      </c>
      <c r="Y1185" s="13">
        <f t="shared" si="1580"/>
        <v>2.8350482327631713E-2</v>
      </c>
      <c r="Z1185" s="13">
        <f t="shared" si="1581"/>
        <v>3.7240964026499374E-2</v>
      </c>
      <c r="AA1185" s="13">
        <f t="shared" si="1582"/>
        <v>5.0787566900039487E-2</v>
      </c>
      <c r="AB1185" s="13">
        <f t="shared" si="1583"/>
        <v>3.4630910061707758E-2</v>
      </c>
      <c r="AC1185" s="13">
        <f t="shared" si="1584"/>
        <v>2.2352988660319009E-3</v>
      </c>
      <c r="AD1185" s="13">
        <f t="shared" si="1585"/>
        <v>6.9660575576289147E-3</v>
      </c>
      <c r="AE1185" s="13">
        <f t="shared" si="1586"/>
        <v>1.160451525497282E-2</v>
      </c>
      <c r="AF1185" s="13">
        <f t="shared" si="1587"/>
        <v>9.6657810525422726E-3</v>
      </c>
      <c r="AG1185" s="13">
        <f t="shared" si="1588"/>
        <v>5.3672972001508517E-3</v>
      </c>
      <c r="AH1185" s="13">
        <f t="shared" si="1589"/>
        <v>1.5509609688844732E-2</v>
      </c>
      <c r="AI1185" s="13">
        <f t="shared" si="1590"/>
        <v>2.115131442637215E-2</v>
      </c>
      <c r="AJ1185" s="13">
        <f t="shared" si="1591"/>
        <v>1.4422609947593812E-2</v>
      </c>
      <c r="AK1185" s="13">
        <f t="shared" si="1592"/>
        <v>6.5563042090369603E-3</v>
      </c>
      <c r="AL1185" s="13">
        <f t="shared" si="1593"/>
        <v>2.0312904518244527E-4</v>
      </c>
      <c r="AM1185" s="13">
        <f t="shared" si="1594"/>
        <v>1.8999997636251317E-3</v>
      </c>
      <c r="AN1185" s="13">
        <f t="shared" si="1595"/>
        <v>3.165144137703252E-3</v>
      </c>
      <c r="AO1185" s="13">
        <f t="shared" si="1596"/>
        <v>2.6363522786242398E-3</v>
      </c>
      <c r="AP1185" s="13">
        <f t="shared" si="1597"/>
        <v>1.4639361399510983E-3</v>
      </c>
      <c r="AQ1185" s="13">
        <f t="shared" si="1598"/>
        <v>6.096801931303221E-4</v>
      </c>
      <c r="AR1185" s="13">
        <f t="shared" si="1599"/>
        <v>5.167384872832843E-3</v>
      </c>
      <c r="AS1185" s="13">
        <f t="shared" si="1600"/>
        <v>7.0470491779027981E-3</v>
      </c>
      <c r="AT1185" s="13">
        <f t="shared" si="1601"/>
        <v>4.8052257900189667E-3</v>
      </c>
      <c r="AU1185" s="13">
        <f t="shared" si="1602"/>
        <v>2.1843842540947554E-3</v>
      </c>
      <c r="AV1185" s="13">
        <f t="shared" si="1603"/>
        <v>7.4474147179225559E-4</v>
      </c>
      <c r="AW1185" s="13">
        <f t="shared" si="1604"/>
        <v>1.2818758459174914E-5</v>
      </c>
      <c r="AX1185" s="13">
        <f t="shared" si="1605"/>
        <v>4.3185583235934825E-4</v>
      </c>
      <c r="AY1185" s="13">
        <f t="shared" si="1606"/>
        <v>7.1941375061920006E-4</v>
      </c>
      <c r="AZ1185" s="13">
        <f t="shared" si="1607"/>
        <v>5.9922328911529558E-4</v>
      </c>
      <c r="BA1185" s="13">
        <f t="shared" si="1608"/>
        <v>3.3274180994279708E-4</v>
      </c>
      <c r="BB1185" s="13">
        <f t="shared" si="1609"/>
        <v>1.3857577896480788E-4</v>
      </c>
      <c r="BC1185" s="13">
        <f t="shared" si="1610"/>
        <v>4.616972305104567E-5</v>
      </c>
      <c r="BD1185" s="13">
        <f t="shared" si="1611"/>
        <v>1.434694734408598E-3</v>
      </c>
      <c r="BE1185" s="13">
        <f t="shared" si="1612"/>
        <v>1.956572734074851E-3</v>
      </c>
      <c r="BF1185" s="13">
        <f t="shared" si="1613"/>
        <v>1.3341433448918211E-3</v>
      </c>
      <c r="BG1185" s="13">
        <f t="shared" si="1614"/>
        <v>6.0648174355101413E-4</v>
      </c>
      <c r="BH1185" s="13">
        <f t="shared" si="1615"/>
        <v>2.0677319270207608E-4</v>
      </c>
      <c r="BI1185" s="13">
        <f t="shared" si="1616"/>
        <v>5.639761285459173E-5</v>
      </c>
      <c r="BJ1185" s="14">
        <f t="shared" si="1617"/>
        <v>0.31420301456330513</v>
      </c>
      <c r="BK1185" s="14">
        <f t="shared" si="1618"/>
        <v>0.23940679070462278</v>
      </c>
      <c r="BL1185" s="14">
        <f t="shared" si="1619"/>
        <v>0.40764758937826673</v>
      </c>
      <c r="BM1185" s="14">
        <f t="shared" si="1620"/>
        <v>0.5812051509020425</v>
      </c>
      <c r="BN1185" s="14">
        <f t="shared" si="1621"/>
        <v>0.41658661277849185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1.1809000000000001</v>
      </c>
      <c r="F1186" s="10">
        <f>VLOOKUP(B1186,home!$B$2:$E$405,3,FALSE)</f>
        <v>0.70569999999999999</v>
      </c>
      <c r="G1186" s="10">
        <f>VLOOKUP(C1186,away!$B$2:$E$405,4,FALSE)</f>
        <v>0.70569999999999999</v>
      </c>
      <c r="H1186" s="10">
        <f>VLOOKUP(A1186,away!$A$2:$E$405,3,FALSE)</f>
        <v>0.92459999999999998</v>
      </c>
      <c r="I1186" s="10">
        <f>VLOOKUP(C1186,away!$B$2:$E$405,3,FALSE)</f>
        <v>0.81120000000000003</v>
      </c>
      <c r="J1186" s="10">
        <f>VLOOKUP(B1186,home!$B$2:$E$405,4,FALSE)</f>
        <v>1.0814999999999999</v>
      </c>
      <c r="K1186" s="12">
        <f t="shared" si="1566"/>
        <v>0.58810294944099994</v>
      </c>
      <c r="L1186" s="12">
        <f t="shared" si="1567"/>
        <v>0.81116341487999999</v>
      </c>
      <c r="M1186" s="13">
        <f t="shared" si="1568"/>
        <v>0.24677794265078901</v>
      </c>
      <c r="N1186" s="13">
        <f t="shared" si="1569"/>
        <v>0.14513083592991094</v>
      </c>
      <c r="O1186" s="13">
        <f t="shared" si="1570"/>
        <v>0.20017723867767478</v>
      </c>
      <c r="P1186" s="13">
        <f t="shared" si="1571"/>
        <v>0.11772482447729553</v>
      </c>
      <c r="Q1186" s="13">
        <f t="shared" si="1572"/>
        <v>4.2675936332609236E-2</v>
      </c>
      <c r="R1186" s="13">
        <f t="shared" si="1573"/>
        <v>8.1188226253515752E-2</v>
      </c>
      <c r="S1186" s="13">
        <f t="shared" si="1574"/>
        <v>1.4040086149253072E-2</v>
      </c>
      <c r="T1186" s="13">
        <f t="shared" si="1575"/>
        <v>3.4617158248760764E-2</v>
      </c>
      <c r="U1186" s="13">
        <f t="shared" si="1576"/>
        <v>4.7747035319575831E-2</v>
      </c>
      <c r="V1186" s="13">
        <f t="shared" si="1577"/>
        <v>7.4419881732653182E-4</v>
      </c>
      <c r="W1186" s="13">
        <f t="shared" si="1578"/>
        <v>8.365948009121273E-3</v>
      </c>
      <c r="X1186" s="13">
        <f t="shared" si="1579"/>
        <v>6.7861509557873489E-3</v>
      </c>
      <c r="Y1186" s="13">
        <f t="shared" si="1580"/>
        <v>2.7523386915938208E-3</v>
      </c>
      <c r="Z1186" s="13">
        <f t="shared" si="1581"/>
        <v>2.1952306285283971E-2</v>
      </c>
      <c r="AA1186" s="13">
        <f t="shared" si="1582"/>
        <v>1.2910216073407702E-2</v>
      </c>
      <c r="AB1186" s="13">
        <f t="shared" si="1583"/>
        <v>3.7962680753458374E-3</v>
      </c>
      <c r="AC1186" s="13">
        <f t="shared" si="1584"/>
        <v>2.218864108277323E-5</v>
      </c>
      <c r="AD1186" s="13">
        <f t="shared" si="1585"/>
        <v>1.2300096747585704E-3</v>
      </c>
      <c r="AE1186" s="13">
        <f t="shared" si="1586"/>
        <v>9.9773884811260008E-4</v>
      </c>
      <c r="AF1186" s="13">
        <f t="shared" si="1587"/>
        <v>4.0466462559672715E-4</v>
      </c>
      <c r="AG1186" s="13">
        <f t="shared" si="1588"/>
        <v>1.094163798600593E-4</v>
      </c>
      <c r="AH1186" s="13">
        <f t="shared" si="1589"/>
        <v>4.4517269327156569E-3</v>
      </c>
      <c r="AI1186" s="13">
        <f t="shared" si="1590"/>
        <v>2.6180737392360134E-3</v>
      </c>
      <c r="AJ1186" s="13">
        <f t="shared" si="1591"/>
        <v>7.6984844394936333E-4</v>
      </c>
      <c r="AK1186" s="13">
        <f t="shared" si="1592"/>
        <v>1.5091671350306164E-4</v>
      </c>
      <c r="AL1186" s="13">
        <f t="shared" si="1593"/>
        <v>4.2340151616477352E-7</v>
      </c>
      <c r="AM1186" s="13">
        <f t="shared" si="1594"/>
        <v>1.446744635132961E-4</v>
      </c>
      <c r="AN1186" s="13">
        <f t="shared" si="1595"/>
        <v>1.1735463186937722E-4</v>
      </c>
      <c r="AO1186" s="13">
        <f t="shared" si="1596"/>
        <v>4.7596891969574647E-5</v>
      </c>
      <c r="AP1186" s="13">
        <f t="shared" si="1597"/>
        <v>1.2869619142571544E-5</v>
      </c>
      <c r="AQ1186" s="13">
        <f t="shared" si="1598"/>
        <v>2.6098410529733364E-6</v>
      </c>
      <c r="AR1186" s="13">
        <f t="shared" si="1599"/>
        <v>7.2221560417098029E-4</v>
      </c>
      <c r="AS1186" s="13">
        <f t="shared" si="1600"/>
        <v>4.2473712694526719E-4</v>
      </c>
      <c r="AT1186" s="13">
        <f t="shared" si="1601"/>
        <v>1.2489457854680404E-4</v>
      </c>
      <c r="AU1186" s="13">
        <f t="shared" si="1602"/>
        <v>2.448362333752203E-5</v>
      </c>
      <c r="AV1186" s="13">
        <f t="shared" si="1603"/>
        <v>3.5997227744498006E-6</v>
      </c>
      <c r="AW1186" s="13">
        <f t="shared" si="1604"/>
        <v>5.6106298820831563E-9</v>
      </c>
      <c r="AX1186" s="13">
        <f t="shared" si="1605"/>
        <v>1.4180579783493953E-5</v>
      </c>
      <c r="AY1186" s="13">
        <f t="shared" si="1606"/>
        <v>1.1502767522157244E-5</v>
      </c>
      <c r="AZ1186" s="13">
        <f t="shared" si="1607"/>
        <v>4.6653120919219132E-6</v>
      </c>
      <c r="BA1186" s="13">
        <f t="shared" si="1608"/>
        <v>1.2614434959881122E-6</v>
      </c>
      <c r="BB1186" s="13">
        <f t="shared" si="1609"/>
        <v>2.5580920347097057E-7</v>
      </c>
      <c r="BC1186" s="13">
        <f t="shared" si="1610"/>
        <v>4.1500613409049059E-8</v>
      </c>
      <c r="BD1186" s="13">
        <f t="shared" si="1611"/>
        <v>9.7639145959825747E-5</v>
      </c>
      <c r="BE1186" s="13">
        <f t="shared" si="1612"/>
        <v>5.7421869719873802E-5</v>
      </c>
      <c r="BF1186" s="13">
        <f t="shared" si="1613"/>
        <v>1.6884985472337316E-5</v>
      </c>
      <c r="BG1186" s="13">
        <f t="shared" si="1614"/>
        <v>3.3100365858500036E-6</v>
      </c>
      <c r="BH1186" s="13">
        <f t="shared" si="1615"/>
        <v>4.8666056972400114E-7</v>
      </c>
      <c r="BI1186" s="13">
        <f t="shared" si="1616"/>
        <v>5.7241303286264502E-8</v>
      </c>
      <c r="BJ1186" s="14">
        <f t="shared" si="1617"/>
        <v>0.24342721055636959</v>
      </c>
      <c r="BK1186" s="14">
        <f t="shared" si="1618"/>
        <v>0.37932116690478523</v>
      </c>
      <c r="BL1186" s="14">
        <f t="shared" si="1619"/>
        <v>0.35528528082430977</v>
      </c>
      <c r="BM1186" s="14">
        <f t="shared" si="1620"/>
        <v>0.16629946309206114</v>
      </c>
      <c r="BN1186" s="14">
        <f t="shared" si="1621"/>
        <v>0.8336750043217952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1.1809000000000001</v>
      </c>
      <c r="F1187" s="10">
        <f>VLOOKUP(B1187,home!$B$2:$E$405,3,FALSE)</f>
        <v>1.8348</v>
      </c>
      <c r="G1187" s="10">
        <f>VLOOKUP(C1187,away!$B$2:$E$405,4,FALSE)</f>
        <v>2.3287</v>
      </c>
      <c r="H1187" s="10">
        <f>VLOOKUP(A1187,away!$A$2:$E$405,3,FALSE)</f>
        <v>0.92459999999999998</v>
      </c>
      <c r="I1187" s="10">
        <f>VLOOKUP(C1187,away!$B$2:$E$405,3,FALSE)</f>
        <v>0.4506</v>
      </c>
      <c r="J1187" s="10">
        <f>VLOOKUP(B1187,home!$B$2:$E$405,4,FALSE)</f>
        <v>0.81120000000000003</v>
      </c>
      <c r="K1187" s="12">
        <f t="shared" si="1566"/>
        <v>5.0456299656840002</v>
      </c>
      <c r="L1187" s="12">
        <f t="shared" si="1567"/>
        <v>0.337966005312</v>
      </c>
      <c r="M1187" s="13">
        <f t="shared" si="1568"/>
        <v>4.5912820921893338E-3</v>
      </c>
      <c r="N1187" s="13">
        <f t="shared" si="1569"/>
        <v>2.3165910505258836E-2</v>
      </c>
      <c r="O1187" s="13">
        <f t="shared" si="1570"/>
        <v>1.5516972679577507E-3</v>
      </c>
      <c r="P1187" s="13">
        <f t="shared" si="1571"/>
        <v>7.8292902328776243E-3</v>
      </c>
      <c r="Q1187" s="13">
        <f t="shared" si="1572"/>
        <v>5.8443306113843872E-2</v>
      </c>
      <c r="R1187" s="13">
        <f t="shared" si="1573"/>
        <v>2.622104635526125E-4</v>
      </c>
      <c r="S1187" s="13">
        <f t="shared" si="1574"/>
        <v>3.3377270400631901E-3</v>
      </c>
      <c r="T1187" s="13">
        <f t="shared" si="1575"/>
        <v>1.9751850704522199E-2</v>
      </c>
      <c r="U1187" s="13">
        <f t="shared" si="1576"/>
        <v>1.3230169722169543E-3</v>
      </c>
      <c r="V1187" s="13">
        <f t="shared" si="1577"/>
        <v>6.3240708005756212E-4</v>
      </c>
      <c r="W1187" s="13">
        <f t="shared" si="1578"/>
        <v>9.8294432207217869E-2</v>
      </c>
      <c r="X1187" s="13">
        <f t="shared" si="1579"/>
        <v>3.3220176597484614E-2</v>
      </c>
      <c r="Y1187" s="13">
        <f t="shared" si="1580"/>
        <v>5.6136451902055315E-3</v>
      </c>
      <c r="Z1187" s="13">
        <f t="shared" si="1581"/>
        <v>2.9539407639294745E-5</v>
      </c>
      <c r="AA1187" s="13">
        <f t="shared" si="1582"/>
        <v>1.4904492035338048E-4</v>
      </c>
      <c r="AB1187" s="13">
        <f t="shared" si="1583"/>
        <v>3.7601275818400078E-4</v>
      </c>
      <c r="AC1187" s="13">
        <f t="shared" si="1584"/>
        <v>6.7400816314473088E-5</v>
      </c>
      <c r="AD1187" s="13">
        <f t="shared" si="1585"/>
        <v>0.12398933315115826</v>
      </c>
      <c r="AE1187" s="13">
        <f t="shared" si="1586"/>
        <v>4.1904179626395692E-2</v>
      </c>
      <c r="AF1187" s="13">
        <f t="shared" si="1587"/>
        <v>7.081094097104724E-3</v>
      </c>
      <c r="AG1187" s="13">
        <f t="shared" si="1588"/>
        <v>7.9772302841228909E-4</v>
      </c>
      <c r="AH1187" s="13">
        <f t="shared" si="1589"/>
        <v>2.4958288997838047E-6</v>
      </c>
      <c r="AI1187" s="13">
        <f t="shared" si="1590"/>
        <v>1.2593029085969296E-5</v>
      </c>
      <c r="AJ1187" s="13">
        <f t="shared" si="1591"/>
        <v>3.1769882457448437E-5</v>
      </c>
      <c r="AK1187" s="13">
        <f t="shared" si="1592"/>
        <v>5.3433023644520086E-5</v>
      </c>
      <c r="AL1187" s="13">
        <f t="shared" si="1593"/>
        <v>4.5974134654597198E-6</v>
      </c>
      <c r="AM1187" s="13">
        <f t="shared" si="1594"/>
        <v>0.12512085895453212</v>
      </c>
      <c r="AN1187" s="13">
        <f t="shared" si="1595"/>
        <v>4.2286596882069399E-2</v>
      </c>
      <c r="AO1187" s="13">
        <f t="shared" si="1596"/>
        <v>7.1457161132359344E-3</v>
      </c>
      <c r="AP1187" s="13">
        <f t="shared" si="1597"/>
        <v>8.0500304329464683E-4</v>
      </c>
      <c r="AQ1187" s="13">
        <f t="shared" si="1598"/>
        <v>6.8015915701573668E-5</v>
      </c>
      <c r="AR1187" s="13">
        <f t="shared" si="1599"/>
        <v>1.6870106464043533E-7</v>
      </c>
      <c r="AS1187" s="13">
        <f t="shared" si="1600"/>
        <v>8.5120314699257415E-7</v>
      </c>
      <c r="AT1187" s="13">
        <f t="shared" si="1601"/>
        <v>2.1474280526751273E-6</v>
      </c>
      <c r="AU1187" s="13">
        <f t="shared" si="1602"/>
        <v>3.6117091105760208E-6</v>
      </c>
      <c r="AV1187" s="13">
        <f t="shared" si="1603"/>
        <v>4.5558369289140711E-6</v>
      </c>
      <c r="AW1187" s="13">
        <f t="shared" si="1604"/>
        <v>2.1777071571539097E-7</v>
      </c>
      <c r="AX1187" s="13">
        <f t="shared" si="1605"/>
        <v>0.10521892587885143</v>
      </c>
      <c r="AY1187" s="13">
        <f t="shared" si="1606"/>
        <v>3.5560420062494838E-2</v>
      </c>
      <c r="AZ1187" s="13">
        <f t="shared" si="1607"/>
        <v>6.0091065578690402E-3</v>
      </c>
      <c r="BA1187" s="13">
        <f t="shared" si="1608"/>
        <v>6.7695791295238074E-4</v>
      </c>
      <c r="BB1187" s="13">
        <f t="shared" si="1609"/>
        <v>5.7197190401216171E-5</v>
      </c>
      <c r="BC1187" s="13">
        <f t="shared" si="1610"/>
        <v>3.8661411909937812E-6</v>
      </c>
      <c r="BD1187" s="13">
        <f t="shared" si="1611"/>
        <v>9.5025374847349002E-9</v>
      </c>
      <c r="BE1187" s="13">
        <f t="shared" si="1612"/>
        <v>4.7946287883013888E-8</v>
      </c>
      <c r="BF1187" s="13">
        <f t="shared" si="1613"/>
        <v>1.2095961344292329E-7</v>
      </c>
      <c r="BG1187" s="13">
        <f t="shared" si="1614"/>
        <v>2.0343915007505563E-7</v>
      </c>
      <c r="BH1187" s="13">
        <f t="shared" si="1615"/>
        <v>2.5661966795299633E-7</v>
      </c>
      <c r="BI1187" s="13">
        <f t="shared" si="1616"/>
        <v>2.5896157728150323E-7</v>
      </c>
      <c r="BJ1187" s="14">
        <f t="shared" si="1617"/>
        <v>0.73521431587419739</v>
      </c>
      <c r="BK1187" s="14">
        <f t="shared" si="1618"/>
        <v>5.2023124737462484E-2</v>
      </c>
      <c r="BL1187" s="14">
        <f t="shared" si="1619"/>
        <v>3.774506453490339E-3</v>
      </c>
      <c r="BM1187" s="14">
        <f t="shared" si="1620"/>
        <v>0.65963758750533041</v>
      </c>
      <c r="BN1187" s="14">
        <f t="shared" si="1621"/>
        <v>9.5843696675680032E-2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1.5866</v>
      </c>
      <c r="F1202" s="10">
        <f>VLOOKUP(B1202,home!$B$2:$E$405,3,FALSE)</f>
        <v>0.88239999999999996</v>
      </c>
      <c r="G1202" s="10">
        <f>VLOOKUP(C1202,away!$B$2:$E$405,4,FALSE)</f>
        <v>1.3236000000000001</v>
      </c>
      <c r="H1202" s="10">
        <f>VLOOKUP(A1202,away!$A$2:$E$405,3,FALSE)</f>
        <v>1.1788000000000001</v>
      </c>
      <c r="I1202" s="10">
        <f>VLOOKUP(C1202,away!$B$2:$E$405,3,FALSE)</f>
        <v>0.76349999999999996</v>
      </c>
      <c r="J1202" s="10">
        <f>VLOOKUP(B1202,home!$B$2:$E$405,4,FALSE)</f>
        <v>1.3573</v>
      </c>
      <c r="K1202" s="12">
        <f t="shared" si="1622"/>
        <v>1.8530609658240003</v>
      </c>
      <c r="L1202" s="12">
        <f t="shared" si="1623"/>
        <v>1.22158873074</v>
      </c>
      <c r="M1202" s="13">
        <f t="shared" si="1624"/>
        <v>4.6205811601563042E-2</v>
      </c>
      <c r="N1202" s="13">
        <f t="shared" si="1625"/>
        <v>8.56221858730742E-2</v>
      </c>
      <c r="O1202" s="13">
        <f t="shared" si="1626"/>
        <v>5.6444498747164965E-2</v>
      </c>
      <c r="P1202" s="13">
        <f t="shared" si="1627"/>
        <v>0.10459509736387308</v>
      </c>
      <c r="Q1202" s="13">
        <f t="shared" si="1628"/>
        <v>7.9331565224960487E-2</v>
      </c>
      <c r="R1202" s="13">
        <f t="shared" si="1629"/>
        <v>3.4475981790902395E-2</v>
      </c>
      <c r="S1202" s="13">
        <f t="shared" si="1630"/>
        <v>5.9192415484960403E-2</v>
      </c>
      <c r="T1202" s="13">
        <f t="shared" si="1631"/>
        <v>9.6910546070776996E-2</v>
      </c>
      <c r="U1202" s="13">
        <f t="shared" si="1632"/>
        <v>6.388609611518023E-2</v>
      </c>
      <c r="V1202" s="13">
        <f t="shared" si="1633"/>
        <v>1.4888065775120968E-2</v>
      </c>
      <c r="W1202" s="13">
        <f t="shared" si="1634"/>
        <v>4.9002075625364988E-2</v>
      </c>
      <c r="X1202" s="13">
        <f t="shared" si="1635"/>
        <v>5.9860383366815116E-2</v>
      </c>
      <c r="Y1202" s="13">
        <f t="shared" si="1636"/>
        <v>3.656238486933875E-2</v>
      </c>
      <c r="Z1202" s="13">
        <f t="shared" si="1637"/>
        <v>1.4038490278987934E-2</v>
      </c>
      <c r="AA1202" s="13">
        <f t="shared" si="1638"/>
        <v>2.6014178355092222E-2</v>
      </c>
      <c r="AB1202" s="13">
        <f t="shared" si="1639"/>
        <v>2.41029292339025E-2</v>
      </c>
      <c r="AC1202" s="13">
        <f t="shared" si="1640"/>
        <v>2.1063620507531661E-3</v>
      </c>
      <c r="AD1202" s="13">
        <f t="shared" si="1641"/>
        <v>2.2700958396429882E-2</v>
      </c>
      <c r="AE1202" s="13">
        <f t="shared" si="1642"/>
        <v>2.7731234954076325E-2</v>
      </c>
      <c r="AF1202" s="13">
        <f t="shared" si="1643"/>
        <v>1.6938082054701414E-2</v>
      </c>
      <c r="AG1202" s="13">
        <f t="shared" si="1644"/>
        <v>6.8971233861242244E-3</v>
      </c>
      <c r="AH1202" s="13">
        <f t="shared" si="1645"/>
        <v>4.2873153803536764E-3</v>
      </c>
      <c r="AI1202" s="13">
        <f t="shared" si="1646"/>
        <v>7.9446567795102754E-3</v>
      </c>
      <c r="AJ1202" s="13">
        <f t="shared" si="1647"/>
        <v>7.3609666824897505E-3</v>
      </c>
      <c r="AK1202" s="13">
        <f t="shared" si="1648"/>
        <v>4.5467733433509159E-3</v>
      </c>
      <c r="AL1202" s="13">
        <f t="shared" si="1649"/>
        <v>1.9072505050394297E-4</v>
      </c>
      <c r="AM1202" s="13">
        <f t="shared" si="1650"/>
        <v>8.4132519782437604E-3</v>
      </c>
      <c r="AN1202" s="13">
        <f t="shared" si="1651"/>
        <v>1.027753380549859E-2</v>
      </c>
      <c r="AO1202" s="13">
        <f t="shared" si="1652"/>
        <v>6.2774597382982333E-3</v>
      </c>
      <c r="AP1202" s="13">
        <f t="shared" si="1653"/>
        <v>2.5561580246597306E-3</v>
      </c>
      <c r="AQ1202" s="13">
        <f t="shared" si="1654"/>
        <v>7.8064345922873666E-4</v>
      </c>
      <c r="AR1202" s="13">
        <f t="shared" si="1655"/>
        <v>1.0474672307536649E-3</v>
      </c>
      <c r="AS1202" s="13">
        <f t="shared" si="1656"/>
        <v>1.9410206382893774E-3</v>
      </c>
      <c r="AT1202" s="13">
        <f t="shared" si="1657"/>
        <v>1.7984147893364156E-3</v>
      </c>
      <c r="AU1202" s="13">
        <f t="shared" si="1658"/>
        <v>1.1108574154933017E-3</v>
      </c>
      <c r="AV1202" s="13">
        <f t="shared" si="1659"/>
        <v>5.1462162881169243E-4</v>
      </c>
      <c r="AW1202" s="13">
        <f t="shared" si="1660"/>
        <v>1.1992782663124458E-5</v>
      </c>
      <c r="AX1202" s="13">
        <f t="shared" si="1661"/>
        <v>2.5983781394208452E-3</v>
      </c>
      <c r="AY1202" s="13">
        <f t="shared" si="1662"/>
        <v>3.1741494533176731E-3</v>
      </c>
      <c r="AZ1202" s="13">
        <f t="shared" si="1663"/>
        <v>1.9387526009287011E-3</v>
      </c>
      <c r="BA1202" s="13">
        <f t="shared" si="1664"/>
        <v>7.8945277632912192E-4</v>
      </c>
      <c r="BB1202" s="13">
        <f t="shared" si="1665"/>
        <v>2.4109665375376534E-4</v>
      </c>
      <c r="BC1202" s="13">
        <f t="shared" si="1666"/>
        <v>5.890419104894466E-5</v>
      </c>
      <c r="BD1202" s="13">
        <f t="shared" si="1667"/>
        <v>2.1326236081801862E-4</v>
      </c>
      <c r="BE1202" s="13">
        <f t="shared" si="1668"/>
        <v>3.9518815631134401E-4</v>
      </c>
      <c r="BF1202" s="13">
        <f t="shared" si="1669"/>
        <v>3.6615387330825262E-4</v>
      </c>
      <c r="BG1202" s="13">
        <f t="shared" si="1670"/>
        <v>2.2616848337092977E-4</v>
      </c>
      <c r="BH1202" s="13">
        <f t="shared" si="1671"/>
        <v>1.0477599705857109E-4</v>
      </c>
      <c r="BI1202" s="13">
        <f t="shared" si="1672"/>
        <v>3.8831262060905665E-5</v>
      </c>
      <c r="BJ1202" s="14">
        <f t="shared" si="1673"/>
        <v>0.51866232064239037</v>
      </c>
      <c r="BK1202" s="14">
        <f t="shared" si="1674"/>
        <v>0.23035262678009227</v>
      </c>
      <c r="BL1202" s="14">
        <f t="shared" si="1675"/>
        <v>0.23682015826355943</v>
      </c>
      <c r="BM1202" s="14">
        <f t="shared" si="1676"/>
        <v>0.59003629869283747</v>
      </c>
      <c r="BN1202" s="14">
        <f t="shared" si="1677"/>
        <v>0.40667514060153814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1.5866</v>
      </c>
      <c r="F1203" s="10">
        <f>VLOOKUP(B1203,home!$B$2:$E$405,3,FALSE)</f>
        <v>0.97409999999999997</v>
      </c>
      <c r="G1203" s="10">
        <f>VLOOKUP(C1203,away!$B$2:$E$405,4,FALSE)</f>
        <v>1.2033</v>
      </c>
      <c r="H1203" s="10">
        <f>VLOOKUP(A1203,away!$A$2:$E$405,3,FALSE)</f>
        <v>1.1788000000000001</v>
      </c>
      <c r="I1203" s="10">
        <f>VLOOKUP(C1203,away!$B$2:$E$405,3,FALSE)</f>
        <v>0.7712</v>
      </c>
      <c r="J1203" s="10">
        <f>VLOOKUP(B1203,home!$B$2:$E$405,4,FALSE)</f>
        <v>1.3882000000000001</v>
      </c>
      <c r="K1203" s="12">
        <f t="shared" si="1622"/>
        <v>1.8597086452980001</v>
      </c>
      <c r="L1203" s="12">
        <f t="shared" si="1623"/>
        <v>1.2619995153920003</v>
      </c>
      <c r="M1203" s="13">
        <f t="shared" si="1624"/>
        <v>4.4081805264930475E-2</v>
      </c>
      <c r="N1203" s="13">
        <f t="shared" si="1625"/>
        <v>8.1979314351534091E-2</v>
      </c>
      <c r="O1203" s="13">
        <f t="shared" si="1626"/>
        <v>5.5631216881946784E-2</v>
      </c>
      <c r="P1203" s="13">
        <f t="shared" si="1627"/>
        <v>0.10345785498380447</v>
      </c>
      <c r="Q1203" s="13">
        <f t="shared" si="1628"/>
        <v>7.6228819817575205E-2</v>
      </c>
      <c r="R1203" s="13">
        <f t="shared" si="1629"/>
        <v>3.5103284372842061E-2</v>
      </c>
      <c r="S1203" s="13">
        <f t="shared" si="1630"/>
        <v>6.0702639635117066E-2</v>
      </c>
      <c r="T1203" s="13">
        <f t="shared" si="1631"/>
        <v>9.6200733668684008E-2</v>
      </c>
      <c r="U1203" s="13">
        <f t="shared" si="1632"/>
        <v>6.5281881426528562E-2</v>
      </c>
      <c r="V1203" s="13">
        <f t="shared" si="1633"/>
        <v>1.5829571736659605E-2</v>
      </c>
      <c r="W1203" s="13">
        <f t="shared" si="1634"/>
        <v>4.7254465078536041E-2</v>
      </c>
      <c r="X1203" s="13">
        <f t="shared" si="1635"/>
        <v>5.9635112029220678E-2</v>
      </c>
      <c r="Y1203" s="13">
        <f t="shared" si="1636"/>
        <v>3.762974124061208E-2</v>
      </c>
      <c r="Z1203" s="13">
        <f t="shared" si="1637"/>
        <v>1.476677595573142E-2</v>
      </c>
      <c r="AA1203" s="13">
        <f t="shared" si="1638"/>
        <v>2.7461900908052356E-2</v>
      </c>
      <c r="AB1203" s="13">
        <f t="shared" si="1639"/>
        <v>2.5535567267510988E-2</v>
      </c>
      <c r="AC1203" s="13">
        <f t="shared" si="1640"/>
        <v>2.3219522308361744E-3</v>
      </c>
      <c r="AD1203" s="13">
        <f t="shared" si="1641"/>
        <v>2.1969884308871469E-2</v>
      </c>
      <c r="AE1203" s="13">
        <f t="shared" si="1642"/>
        <v>2.7725983351014102E-2</v>
      </c>
      <c r="AF1203" s="13">
        <f t="shared" si="1643"/>
        <v>1.7495088776373235E-2</v>
      </c>
      <c r="AG1203" s="13">
        <f t="shared" si="1644"/>
        <v>7.3595978525076832E-3</v>
      </c>
      <c r="AH1203" s="13">
        <f t="shared" si="1645"/>
        <v>4.6589160250088213E-3</v>
      </c>
      <c r="AI1203" s="13">
        <f t="shared" si="1646"/>
        <v>8.6642264094262973E-3</v>
      </c>
      <c r="AJ1203" s="13">
        <f t="shared" si="1647"/>
        <v>8.056468379214669E-3</v>
      </c>
      <c r="AK1203" s="13">
        <f t="shared" si="1648"/>
        <v>4.994227965131829E-3</v>
      </c>
      <c r="AL1203" s="13">
        <f t="shared" si="1649"/>
        <v>2.1798036240433367E-4</v>
      </c>
      <c r="AM1203" s="13">
        <f t="shared" si="1650"/>
        <v>8.1715167570810317E-3</v>
      </c>
      <c r="AN1203" s="13">
        <f t="shared" si="1651"/>
        <v>1.0312450187453871E-2</v>
      </c>
      <c r="AO1203" s="13">
        <f t="shared" si="1652"/>
        <v>6.5071535695354656E-3</v>
      </c>
      <c r="AP1203" s="13">
        <f t="shared" si="1653"/>
        <v>2.7373415504450276E-3</v>
      </c>
      <c r="AQ1203" s="13">
        <f t="shared" si="1654"/>
        <v>8.6363092753100241E-4</v>
      </c>
      <c r="AR1203" s="13">
        <f t="shared" si="1655"/>
        <v>1.175909953162631E-3</v>
      </c>
      <c r="AS1203" s="13">
        <f t="shared" si="1656"/>
        <v>2.186849905988511E-3</v>
      </c>
      <c r="AT1203" s="13">
        <f t="shared" si="1657"/>
        <v>2.0334518380679765E-3</v>
      </c>
      <c r="AU1203" s="13">
        <f t="shared" si="1658"/>
        <v>1.2605426543507083E-3</v>
      </c>
      <c r="AV1203" s="13">
        <f t="shared" si="1659"/>
        <v>5.8606051801572494E-4</v>
      </c>
      <c r="AW1203" s="13">
        <f t="shared" si="1660"/>
        <v>1.4210814408580853E-5</v>
      </c>
      <c r="AX1203" s="13">
        <f t="shared" si="1661"/>
        <v>2.532773393056843E-3</v>
      </c>
      <c r="AY1203" s="13">
        <f t="shared" si="1662"/>
        <v>3.1963587946354883E-3</v>
      </c>
      <c r="AZ1203" s="13">
        <f t="shared" si="1663"/>
        <v>2.0169016249244726E-3</v>
      </c>
      <c r="BA1203" s="13">
        <f t="shared" si="1664"/>
        <v>8.4844295774934081E-4</v>
      </c>
      <c r="BB1203" s="13">
        <f t="shared" si="1665"/>
        <v>2.6768365037935574E-4</v>
      </c>
      <c r="BC1203" s="13">
        <f t="shared" si="1666"/>
        <v>6.7563327411421695E-5</v>
      </c>
      <c r="BD1203" s="13">
        <f t="shared" si="1667"/>
        <v>2.4733296517264467E-4</v>
      </c>
      <c r="BE1203" s="13">
        <f t="shared" si="1668"/>
        <v>4.599672535987564E-4</v>
      </c>
      <c r="BF1203" s="13">
        <f t="shared" si="1669"/>
        <v>4.2770253903579258E-4</v>
      </c>
      <c r="BG1203" s="13">
        <f t="shared" si="1670"/>
        <v>2.6513403648692295E-4</v>
      </c>
      <c r="BH1203" s="13">
        <f t="shared" si="1671"/>
        <v>1.2326801495437143E-4</v>
      </c>
      <c r="BI1203" s="13">
        <f t="shared" si="1672"/>
        <v>4.584851861987356E-5</v>
      </c>
      <c r="BJ1203" s="14">
        <f t="shared" si="1673"/>
        <v>0.51100055721513193</v>
      </c>
      <c r="BK1203" s="14">
        <f t="shared" si="1674"/>
        <v>0.22980816300838761</v>
      </c>
      <c r="BL1203" s="14">
        <f t="shared" si="1675"/>
        <v>0.24419975783311629</v>
      </c>
      <c r="BM1203" s="14">
        <f t="shared" si="1676"/>
        <v>0.60011081035950731</v>
      </c>
      <c r="BN1203" s="14">
        <f t="shared" si="1677"/>
        <v>0.39648229567263304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1.1809000000000001</v>
      </c>
      <c r="F1204" s="10">
        <f>VLOOKUP(B1204,home!$B$2:$E$405,3,FALSE)</f>
        <v>0.58630000000000004</v>
      </c>
      <c r="G1204" s="10">
        <f>VLOOKUP(C1204,away!$B$2:$E$405,4,FALSE)</f>
        <v>0.65139999999999998</v>
      </c>
      <c r="H1204" s="10">
        <f>VLOOKUP(A1204,away!$A$2:$E$405,3,FALSE)</f>
        <v>0.92459999999999998</v>
      </c>
      <c r="I1204" s="10">
        <f>VLOOKUP(C1204,away!$B$2:$E$405,3,FALSE)</f>
        <v>0.99839999999999995</v>
      </c>
      <c r="J1204" s="10">
        <f>VLOOKUP(B1204,home!$B$2:$E$405,4,FALSE)</f>
        <v>0.83199999999999996</v>
      </c>
      <c r="K1204" s="12">
        <f t="shared" si="1622"/>
        <v>0.45100439183800001</v>
      </c>
      <c r="L1204" s="12">
        <f t="shared" si="1623"/>
        <v>0.7680363724799999</v>
      </c>
      <c r="M1204" s="13">
        <f t="shared" si="1624"/>
        <v>0.29551349810349398</v>
      </c>
      <c r="N1204" s="13">
        <f t="shared" si="1625"/>
        <v>0.13327788549208627</v>
      </c>
      <c r="O1204" s="13">
        <f t="shared" si="1626"/>
        <v>0.22696511510228282</v>
      </c>
      <c r="P1204" s="13">
        <f t="shared" si="1627"/>
        <v>0.10236226370514673</v>
      </c>
      <c r="Q1204" s="13">
        <f t="shared" si="1628"/>
        <v>3.0054455845906485E-2</v>
      </c>
      <c r="R1204" s="13">
        <f t="shared" si="1629"/>
        <v>8.7158731841331466E-2</v>
      </c>
      <c r="S1204" s="13">
        <f t="shared" si="1630"/>
        <v>8.864259245420671E-3</v>
      </c>
      <c r="T1204" s="13">
        <f t="shared" si="1631"/>
        <v>2.3082915244750341E-2</v>
      </c>
      <c r="U1204" s="13">
        <f t="shared" si="1632"/>
        <v>3.9308970847471029E-2</v>
      </c>
      <c r="V1204" s="13">
        <f t="shared" si="1633"/>
        <v>3.4116345060893169E-4</v>
      </c>
      <c r="W1204" s="13">
        <f t="shared" si="1634"/>
        <v>4.5182305269350258E-3</v>
      </c>
      <c r="X1204" s="13">
        <f t="shared" si="1635"/>
        <v>3.4701653839355755E-3</v>
      </c>
      <c r="Y1204" s="13">
        <f t="shared" si="1636"/>
        <v>1.3326066166917728E-3</v>
      </c>
      <c r="Z1204" s="13">
        <f t="shared" si="1637"/>
        <v>2.23136920777911E-2</v>
      </c>
      <c r="AA1204" s="13">
        <f t="shared" si="1638"/>
        <v>1.0063573125204573E-2</v>
      </c>
      <c r="AB1204" s="13">
        <f t="shared" si="1639"/>
        <v>2.269357838525065E-3</v>
      </c>
      <c r="AC1204" s="13">
        <f t="shared" si="1640"/>
        <v>7.3859280798314998E-6</v>
      </c>
      <c r="AD1204" s="13">
        <f t="shared" si="1641"/>
        <v>5.0943545274605444E-4</v>
      </c>
      <c r="AE1204" s="13">
        <f t="shared" si="1642"/>
        <v>3.9126495713978599E-4</v>
      </c>
      <c r="AF1204" s="13">
        <f t="shared" si="1643"/>
        <v>1.5025285918009195E-4</v>
      </c>
      <c r="AG1204" s="13">
        <f t="shared" si="1644"/>
        <v>3.8466553639808695E-5</v>
      </c>
      <c r="AH1204" s="13">
        <f t="shared" si="1645"/>
        <v>4.2844317800155955E-3</v>
      </c>
      <c r="AI1204" s="13">
        <f t="shared" si="1646"/>
        <v>1.9322975493173335E-3</v>
      </c>
      <c r="AJ1204" s="13">
        <f t="shared" si="1647"/>
        <v>4.3573734053996087E-4</v>
      </c>
      <c r="AK1204" s="13">
        <f t="shared" si="1648"/>
        <v>6.5506484757110855E-5</v>
      </c>
      <c r="AL1204" s="13">
        <f t="shared" si="1649"/>
        <v>1.0233580836976621E-7</v>
      </c>
      <c r="AM1204" s="13">
        <f t="shared" si="1650"/>
        <v>4.5951525309290114E-5</v>
      </c>
      <c r="AN1204" s="13">
        <f t="shared" si="1651"/>
        <v>3.5292442808470081E-5</v>
      </c>
      <c r="AO1204" s="13">
        <f t="shared" si="1652"/>
        <v>1.3552939875287612E-5</v>
      </c>
      <c r="AP1204" s="13">
        <f t="shared" si="1653"/>
        <v>3.4697169260851469E-6</v>
      </c>
      <c r="AQ1204" s="13">
        <f t="shared" si="1654"/>
        <v>6.6621720036072285E-7</v>
      </c>
      <c r="AR1204" s="13">
        <f t="shared" si="1655"/>
        <v>6.5811988849224167E-4</v>
      </c>
      <c r="AS1204" s="13">
        <f t="shared" si="1656"/>
        <v>2.9681496006593583E-4</v>
      </c>
      <c r="AT1204" s="13">
        <f t="shared" si="1657"/>
        <v>6.6932425276478816E-5</v>
      </c>
      <c r="AU1204" s="13">
        <f t="shared" si="1658"/>
        <v>1.006227258535357E-5</v>
      </c>
      <c r="AV1204" s="13">
        <f t="shared" si="1659"/>
        <v>1.1345322819663917E-6</v>
      </c>
      <c r="AW1204" s="13">
        <f t="shared" si="1660"/>
        <v>9.8466314380189675E-10</v>
      </c>
      <c r="AX1204" s="13">
        <f t="shared" si="1661"/>
        <v>3.4540566210241398E-6</v>
      </c>
      <c r="AY1204" s="13">
        <f t="shared" si="1662"/>
        <v>2.6528411175519057E-6</v>
      </c>
      <c r="AZ1204" s="13">
        <f t="shared" si="1663"/>
        <v>1.0187392343451775E-6</v>
      </c>
      <c r="BA1204" s="13">
        <f t="shared" si="1664"/>
        <v>2.6080959534984089E-7</v>
      </c>
      <c r="BB1204" s="13">
        <f t="shared" si="1665"/>
        <v>5.0077813880117098E-8</v>
      </c>
      <c r="BC1204" s="13">
        <f t="shared" si="1666"/>
        <v>7.6923165028427487E-9</v>
      </c>
      <c r="BD1204" s="13">
        <f t="shared" si="1667"/>
        <v>8.4243335302420513E-5</v>
      </c>
      <c r="BE1204" s="13">
        <f t="shared" si="1668"/>
        <v>3.799411420447288E-5</v>
      </c>
      <c r="BF1204" s="13">
        <f t="shared" si="1669"/>
        <v>8.5677561851059038E-6</v>
      </c>
      <c r="BG1204" s="13">
        <f t="shared" si="1670"/>
        <v>1.2880318892266503E-6</v>
      </c>
      <c r="BH1204" s="13">
        <f t="shared" si="1671"/>
        <v>1.452270097171539E-7</v>
      </c>
      <c r="BI1204" s="13">
        <f t="shared" si="1672"/>
        <v>1.3099603839187269E-8</v>
      </c>
      <c r="BJ1204" s="14">
        <f t="shared" si="1673"/>
        <v>0.19693205599182936</v>
      </c>
      <c r="BK1204" s="14">
        <f t="shared" si="1674"/>
        <v>0.40709132560967604</v>
      </c>
      <c r="BL1204" s="14">
        <f t="shared" si="1675"/>
        <v>0.37364903755234175</v>
      </c>
      <c r="BM1204" s="14">
        <f t="shared" si="1676"/>
        <v>0.12465150928493611</v>
      </c>
      <c r="BN1204" s="14">
        <f t="shared" si="1677"/>
        <v>0.87533195009024767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1.1809000000000001</v>
      </c>
      <c r="F1205" s="10">
        <f>VLOOKUP(B1205,home!$B$2:$E$405,3,FALSE)</f>
        <v>0.58630000000000004</v>
      </c>
      <c r="G1205" s="10" t="e">
        <f>VLOOKUP(C1205,away!$B$2:$E$405,4,FALSE)</f>
        <v>#N/A</v>
      </c>
      <c r="H1205" s="10">
        <f>VLOOKUP(A1205,away!$A$2:$E$405,3,FALSE)</f>
        <v>0.92459999999999998</v>
      </c>
      <c r="I1205" s="10" t="e">
        <f>VLOOKUP(C1205,away!$B$2:$E$405,3,FALSE)</f>
        <v>#N/A</v>
      </c>
      <c r="J1205" s="10">
        <f>VLOOKUP(B1205,home!$B$2:$E$405,4,FALSE)</f>
        <v>1.0814999999999999</v>
      </c>
      <c r="K1205" s="12" t="e">
        <f t="shared" si="1622"/>
        <v>#N/A</v>
      </c>
      <c r="L1205" s="12" t="e">
        <f t="shared" si="1623"/>
        <v>#N/A</v>
      </c>
      <c r="M1205" s="13" t="e">
        <f t="shared" si="1624"/>
        <v>#N/A</v>
      </c>
      <c r="N1205" s="13" t="e">
        <f t="shared" si="1625"/>
        <v>#N/A</v>
      </c>
      <c r="O1205" s="13" t="e">
        <f t="shared" si="1626"/>
        <v>#N/A</v>
      </c>
      <c r="P1205" s="13" t="e">
        <f t="shared" si="1627"/>
        <v>#N/A</v>
      </c>
      <c r="Q1205" s="13" t="e">
        <f t="shared" si="1628"/>
        <v>#N/A</v>
      </c>
      <c r="R1205" s="13" t="e">
        <f t="shared" si="1629"/>
        <v>#N/A</v>
      </c>
      <c r="S1205" s="13" t="e">
        <f t="shared" si="1630"/>
        <v>#N/A</v>
      </c>
      <c r="T1205" s="13" t="e">
        <f t="shared" si="1631"/>
        <v>#N/A</v>
      </c>
      <c r="U1205" s="13" t="e">
        <f t="shared" si="1632"/>
        <v>#N/A</v>
      </c>
      <c r="V1205" s="13" t="e">
        <f t="shared" si="1633"/>
        <v>#N/A</v>
      </c>
      <c r="W1205" s="13" t="e">
        <f t="shared" si="1634"/>
        <v>#N/A</v>
      </c>
      <c r="X1205" s="13" t="e">
        <f t="shared" si="1635"/>
        <v>#N/A</v>
      </c>
      <c r="Y1205" s="13" t="e">
        <f t="shared" si="1636"/>
        <v>#N/A</v>
      </c>
      <c r="Z1205" s="13" t="e">
        <f t="shared" si="1637"/>
        <v>#N/A</v>
      </c>
      <c r="AA1205" s="13" t="e">
        <f t="shared" si="1638"/>
        <v>#N/A</v>
      </c>
      <c r="AB1205" s="13" t="e">
        <f t="shared" si="1639"/>
        <v>#N/A</v>
      </c>
      <c r="AC1205" s="13" t="e">
        <f t="shared" si="1640"/>
        <v>#N/A</v>
      </c>
      <c r="AD1205" s="13" t="e">
        <f t="shared" si="1641"/>
        <v>#N/A</v>
      </c>
      <c r="AE1205" s="13" t="e">
        <f t="shared" si="1642"/>
        <v>#N/A</v>
      </c>
      <c r="AF1205" s="13" t="e">
        <f t="shared" si="1643"/>
        <v>#N/A</v>
      </c>
      <c r="AG1205" s="13" t="e">
        <f t="shared" si="1644"/>
        <v>#N/A</v>
      </c>
      <c r="AH1205" s="13" t="e">
        <f t="shared" si="1645"/>
        <v>#N/A</v>
      </c>
      <c r="AI1205" s="13" t="e">
        <f t="shared" si="1646"/>
        <v>#N/A</v>
      </c>
      <c r="AJ1205" s="13" t="e">
        <f t="shared" si="1647"/>
        <v>#N/A</v>
      </c>
      <c r="AK1205" s="13" t="e">
        <f t="shared" si="1648"/>
        <v>#N/A</v>
      </c>
      <c r="AL1205" s="13" t="e">
        <f t="shared" si="1649"/>
        <v>#N/A</v>
      </c>
      <c r="AM1205" s="13" t="e">
        <f t="shared" si="1650"/>
        <v>#N/A</v>
      </c>
      <c r="AN1205" s="13" t="e">
        <f t="shared" si="1651"/>
        <v>#N/A</v>
      </c>
      <c r="AO1205" s="13" t="e">
        <f t="shared" si="1652"/>
        <v>#N/A</v>
      </c>
      <c r="AP1205" s="13" t="e">
        <f t="shared" si="1653"/>
        <v>#N/A</v>
      </c>
      <c r="AQ1205" s="13" t="e">
        <f t="shared" si="1654"/>
        <v>#N/A</v>
      </c>
      <c r="AR1205" s="13" t="e">
        <f t="shared" si="1655"/>
        <v>#N/A</v>
      </c>
      <c r="AS1205" s="13" t="e">
        <f t="shared" si="1656"/>
        <v>#N/A</v>
      </c>
      <c r="AT1205" s="13" t="e">
        <f t="shared" si="1657"/>
        <v>#N/A</v>
      </c>
      <c r="AU1205" s="13" t="e">
        <f t="shared" si="1658"/>
        <v>#N/A</v>
      </c>
      <c r="AV1205" s="13" t="e">
        <f t="shared" si="1659"/>
        <v>#N/A</v>
      </c>
      <c r="AW1205" s="13" t="e">
        <f t="shared" si="1660"/>
        <v>#N/A</v>
      </c>
      <c r="AX1205" s="13" t="e">
        <f t="shared" si="1661"/>
        <v>#N/A</v>
      </c>
      <c r="AY1205" s="13" t="e">
        <f t="shared" si="1662"/>
        <v>#N/A</v>
      </c>
      <c r="AZ1205" s="13" t="e">
        <f t="shared" si="1663"/>
        <v>#N/A</v>
      </c>
      <c r="BA1205" s="13" t="e">
        <f t="shared" si="1664"/>
        <v>#N/A</v>
      </c>
      <c r="BB1205" s="13" t="e">
        <f t="shared" si="1665"/>
        <v>#N/A</v>
      </c>
      <c r="BC1205" s="13" t="e">
        <f t="shared" si="1666"/>
        <v>#N/A</v>
      </c>
      <c r="BD1205" s="13" t="e">
        <f t="shared" si="1667"/>
        <v>#N/A</v>
      </c>
      <c r="BE1205" s="13" t="e">
        <f t="shared" si="1668"/>
        <v>#N/A</v>
      </c>
      <c r="BF1205" s="13" t="e">
        <f t="shared" si="1669"/>
        <v>#N/A</v>
      </c>
      <c r="BG1205" s="13" t="e">
        <f t="shared" si="1670"/>
        <v>#N/A</v>
      </c>
      <c r="BH1205" s="13" t="e">
        <f t="shared" si="1671"/>
        <v>#N/A</v>
      </c>
      <c r="BI1205" s="13" t="e">
        <f t="shared" si="1672"/>
        <v>#N/A</v>
      </c>
      <c r="BJ1205" s="14" t="e">
        <f t="shared" si="1673"/>
        <v>#N/A</v>
      </c>
      <c r="BK1205" s="14" t="e">
        <f t="shared" si="1674"/>
        <v>#N/A</v>
      </c>
      <c r="BL1205" s="14" t="e">
        <f t="shared" si="1675"/>
        <v>#N/A</v>
      </c>
      <c r="BM1205" s="14" t="e">
        <f t="shared" si="1676"/>
        <v>#N/A</v>
      </c>
      <c r="BN1205" s="14" t="e">
        <f t="shared" si="1677"/>
        <v>#N/A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1.5866</v>
      </c>
      <c r="F1233" s="10">
        <f>VLOOKUP(B1233,home!$B$2:$E$405,3,FALSE)</f>
        <v>1.0084</v>
      </c>
      <c r="G1233" s="10">
        <f>VLOOKUP(C1233,away!$B$2:$E$405,4,FALSE)</f>
        <v>0.98040000000000005</v>
      </c>
      <c r="H1233" s="10">
        <f>VLOOKUP(A1233,away!$A$2:$E$405,3,FALSE)</f>
        <v>1.1788000000000001</v>
      </c>
      <c r="I1233" s="10">
        <f>VLOOKUP(C1233,away!$B$2:$E$405,3,FALSE)</f>
        <v>0.5655</v>
      </c>
      <c r="J1233" s="10">
        <f>VLOOKUP(B1233,home!$B$2:$E$405,4,FALSE)</f>
        <v>0.76349999999999996</v>
      </c>
      <c r="K1233" s="12">
        <f t="shared" si="1622"/>
        <v>1.5685688621759999</v>
      </c>
      <c r="L1233" s="12">
        <f t="shared" si="1623"/>
        <v>0.50895780390000001</v>
      </c>
      <c r="M1233" s="13">
        <f t="shared" si="1624"/>
        <v>0.12523958876861419</v>
      </c>
      <c r="N1233" s="13">
        <f t="shared" si="1625"/>
        <v>0.19644691925417526</v>
      </c>
      <c r="O1233" s="13">
        <f t="shared" si="1626"/>
        <v>6.3741666061012975E-2</v>
      </c>
      <c r="P1233" s="13">
        <f t="shared" si="1627"/>
        <v>9.9983192606525662E-2</v>
      </c>
      <c r="Q1233" s="13">
        <f t="shared" si="1628"/>
        <v>0.15407026030625115</v>
      </c>
      <c r="R1233" s="13">
        <f t="shared" si="1629"/>
        <v>1.6220909187670163E-2</v>
      </c>
      <c r="S1233" s="13">
        <f t="shared" si="1630"/>
        <v>1.9955029599831361E-2</v>
      </c>
      <c r="T1233" s="13">
        <f t="shared" si="1631"/>
        <v>7.841526133177093E-2</v>
      </c>
      <c r="U1233" s="13">
        <f t="shared" si="1632"/>
        <v>2.5443613067964006E-2</v>
      </c>
      <c r="V1233" s="13">
        <f t="shared" si="1633"/>
        <v>1.7700895340468157E-3</v>
      </c>
      <c r="W1233" s="13">
        <f t="shared" si="1634"/>
        <v>8.0556604301245491E-2</v>
      </c>
      <c r="X1233" s="13">
        <f t="shared" si="1635"/>
        <v>4.0999912414803198E-2</v>
      </c>
      <c r="Y1233" s="13">
        <f t="shared" si="1636"/>
        <v>1.0433612691365291E-2</v>
      </c>
      <c r="Z1233" s="13">
        <f t="shared" si="1637"/>
        <v>2.7519194391393133E-3</v>
      </c>
      <c r="AA1233" s="13">
        <f t="shared" si="1638"/>
        <v>4.3165751434507682E-3</v>
      </c>
      <c r="AB1233" s="13">
        <f t="shared" si="1639"/>
        <v>3.3854226806298887E-3</v>
      </c>
      <c r="AC1233" s="13">
        <f t="shared" si="1640"/>
        <v>8.8320316958828753E-5</v>
      </c>
      <c r="AD1233" s="13">
        <f t="shared" si="1641"/>
        <v>3.1589645287391721E-2</v>
      </c>
      <c r="AE1233" s="13">
        <f t="shared" si="1642"/>
        <v>1.6077796491450875E-2</v>
      </c>
      <c r="AF1233" s="13">
        <f t="shared" si="1643"/>
        <v>4.091459996919981E-3</v>
      </c>
      <c r="AG1233" s="13">
        <f t="shared" si="1644"/>
        <v>6.9412683159236484E-4</v>
      </c>
      <c r="AH1233" s="13">
        <f t="shared" si="1645"/>
        <v>3.5015271856351604E-4</v>
      </c>
      <c r="AI1233" s="13">
        <f t="shared" si="1646"/>
        <v>5.4923865134500741E-4</v>
      </c>
      <c r="AJ1233" s="13">
        <f t="shared" si="1647"/>
        <v>4.3075932320165968E-4</v>
      </c>
      <c r="AK1233" s="13">
        <f t="shared" si="1648"/>
        <v>2.2522522048871034E-4</v>
      </c>
      <c r="AL1233" s="13">
        <f t="shared" si="1649"/>
        <v>2.8203692932524099E-6</v>
      </c>
      <c r="AM1233" s="13">
        <f t="shared" si="1650"/>
        <v>9.910106792997489E-3</v>
      </c>
      <c r="AN1233" s="13">
        <f t="shared" si="1651"/>
        <v>5.0438261897784737E-3</v>
      </c>
      <c r="AO1233" s="13">
        <f t="shared" si="1652"/>
        <v>1.2835473504014783E-3</v>
      </c>
      <c r="AP1233" s="13">
        <f t="shared" si="1653"/>
        <v>2.1775714688733341E-4</v>
      </c>
      <c r="AQ1233" s="13">
        <f t="shared" si="1654"/>
        <v>2.7707299815826724E-5</v>
      </c>
      <c r="AR1233" s="13">
        <f t="shared" si="1655"/>
        <v>3.5642591733940393E-5</v>
      </c>
      <c r="AS1233" s="13">
        <f t="shared" si="1656"/>
        <v>5.5907859561110574E-5</v>
      </c>
      <c r="AT1233" s="13">
        <f t="shared" si="1657"/>
        <v>4.384766382923342E-5</v>
      </c>
      <c r="AU1233" s="13">
        <f t="shared" si="1658"/>
        <v>2.2926026720565468E-5</v>
      </c>
      <c r="AV1233" s="13">
        <f t="shared" si="1659"/>
        <v>8.9902629118234854E-6</v>
      </c>
      <c r="AW1233" s="13">
        <f t="shared" si="1660"/>
        <v>6.254445957042451E-8</v>
      </c>
      <c r="AX1233" s="13">
        <f t="shared" si="1661"/>
        <v>2.5907808227224557E-3</v>
      </c>
      <c r="AY1233" s="13">
        <f t="shared" si="1662"/>
        <v>1.3185981179190563E-3</v>
      </c>
      <c r="AZ1233" s="13">
        <f t="shared" si="1663"/>
        <v>3.3555540116137806E-4</v>
      </c>
      <c r="BA1233" s="13">
        <f t="shared" si="1664"/>
        <v>5.6927846687292833E-5</v>
      </c>
      <c r="BB1233" s="13">
        <f t="shared" si="1665"/>
        <v>7.2434679576801106E-6</v>
      </c>
      <c r="BC1233" s="13">
        <f t="shared" si="1666"/>
        <v>7.3732390887217768E-7</v>
      </c>
      <c r="BD1233" s="13">
        <f t="shared" si="1667"/>
        <v>3.0234292023684309E-6</v>
      </c>
      <c r="BE1233" s="13">
        <f t="shared" si="1668"/>
        <v>4.7424569038287395E-6</v>
      </c>
      <c r="BF1233" s="13">
        <f t="shared" si="1669"/>
        <v>3.7194351147786825E-6</v>
      </c>
      <c r="BG1233" s="13">
        <f t="shared" si="1670"/>
        <v>1.944730035308619E-6</v>
      </c>
      <c r="BH1233" s="13">
        <f t="shared" si="1671"/>
        <v>7.6261074468088301E-7</v>
      </c>
      <c r="BI1233" s="13">
        <f t="shared" si="1672"/>
        <v>2.3924149361345682E-7</v>
      </c>
      <c r="BJ1233" s="14">
        <f t="shared" si="1673"/>
        <v>0.63416838666720343</v>
      </c>
      <c r="BK1233" s="14">
        <f t="shared" si="1674"/>
        <v>0.24835763931318916</v>
      </c>
      <c r="BL1233" s="14">
        <f t="shared" si="1675"/>
        <v>0.11484530836257793</v>
      </c>
      <c r="BM1233" s="14">
        <f t="shared" si="1676"/>
        <v>0.34310218202440118</v>
      </c>
      <c r="BN1233" s="14">
        <f t="shared" si="1677"/>
        <v>0.65570253618424934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1.5866</v>
      </c>
      <c r="F1234" s="10">
        <f>VLOOKUP(B1234,home!$B$2:$E$405,3,FALSE)</f>
        <v>1.0084</v>
      </c>
      <c r="G1234" s="10">
        <f>VLOOKUP(C1234,away!$B$2:$E$405,4,FALSE)</f>
        <v>0.98040000000000005</v>
      </c>
      <c r="H1234" s="10">
        <f>VLOOKUP(A1234,away!$A$2:$E$405,3,FALSE)</f>
        <v>1.1788000000000001</v>
      </c>
      <c r="I1234" s="10">
        <f>VLOOKUP(C1234,away!$B$2:$E$405,3,FALSE)</f>
        <v>1.0367999999999999</v>
      </c>
      <c r="J1234" s="10">
        <f>VLOOKUP(B1234,home!$B$2:$E$405,4,FALSE)</f>
        <v>1.2725</v>
      </c>
      <c r="K1234" s="12">
        <f t="shared" si="1622"/>
        <v>1.5685688621759999</v>
      </c>
      <c r="L1234" s="12">
        <f t="shared" si="1623"/>
        <v>1.5552238463999999</v>
      </c>
      <c r="M1234" s="13">
        <f t="shared" si="1624"/>
        <v>4.3990010339653156E-2</v>
      </c>
      <c r="N1234" s="13">
        <f t="shared" si="1625"/>
        <v>6.9001360465580211E-2</v>
      </c>
      <c r="O1234" s="13">
        <f t="shared" si="1626"/>
        <v>6.8414313083611136E-2</v>
      </c>
      <c r="P1234" s="13">
        <f t="shared" si="1627"/>
        <v>0.10731256123011253</v>
      </c>
      <c r="Q1234" s="13">
        <f t="shared" si="1628"/>
        <v>5.4116692737045606E-2</v>
      </c>
      <c r="R1234" s="13">
        <f t="shared" si="1629"/>
        <v>5.319978557135379E-2</v>
      </c>
      <c r="S1234" s="13">
        <f t="shared" si="1630"/>
        <v>6.544659633431596E-2</v>
      </c>
      <c r="T1234" s="13">
        <f t="shared" si="1631"/>
        <v>8.4163571032955006E-2</v>
      </c>
      <c r="U1234" s="13">
        <f t="shared" si="1632"/>
        <v>8.3447527121665574E-2</v>
      </c>
      <c r="V1234" s="13">
        <f t="shared" si="1633"/>
        <v>1.7739486816820672E-2</v>
      </c>
      <c r="W1234" s="13">
        <f t="shared" si="1634"/>
        <v>2.8295253050425271E-2</v>
      </c>
      <c r="X1234" s="13">
        <f t="shared" si="1635"/>
        <v>4.4005452283943716E-2</v>
      </c>
      <c r="Y1234" s="13">
        <f t="shared" si="1636"/>
        <v>3.4219164381803314E-2</v>
      </c>
      <c r="Z1234" s="13">
        <f t="shared" si="1637"/>
        <v>2.7579191714645349E-2</v>
      </c>
      <c r="AA1234" s="13">
        <f t="shared" si="1638"/>
        <v>4.3259861367575009E-2</v>
      </c>
      <c r="AB1234" s="13">
        <f t="shared" si="1639"/>
        <v>3.3928035761614329E-2</v>
      </c>
      <c r="AC1234" s="13">
        <f t="shared" si="1640"/>
        <v>2.7046904378436403E-3</v>
      </c>
      <c r="AD1234" s="13">
        <f t="shared" si="1641"/>
        <v>1.1095763220571887E-2</v>
      </c>
      <c r="AE1234" s="13">
        <f t="shared" si="1642"/>
        <v>1.7256395554641462E-2</v>
      </c>
      <c r="AF1234" s="13">
        <f t="shared" si="1643"/>
        <v>1.3418778934744678E-2</v>
      </c>
      <c r="AG1234" s="13">
        <f t="shared" si="1644"/>
        <v>6.9564016629616362E-3</v>
      </c>
      <c r="AH1234" s="13">
        <f t="shared" si="1645"/>
        <v>1.0722954154763447E-2</v>
      </c>
      <c r="AI1234" s="13">
        <f t="shared" si="1646"/>
        <v>1.6819691997702706E-2</v>
      </c>
      <c r="AJ1234" s="13">
        <f t="shared" si="1647"/>
        <v>1.3191422569493658E-2</v>
      </c>
      <c r="AK1234" s="13">
        <f t="shared" si="1648"/>
        <v>6.8972182301044894E-3</v>
      </c>
      <c r="AL1234" s="13">
        <f t="shared" si="1649"/>
        <v>2.6392106387659799E-4</v>
      </c>
      <c r="AM1234" s="13">
        <f t="shared" si="1650"/>
        <v>3.4808937379733492E-3</v>
      </c>
      <c r="AN1234" s="13">
        <f t="shared" si="1651"/>
        <v>5.4135689480805851E-3</v>
      </c>
      <c r="AO1234" s="13">
        <f t="shared" si="1652"/>
        <v>4.2096557610927458E-3</v>
      </c>
      <c r="AP1234" s="13">
        <f t="shared" si="1653"/>
        <v>2.1823190082621924E-3</v>
      </c>
      <c r="AQ1234" s="13">
        <f t="shared" si="1654"/>
        <v>8.4849864052534082E-4</v>
      </c>
      <c r="AR1234" s="13">
        <f t="shared" si="1655"/>
        <v>3.3353188010684098E-3</v>
      </c>
      <c r="AS1234" s="13">
        <f t="shared" si="1656"/>
        <v>5.2316772167860948E-3</v>
      </c>
      <c r="AT1234" s="13">
        <f t="shared" si="1657"/>
        <v>4.1031229896031345E-3</v>
      </c>
      <c r="AU1234" s="13">
        <f t="shared" si="1658"/>
        <v>2.1453436530566587E-3</v>
      </c>
      <c r="AV1234" s="13">
        <f t="shared" si="1659"/>
        <v>8.4127981321289633E-4</v>
      </c>
      <c r="AW1234" s="13">
        <f t="shared" si="1660"/>
        <v>1.7884139495216786E-5</v>
      </c>
      <c r="AX1234" s="13">
        <f t="shared" si="1661"/>
        <v>9.1000358832140412E-4</v>
      </c>
      <c r="AY1234" s="13">
        <f t="shared" si="1662"/>
        <v>1.4152592808670162E-3</v>
      </c>
      <c r="AZ1234" s="13">
        <f t="shared" si="1663"/>
        <v>1.1005224912216496E-3</v>
      </c>
      <c r="BA1234" s="13">
        <f t="shared" si="1664"/>
        <v>5.7051960728248126E-4</v>
      </c>
      <c r="BB1234" s="13">
        <f t="shared" si="1665"/>
        <v>2.2182142452111965E-4</v>
      </c>
      <c r="BC1234" s="13">
        <f t="shared" si="1666"/>
        <v>6.8996393811532526E-5</v>
      </c>
      <c r="BD1234" s="13">
        <f t="shared" si="1667"/>
        <v>8.645278891279744E-4</v>
      </c>
      <c r="BE1234" s="13">
        <f t="shared" si="1668"/>
        <v>1.3560715273688857E-3</v>
      </c>
      <c r="BF1234" s="13">
        <f t="shared" si="1669"/>
        <v>1.0635457863571421E-3</v>
      </c>
      <c r="BG1234" s="13">
        <f t="shared" si="1670"/>
        <v>5.5608160132610039E-4</v>
      </c>
      <c r="BH1234" s="13">
        <f t="shared" si="1671"/>
        <v>2.1806307116727227E-4</v>
      </c>
      <c r="BI1234" s="13">
        <f t="shared" si="1672"/>
        <v>6.8409388684690446E-5</v>
      </c>
      <c r="BJ1234" s="14">
        <f t="shared" si="1673"/>
        <v>0.3829508922066322</v>
      </c>
      <c r="BK1234" s="14">
        <f t="shared" si="1674"/>
        <v>0.23887252550348956</v>
      </c>
      <c r="BL1234" s="14">
        <f t="shared" si="1675"/>
        <v>0.34966425159564346</v>
      </c>
      <c r="BM1234" s="14">
        <f t="shared" si="1676"/>
        <v>0.60163476245168235</v>
      </c>
      <c r="BN1234" s="14">
        <f t="shared" si="1677"/>
        <v>0.39603472342735641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1.5866</v>
      </c>
      <c r="F1235" s="10">
        <f>VLOOKUP(B1235,home!$B$2:$E$405,3,FALSE)</f>
        <v>1.4496</v>
      </c>
      <c r="G1235" s="10">
        <f>VLOOKUP(C1235,away!$B$2:$E$405,4,FALSE)</f>
        <v>1.2033</v>
      </c>
      <c r="H1235" s="10">
        <f>VLOOKUP(A1235,away!$A$2:$E$405,3,FALSE)</f>
        <v>1.1788000000000001</v>
      </c>
      <c r="I1235" s="10">
        <f>VLOOKUP(C1235,away!$B$2:$E$405,3,FALSE)</f>
        <v>1.3882000000000001</v>
      </c>
      <c r="J1235" s="10">
        <f>VLOOKUP(B1235,home!$B$2:$E$405,4,FALSE)</f>
        <v>0.2545</v>
      </c>
      <c r="K1235" s="12">
        <f t="shared" si="1622"/>
        <v>2.7675122186880001</v>
      </c>
      <c r="L1235" s="12">
        <f t="shared" si="1623"/>
        <v>0.41646638572000005</v>
      </c>
      <c r="M1235" s="13">
        <f t="shared" si="1624"/>
        <v>4.1420530950092467E-2</v>
      </c>
      <c r="N1235" s="13">
        <f t="shared" si="1625"/>
        <v>0.11463182550892539</v>
      </c>
      <c r="O1235" s="13">
        <f t="shared" si="1626"/>
        <v>1.7250258819388412E-2</v>
      </c>
      <c r="P1235" s="13">
        <f t="shared" si="1627"/>
        <v>4.7740302058187863E-2</v>
      </c>
      <c r="Q1235" s="13">
        <f t="shared" si="1628"/>
        <v>0.15862248887323094</v>
      </c>
      <c r="R1235" s="13">
        <f t="shared" si="1629"/>
        <v>3.5920764716226229E-3</v>
      </c>
      <c r="S1235" s="13">
        <f t="shared" si="1630"/>
        <v>1.3756079342350441E-2</v>
      </c>
      <c r="T1235" s="13">
        <f t="shared" si="1631"/>
        <v>6.6060934634945404E-2</v>
      </c>
      <c r="U1235" s="13">
        <f t="shared" si="1632"/>
        <v>9.9411155256772885E-3</v>
      </c>
      <c r="V1235" s="13">
        <f t="shared" si="1633"/>
        <v>1.7616582562548467E-3</v>
      </c>
      <c r="W1235" s="13">
        <f t="shared" si="1634"/>
        <v>0.14632989203845598</v>
      </c>
      <c r="X1235" s="13">
        <f t="shared" si="1635"/>
        <v>6.0941481260053575E-2</v>
      </c>
      <c r="Y1235" s="13">
        <f t="shared" si="1636"/>
        <v>1.2690039220398812E-2</v>
      </c>
      <c r="Z1235" s="13">
        <f t="shared" si="1637"/>
        <v>4.9865970178884127E-4</v>
      </c>
      <c r="AA1235" s="13">
        <f t="shared" si="1638"/>
        <v>1.3800468176679327E-3</v>
      </c>
      <c r="AB1235" s="13">
        <f t="shared" si="1639"/>
        <v>1.9096482151287476E-3</v>
      </c>
      <c r="AC1235" s="13">
        <f t="shared" si="1640"/>
        <v>1.2690279335482408E-4</v>
      </c>
      <c r="AD1235" s="13">
        <f t="shared" si="1641"/>
        <v>0.10124244104393071</v>
      </c>
      <c r="AE1235" s="13">
        <f t="shared" si="1642"/>
        <v>4.2164073503036012E-2</v>
      </c>
      <c r="AF1235" s="13">
        <f t="shared" si="1643"/>
        <v>8.7799596495209131E-3</v>
      </c>
      <c r="AG1235" s="13">
        <f t="shared" si="1644"/>
        <v>1.2188526873344711E-3</v>
      </c>
      <c r="AH1235" s="13">
        <f t="shared" si="1645"/>
        <v>5.1918750927052941E-5</v>
      </c>
      <c r="AI1235" s="13">
        <f t="shared" si="1646"/>
        <v>1.4368577756963794E-4</v>
      </c>
      <c r="AJ1235" s="13">
        <f t="shared" si="1647"/>
        <v>1.9882607253782962E-4</v>
      </c>
      <c r="AK1235" s="13">
        <f t="shared" si="1648"/>
        <v>1.834178617140634E-4</v>
      </c>
      <c r="AL1235" s="13">
        <f t="shared" si="1649"/>
        <v>5.8506035995403608E-6</v>
      </c>
      <c r="AM1235" s="13">
        <f t="shared" si="1650"/>
        <v>5.603793852777552E-2</v>
      </c>
      <c r="AN1235" s="13">
        <f t="shared" si="1651"/>
        <v>2.3337917721862212E-2</v>
      </c>
      <c r="AO1235" s="13">
        <f t="shared" si="1652"/>
        <v>4.859729121927346E-3</v>
      </c>
      <c r="AP1235" s="13">
        <f t="shared" si="1653"/>
        <v>6.7463794099577041E-4</v>
      </c>
      <c r="AQ1235" s="13">
        <f t="shared" si="1654"/>
        <v>7.0241006239022774E-5</v>
      </c>
      <c r="AR1235" s="13">
        <f t="shared" si="1655"/>
        <v>4.3244829099373305E-6</v>
      </c>
      <c r="AS1235" s="13">
        <f t="shared" si="1656"/>
        <v>1.1968059292759001E-5</v>
      </c>
      <c r="AT1235" s="13">
        <f t="shared" si="1657"/>
        <v>1.6560875163346503E-5</v>
      </c>
      <c r="AU1235" s="13">
        <f t="shared" si="1658"/>
        <v>1.527747478890936E-5</v>
      </c>
      <c r="AV1235" s="13">
        <f t="shared" si="1659"/>
        <v>1.0570149537251133E-5</v>
      </c>
      <c r="AW1235" s="13">
        <f t="shared" si="1660"/>
        <v>1.8731289415206879E-7</v>
      </c>
      <c r="AX1235" s="13">
        <f t="shared" si="1661"/>
        <v>2.5847613264284294E-2</v>
      </c>
      <c r="AY1235" s="13">
        <f t="shared" si="1662"/>
        <v>1.0764662075664812E-2</v>
      </c>
      <c r="AZ1235" s="13">
        <f t="shared" si="1663"/>
        <v>2.2415599540746389E-3</v>
      </c>
      <c r="BA1235" s="13">
        <f t="shared" si="1664"/>
        <v>3.1117812414938468E-4</v>
      </c>
      <c r="BB1235" s="13">
        <f t="shared" si="1665"/>
        <v>3.2398807169905924E-5</v>
      </c>
      <c r="BC1235" s="13">
        <f t="shared" si="1666"/>
        <v>2.6986028247379901E-6</v>
      </c>
      <c r="BD1235" s="13">
        <f t="shared" si="1667"/>
        <v>3.0016696126825121E-7</v>
      </c>
      <c r="BE1235" s="13">
        <f t="shared" si="1668"/>
        <v>8.3071573295633296E-7</v>
      </c>
      <c r="BF1235" s="13">
        <f t="shared" si="1669"/>
        <v>1.1495079706065047E-6</v>
      </c>
      <c r="BG1235" s="13">
        <f t="shared" si="1670"/>
        <v>1.0604257847109162E-6</v>
      </c>
      <c r="BH1235" s="13">
        <f t="shared" si="1671"/>
        <v>7.3368532904981782E-7</v>
      </c>
      <c r="BI1235" s="13">
        <f t="shared" si="1672"/>
        <v>4.0609662256349914E-7</v>
      </c>
      <c r="BJ1235" s="14">
        <f t="shared" si="1673"/>
        <v>0.83686256356679978</v>
      </c>
      <c r="BK1235" s="14">
        <f t="shared" si="1674"/>
        <v>0.11557598607950481</v>
      </c>
      <c r="BL1235" s="14">
        <f t="shared" si="1675"/>
        <v>3.471417595232696E-2</v>
      </c>
      <c r="BM1235" s="14">
        <f t="shared" si="1676"/>
        <v>0.59362942785620199</v>
      </c>
      <c r="BN1235" s="14">
        <f t="shared" si="1677"/>
        <v>0.38325748268144766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1.5866</v>
      </c>
      <c r="F1236" s="10">
        <f>VLOOKUP(B1236,home!$B$2:$E$405,3,FALSE)</f>
        <v>0.94540000000000002</v>
      </c>
      <c r="G1236" s="10">
        <f>VLOOKUP(C1236,away!$B$2:$E$405,4,FALSE)</f>
        <v>1.5126999999999999</v>
      </c>
      <c r="H1236" s="10">
        <f>VLOOKUP(A1236,away!$A$2:$E$405,3,FALSE)</f>
        <v>1.1788000000000001</v>
      </c>
      <c r="I1236" s="10">
        <f>VLOOKUP(C1236,away!$B$2:$E$405,3,FALSE)</f>
        <v>1.1028</v>
      </c>
      <c r="J1236" s="10">
        <f>VLOOKUP(B1236,home!$B$2:$E$405,4,FALSE)</f>
        <v>1.018</v>
      </c>
      <c r="K1236" s="12">
        <f t="shared" si="1622"/>
        <v>2.2690070998279999</v>
      </c>
      <c r="L1236" s="12">
        <f t="shared" si="1623"/>
        <v>1.3233802915200001</v>
      </c>
      <c r="M1236" s="13">
        <f t="shared" si="1624"/>
        <v>2.7532520995664077E-2</v>
      </c>
      <c r="N1236" s="13">
        <f t="shared" si="1625"/>
        <v>6.2471485615325263E-2</v>
      </c>
      <c r="O1236" s="13">
        <f t="shared" si="1626"/>
        <v>3.6435995661522447E-2</v>
      </c>
      <c r="P1236" s="13">
        <f t="shared" si="1627"/>
        <v>8.2673532845296632E-2</v>
      </c>
      <c r="Q1236" s="13">
        <f t="shared" si="1628"/>
        <v>7.0874122198987907E-2</v>
      </c>
      <c r="R1236" s="13">
        <f t="shared" si="1629"/>
        <v>2.4109339280183526E-2</v>
      </c>
      <c r="S1236" s="13">
        <f t="shared" si="1630"/>
        <v>6.2062179433175879E-2</v>
      </c>
      <c r="T1236" s="13">
        <f t="shared" si="1631"/>
        <v>9.3793416496920717E-2</v>
      </c>
      <c r="U1236" s="13">
        <f t="shared" si="1632"/>
        <v>5.4704261998898496E-2</v>
      </c>
      <c r="V1236" s="13">
        <f t="shared" si="1633"/>
        <v>2.0706420562018241E-2</v>
      </c>
      <c r="W1236" s="13">
        <f t="shared" si="1634"/>
        <v>5.3604628821193601E-2</v>
      </c>
      <c r="X1236" s="13">
        <f t="shared" si="1635"/>
        <v>7.0939309316212576E-2</v>
      </c>
      <c r="Y1236" s="13">
        <f t="shared" si="1636"/>
        <v>4.6939841921558444E-2</v>
      </c>
      <c r="Z1236" s="13">
        <f t="shared" si="1637"/>
        <v>1.0635274814987952E-2</v>
      </c>
      <c r="AA1236" s="13">
        <f t="shared" si="1638"/>
        <v>2.413151406382958E-2</v>
      </c>
      <c r="AB1236" s="13">
        <f t="shared" si="1639"/>
        <v>2.7377288370214279E-2</v>
      </c>
      <c r="AC1236" s="13">
        <f t="shared" si="1640"/>
        <v>3.8860247775533642E-3</v>
      </c>
      <c r="AD1236" s="13">
        <f t="shared" si="1641"/>
        <v>3.0407320844733236E-2</v>
      </c>
      <c r="AE1236" s="13">
        <f t="shared" si="1642"/>
        <v>4.0240449123845244E-2</v>
      </c>
      <c r="AF1236" s="13">
        <f t="shared" si="1643"/>
        <v>2.6626708646205033E-2</v>
      </c>
      <c r="AG1236" s="13">
        <f t="shared" si="1644"/>
        <v>1.1745753816810972E-2</v>
      </c>
      <c r="AH1236" s="13">
        <f t="shared" si="1645"/>
        <v>3.5186282712635175E-3</v>
      </c>
      <c r="AI1236" s="13">
        <f t="shared" si="1646"/>
        <v>7.9837925291524423E-3</v>
      </c>
      <c r="AJ1236" s="13">
        <f t="shared" si="1647"/>
        <v>9.05764096610032E-3</v>
      </c>
      <c r="AK1236" s="13">
        <f t="shared" si="1648"/>
        <v>6.8506172199248551E-3</v>
      </c>
      <c r="AL1236" s="13">
        <f t="shared" si="1649"/>
        <v>4.6675187809396685E-4</v>
      </c>
      <c r="AM1236" s="13">
        <f t="shared" si="1650"/>
        <v>1.3798885376689522E-2</v>
      </c>
      <c r="AN1236" s="13">
        <f t="shared" si="1651"/>
        <v>1.8261172952454444E-2</v>
      </c>
      <c r="AO1236" s="13">
        <f t="shared" si="1652"/>
        <v>1.2083238192658156E-2</v>
      </c>
      <c r="AP1236" s="13">
        <f t="shared" si="1653"/>
        <v>5.3302397606351821E-3</v>
      </c>
      <c r="AQ1236" s="13">
        <f t="shared" si="1654"/>
        <v>1.7634835620752205E-3</v>
      </c>
      <c r="AR1236" s="13">
        <f t="shared" si="1655"/>
        <v>9.3129666147504582E-4</v>
      </c>
      <c r="AS1236" s="13">
        <f t="shared" si="1656"/>
        <v>2.1131187369329923E-3</v>
      </c>
      <c r="AT1236" s="13">
        <f t="shared" si="1657"/>
        <v>2.3973407084402678E-3</v>
      </c>
      <c r="AU1236" s="13">
        <f t="shared" si="1658"/>
        <v>1.8131943627192179E-3</v>
      </c>
      <c r="AV1236" s="13">
        <f t="shared" si="1659"/>
        <v>1.0285377205945033E-3</v>
      </c>
      <c r="AW1236" s="13">
        <f t="shared" si="1660"/>
        <v>3.8931764780883469E-5</v>
      </c>
      <c r="AX1236" s="13">
        <f t="shared" si="1661"/>
        <v>5.2182948149035518E-3</v>
      </c>
      <c r="AY1236" s="13">
        <f t="shared" si="1662"/>
        <v>6.9057885133843666E-3</v>
      </c>
      <c r="AZ1236" s="13">
        <f t="shared" si="1663"/>
        <v>4.5694922080090367E-3</v>
      </c>
      <c r="BA1236" s="13">
        <f t="shared" si="1664"/>
        <v>2.0157253101111224E-3</v>
      </c>
      <c r="BB1236" s="13">
        <f t="shared" si="1665"/>
        <v>6.6689278712977486E-4</v>
      </c>
      <c r="BC1236" s="13">
        <f t="shared" si="1666"/>
        <v>1.7651055420887739E-4</v>
      </c>
      <c r="BD1236" s="13">
        <f t="shared" si="1667"/>
        <v>2.0540994122574137E-4</v>
      </c>
      <c r="BE1236" s="13">
        <f t="shared" si="1668"/>
        <v>4.6607661501645931E-4</v>
      </c>
      <c r="BF1236" s="13">
        <f t="shared" si="1669"/>
        <v>5.2876557426807379E-4</v>
      </c>
      <c r="BG1236" s="13">
        <f t="shared" si="1670"/>
        <v>3.9992428071962969E-4</v>
      </c>
      <c r="BH1236" s="13">
        <f t="shared" si="1671"/>
        <v>2.2685775808661154E-4</v>
      </c>
      <c r="BI1236" s="13">
        <f t="shared" si="1672"/>
        <v>1.0294837274991683E-4</v>
      </c>
      <c r="BJ1236" s="14">
        <f t="shared" si="1673"/>
        <v>0.57843276083405204</v>
      </c>
      <c r="BK1236" s="14">
        <f t="shared" si="1674"/>
        <v>0.20423321900518654</v>
      </c>
      <c r="BL1236" s="14">
        <f t="shared" si="1675"/>
        <v>0.20438254909331788</v>
      </c>
      <c r="BM1236" s="14">
        <f t="shared" si="1676"/>
        <v>0.6867199504019611</v>
      </c>
      <c r="BN1236" s="14">
        <f t="shared" si="1677"/>
        <v>0.30409699659697986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1.1809000000000001</v>
      </c>
      <c r="F1237" s="10">
        <f>VLOOKUP(B1237,home!$B$2:$E$405,3,FALSE)</f>
        <v>0.78169999999999995</v>
      </c>
      <c r="G1237" s="10">
        <f>VLOOKUP(C1237,away!$B$2:$E$405,4,FALSE)</f>
        <v>0.58630000000000004</v>
      </c>
      <c r="H1237" s="10">
        <f>VLOOKUP(A1237,away!$A$2:$E$405,3,FALSE)</f>
        <v>0.92459999999999998</v>
      </c>
      <c r="I1237" s="10">
        <f>VLOOKUP(C1237,away!$B$2:$E$405,3,FALSE)</f>
        <v>0.91520000000000001</v>
      </c>
      <c r="J1237" s="10">
        <f>VLOOKUP(B1237,home!$B$2:$E$405,4,FALSE)</f>
        <v>2.0798999999999999</v>
      </c>
      <c r="K1237" s="12">
        <f t="shared" si="1622"/>
        <v>0.54121911743899997</v>
      </c>
      <c r="L1237" s="12">
        <f t="shared" si="1623"/>
        <v>1.7599987342079999</v>
      </c>
      <c r="M1237" s="13">
        <f t="shared" si="1624"/>
        <v>0.10013681764476171</v>
      </c>
      <c r="N1237" s="13">
        <f t="shared" si="1625"/>
        <v>5.4195960068848012E-2</v>
      </c>
      <c r="O1237" s="13">
        <f t="shared" si="1626"/>
        <v>0.17624067230239793</v>
      </c>
      <c r="P1237" s="13">
        <f t="shared" si="1627"/>
        <v>9.5384821120359814E-2</v>
      </c>
      <c r="Q1237" s="13">
        <f t="shared" si="1628"/>
        <v>1.46659448386106E-2</v>
      </c>
      <c r="R1237" s="13">
        <f t="shared" si="1629"/>
        <v>0.15509168008409363</v>
      </c>
      <c r="S1237" s="13">
        <f t="shared" si="1630"/>
        <v>2.2714582693349104E-2</v>
      </c>
      <c r="T1237" s="13">
        <f t="shared" si="1631"/>
        <v>2.5812044351919007E-2</v>
      </c>
      <c r="U1237" s="13">
        <f t="shared" si="1632"/>
        <v>8.3938582217244886E-2</v>
      </c>
      <c r="V1237" s="13">
        <f t="shared" si="1633"/>
        <v>2.4040734777657415E-3</v>
      </c>
      <c r="W1237" s="13">
        <f t="shared" si="1634"/>
        <v>2.6458299073206289E-3</v>
      </c>
      <c r="X1237" s="13">
        <f t="shared" si="1635"/>
        <v>4.6566572878139773E-3</v>
      </c>
      <c r="Y1237" s="13">
        <f t="shared" si="1636"/>
        <v>4.0978554660965295E-3</v>
      </c>
      <c r="Z1237" s="13">
        <f t="shared" si="1637"/>
        <v>9.0987053544732285E-2</v>
      </c>
      <c r="AA1237" s="13">
        <f t="shared" si="1638"/>
        <v>4.9243932817855038E-2</v>
      </c>
      <c r="AB1237" s="13">
        <f t="shared" si="1639"/>
        <v>1.3325878929452454E-2</v>
      </c>
      <c r="AC1237" s="13">
        <f t="shared" si="1640"/>
        <v>1.4312425491339888E-4</v>
      </c>
      <c r="AD1237" s="13">
        <f t="shared" si="1641"/>
        <v>3.5799343183344544E-4</v>
      </c>
      <c r="AE1237" s="13">
        <f t="shared" si="1642"/>
        <v>6.3006798688164194E-4</v>
      </c>
      <c r="AF1237" s="13">
        <f t="shared" si="1643"/>
        <v>5.5445942968833622E-4</v>
      </c>
      <c r="AG1237" s="13">
        <f t="shared" si="1644"/>
        <v>3.2528263147372041E-4</v>
      </c>
      <c r="AH1237" s="13">
        <f t="shared" si="1645"/>
        <v>4.0034274767011095E-2</v>
      </c>
      <c r="AI1237" s="13">
        <f t="shared" si="1646"/>
        <v>2.1667314856712173E-2</v>
      </c>
      <c r="AJ1237" s="13">
        <f t="shared" si="1647"/>
        <v>5.863382512011346E-3</v>
      </c>
      <c r="AK1237" s="13">
        <f t="shared" si="1648"/>
        <v>1.0577915694526827E-3</v>
      </c>
      <c r="AL1237" s="13">
        <f t="shared" si="1649"/>
        <v>5.4532915161453518E-6</v>
      </c>
      <c r="AM1237" s="13">
        <f t="shared" si="1650"/>
        <v>3.8750577845171242E-5</v>
      </c>
      <c r="AN1237" s="13">
        <f t="shared" si="1651"/>
        <v>6.8200967957329962E-5</v>
      </c>
      <c r="AO1237" s="13">
        <f t="shared" si="1652"/>
        <v>6.0016808638330547E-5</v>
      </c>
      <c r="AP1237" s="13">
        <f t="shared" si="1653"/>
        <v>3.5209835744888504E-5</v>
      </c>
      <c r="AQ1237" s="13">
        <f t="shared" si="1654"/>
        <v>1.5492316585668844E-5</v>
      </c>
      <c r="AR1237" s="13">
        <f t="shared" si="1655"/>
        <v>1.4092054582974954E-2</v>
      </c>
      <c r="AS1237" s="13">
        <f t="shared" si="1656"/>
        <v>7.6268893442999197E-3</v>
      </c>
      <c r="AT1237" s="13">
        <f t="shared" si="1657"/>
        <v>2.0639091598634576E-3</v>
      </c>
      <c r="AU1237" s="13">
        <f t="shared" si="1658"/>
        <v>3.7234236465852289E-4</v>
      </c>
      <c r="AV1237" s="13">
        <f t="shared" si="1659"/>
        <v>5.0379701496409003E-5</v>
      </c>
      <c r="AW1237" s="13">
        <f t="shared" si="1660"/>
        <v>1.4429181549886733E-7</v>
      </c>
      <c r="AX1237" s="13">
        <f t="shared" si="1661"/>
        <v>3.4954255902691387E-6</v>
      </c>
      <c r="AY1237" s="13">
        <f t="shared" si="1662"/>
        <v>6.1519446143919355E-6</v>
      </c>
      <c r="AZ1237" s="13">
        <f t="shared" si="1663"/>
        <v>5.4137073671237647E-6</v>
      </c>
      <c r="BA1237" s="13">
        <f t="shared" si="1664"/>
        <v>3.1760393711701159E-6</v>
      </c>
      <c r="BB1237" s="13">
        <f t="shared" si="1665"/>
        <v>1.3974563182635447E-6</v>
      </c>
      <c r="BC1237" s="13">
        <f t="shared" si="1666"/>
        <v>4.9190427025096192E-7</v>
      </c>
      <c r="BD1237" s="13">
        <f t="shared" si="1667"/>
        <v>4.1336663714043329E-3</v>
      </c>
      <c r="BE1237" s="13">
        <f t="shared" si="1668"/>
        <v>2.2372192653187266E-3</v>
      </c>
      <c r="BF1237" s="13">
        <f t="shared" si="1669"/>
        <v>6.0541291814666443E-4</v>
      </c>
      <c r="BG1237" s="13">
        <f t="shared" si="1670"/>
        <v>1.0922034841516911E-4</v>
      </c>
      <c r="BH1237" s="13">
        <f t="shared" si="1671"/>
        <v>1.4778035143909474E-5</v>
      </c>
      <c r="BI1237" s="13">
        <f t="shared" si="1672"/>
        <v>1.5996310276138428E-6</v>
      </c>
      <c r="BJ1237" s="14">
        <f t="shared" si="1673"/>
        <v>0.10817989238478871</v>
      </c>
      <c r="BK1237" s="14">
        <f t="shared" si="1674"/>
        <v>0.2207950244272803</v>
      </c>
      <c r="BL1237" s="14">
        <f t="shared" si="1675"/>
        <v>0.57777098177898101</v>
      </c>
      <c r="BM1237" s="14">
        <f t="shared" si="1676"/>
        <v>0.40201104842391172</v>
      </c>
      <c r="BN1237" s="14">
        <f t="shared" si="1677"/>
        <v>0.5957158960590716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1.1809000000000001</v>
      </c>
      <c r="F1238" s="10">
        <f>VLOOKUP(B1238,home!$B$2:$E$405,3,FALSE)</f>
        <v>1.1073999999999999</v>
      </c>
      <c r="G1238" s="10">
        <f>VLOOKUP(C1238,away!$B$2:$E$405,4,FALSE)</f>
        <v>1.0422</v>
      </c>
      <c r="H1238" s="10">
        <f>VLOOKUP(A1238,away!$A$2:$E$405,3,FALSE)</f>
        <v>0.92459999999999998</v>
      </c>
      <c r="I1238" s="10">
        <f>VLOOKUP(C1238,away!$B$2:$E$405,3,FALSE)</f>
        <v>1.4142999999999999</v>
      </c>
      <c r="J1238" s="10">
        <f>VLOOKUP(B1238,home!$B$2:$E$405,4,FALSE)</f>
        <v>0.91520000000000001</v>
      </c>
      <c r="K1238" s="12">
        <f t="shared" si="1622"/>
        <v>1.3629148094520001</v>
      </c>
      <c r="L1238" s="12">
        <f t="shared" si="1623"/>
        <v>1.196772061056</v>
      </c>
      <c r="M1238" s="13">
        <f t="shared" si="1624"/>
        <v>7.7328950627667481E-2</v>
      </c>
      <c r="N1238" s="13">
        <f t="shared" si="1625"/>
        <v>0.10539277200983056</v>
      </c>
      <c r="O1238" s="13">
        <f t="shared" si="1626"/>
        <v>9.2545127621971285E-2</v>
      </c>
      <c r="P1238" s="13">
        <f t="shared" si="1627"/>
        <v>0.12613112497861004</v>
      </c>
      <c r="Q1238" s="13">
        <f t="shared" si="1628"/>
        <v>7.1820684890698164E-2</v>
      </c>
      <c r="R1238" s="13">
        <f t="shared" si="1629"/>
        <v>5.5377711562418573E-2</v>
      </c>
      <c r="S1238" s="13">
        <f t="shared" si="1630"/>
        <v>5.1433067949449358E-2</v>
      </c>
      <c r="T1238" s="13">
        <f t="shared" si="1631"/>
        <v>8.5952989083094358E-2</v>
      </c>
      <c r="U1238" s="13">
        <f t="shared" si="1632"/>
        <v>7.5475103201981544E-2</v>
      </c>
      <c r="V1238" s="13">
        <f t="shared" si="1633"/>
        <v>9.3213770075168921E-3</v>
      </c>
      <c r="W1238" s="13">
        <f t="shared" si="1634"/>
        <v>3.2628491687506006E-2</v>
      </c>
      <c r="X1238" s="13">
        <f t="shared" si="1635"/>
        <v>3.9048867246005127E-2</v>
      </c>
      <c r="Y1238" s="13">
        <f t="shared" si="1636"/>
        <v>2.3366296667951848E-2</v>
      </c>
      <c r="Z1238" s="13">
        <f t="shared" si="1637"/>
        <v>2.209149933437345E-2</v>
      </c>
      <c r="AA1238" s="13">
        <f t="shared" si="1638"/>
        <v>3.0108831605816583E-2</v>
      </c>
      <c r="AB1238" s="13">
        <f t="shared" si="1639"/>
        <v>2.0517886245431934E-2</v>
      </c>
      <c r="AC1238" s="13">
        <f t="shared" si="1640"/>
        <v>9.5025517510320115E-4</v>
      </c>
      <c r="AD1238" s="13">
        <f t="shared" si="1641"/>
        <v>1.1117463632745858E-2</v>
      </c>
      <c r="AE1238" s="13">
        <f t="shared" si="1642"/>
        <v>1.3305069865476386E-2</v>
      </c>
      <c r="AF1238" s="13">
        <f t="shared" si="1643"/>
        <v>7.9615679427001273E-3</v>
      </c>
      <c r="AG1238" s="13">
        <f t="shared" si="1644"/>
        <v>3.176060692007536E-3</v>
      </c>
      <c r="AH1238" s="13">
        <f t="shared" si="1645"/>
        <v>6.6096222975538417E-3</v>
      </c>
      <c r="AI1238" s="13">
        <f t="shared" si="1646"/>
        <v>9.0083521142202867E-3</v>
      </c>
      <c r="AJ1238" s="13">
        <f t="shared" si="1647"/>
        <v>6.1388082526145325E-3</v>
      </c>
      <c r="AK1238" s="13">
        <f t="shared" si="1648"/>
        <v>2.7888908932915003E-3</v>
      </c>
      <c r="AL1238" s="13">
        <f t="shared" si="1649"/>
        <v>6.199838651871177E-5</v>
      </c>
      <c r="AM1238" s="13">
        <f t="shared" si="1650"/>
        <v>3.0304311657226692E-3</v>
      </c>
      <c r="AN1238" s="13">
        <f t="shared" si="1651"/>
        <v>3.6267353520902557E-3</v>
      </c>
      <c r="AO1238" s="13">
        <f t="shared" si="1652"/>
        <v>2.1701877711128568E-3</v>
      </c>
      <c r="AP1238" s="13">
        <f t="shared" si="1653"/>
        <v>8.6574003057108672E-4</v>
      </c>
      <c r="AQ1238" s="13">
        <f t="shared" si="1654"/>
        <v>2.59023370181311E-4</v>
      </c>
      <c r="AR1238" s="13">
        <f t="shared" si="1655"/>
        <v>1.5820422599690414E-3</v>
      </c>
      <c r="AS1238" s="13">
        <f t="shared" si="1656"/>
        <v>2.156188825290718E-3</v>
      </c>
      <c r="AT1238" s="13">
        <f t="shared" si="1657"/>
        <v>1.4693508409818156E-3</v>
      </c>
      <c r="AU1238" s="13">
        <f t="shared" si="1658"/>
        <v>6.6753334048495565E-4</v>
      </c>
      <c r="AV1238" s="13">
        <f t="shared" si="1659"/>
        <v>2.274477688874777E-4</v>
      </c>
      <c r="AW1238" s="13">
        <f t="shared" si="1660"/>
        <v>2.8090407477085564E-6</v>
      </c>
      <c r="AX1238" s="13">
        <f t="shared" si="1661"/>
        <v>6.8836991913138524E-4</v>
      </c>
      <c r="AY1238" s="13">
        <f t="shared" si="1662"/>
        <v>8.2382188688781999E-4</v>
      </c>
      <c r="AZ1238" s="13">
        <f t="shared" si="1663"/>
        <v>4.9296350875688971E-4</v>
      </c>
      <c r="BA1238" s="13">
        <f t="shared" si="1664"/>
        <v>1.9665498480012677E-4</v>
      </c>
      <c r="BB1238" s="13">
        <f t="shared" si="1665"/>
        <v>5.8837797869046025E-5</v>
      </c>
      <c r="BC1238" s="13">
        <f t="shared" si="1666"/>
        <v>1.408308652474691E-5</v>
      </c>
      <c r="BD1238" s="13">
        <f t="shared" si="1667"/>
        <v>3.1555732935680691E-4</v>
      </c>
      <c r="BE1238" s="13">
        <f t="shared" si="1668"/>
        <v>4.3007775741151465E-4</v>
      </c>
      <c r="BF1238" s="13">
        <f t="shared" si="1669"/>
        <v>2.9307967239602901E-4</v>
      </c>
      <c r="BG1238" s="13">
        <f t="shared" si="1670"/>
        <v>1.3314754195262949E-4</v>
      </c>
      <c r="BH1238" s="13">
        <f t="shared" si="1671"/>
        <v>4.5367189192342566E-5</v>
      </c>
      <c r="BI1238" s="13">
        <f t="shared" si="1672"/>
        <v>1.2366322802690868E-5</v>
      </c>
      <c r="BJ1238" s="14">
        <f t="shared" si="1673"/>
        <v>0.40599711259166416</v>
      </c>
      <c r="BK1238" s="14">
        <f t="shared" si="1674"/>
        <v>0.26605059601175357</v>
      </c>
      <c r="BL1238" s="14">
        <f t="shared" si="1675"/>
        <v>0.30590249264402614</v>
      </c>
      <c r="BM1238" s="14">
        <f t="shared" si="1676"/>
        <v>0.47062431604448113</v>
      </c>
      <c r="BN1238" s="14">
        <f t="shared" si="1677"/>
        <v>0.528596371691196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1.72</v>
      </c>
      <c r="F1245" s="10">
        <f>VLOOKUP(B1245,home!$B$2:$E$405,3,FALSE)</f>
        <v>1.0465</v>
      </c>
      <c r="G1245" s="10">
        <f>VLOOKUP(C1245,away!$B$2:$E$405,4,FALSE)</f>
        <v>1.3953</v>
      </c>
      <c r="H1245" s="10">
        <f>VLOOKUP(A1245,away!$A$2:$E$405,3,FALSE)</f>
        <v>1.58</v>
      </c>
      <c r="I1245" s="10">
        <f>VLOOKUP(C1245,away!$B$2:$E$405,3,FALSE)</f>
        <v>0.94940000000000002</v>
      </c>
      <c r="J1245" s="10">
        <f>VLOOKUP(B1245,home!$B$2:$E$405,4,FALSE)</f>
        <v>1.0126999999999999</v>
      </c>
      <c r="K1245" s="12">
        <f t="shared" si="1622"/>
        <v>2.511512094</v>
      </c>
      <c r="L1245" s="12">
        <f t="shared" si="1623"/>
        <v>1.5191026604</v>
      </c>
      <c r="M1245" s="13">
        <f t="shared" si="1624"/>
        <v>1.776340646408904E-2</v>
      </c>
      <c r="N1245" s="13">
        <f t="shared" si="1625"/>
        <v>4.4613010165197406E-2</v>
      </c>
      <c r="O1245" s="13">
        <f t="shared" si="1626"/>
        <v>2.6984438017364221E-2</v>
      </c>
      <c r="P1245" s="13">
        <f t="shared" si="1627"/>
        <v>6.7771742430403625E-2</v>
      </c>
      <c r="Q1245" s="13">
        <f t="shared" si="1628"/>
        <v>5.6023057289819114E-2</v>
      </c>
      <c r="R1245" s="13">
        <f t="shared" si="1629"/>
        <v>2.0496065790788446E-2</v>
      </c>
      <c r="S1245" s="13">
        <f t="shared" si="1630"/>
        <v>6.4641445340710924E-2</v>
      </c>
      <c r="T1245" s="13">
        <f t="shared" si="1631"/>
        <v>8.5104775372705832E-2</v>
      </c>
      <c r="U1245" s="13">
        <f t="shared" si="1632"/>
        <v>5.1476117112984859E-2</v>
      </c>
      <c r="V1245" s="13">
        <f t="shared" si="1633"/>
        <v>2.740254799673664E-2</v>
      </c>
      <c r="W1245" s="13">
        <f t="shared" si="1634"/>
        <v>4.6900861975411857E-2</v>
      </c>
      <c r="X1245" s="13">
        <f t="shared" si="1635"/>
        <v>7.1247224201901355E-2</v>
      </c>
      <c r="Y1245" s="13">
        <f t="shared" si="1636"/>
        <v>5.4115923915611812E-2</v>
      </c>
      <c r="Z1245" s="13">
        <f t="shared" si="1637"/>
        <v>1.037854269017339E-2</v>
      </c>
      <c r="AA1245" s="13">
        <f t="shared" si="1638"/>
        <v>2.6065835484465765E-2</v>
      </c>
      <c r="AB1245" s="13">
        <f t="shared" si="1639"/>
        <v>3.2732330529725059E-2</v>
      </c>
      <c r="AC1245" s="13">
        <f t="shared" si="1640"/>
        <v>6.5342141318938682E-3</v>
      </c>
      <c r="AD1245" s="13">
        <f t="shared" si="1641"/>
        <v>2.9448020517567907E-2</v>
      </c>
      <c r="AE1245" s="13">
        <f t="shared" si="1642"/>
        <v>4.4734566311751191E-2</v>
      </c>
      <c r="AF1245" s="13">
        <f t="shared" si="1643"/>
        <v>3.3978199348010732E-2</v>
      </c>
      <c r="AG1245" s="13">
        <f t="shared" si="1644"/>
        <v>1.7205457675054887E-2</v>
      </c>
      <c r="AH1245" s="13">
        <f t="shared" si="1645"/>
        <v>3.9415179529293416E-3</v>
      </c>
      <c r="AI1245" s="13">
        <f t="shared" si="1646"/>
        <v>9.8991700075001642E-3</v>
      </c>
      <c r="AJ1245" s="13">
        <f t="shared" si="1647"/>
        <v>1.2430942597199368E-2</v>
      </c>
      <c r="AK1245" s="13">
        <f t="shared" si="1648"/>
        <v>1.0406820890895329E-2</v>
      </c>
      <c r="AL1245" s="13">
        <f t="shared" si="1649"/>
        <v>9.9718503436164985E-4</v>
      </c>
      <c r="AM1245" s="13">
        <f t="shared" si="1650"/>
        <v>1.4791811934846381E-2</v>
      </c>
      <c r="AN1245" s="13">
        <f t="shared" si="1651"/>
        <v>2.2470280862361608E-2</v>
      </c>
      <c r="AO1245" s="13">
        <f t="shared" si="1652"/>
        <v>1.7067331718974364E-2</v>
      </c>
      <c r="AP1245" s="13">
        <f t="shared" si="1653"/>
        <v>8.6423430067410923E-3</v>
      </c>
      <c r="AQ1245" s="13">
        <f t="shared" si="1654"/>
        <v>3.282151563407431E-3</v>
      </c>
      <c r="AR1245" s="13">
        <f t="shared" si="1655"/>
        <v>1.1975140816618654E-3</v>
      </c>
      <c r="AS1245" s="13">
        <f t="shared" si="1656"/>
        <v>3.0075710988290787E-3</v>
      </c>
      <c r="AT1245" s="13">
        <f t="shared" si="1657"/>
        <v>3.7767755941370508E-3</v>
      </c>
      <c r="AU1245" s="13">
        <f t="shared" si="1658"/>
        <v>3.1618058603330797E-3</v>
      </c>
      <c r="AV1245" s="13">
        <f t="shared" si="1659"/>
        <v>1.9852284142766511E-3</v>
      </c>
      <c r="AW1245" s="13">
        <f t="shared" si="1660"/>
        <v>1.0568069224665516E-4</v>
      </c>
      <c r="AX1245" s="13">
        <f t="shared" si="1661"/>
        <v>6.1916357610900417E-3</v>
      </c>
      <c r="AY1245" s="13">
        <f t="shared" si="1662"/>
        <v>9.4057303568996602E-3</v>
      </c>
      <c r="AZ1245" s="13">
        <f t="shared" si="1663"/>
        <v>7.1441350040856583E-3</v>
      </c>
      <c r="BA1245" s="13">
        <f t="shared" si="1664"/>
        <v>3.617558163654431E-3</v>
      </c>
      <c r="BB1245" s="13">
        <f t="shared" si="1665"/>
        <v>1.3738605576397959E-3</v>
      </c>
      <c r="BC1245" s="13">
        <f t="shared" si="1666"/>
        <v>4.1740704562584849E-4</v>
      </c>
      <c r="BD1245" s="13">
        <f t="shared" si="1667"/>
        <v>3.0319113788650063E-4</v>
      </c>
      <c r="BE1245" s="13">
        <f t="shared" si="1668"/>
        <v>7.6146820959556785E-4</v>
      </c>
      <c r="BF1245" s="13">
        <f t="shared" si="1669"/>
        <v>9.5621830879789784E-4</v>
      </c>
      <c r="BG1245" s="13">
        <f t="shared" si="1670"/>
        <v>8.0051794901671574E-4</v>
      </c>
      <c r="BH1245" s="13">
        <f t="shared" si="1671"/>
        <v>5.0262762760488924E-4</v>
      </c>
      <c r="BI1245" s="13">
        <f t="shared" si="1672"/>
        <v>2.5247107310164143E-4</v>
      </c>
      <c r="BJ1245" s="14">
        <f t="shared" si="1673"/>
        <v>0.57777534274835818</v>
      </c>
      <c r="BK1245" s="14">
        <f t="shared" si="1674"/>
        <v>0.19451627175509537</v>
      </c>
      <c r="BL1245" s="14">
        <f t="shared" si="1675"/>
        <v>0.21113862773909348</v>
      </c>
      <c r="BM1245" s="14">
        <f t="shared" si="1676"/>
        <v>0.75085701511040548</v>
      </c>
      <c r="BN1245" s="14">
        <f t="shared" si="1677"/>
        <v>0.23365172015766184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1.72</v>
      </c>
      <c r="F1246" s="10">
        <f>VLOOKUP(B1246,home!$B$2:$E$405,3,FALSE)</f>
        <v>0.87209999999999999</v>
      </c>
      <c r="G1246" s="10">
        <f>VLOOKUP(C1246,away!$B$2:$E$405,4,FALSE)</f>
        <v>0.98839999999999995</v>
      </c>
      <c r="H1246" s="10">
        <f>VLOOKUP(A1246,away!$A$2:$E$405,3,FALSE)</f>
        <v>1.58</v>
      </c>
      <c r="I1246" s="10">
        <f>VLOOKUP(C1246,away!$B$2:$E$405,3,FALSE)</f>
        <v>0.50629999999999997</v>
      </c>
      <c r="J1246" s="10">
        <f>VLOOKUP(B1246,home!$B$2:$E$405,4,FALSE)</f>
        <v>0.82279999999999998</v>
      </c>
      <c r="K1246" s="12">
        <f t="shared" si="1622"/>
        <v>1.4826118607999998</v>
      </c>
      <c r="L1246" s="12">
        <f t="shared" si="1623"/>
        <v>0.65820215119999992</v>
      </c>
      <c r="M1246" s="13">
        <f t="shared" si="1624"/>
        <v>0.11755910953709024</v>
      </c>
      <c r="N1246" s="13">
        <f t="shared" si="1625"/>
        <v>0.17429453014477636</v>
      </c>
      <c r="O1246" s="13">
        <f t="shared" si="1626"/>
        <v>7.7377658790469234E-2</v>
      </c>
      <c r="P1246" s="13">
        <f t="shared" si="1627"/>
        <v>0.11472103468368505</v>
      </c>
      <c r="Q1246" s="13">
        <f t="shared" si="1628"/>
        <v>0.12920556883260431</v>
      </c>
      <c r="R1246" s="13">
        <f t="shared" si="1629"/>
        <v>2.5465070735353212E-2</v>
      </c>
      <c r="S1246" s="13">
        <f t="shared" si="1630"/>
        <v>2.7987868934016891E-2</v>
      </c>
      <c r="T1246" s="13">
        <f t="shared" si="1631"/>
        <v>8.504338335263982E-2</v>
      </c>
      <c r="U1246" s="13">
        <f t="shared" si="1632"/>
        <v>3.7754815908345646E-2</v>
      </c>
      <c r="V1246" s="13">
        <f t="shared" si="1633"/>
        <v>3.034688294580644E-3</v>
      </c>
      <c r="W1246" s="13">
        <f t="shared" si="1634"/>
        <v>6.3853902944209978E-2</v>
      </c>
      <c r="X1246" s="13">
        <f t="shared" si="1635"/>
        <v>4.2028776280395017E-2</v>
      </c>
      <c r="Y1246" s="13">
        <f t="shared" si="1636"/>
        <v>1.3831715480029764E-2</v>
      </c>
      <c r="Z1246" s="13">
        <f t="shared" si="1637"/>
        <v>5.5870547794898843E-3</v>
      </c>
      <c r="AA1246" s="13">
        <f t="shared" si="1638"/>
        <v>8.2834336830110294E-3</v>
      </c>
      <c r="AB1246" s="13">
        <f t="shared" si="1639"/>
        <v>6.1405585132911908E-3</v>
      </c>
      <c r="AC1246" s="13">
        <f t="shared" si="1640"/>
        <v>1.850891130787482E-4</v>
      </c>
      <c r="AD1246" s="13">
        <f t="shared" si="1641"/>
        <v>2.3667638465864446E-2</v>
      </c>
      <c r="AE1246" s="13">
        <f t="shared" si="1642"/>
        <v>1.5578090552055845E-2</v>
      </c>
      <c r="AF1246" s="13">
        <f t="shared" si="1643"/>
        <v>5.1267663564757747E-3</v>
      </c>
      <c r="AG1246" s="13">
        <f t="shared" si="1644"/>
        <v>1.1248162148440471E-3</v>
      </c>
      <c r="AH1246" s="13">
        <f t="shared" si="1645"/>
        <v>9.1935286868312046E-4</v>
      </c>
      <c r="AI1246" s="13">
        <f t="shared" si="1646"/>
        <v>1.363043467370099E-3</v>
      </c>
      <c r="AJ1246" s="13">
        <f t="shared" si="1647"/>
        <v>1.0104322057544334E-3</v>
      </c>
      <c r="AK1246" s="13">
        <f t="shared" si="1648"/>
        <v>4.9935959092860965E-4</v>
      </c>
      <c r="AL1246" s="13">
        <f t="shared" si="1649"/>
        <v>7.2248300092406892E-6</v>
      </c>
      <c r="AM1246" s="13">
        <f t="shared" si="1650"/>
        <v>7.0179843013233843E-3</v>
      </c>
      <c r="AN1246" s="13">
        <f t="shared" si="1651"/>
        <v>4.6192523642188798E-3</v>
      </c>
      <c r="AO1246" s="13">
        <f t="shared" si="1652"/>
        <v>1.520200921532276E-3</v>
      </c>
      <c r="AP1246" s="13">
        <f t="shared" si="1653"/>
        <v>3.3353317226958885E-4</v>
      </c>
      <c r="AQ1246" s="13">
        <f t="shared" si="1654"/>
        <v>5.4883062871100873E-5</v>
      </c>
      <c r="AR1246" s="13">
        <f t="shared" si="1655"/>
        <v>1.2102400717582422E-4</v>
      </c>
      <c r="AS1246" s="13">
        <f t="shared" si="1656"/>
        <v>1.7943162848042127E-4</v>
      </c>
      <c r="AT1246" s="13">
        <f t="shared" si="1657"/>
        <v>1.3301373029386585E-4</v>
      </c>
      <c r="AU1246" s="13">
        <f t="shared" si="1658"/>
        <v>6.5735911394312579E-5</v>
      </c>
      <c r="AV1246" s="13">
        <f t="shared" si="1659"/>
        <v>2.436521047842643E-5</v>
      </c>
      <c r="AW1246" s="13">
        <f t="shared" si="1660"/>
        <v>1.958447346515329E-7</v>
      </c>
      <c r="AX1246" s="13">
        <f t="shared" si="1661"/>
        <v>1.7341577940083745E-3</v>
      </c>
      <c r="AY1246" s="13">
        <f t="shared" si="1662"/>
        <v>1.1414263905365585E-3</v>
      </c>
      <c r="AZ1246" s="13">
        <f t="shared" si="1663"/>
        <v>3.7564465284380697E-4</v>
      </c>
      <c r="BA1246" s="13">
        <f t="shared" si="1664"/>
        <v>8.2416706196190316E-5</v>
      </c>
      <c r="BB1246" s="13">
        <f t="shared" si="1665"/>
        <v>1.3561713328287703E-5</v>
      </c>
      <c r="BC1246" s="13">
        <f t="shared" si="1666"/>
        <v>1.7852697773273359E-6</v>
      </c>
      <c r="BD1246" s="13">
        <f t="shared" si="1667"/>
        <v>1.3276376978328622E-5</v>
      </c>
      <c r="BE1246" s="13">
        <f t="shared" si="1668"/>
        <v>1.9683713976522074E-5</v>
      </c>
      <c r="BF1246" s="13">
        <f t="shared" si="1669"/>
        <v>1.4591653903093184E-5</v>
      </c>
      <c r="BG1246" s="13">
        <f t="shared" si="1670"/>
        <v>7.211253048471521E-6</v>
      </c>
      <c r="BH1246" s="13">
        <f t="shared" si="1671"/>
        <v>2.6728723252235093E-6</v>
      </c>
      <c r="BI1246" s="13">
        <f t="shared" si="1672"/>
        <v>7.9256644235608955E-7</v>
      </c>
      <c r="BJ1246" s="14">
        <f t="shared" si="1673"/>
        <v>0.57065003497280131</v>
      </c>
      <c r="BK1246" s="14">
        <f t="shared" si="1674"/>
        <v>0.26463644178299739</v>
      </c>
      <c r="BL1246" s="14">
        <f t="shared" si="1675"/>
        <v>0.1593955246877034</v>
      </c>
      <c r="BM1246" s="14">
        <f t="shared" si="1676"/>
        <v>0.36050485295321161</v>
      </c>
      <c r="BN1246" s="14">
        <f t="shared" si="1677"/>
        <v>0.63862297272397839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1.5866</v>
      </c>
      <c r="F1281" s="10">
        <f>VLOOKUP(B1281,home!$B$2:$E$405,3,FALSE)</f>
        <v>1.4496</v>
      </c>
      <c r="G1281" s="10">
        <f>VLOOKUP(C1281,away!$B$2:$E$405,4,FALSE)</f>
        <v>0.84040000000000004</v>
      </c>
      <c r="H1281" s="10">
        <f>VLOOKUP(A1281,away!$A$2:$E$405,3,FALSE)</f>
        <v>1.1788000000000001</v>
      </c>
      <c r="I1281" s="10">
        <f>VLOOKUP(C1281,away!$B$2:$E$405,3,FALSE)</f>
        <v>0.75409999999999999</v>
      </c>
      <c r="J1281" s="10">
        <f>VLOOKUP(B1281,home!$B$2:$E$405,4,FALSE)</f>
        <v>0.67869999999999997</v>
      </c>
      <c r="K1281" s="12">
        <f t="shared" si="1678"/>
        <v>1.9328656765440002</v>
      </c>
      <c r="L1281" s="12">
        <f t="shared" si="1679"/>
        <v>0.60331888139599998</v>
      </c>
      <c r="M1281" s="13">
        <f t="shared" si="1680"/>
        <v>7.9167884753018614E-2</v>
      </c>
      <c r="N1281" s="13">
        <f t="shared" si="1681"/>
        <v>0.15302088712370074</v>
      </c>
      <c r="O1281" s="13">
        <f t="shared" si="1682"/>
        <v>4.7763479671678634E-2</v>
      </c>
      <c r="P1281" s="13">
        <f t="shared" si="1683"/>
        <v>9.23203904496947E-2</v>
      </c>
      <c r="Q1281" s="13">
        <f t="shared" si="1684"/>
        <v>0.14788441025785751</v>
      </c>
      <c r="R1281" s="13">
        <f t="shared" si="1685"/>
        <v>1.4408304563548869E-2</v>
      </c>
      <c r="S1281" s="13">
        <f t="shared" si="1686"/>
        <v>2.6914494808638639E-2</v>
      </c>
      <c r="T1281" s="13">
        <f t="shared" si="1687"/>
        <v>8.9221456972677735E-2</v>
      </c>
      <c r="U1281" s="13">
        <f t="shared" si="1688"/>
        <v>2.7849317348075883E-2</v>
      </c>
      <c r="V1281" s="13">
        <f t="shared" si="1689"/>
        <v>3.4873241245368604E-3</v>
      </c>
      <c r="W1281" s="13">
        <f t="shared" si="1690"/>
        <v>9.5280233561121419E-2</v>
      </c>
      <c r="X1281" s="13">
        <f t="shared" si="1691"/>
        <v>5.7484363931245397E-2</v>
      </c>
      <c r="Y1281" s="13">
        <f t="shared" si="1692"/>
        <v>1.7340701072379769E-2</v>
      </c>
      <c r="Z1281" s="13">
        <f t="shared" si="1693"/>
        <v>2.8976007306977291E-3</v>
      </c>
      <c r="AA1281" s="13">
        <f t="shared" si="1694"/>
        <v>5.6006729966944545E-3</v>
      </c>
      <c r="AB1281" s="13">
        <f t="shared" si="1695"/>
        <v>5.4126743004287714E-3</v>
      </c>
      <c r="AC1281" s="13">
        <f t="shared" si="1696"/>
        <v>2.5416802991380216E-4</v>
      </c>
      <c r="AD1281" s="13">
        <f t="shared" si="1697"/>
        <v>4.6040973275846837E-2</v>
      </c>
      <c r="AE1281" s="13">
        <f t="shared" si="1698"/>
        <v>2.7777388495167043E-2</v>
      </c>
      <c r="AF1281" s="13">
        <f t="shared" si="1699"/>
        <v>8.3793114775031503E-3</v>
      </c>
      <c r="AG1281" s="13">
        <f t="shared" si="1700"/>
        <v>1.6851322758252884E-3</v>
      </c>
      <c r="AH1281" s="13">
        <f t="shared" si="1701"/>
        <v>4.3704430789419645E-4</v>
      </c>
      <c r="AI1281" s="13">
        <f t="shared" si="1702"/>
        <v>8.4474794185762018E-4</v>
      </c>
      <c r="AJ1281" s="13">
        <f t="shared" si="1703"/>
        <v>8.1639215107389069E-4</v>
      </c>
      <c r="AK1281" s="13">
        <f t="shared" si="1704"/>
        <v>5.259921224702158E-4</v>
      </c>
      <c r="AL1281" s="13">
        <f t="shared" si="1705"/>
        <v>1.1855762894095619E-5</v>
      </c>
      <c r="AM1281" s="13">
        <f t="shared" si="1706"/>
        <v>1.7798203391912792E-2</v>
      </c>
      <c r="AN1281" s="13">
        <f t="shared" si="1707"/>
        <v>1.0737992161267319E-2</v>
      </c>
      <c r="AO1281" s="13">
        <f t="shared" si="1708"/>
        <v>3.2392167095874076E-3</v>
      </c>
      <c r="AP1281" s="13">
        <f t="shared" si="1709"/>
        <v>6.5142686727583565E-4</v>
      </c>
      <c r="AQ1281" s="13">
        <f t="shared" si="1710"/>
        <v>9.82545322190394E-5</v>
      </c>
      <c r="AR1281" s="13">
        <f t="shared" si="1711"/>
        <v>5.273541659184313E-5</v>
      </c>
      <c r="AS1281" s="13">
        <f t="shared" si="1712"/>
        <v>1.0193047666862254E-4</v>
      </c>
      <c r="AT1281" s="13">
        <f t="shared" si="1713"/>
        <v>9.8508959873274803E-5</v>
      </c>
      <c r="AU1281" s="13">
        <f t="shared" si="1714"/>
        <v>6.3468195790367693E-5</v>
      </c>
      <c r="AV1281" s="13">
        <f t="shared" si="1715"/>
        <v>3.0668874298844035E-5</v>
      </c>
      <c r="AW1281" s="13">
        <f t="shared" si="1716"/>
        <v>3.8403923470726162E-7</v>
      </c>
      <c r="AX1281" s="13">
        <f t="shared" si="1717"/>
        <v>5.7335894067295397E-3</v>
      </c>
      <c r="AY1281" s="13">
        <f t="shared" si="1718"/>
        <v>3.4591827472520214E-3</v>
      </c>
      <c r="AZ1281" s="13">
        <f t="shared" si="1719"/>
        <v>1.0434951328082158E-3</v>
      </c>
      <c r="BA1281" s="13">
        <f t="shared" si="1720"/>
        <v>2.0985343875600779E-4</v>
      </c>
      <c r="BB1281" s="13">
        <f t="shared" si="1721"/>
        <v>3.1652135481844643E-5</v>
      </c>
      <c r="BC1281" s="13">
        <f t="shared" si="1722"/>
        <v>3.8192661945402308E-6</v>
      </c>
      <c r="BD1281" s="13">
        <f t="shared" si="1723"/>
        <v>5.3027120913571421E-6</v>
      </c>
      <c r="BE1281" s="13">
        <f t="shared" si="1724"/>
        <v>1.024943019397907E-5</v>
      </c>
      <c r="BF1281" s="13">
        <f t="shared" si="1725"/>
        <v>9.9053859130379328E-6</v>
      </c>
      <c r="BG1281" s="13">
        <f t="shared" si="1726"/>
        <v>6.3819268147444919E-6</v>
      </c>
      <c r="BH1281" s="13">
        <f t="shared" si="1727"/>
        <v>3.083851822608853E-6</v>
      </c>
      <c r="BI1281" s="13">
        <f t="shared" si="1728"/>
        <v>1.1921342678936622E-6</v>
      </c>
      <c r="BJ1281" s="14">
        <f t="shared" si="1729"/>
        <v>0.68712154423280947</v>
      </c>
      <c r="BK1281" s="14">
        <f t="shared" si="1730"/>
        <v>0.20561530067594871</v>
      </c>
      <c r="BL1281" s="14">
        <f t="shared" si="1731"/>
        <v>0.10404205276804912</v>
      </c>
      <c r="BM1281" s="14">
        <f t="shared" si="1732"/>
        <v>0.46165234287998874</v>
      </c>
      <c r="BN1281" s="14">
        <f t="shared" si="1733"/>
        <v>0.53456535681949913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1.5866</v>
      </c>
      <c r="F1282" s="10">
        <f>VLOOKUP(B1282,home!$B$2:$E$405,3,FALSE)</f>
        <v>1.6807000000000001</v>
      </c>
      <c r="G1282" s="10">
        <f>VLOOKUP(C1282,away!$B$2:$E$405,4,FALSE)</f>
        <v>1.1345000000000001</v>
      </c>
      <c r="H1282" s="10">
        <f>VLOOKUP(A1282,away!$A$2:$E$405,3,FALSE)</f>
        <v>1.1788000000000001</v>
      </c>
      <c r="I1282" s="10">
        <f>VLOOKUP(C1282,away!$B$2:$E$405,3,FALSE)</f>
        <v>0.84830000000000005</v>
      </c>
      <c r="J1282" s="10">
        <f>VLOOKUP(B1282,home!$B$2:$E$405,4,FALSE)</f>
        <v>0.65980000000000005</v>
      </c>
      <c r="K1282" s="12">
        <f t="shared" si="1678"/>
        <v>3.0252561343900006</v>
      </c>
      <c r="L1282" s="12">
        <f t="shared" si="1679"/>
        <v>0.65978419119200016</v>
      </c>
      <c r="M1282" s="13">
        <f t="shared" si="1680"/>
        <v>2.5096162685642416E-2</v>
      </c>
      <c r="N1282" s="13">
        <f t="shared" si="1681"/>
        <v>7.5922320114389152E-2</v>
      </c>
      <c r="O1282" s="13">
        <f t="shared" si="1682"/>
        <v>1.6558051399569434E-2</v>
      </c>
      <c r="P1282" s="13">
        <f t="shared" si="1683"/>
        <v>5.0092346570092372E-2</v>
      </c>
      <c r="Q1282" s="13">
        <f t="shared" si="1684"/>
        <v>0.11484223233158856</v>
      </c>
      <c r="R1282" s="13">
        <f t="shared" si="1685"/>
        <v>5.4623702751902415E-3</v>
      </c>
      <c r="S1282" s="13">
        <f t="shared" si="1686"/>
        <v>2.499628345904242E-2</v>
      </c>
      <c r="T1282" s="13">
        <f t="shared" si="1687"/>
        <v>7.577108937358093E-2</v>
      </c>
      <c r="U1282" s="13">
        <f t="shared" si="1688"/>
        <v>1.6525069183328876E-2</v>
      </c>
      <c r="V1282" s="13">
        <f t="shared" si="1689"/>
        <v>5.5436651131749119E-3</v>
      </c>
      <c r="W1282" s="13">
        <f t="shared" si="1690"/>
        <v>0.11580905594939334</v>
      </c>
      <c r="X1282" s="13">
        <f t="shared" si="1691"/>
        <v>7.6408984312279576E-2</v>
      </c>
      <c r="Y1282" s="13">
        <f t="shared" si="1692"/>
        <v>2.5206719957139797E-2</v>
      </c>
      <c r="Z1282" s="13">
        <f t="shared" si="1693"/>
        <v>1.2013285180025395E-3</v>
      </c>
      <c r="AA1282" s="13">
        <f t="shared" si="1694"/>
        <v>3.6343264685048311E-3</v>
      </c>
      <c r="AB1282" s="13">
        <f t="shared" si="1695"/>
        <v>5.4973842216100941E-3</v>
      </c>
      <c r="AC1282" s="13">
        <f t="shared" si="1696"/>
        <v>6.915778260508683E-4</v>
      </c>
      <c r="AD1282" s="13">
        <f t="shared" si="1697"/>
        <v>8.7588014232204262E-2</v>
      </c>
      <c r="AE1282" s="13">
        <f t="shared" si="1698"/>
        <v>5.7789187128308279E-2</v>
      </c>
      <c r="AF1282" s="13">
        <f t="shared" si="1699"/>
        <v>1.9064196044547007E-2</v>
      </c>
      <c r="AG1282" s="13">
        <f t="shared" si="1700"/>
        <v>4.19275172265906E-3</v>
      </c>
      <c r="AH1282" s="13">
        <f t="shared" si="1701"/>
        <v>1.981543911515474E-4</v>
      </c>
      <c r="AI1282" s="13">
        <f t="shared" si="1702"/>
        <v>5.9946778738753442E-4</v>
      </c>
      <c r="AJ1282" s="13">
        <f t="shared" si="1703"/>
        <v>9.0677180058166965E-4</v>
      </c>
      <c r="AK1282" s="13">
        <f t="shared" si="1704"/>
        <v>9.1440565073385414E-4</v>
      </c>
      <c r="AL1282" s="13">
        <f t="shared" si="1705"/>
        <v>5.5216020993600556E-5</v>
      </c>
      <c r="AM1282" s="13">
        <f t="shared" si="1706"/>
        <v>5.2995235471002926E-2</v>
      </c>
      <c r="AN1282" s="13">
        <f t="shared" si="1707"/>
        <v>3.4965418572265261E-2</v>
      </c>
      <c r="AO1282" s="13">
        <f t="shared" si="1708"/>
        <v>1.1534815206195885E-2</v>
      </c>
      <c r="AP1282" s="13">
        <f t="shared" si="1709"/>
        <v>2.5368295737897132E-3</v>
      </c>
      <c r="AQ1282" s="13">
        <f t="shared" si="1710"/>
        <v>4.1844001213369803E-4</v>
      </c>
      <c r="AR1282" s="13">
        <f t="shared" si="1711"/>
        <v>2.6147826939413395E-5</v>
      </c>
      <c r="AS1282" s="13">
        <f t="shared" si="1712"/>
        <v>7.9103873849428491E-5</v>
      </c>
      <c r="AT1282" s="13">
        <f t="shared" si="1713"/>
        <v>1.1965473980849814E-4</v>
      </c>
      <c r="AU1282" s="13">
        <f t="shared" si="1714"/>
        <v>1.2066207853816616E-4</v>
      </c>
      <c r="AV1282" s="13">
        <f t="shared" si="1715"/>
        <v>9.1258423321458805E-5</v>
      </c>
      <c r="AW1282" s="13">
        <f t="shared" si="1716"/>
        <v>3.0614464123448028E-6</v>
      </c>
      <c r="AX1282" s="13">
        <f t="shared" si="1717"/>
        <v>2.6720693533682352E-2</v>
      </c>
      <c r="AY1282" s="13">
        <f t="shared" si="1718"/>
        <v>1.7629891171209919E-2</v>
      </c>
      <c r="AZ1282" s="13">
        <f t="shared" si="1719"/>
        <v>5.8159617435998593E-3</v>
      </c>
      <c r="BA1282" s="13">
        <f t="shared" si="1720"/>
        <v>1.2790932050015498E-3</v>
      </c>
      <c r="BB1282" s="13">
        <f t="shared" si="1721"/>
        <v>2.1098136893028268E-4</v>
      </c>
      <c r="BC1282" s="13">
        <f t="shared" si="1722"/>
        <v>2.7840434371249518E-5</v>
      </c>
      <c r="BD1282" s="13">
        <f t="shared" si="1723"/>
        <v>2.8753204747748757E-6</v>
      </c>
      <c r="BE1282" s="13">
        <f t="shared" si="1724"/>
        <v>8.6985809046498617E-6</v>
      </c>
      <c r="BF1282" s="13">
        <f t="shared" si="1725"/>
        <v>1.3157717621139859E-5</v>
      </c>
      <c r="BG1282" s="13">
        <f t="shared" si="1726"/>
        <v>1.3268488649308255E-5</v>
      </c>
      <c r="BH1282" s="13">
        <f t="shared" si="1727"/>
        <v>1.0035144170100974E-5</v>
      </c>
      <c r="BI1282" s="13">
        <f t="shared" si="1728"/>
        <v>6.0717762920172049E-6</v>
      </c>
      <c r="BJ1282" s="14">
        <f t="shared" si="1729"/>
        <v>0.80672975145827275</v>
      </c>
      <c r="BK1282" s="14">
        <f t="shared" si="1730"/>
        <v>0.12410514284620651</v>
      </c>
      <c r="BL1282" s="14">
        <f t="shared" si="1731"/>
        <v>5.0786935148627046E-2</v>
      </c>
      <c r="BM1282" s="14">
        <f t="shared" si="1732"/>
        <v>0.67722284486983897</v>
      </c>
      <c r="BN1282" s="14">
        <f t="shared" si="1733"/>
        <v>0.28797348337647222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1.5866</v>
      </c>
      <c r="F1283" s="10">
        <f>VLOOKUP(B1283,home!$B$2:$E$405,3,FALSE)</f>
        <v>1.1975</v>
      </c>
      <c r="G1283" s="10">
        <f>VLOOKUP(C1283,away!$B$2:$E$405,4,FALSE)</f>
        <v>1.1345000000000001</v>
      </c>
      <c r="H1283" s="10">
        <f>VLOOKUP(A1283,away!$A$2:$E$405,3,FALSE)</f>
        <v>1.1788000000000001</v>
      </c>
      <c r="I1283" s="10">
        <f>VLOOKUP(C1283,away!$B$2:$E$405,3,FALSE)</f>
        <v>0.84830000000000005</v>
      </c>
      <c r="J1283" s="10">
        <f>VLOOKUP(B1283,home!$B$2:$E$405,4,FALSE)</f>
        <v>0.67869999999999997</v>
      </c>
      <c r="K1283" s="12">
        <f t="shared" si="1678"/>
        <v>2.1554972457500003</v>
      </c>
      <c r="L1283" s="12">
        <f t="shared" si="1679"/>
        <v>0.67868373834800011</v>
      </c>
      <c r="M1283" s="13">
        <f t="shared" si="1680"/>
        <v>5.8766636939463102E-2</v>
      </c>
      <c r="N1283" s="13">
        <f t="shared" si="1681"/>
        <v>0.12667132406500295</v>
      </c>
      <c r="O1283" s="13">
        <f t="shared" si="1682"/>
        <v>3.9883960848214488E-2</v>
      </c>
      <c r="P1283" s="13">
        <f t="shared" si="1683"/>
        <v>8.5969767757927168E-2</v>
      </c>
      <c r="Q1283" s="13">
        <f t="shared" si="1684"/>
        <v>0.13651984506880982</v>
      </c>
      <c r="R1283" s="13">
        <f t="shared" si="1685"/>
        <v>1.3534297824295742E-2</v>
      </c>
      <c r="S1283" s="13">
        <f t="shared" si="1686"/>
        <v>3.1441313274253625E-2</v>
      </c>
      <c r="T1283" s="13">
        <f t="shared" si="1687"/>
        <v>9.2653798809989626E-2</v>
      </c>
      <c r="U1283" s="13">
        <f t="shared" si="1688"/>
        <v>2.9173141683429691E-2</v>
      </c>
      <c r="V1283" s="13">
        <f t="shared" si="1689"/>
        <v>5.1106140433166821E-3</v>
      </c>
      <c r="W1283" s="13">
        <f t="shared" si="1690"/>
        <v>9.8089383345345435E-2</v>
      </c>
      <c r="X1283" s="13">
        <f t="shared" si="1691"/>
        <v>6.6571669381069093E-2</v>
      </c>
      <c r="Y1283" s="13">
        <f t="shared" si="1692"/>
        <v>2.2590554721805534E-2</v>
      </c>
      <c r="Z1283" s="13">
        <f t="shared" si="1693"/>
        <v>3.0618359477694126E-3</v>
      </c>
      <c r="AA1283" s="13">
        <f t="shared" si="1694"/>
        <v>6.5997789523553107E-3</v>
      </c>
      <c r="AB1283" s="13">
        <f t="shared" si="1695"/>
        <v>7.1129026771803491E-3</v>
      </c>
      <c r="AC1283" s="13">
        <f t="shared" si="1696"/>
        <v>4.6727012690139319E-4</v>
      </c>
      <c r="AD1283" s="13">
        <f t="shared" si="1697"/>
        <v>5.2857848909552016E-2</v>
      </c>
      <c r="AE1283" s="13">
        <f t="shared" si="1698"/>
        <v>3.5873762498968523E-2</v>
      </c>
      <c r="AF1283" s="13">
        <f t="shared" si="1699"/>
        <v>1.2173469620704125E-2</v>
      </c>
      <c r="AG1283" s="13">
        <f t="shared" si="1700"/>
        <v>2.7539786236150956E-3</v>
      </c>
      <c r="AH1283" s="13">
        <f t="shared" si="1701"/>
        <v>5.1950456681010922E-4</v>
      </c>
      <c r="AI1283" s="13">
        <f t="shared" si="1702"/>
        <v>1.1197906629137374E-3</v>
      </c>
      <c r="AJ1283" s="13">
        <f t="shared" si="1703"/>
        <v>1.2068528448635643E-3</v>
      </c>
      <c r="AK1283" s="13">
        <f t="shared" si="1704"/>
        <v>8.6712266104298837E-4</v>
      </c>
      <c r="AL1283" s="13">
        <f t="shared" si="1705"/>
        <v>2.7342796104742994E-5</v>
      </c>
      <c r="AM1283" s="13">
        <f t="shared" si="1706"/>
        <v>2.2786989548161794E-2</v>
      </c>
      <c r="AN1283" s="13">
        <f t="shared" si="1707"/>
        <v>1.5465159252243251E-2</v>
      </c>
      <c r="AO1283" s="13">
        <f t="shared" si="1708"/>
        <v>5.2479760477298059E-3</v>
      </c>
      <c r="AP1283" s="13">
        <f t="shared" si="1709"/>
        <v>1.1872386676113425E-3</v>
      </c>
      <c r="AQ1283" s="13">
        <f t="shared" si="1710"/>
        <v>2.0143989431144113E-4</v>
      </c>
      <c r="AR1283" s="13">
        <f t="shared" si="1711"/>
        <v>7.0515860298308691E-5</v>
      </c>
      <c r="AS1283" s="13">
        <f t="shared" si="1712"/>
        <v>1.5199674265469618E-4</v>
      </c>
      <c r="AT1283" s="13">
        <f t="shared" si="1713"/>
        <v>1.6381428007758463E-4</v>
      </c>
      <c r="AU1283" s="13">
        <f t="shared" si="1714"/>
        <v>1.1770040984058427E-4</v>
      </c>
      <c r="AV1283" s="13">
        <f t="shared" si="1715"/>
        <v>6.3425727308756417E-5</v>
      </c>
      <c r="AW1283" s="13">
        <f t="shared" si="1716"/>
        <v>1.1111056060027239E-6</v>
      </c>
      <c r="AX1283" s="13">
        <f t="shared" si="1717"/>
        <v>8.1862155349994685E-3</v>
      </c>
      <c r="AY1283" s="13">
        <f t="shared" si="1718"/>
        <v>5.5558513622159132E-3</v>
      </c>
      <c r="AZ1283" s="13">
        <f t="shared" si="1719"/>
        <v>1.8853329861072624E-3</v>
      </c>
      <c r="BA1283" s="13">
        <f t="shared" si="1720"/>
        <v>4.2651494634735835E-4</v>
      </c>
      <c r="BB1283" s="13">
        <f t="shared" si="1721"/>
        <v>7.2367189562080449E-5</v>
      </c>
      <c r="BC1283" s="13">
        <f t="shared" si="1722"/>
        <v>9.8228869491462305E-6</v>
      </c>
      <c r="BD1283" s="13">
        <f t="shared" si="1723"/>
        <v>7.97632794668024E-6</v>
      </c>
      <c r="BE1283" s="13">
        <f t="shared" si="1724"/>
        <v>1.7192952920268014E-5</v>
      </c>
      <c r="BF1283" s="13">
        <f t="shared" si="1725"/>
        <v>1.8529681332973569E-5</v>
      </c>
      <c r="BG1283" s="13">
        <f t="shared" si="1726"/>
        <v>1.3313559025949907E-5</v>
      </c>
      <c r="BH1283" s="13">
        <f t="shared" si="1727"/>
        <v>7.1743349528912707E-6</v>
      </c>
      <c r="BI1283" s="13">
        <f t="shared" si="1728"/>
        <v>3.0928518462090169E-6</v>
      </c>
      <c r="BJ1283" s="14">
        <f t="shared" si="1729"/>
        <v>0.70778054336110119</v>
      </c>
      <c r="BK1283" s="14">
        <f t="shared" si="1730"/>
        <v>0.18733879630018263</v>
      </c>
      <c r="BL1283" s="14">
        <f t="shared" si="1731"/>
        <v>0.1006520854493109</v>
      </c>
      <c r="BM1283" s="14">
        <f t="shared" si="1732"/>
        <v>0.53193268829804063</v>
      </c>
      <c r="BN1283" s="14">
        <f t="shared" si="1733"/>
        <v>0.46134583250371325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1.1809000000000001</v>
      </c>
      <c r="F1284" s="10">
        <f>VLOOKUP(B1284,home!$B$2:$E$405,3,FALSE)</f>
        <v>1.1725000000000001</v>
      </c>
      <c r="G1284" s="10">
        <f>VLOOKUP(C1284,away!$B$2:$E$405,4,FALSE)</f>
        <v>0.70569999999999999</v>
      </c>
      <c r="H1284" s="10">
        <f>VLOOKUP(A1284,away!$A$2:$E$405,3,FALSE)</f>
        <v>0.92459999999999998</v>
      </c>
      <c r="I1284" s="10">
        <f>VLOOKUP(C1284,away!$B$2:$E$405,3,FALSE)</f>
        <v>0.72099999999999997</v>
      </c>
      <c r="J1284" s="10">
        <f>VLOOKUP(B1284,home!$B$2:$E$405,4,FALSE)</f>
        <v>0.74880000000000002</v>
      </c>
      <c r="K1284" s="12">
        <f t="shared" si="1678"/>
        <v>0.9771159249250001</v>
      </c>
      <c r="L1284" s="12">
        <f t="shared" si="1679"/>
        <v>0.49917748607999995</v>
      </c>
      <c r="M1284" s="13">
        <f t="shared" si="1680"/>
        <v>0.22848301340281721</v>
      </c>
      <c r="N1284" s="13">
        <f t="shared" si="1681"/>
        <v>0.22325439097074495</v>
      </c>
      <c r="O1284" s="13">
        <f t="shared" si="1682"/>
        <v>0.11405357624240121</v>
      </c>
      <c r="P1284" s="13">
        <f t="shared" si="1683"/>
        <v>0.11144356564109789</v>
      </c>
      <c r="Q1284" s="13">
        <f t="shared" si="1684"/>
        <v>0.10907271036347352</v>
      </c>
      <c r="R1284" s="13">
        <f t="shared" si="1685"/>
        <v>2.8466488733557723E-2</v>
      </c>
      <c r="S1284" s="13">
        <f t="shared" si="1686"/>
        <v>1.358926877958508E-2</v>
      </c>
      <c r="T1284" s="13">
        <f t="shared" si="1687"/>
        <v>5.4446641359170662E-2</v>
      </c>
      <c r="U1284" s="13">
        <f t="shared" si="1688"/>
        <v>2.7815059468257353E-2</v>
      </c>
      <c r="V1284" s="13">
        <f t="shared" si="1689"/>
        <v>7.3646932079816257E-4</v>
      </c>
      <c r="W1284" s="13">
        <f t="shared" si="1690"/>
        <v>3.5525560756960686E-2</v>
      </c>
      <c r="X1284" s="13">
        <f t="shared" si="1691"/>
        <v>1.7733560110241936E-2</v>
      </c>
      <c r="Y1284" s="13">
        <f t="shared" si="1692"/>
        <v>4.4260969775395675E-3</v>
      </c>
      <c r="Z1284" s="13">
        <f t="shared" si="1693"/>
        <v>4.7366100945139952E-3</v>
      </c>
      <c r="AA1284" s="13">
        <f t="shared" si="1694"/>
        <v>4.6282171535101356E-3</v>
      </c>
      <c r="AB1284" s="13">
        <f t="shared" si="1695"/>
        <v>2.2611523423529032E-3</v>
      </c>
      <c r="AC1284" s="13">
        <f t="shared" si="1696"/>
        <v>2.2451003543074772E-5</v>
      </c>
      <c r="AD1284" s="13">
        <f t="shared" si="1697"/>
        <v>8.678147789379231E-3</v>
      </c>
      <c r="AE1284" s="13">
        <f t="shared" si="1698"/>
        <v>4.3319359973330333E-3</v>
      </c>
      <c r="AF1284" s="13">
        <f t="shared" si="1699"/>
        <v>1.0812024605040805E-3</v>
      </c>
      <c r="AG1284" s="13">
        <f t="shared" si="1700"/>
        <v>1.7990397539264578E-4</v>
      </c>
      <c r="AH1284" s="13">
        <f t="shared" si="1701"/>
        <v>5.9110227988016172E-4</v>
      </c>
      <c r="AI1284" s="13">
        <f t="shared" si="1702"/>
        <v>5.7757545093038059E-4</v>
      </c>
      <c r="AJ1284" s="13">
        <f t="shared" si="1703"/>
        <v>2.8217908547490642E-4</v>
      </c>
      <c r="AK1284" s="13">
        <f t="shared" si="1704"/>
        <v>9.1907226032767942E-5</v>
      </c>
      <c r="AL1284" s="13">
        <f t="shared" si="1705"/>
        <v>4.3802291466632533E-7</v>
      </c>
      <c r="AM1284" s="13">
        <f t="shared" si="1706"/>
        <v>1.6959112807710271E-3</v>
      </c>
      <c r="AN1284" s="13">
        <f t="shared" si="1707"/>
        <v>8.4656072974999416E-4</v>
      </c>
      <c r="AO1284" s="13">
        <f t="shared" si="1708"/>
        <v>2.1129202844532614E-4</v>
      </c>
      <c r="AP1284" s="13">
        <f t="shared" si="1709"/>
        <v>3.5157407862693918E-5</v>
      </c>
      <c r="AQ1284" s="13">
        <f t="shared" si="1710"/>
        <v>4.3874466184971931E-6</v>
      </c>
      <c r="AR1284" s="13">
        <f t="shared" si="1711"/>
        <v>5.9012990017347165E-5</v>
      </c>
      <c r="AS1284" s="13">
        <f t="shared" si="1712"/>
        <v>5.7662532323389976E-5</v>
      </c>
      <c r="AT1284" s="13">
        <f t="shared" si="1713"/>
        <v>2.8171489302343453E-5</v>
      </c>
      <c r="AU1284" s="13">
        <f t="shared" si="1714"/>
        <v>9.1756036087246903E-6</v>
      </c>
      <c r="AV1284" s="13">
        <f t="shared" si="1715"/>
        <v>2.2414071017210483E-6</v>
      </c>
      <c r="AW1284" s="13">
        <f t="shared" si="1716"/>
        <v>5.9346540952770341E-9</v>
      </c>
      <c r="AX1284" s="13">
        <f t="shared" si="1717"/>
        <v>2.7618365328355382E-4</v>
      </c>
      <c r="AY1284" s="13">
        <f t="shared" si="1718"/>
        <v>1.3786466174247469E-4</v>
      </c>
      <c r="AZ1284" s="13">
        <f t="shared" si="1719"/>
        <v>3.4409467633939034E-5</v>
      </c>
      <c r="BA1284" s="13">
        <f t="shared" si="1720"/>
        <v>5.7254771836202708E-6</v>
      </c>
      <c r="BB1284" s="13">
        <f t="shared" si="1721"/>
        <v>7.1450732678199119E-7</v>
      </c>
      <c r="BC1284" s="13">
        <f t="shared" si="1722"/>
        <v>7.133319423375511E-8</v>
      </c>
      <c r="BD1284" s="13">
        <f t="shared" si="1723"/>
        <v>4.9096593338205796E-6</v>
      </c>
      <c r="BE1284" s="13">
        <f t="shared" si="1724"/>
        <v>4.7973063210327558E-6</v>
      </c>
      <c r="BF1284" s="13">
        <f t="shared" si="1725"/>
        <v>2.343762201512235E-6</v>
      </c>
      <c r="BG1284" s="13">
        <f t="shared" si="1726"/>
        <v>7.6337579044496073E-7</v>
      </c>
      <c r="BH1284" s="13">
        <f t="shared" si="1727"/>
        <v>1.8647666038649517E-7</v>
      </c>
      <c r="BI1284" s="13">
        <f t="shared" si="1728"/>
        <v>3.6441862898095083E-8</v>
      </c>
      <c r="BJ1284" s="14">
        <f t="shared" si="1729"/>
        <v>0.46197842875455264</v>
      </c>
      <c r="BK1284" s="14">
        <f t="shared" si="1730"/>
        <v>0.35441307083249862</v>
      </c>
      <c r="BL1284" s="14">
        <f t="shared" si="1731"/>
        <v>0.17893655902692113</v>
      </c>
      <c r="BM1284" s="14">
        <f t="shared" si="1732"/>
        <v>0.18515306462730527</v>
      </c>
      <c r="BN1284" s="14">
        <f t="shared" si="1733"/>
        <v>0.81477374535409253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1.1809000000000001</v>
      </c>
      <c r="F1285" s="10">
        <f>VLOOKUP(B1285,home!$B$2:$E$405,3,FALSE)</f>
        <v>1.3028</v>
      </c>
      <c r="G1285" s="10">
        <f>VLOOKUP(C1285,away!$B$2:$E$405,4,FALSE)</f>
        <v>1.2376</v>
      </c>
      <c r="H1285" s="10">
        <f>VLOOKUP(A1285,away!$A$2:$E$405,3,FALSE)</f>
        <v>0.92459999999999998</v>
      </c>
      <c r="I1285" s="10">
        <f>VLOOKUP(C1285,away!$B$2:$E$405,3,FALSE)</f>
        <v>0.83199999999999996</v>
      </c>
      <c r="J1285" s="10">
        <f>VLOOKUP(B1285,home!$B$2:$E$405,4,FALSE)</f>
        <v>0.41599999999999998</v>
      </c>
      <c r="K1285" s="12">
        <f t="shared" si="1678"/>
        <v>1.9040185411520003</v>
      </c>
      <c r="L1285" s="12">
        <f t="shared" si="1679"/>
        <v>0.32001515519999996</v>
      </c>
      <c r="M1285" s="13">
        <f t="shared" si="1680"/>
        <v>0.10817189504552491</v>
      </c>
      <c r="N1285" s="13">
        <f t="shared" si="1681"/>
        <v>0.20596129379822761</v>
      </c>
      <c r="O1285" s="13">
        <f t="shared" si="1682"/>
        <v>3.4616645781271764E-2</v>
      </c>
      <c r="P1285" s="13">
        <f t="shared" si="1683"/>
        <v>6.5910735400032602E-2</v>
      </c>
      <c r="Q1285" s="13">
        <f t="shared" si="1684"/>
        <v>0.19607706107573999</v>
      </c>
      <c r="R1285" s="13">
        <f t="shared" si="1685"/>
        <v>5.5389256360985541E-3</v>
      </c>
      <c r="S1285" s="13">
        <f t="shared" si="1686"/>
        <v>1.0040096457459711E-2</v>
      </c>
      <c r="T1285" s="13">
        <f t="shared" si="1687"/>
        <v>6.274763113131282E-2</v>
      </c>
      <c r="U1285" s="13">
        <f t="shared" si="1688"/>
        <v>1.0546217109193784E-2</v>
      </c>
      <c r="V1285" s="13">
        <f t="shared" si="1689"/>
        <v>6.7973102822434153E-4</v>
      </c>
      <c r="W1285" s="13">
        <f t="shared" si="1690"/>
        <v>0.12444478659426735</v>
      </c>
      <c r="X1285" s="13">
        <f t="shared" si="1691"/>
        <v>3.9824217695795347E-2</v>
      </c>
      <c r="Y1285" s="13">
        <f t="shared" si="1692"/>
        <v>6.3721766033192672E-3</v>
      </c>
      <c r="Z1285" s="13">
        <f t="shared" si="1693"/>
        <v>5.9084671569244597E-4</v>
      </c>
      <c r="AA1285" s="13">
        <f t="shared" si="1694"/>
        <v>1.1249831016571816E-3</v>
      </c>
      <c r="AB1285" s="13">
        <f t="shared" si="1695"/>
        <v>1.0709943420189802E-3</v>
      </c>
      <c r="AC1285" s="13">
        <f t="shared" si="1696"/>
        <v>2.5885635500348549E-5</v>
      </c>
      <c r="AD1285" s="13">
        <f t="shared" si="1697"/>
        <v>5.9236295256297249E-2</v>
      </c>
      <c r="AE1285" s="13">
        <f t="shared" si="1698"/>
        <v>1.8956512219916989E-2</v>
      </c>
      <c r="AF1285" s="13">
        <f t="shared" si="1699"/>
        <v>3.0331856000537158E-3</v>
      </c>
      <c r="AG1285" s="13">
        <f t="shared" si="1700"/>
        <v>3.2355512018386509E-4</v>
      </c>
      <c r="AH1285" s="13">
        <f t="shared" si="1701"/>
        <v>4.7269975855432077E-5</v>
      </c>
      <c r="AI1285" s="13">
        <f t="shared" si="1702"/>
        <v>9.000291046855005E-5</v>
      </c>
      <c r="AJ1285" s="13">
        <f t="shared" si="1703"/>
        <v>8.5683605144881416E-5</v>
      </c>
      <c r="AK1285" s="13">
        <f t="shared" si="1704"/>
        <v>5.4381057622867036E-5</v>
      </c>
      <c r="AL1285" s="13">
        <f t="shared" si="1705"/>
        <v>6.3090002126971026E-7</v>
      </c>
      <c r="AM1285" s="13">
        <f t="shared" si="1706"/>
        <v>2.2557400895428844E-2</v>
      </c>
      <c r="AN1285" s="13">
        <f t="shared" si="1707"/>
        <v>7.2187101484592802E-3</v>
      </c>
      <c r="AO1285" s="13">
        <f t="shared" si="1708"/>
        <v>1.1550483242515057E-3</v>
      </c>
      <c r="AP1285" s="13">
        <f t="shared" si="1709"/>
        <v>1.2321098958294855E-4</v>
      </c>
      <c r="AQ1285" s="13">
        <f t="shared" si="1710"/>
        <v>9.8573459884332116E-6</v>
      </c>
      <c r="AR1285" s="13">
        <f t="shared" si="1711"/>
        <v>3.0254217319352692E-6</v>
      </c>
      <c r="AS1285" s="13">
        <f t="shared" si="1712"/>
        <v>5.7604590724089491E-6</v>
      </c>
      <c r="AT1285" s="13">
        <f t="shared" si="1713"/>
        <v>5.4840104397069487E-6</v>
      </c>
      <c r="AU1285" s="13">
        <f t="shared" si="1714"/>
        <v>3.4805525190243869E-6</v>
      </c>
      <c r="AV1285" s="13">
        <f t="shared" si="1715"/>
        <v>1.656759132418934E-6</v>
      </c>
      <c r="AW1285" s="13">
        <f t="shared" si="1716"/>
        <v>1.0678242036354954E-8</v>
      </c>
      <c r="AX1285" s="13">
        <f t="shared" si="1717"/>
        <v>7.1582849241825378E-3</v>
      </c>
      <c r="AY1285" s="13">
        <f t="shared" si="1718"/>
        <v>2.290759660978095E-3</v>
      </c>
      <c r="AZ1285" s="13">
        <f t="shared" si="1719"/>
        <v>3.6653890421690222E-4</v>
      </c>
      <c r="BA1285" s="13">
        <f t="shared" si="1720"/>
        <v>3.9099334773269977E-5</v>
      </c>
      <c r="BB1285" s="13">
        <f t="shared" si="1721"/>
        <v>3.1280949214211857E-6</v>
      </c>
      <c r="BC1285" s="13">
        <f t="shared" si="1722"/>
        <v>2.0020755635178649E-7</v>
      </c>
      <c r="BD1285" s="13">
        <f t="shared" si="1723"/>
        <v>1.6136346751511974E-7</v>
      </c>
      <c r="BE1285" s="13">
        <f t="shared" si="1724"/>
        <v>3.0723903401336648E-7</v>
      </c>
      <c r="BF1285" s="13">
        <f t="shared" si="1725"/>
        <v>2.9249440866354004E-7</v>
      </c>
      <c r="BG1285" s="13">
        <f t="shared" si="1726"/>
        <v>1.856382590928901E-7</v>
      </c>
      <c r="BH1285" s="13">
        <f t="shared" si="1727"/>
        <v>8.8364671815010452E-8</v>
      </c>
      <c r="BI1285" s="13">
        <f t="shared" si="1728"/>
        <v>3.3649594703718284E-8</v>
      </c>
      <c r="BJ1285" s="14">
        <f t="shared" si="1729"/>
        <v>0.75789895392545392</v>
      </c>
      <c r="BK1285" s="14">
        <f t="shared" si="1730"/>
        <v>0.18711973412774124</v>
      </c>
      <c r="BL1285" s="14">
        <f t="shared" si="1731"/>
        <v>5.3195579471663292E-2</v>
      </c>
      <c r="BM1285" s="14">
        <f t="shared" si="1732"/>
        <v>0.38023780852091921</v>
      </c>
      <c r="BN1285" s="14">
        <f t="shared" si="1733"/>
        <v>0.61627655673689552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1.1809000000000001</v>
      </c>
      <c r="F1286" s="10">
        <f>VLOOKUP(B1286,home!$B$2:$E$405,3,FALSE)</f>
        <v>0.49399999999999999</v>
      </c>
      <c r="G1286" s="10">
        <f>VLOOKUP(C1286,away!$B$2:$E$405,4,FALSE)</f>
        <v>0.8468</v>
      </c>
      <c r="H1286" s="10">
        <f>VLOOKUP(A1286,away!$A$2:$E$405,3,FALSE)</f>
        <v>0.92459999999999998</v>
      </c>
      <c r="I1286" s="10">
        <f>VLOOKUP(C1286,away!$B$2:$E$405,3,FALSE)</f>
        <v>1.2479</v>
      </c>
      <c r="J1286" s="10">
        <f>VLOOKUP(B1286,home!$B$2:$E$405,4,FALSE)</f>
        <v>1.7124999999999999</v>
      </c>
      <c r="K1286" s="12">
        <f t="shared" si="1678"/>
        <v>0.49399314327999999</v>
      </c>
      <c r="L1286" s="12">
        <f t="shared" si="1679"/>
        <v>1.9758967822499998</v>
      </c>
      <c r="M1286" s="13">
        <f t="shared" si="1680"/>
        <v>8.4594170147539657E-2</v>
      </c>
      <c r="N1286" s="13">
        <f t="shared" si="1681"/>
        <v>4.1788940014346257E-2</v>
      </c>
      <c r="O1286" s="13">
        <f t="shared" si="1682"/>
        <v>0.16714934859163263</v>
      </c>
      <c r="P1286" s="13">
        <f t="shared" si="1683"/>
        <v>8.2570632107985042E-2</v>
      </c>
      <c r="Q1286" s="13">
        <f t="shared" si="1684"/>
        <v>1.0321724916013139E-2</v>
      </c>
      <c r="R1286" s="13">
        <f t="shared" si="1685"/>
        <v>0.16513493001869525</v>
      </c>
      <c r="S1286" s="13">
        <f t="shared" si="1686"/>
        <v>2.014887454661822E-2</v>
      </c>
      <c r="T1286" s="13">
        <f t="shared" si="1687"/>
        <v>2.0394663048820014E-2</v>
      </c>
      <c r="U1286" s="13">
        <f t="shared" si="1688"/>
        <v>8.157552314525808E-2</v>
      </c>
      <c r="V1286" s="13">
        <f t="shared" si="1689"/>
        <v>2.185211403624189E-3</v>
      </c>
      <c r="W1286" s="13">
        <f t="shared" si="1690"/>
        <v>1.699620445110942E-3</v>
      </c>
      <c r="X1286" s="13">
        <f t="shared" si="1691"/>
        <v>3.3582745685410234E-3</v>
      </c>
      <c r="Y1286" s="13">
        <f t="shared" si="1692"/>
        <v>3.3178019569461074E-3</v>
      </c>
      <c r="Z1286" s="13">
        <f t="shared" si="1693"/>
        <v>0.1087631922870063</v>
      </c>
      <c r="AA1286" s="13">
        <f t="shared" si="1694"/>
        <v>5.372827123102529E-2</v>
      </c>
      <c r="AB1286" s="13">
        <f t="shared" si="1695"/>
        <v>1.3270698794207291E-2</v>
      </c>
      <c r="AC1286" s="13">
        <f t="shared" si="1696"/>
        <v>1.3330874823594025E-4</v>
      </c>
      <c r="AD1286" s="13">
        <f t="shared" si="1697"/>
        <v>2.099002115158267E-4</v>
      </c>
      <c r="AE1286" s="13">
        <f t="shared" si="1698"/>
        <v>4.1474115252771636E-4</v>
      </c>
      <c r="AF1286" s="13">
        <f t="shared" si="1699"/>
        <v>4.0974285437308562E-4</v>
      </c>
      <c r="AG1286" s="13">
        <f t="shared" si="1700"/>
        <v>2.6986986250190345E-4</v>
      </c>
      <c r="AH1286" s="13">
        <f t="shared" si="1701"/>
        <v>5.3726210416783451E-2</v>
      </c>
      <c r="AI1286" s="13">
        <f t="shared" si="1702"/>
        <v>2.6540379560309538E-2</v>
      </c>
      <c r="AJ1286" s="13">
        <f t="shared" si="1703"/>
        <v>6.5553827614207869E-3</v>
      </c>
      <c r="AK1286" s="13">
        <f t="shared" si="1704"/>
        <v>1.0794380452392605E-3</v>
      </c>
      <c r="AL1286" s="13">
        <f t="shared" si="1705"/>
        <v>5.2047972517103566E-6</v>
      </c>
      <c r="AM1286" s="13">
        <f t="shared" si="1706"/>
        <v>2.073785305236802E-5</v>
      </c>
      <c r="AN1286" s="13">
        <f t="shared" si="1707"/>
        <v>4.0975857116947309E-5</v>
      </c>
      <c r="AO1286" s="13">
        <f t="shared" si="1708"/>
        <v>4.0482032113655976E-5</v>
      </c>
      <c r="AP1286" s="13">
        <f t="shared" si="1709"/>
        <v>2.6662772330771341E-5</v>
      </c>
      <c r="AQ1286" s="13">
        <f t="shared" si="1710"/>
        <v>1.3170721513558859E-5</v>
      </c>
      <c r="AR1286" s="13">
        <f t="shared" si="1711"/>
        <v>2.1231489257001759E-2</v>
      </c>
      <c r="AS1286" s="13">
        <f t="shared" si="1712"/>
        <v>1.048821011458185E-2</v>
      </c>
      <c r="AT1286" s="13">
        <f t="shared" si="1713"/>
        <v>2.5905519409416887E-3</v>
      </c>
      <c r="AU1286" s="13">
        <f t="shared" si="1714"/>
        <v>4.2657163204529673E-4</v>
      </c>
      <c r="AV1286" s="13">
        <f t="shared" si="1715"/>
        <v>5.2680865337033912E-5</v>
      </c>
      <c r="AW1286" s="13">
        <f t="shared" si="1716"/>
        <v>1.411193250729015E-7</v>
      </c>
      <c r="AX1286" s="13">
        <f t="shared" si="1717"/>
        <v>1.7073928690363367E-6</v>
      </c>
      <c r="AY1286" s="13">
        <f t="shared" si="1718"/>
        <v>3.3736320759654932E-6</v>
      </c>
      <c r="AZ1286" s="13">
        <f t="shared" si="1719"/>
        <v>3.3329743816978029E-6</v>
      </c>
      <c r="BA1286" s="13">
        <f t="shared" si="1720"/>
        <v>2.1952044520394576E-6</v>
      </c>
      <c r="BB1286" s="13">
        <f t="shared" si="1721"/>
        <v>1.08437435329141E-6</v>
      </c>
      <c r="BC1286" s="13">
        <f t="shared" si="1722"/>
        <v>4.2852235908458408E-7</v>
      </c>
      <c r="BD1286" s="13">
        <f t="shared" si="1723"/>
        <v>6.9918718842142047E-3</v>
      </c>
      <c r="BE1286" s="13">
        <f t="shared" si="1724"/>
        <v>3.4539367694940309E-3</v>
      </c>
      <c r="BF1286" s="13">
        <f t="shared" si="1725"/>
        <v>8.5311054072636269E-4</v>
      </c>
      <c r="BG1286" s="13">
        <f t="shared" si="1726"/>
        <v>1.4047691919290549E-4</v>
      </c>
      <c r="BH1286" s="13">
        <f t="shared" si="1727"/>
        <v>1.7348658717598483E-5</v>
      </c>
      <c r="BI1286" s="13">
        <f t="shared" si="1728"/>
        <v>1.7140236903196899E-6</v>
      </c>
      <c r="BJ1286" s="14">
        <f t="shared" si="1729"/>
        <v>8.2339430367314448E-2</v>
      </c>
      <c r="BK1286" s="14">
        <f t="shared" si="1730"/>
        <v>0.18964077538333077</v>
      </c>
      <c r="BL1286" s="14">
        <f t="shared" si="1731"/>
        <v>0.61500814517051472</v>
      </c>
      <c r="BM1286" s="14">
        <f t="shared" si="1732"/>
        <v>0.44418856489920305</v>
      </c>
      <c r="BN1286" s="14">
        <f t="shared" si="1733"/>
        <v>0.55155974579621192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1.1809000000000001</v>
      </c>
      <c r="F1287" s="10">
        <f>VLOOKUP(B1287,home!$B$2:$E$405,3,FALSE)</f>
        <v>0.65139999999999998</v>
      </c>
      <c r="G1287" s="10">
        <f>VLOOKUP(C1287,away!$B$2:$E$405,4,FALSE)</f>
        <v>1.2376</v>
      </c>
      <c r="H1287" s="10">
        <f>VLOOKUP(A1287,away!$A$2:$E$405,3,FALSE)</f>
        <v>0.92459999999999998</v>
      </c>
      <c r="I1287" s="10">
        <f>VLOOKUP(C1287,away!$B$2:$E$405,3,FALSE)</f>
        <v>1.5807</v>
      </c>
      <c r="J1287" s="10">
        <f>VLOOKUP(B1287,home!$B$2:$E$405,4,FALSE)</f>
        <v>1.0814999999999999</v>
      </c>
      <c r="K1287" s="12">
        <f t="shared" si="1678"/>
        <v>0.95200927057600016</v>
      </c>
      <c r="L1287" s="12">
        <f t="shared" si="1679"/>
        <v>1.5806287104299996</v>
      </c>
      <c r="M1287" s="13">
        <f t="shared" si="1680"/>
        <v>7.9449158231185882E-2</v>
      </c>
      <c r="N1287" s="13">
        <f t="shared" si="1681"/>
        <v>7.5636335175548478E-2</v>
      </c>
      <c r="O1287" s="13">
        <f t="shared" si="1682"/>
        <v>0.12557962051970833</v>
      </c>
      <c r="P1287" s="13">
        <f t="shared" si="1683"/>
        <v>0.11955296293017843</v>
      </c>
      <c r="Q1287" s="13">
        <f t="shared" si="1684"/>
        <v>3.6003246139757882E-2</v>
      </c>
      <c r="R1287" s="13">
        <f t="shared" si="1685"/>
        <v>9.9247376819177655E-2</v>
      </c>
      <c r="S1287" s="13">
        <f t="shared" si="1686"/>
        <v>4.4975023221121666E-2</v>
      </c>
      <c r="T1287" s="13">
        <f t="shared" si="1687"/>
        <v>5.6907764517179375E-2</v>
      </c>
      <c r="U1287" s="13">
        <f t="shared" si="1688"/>
        <v>9.4484422812206745E-2</v>
      </c>
      <c r="V1287" s="13">
        <f t="shared" si="1689"/>
        <v>7.5196898853263526E-3</v>
      </c>
      <c r="W1287" s="13">
        <f t="shared" si="1690"/>
        <v>1.1425141365293033E-2</v>
      </c>
      <c r="X1287" s="13">
        <f t="shared" si="1691"/>
        <v>1.8058906462703576E-2</v>
      </c>
      <c r="Y1287" s="13">
        <f t="shared" si="1692"/>
        <v>1.427221301695957E-2</v>
      </c>
      <c r="Z1287" s="13">
        <f t="shared" si="1693"/>
        <v>5.2291084411752335E-2</v>
      </c>
      <c r="AA1287" s="13">
        <f t="shared" si="1694"/>
        <v>4.9781597128460392E-2</v>
      </c>
      <c r="AB1287" s="13">
        <f t="shared" si="1695"/>
        <v>2.3696270985186937E-2</v>
      </c>
      <c r="AC1287" s="13">
        <f t="shared" si="1696"/>
        <v>7.0721423149859878E-4</v>
      </c>
      <c r="AD1287" s="13">
        <f t="shared" si="1697"/>
        <v>2.7192101243500764E-3</v>
      </c>
      <c r="AE1287" s="13">
        <f t="shared" si="1698"/>
        <v>4.2980615922396607E-3</v>
      </c>
      <c r="AF1287" s="13">
        <f t="shared" si="1699"/>
        <v>3.3968197759452431E-3</v>
      </c>
      <c r="AG1287" s="13">
        <f t="shared" si="1700"/>
        <v>1.7897036206718166E-3</v>
      </c>
      <c r="AH1287" s="13">
        <f t="shared" si="1701"/>
        <v>2.0663197330183593E-2</v>
      </c>
      <c r="AI1287" s="13">
        <f t="shared" si="1702"/>
        <v>1.9671555418076036E-2</v>
      </c>
      <c r="AJ1287" s="13">
        <f t="shared" si="1703"/>
        <v>9.3637515623289647E-3</v>
      </c>
      <c r="AK1287" s="13">
        <f t="shared" si="1704"/>
        <v>2.9714594315692266E-3</v>
      </c>
      <c r="AL1287" s="13">
        <f t="shared" si="1705"/>
        <v>4.2567880483274229E-5</v>
      </c>
      <c r="AM1287" s="13">
        <f t="shared" si="1706"/>
        <v>5.177426494050784E-4</v>
      </c>
      <c r="AN1287" s="13">
        <f t="shared" si="1707"/>
        <v>8.1835889626376062E-4</v>
      </c>
      <c r="AO1287" s="13">
        <f t="shared" si="1708"/>
        <v>6.4676078343515282E-4</v>
      </c>
      <c r="AP1287" s="13">
        <f t="shared" si="1709"/>
        <v>3.4076288769260062E-4</v>
      </c>
      <c r="AQ1287" s="13">
        <f t="shared" si="1710"/>
        <v>1.3465490093398955E-4</v>
      </c>
      <c r="AR1287" s="13">
        <f t="shared" si="1711"/>
        <v>6.5321685898737372E-3</v>
      </c>
      <c r="AS1287" s="13">
        <f t="shared" si="1712"/>
        <v>6.2186850545251559E-3</v>
      </c>
      <c r="AT1287" s="13">
        <f t="shared" si="1713"/>
        <v>2.9601229113501836E-3</v>
      </c>
      <c r="AU1287" s="13">
        <f t="shared" si="1714"/>
        <v>9.393548178832648E-4</v>
      </c>
      <c r="AV1287" s="13">
        <f t="shared" si="1715"/>
        <v>2.2356862374627457E-4</v>
      </c>
      <c r="AW1287" s="13">
        <f t="shared" si="1716"/>
        <v>1.7793056978319181E-6</v>
      </c>
      <c r="AX1287" s="13">
        <f t="shared" si="1717"/>
        <v>8.2149300334369044E-5</v>
      </c>
      <c r="AY1287" s="13">
        <f t="shared" si="1718"/>
        <v>1.2984754265024049E-4</v>
      </c>
      <c r="AZ1287" s="13">
        <f t="shared" si="1719"/>
        <v>1.0262037694587701E-4</v>
      </c>
      <c r="BA1287" s="13">
        <f t="shared" si="1720"/>
        <v>5.4068238025267341E-5</v>
      </c>
      <c r="BB1287" s="13">
        <f t="shared" si="1721"/>
        <v>2.1365452336275152E-5</v>
      </c>
      <c r="BC1287" s="13">
        <f t="shared" si="1722"/>
        <v>6.7541694748080394E-6</v>
      </c>
      <c r="BD1287" s="13">
        <f t="shared" si="1723"/>
        <v>1.7208222024205804E-3</v>
      </c>
      <c r="BE1287" s="13">
        <f t="shared" si="1724"/>
        <v>1.6382386897174027E-3</v>
      </c>
      <c r="BF1287" s="13">
        <f t="shared" si="1725"/>
        <v>7.7980921001362337E-4</v>
      </c>
      <c r="BG1287" s="13">
        <f t="shared" si="1726"/>
        <v>2.4746186573783887E-4</v>
      </c>
      <c r="BH1287" s="13">
        <f t="shared" si="1727"/>
        <v>5.8896497574114012E-5</v>
      </c>
      <c r="BI1287" s="13">
        <f t="shared" si="1728"/>
        <v>1.1214002339002691E-5</v>
      </c>
      <c r="BJ1287" s="14">
        <f t="shared" si="1729"/>
        <v>0.22736248698814618</v>
      </c>
      <c r="BK1287" s="14">
        <f t="shared" si="1730"/>
        <v>0.25237646392244445</v>
      </c>
      <c r="BL1287" s="14">
        <f t="shared" si="1731"/>
        <v>0.46678959447207907</v>
      </c>
      <c r="BM1287" s="14">
        <f t="shared" si="1732"/>
        <v>0.46322286174191291</v>
      </c>
      <c r="BN1287" s="14">
        <f t="shared" si="1733"/>
        <v>0.53546869981555656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1.72</v>
      </c>
      <c r="F1297" s="10">
        <f>VLOOKUP(B1297,home!$B$2:$E$405,3,FALSE)</f>
        <v>1.5116000000000001</v>
      </c>
      <c r="G1297" s="10">
        <f>VLOOKUP(C1297,away!$B$2:$E$405,4,FALSE)</f>
        <v>1.5698000000000001</v>
      </c>
      <c r="H1297" s="10">
        <f>VLOOKUP(A1297,away!$A$2:$E$405,3,FALSE)</f>
        <v>1.58</v>
      </c>
      <c r="I1297" s="10">
        <f>VLOOKUP(C1297,away!$B$2:$E$405,3,FALSE)</f>
        <v>0.94940000000000002</v>
      </c>
      <c r="J1297" s="10">
        <f>VLOOKUP(B1297,home!$B$2:$E$405,4,FALSE)</f>
        <v>0.63290000000000002</v>
      </c>
      <c r="K1297" s="12">
        <f t="shared" si="1678"/>
        <v>4.0814046496000005</v>
      </c>
      <c r="L1297" s="12">
        <f t="shared" si="1679"/>
        <v>0.94938291080000015</v>
      </c>
      <c r="M1297" s="13">
        <f t="shared" si="1680"/>
        <v>6.5336628896015001E-3</v>
      </c>
      <c r="N1297" s="13">
        <f t="shared" si="1681"/>
        <v>2.6666522096538536E-2</v>
      </c>
      <c r="O1297" s="13">
        <f t="shared" si="1682"/>
        <v>6.2029478923158127E-3</v>
      </c>
      <c r="P1297" s="13">
        <f t="shared" si="1683"/>
        <v>2.5316740368924281E-2</v>
      </c>
      <c r="Q1297" s="13">
        <f t="shared" si="1684"/>
        <v>5.441843363673677E-2</v>
      </c>
      <c r="R1297" s="13">
        <f t="shared" si="1685"/>
        <v>2.9444863627737555E-3</v>
      </c>
      <c r="S1297" s="13">
        <f t="shared" si="1686"/>
        <v>2.4524426563527987E-2</v>
      </c>
      <c r="T1297" s="13">
        <f t="shared" si="1687"/>
        <v>5.1663930927221796E-2</v>
      </c>
      <c r="U1297" s="13">
        <f t="shared" si="1688"/>
        <v>1.2017640331708599E-2</v>
      </c>
      <c r="V1297" s="13">
        <f t="shared" si="1689"/>
        <v>1.0558626242388356E-2</v>
      </c>
      <c r="W1297" s="13">
        <f t="shared" si="1690"/>
        <v>7.4034549356308849E-2</v>
      </c>
      <c r="X1297" s="13">
        <f t="shared" si="1691"/>
        <v>7.0287135967658773E-2</v>
      </c>
      <c r="Y1297" s="13">
        <f t="shared" si="1692"/>
        <v>3.336470286838563E-2</v>
      </c>
      <c r="Z1297" s="13">
        <f t="shared" si="1693"/>
        <v>9.3181501130035118E-4</v>
      </c>
      <c r="AA1297" s="13">
        <f t="shared" si="1694"/>
        <v>3.8031141196883298E-3</v>
      </c>
      <c r="AB1297" s="13">
        <f t="shared" si="1695"/>
        <v>7.7610238255276815E-3</v>
      </c>
      <c r="AC1297" s="13">
        <f t="shared" si="1696"/>
        <v>2.5570457543088849E-3</v>
      </c>
      <c r="AD1297" s="13">
        <f t="shared" si="1697"/>
        <v>7.5541238493469914E-2</v>
      </c>
      <c r="AE1297" s="13">
        <f t="shared" si="1698"/>
        <v>7.1717560886367493E-2</v>
      </c>
      <c r="AF1297" s="13">
        <f t="shared" si="1699"/>
        <v>3.40437133548879E-2</v>
      </c>
      <c r="AG1297" s="13">
        <f t="shared" si="1700"/>
        <v>1.0773506559768106E-2</v>
      </c>
      <c r="AH1297" s="13">
        <f t="shared" si="1701"/>
        <v>2.2116231193886562E-4</v>
      </c>
      <c r="AI1297" s="13">
        <f t="shared" si="1702"/>
        <v>9.0265288826357174E-4</v>
      </c>
      <c r="AJ1297" s="13">
        <f t="shared" si="1703"/>
        <v>1.8420458475669058E-3</v>
      </c>
      <c r="AK1297" s="13">
        <f t="shared" si="1704"/>
        <v>2.5060448290119813E-3</v>
      </c>
      <c r="AL1297" s="13">
        <f t="shared" si="1705"/>
        <v>3.9632325430396712E-4</v>
      </c>
      <c r="AM1297" s="13">
        <f t="shared" si="1706"/>
        <v>6.166287240475813E-2</v>
      </c>
      <c r="AN1297" s="13">
        <f t="shared" si="1707"/>
        <v>5.8541677291918288E-2</v>
      </c>
      <c r="AO1297" s="13">
        <f t="shared" si="1708"/>
        <v>2.7789233995257821E-2</v>
      </c>
      <c r="AP1297" s="13">
        <f t="shared" si="1709"/>
        <v>8.7942079531067308E-3</v>
      </c>
      <c r="AQ1297" s="13">
        <f t="shared" si="1710"/>
        <v>2.0872676861752445E-3</v>
      </c>
      <c r="AR1297" s="13">
        <f t="shared" si="1711"/>
        <v>4.1993543893555583E-5</v>
      </c>
      <c r="AS1297" s="13">
        <f t="shared" si="1712"/>
        <v>1.7139264530033945E-4</v>
      </c>
      <c r="AT1297" s="13">
        <f t="shared" si="1713"/>
        <v>3.4976136971802456E-4</v>
      </c>
      <c r="AU1297" s="13">
        <f t="shared" si="1714"/>
        <v>4.758392268725368E-4</v>
      </c>
      <c r="AV1297" s="13">
        <f t="shared" si="1715"/>
        <v>4.8552310825491037E-4</v>
      </c>
      <c r="AW1297" s="13">
        <f t="shared" si="1716"/>
        <v>4.2657767170648916E-5</v>
      </c>
      <c r="AX1297" s="13">
        <f t="shared" si="1717"/>
        <v>4.1945189023411891E-2</v>
      </c>
      <c r="AY1297" s="13">
        <f t="shared" si="1718"/>
        <v>3.9822045649103001E-2</v>
      </c>
      <c r="AZ1297" s="13">
        <f t="shared" si="1719"/>
        <v>1.890318480617794E-2</v>
      </c>
      <c r="BA1297" s="13">
        <f t="shared" si="1720"/>
        <v>5.9821202048931836E-3</v>
      </c>
      <c r="BB1297" s="13">
        <f t="shared" si="1721"/>
        <v>1.4198306732192462E-3</v>
      </c>
      <c r="BC1297" s="13">
        <f t="shared" si="1722"/>
        <v>2.6959259547680239E-4</v>
      </c>
      <c r="BD1297" s="13">
        <f t="shared" si="1723"/>
        <v>6.6446588227452247E-6</v>
      </c>
      <c r="BE1297" s="13">
        <f t="shared" si="1724"/>
        <v>2.7119541414158022E-5</v>
      </c>
      <c r="BF1297" s="13">
        <f t="shared" si="1725"/>
        <v>5.5342911211382166E-5</v>
      </c>
      <c r="BG1297" s="13">
        <f t="shared" si="1726"/>
        <v>7.529227171351174E-5</v>
      </c>
      <c r="BH1297" s="13">
        <f t="shared" si="1727"/>
        <v>7.6824556962618354E-5</v>
      </c>
      <c r="BI1297" s="13">
        <f t="shared" si="1728"/>
        <v>6.2710420798138129E-5</v>
      </c>
      <c r="BJ1297" s="14">
        <f t="shared" si="1729"/>
        <v>0.76972851643084184</v>
      </c>
      <c r="BK1297" s="14">
        <f t="shared" si="1730"/>
        <v>0.10970887072215799</v>
      </c>
      <c r="BL1297" s="14">
        <f t="shared" si="1731"/>
        <v>4.0029562663757422E-2</v>
      </c>
      <c r="BM1297" s="14">
        <f t="shared" si="1732"/>
        <v>0.75853658369923449</v>
      </c>
      <c r="BN1297" s="14">
        <f t="shared" si="1733"/>
        <v>0.12208279324689064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1.72</v>
      </c>
      <c r="F1298" s="10">
        <f>VLOOKUP(B1298,home!$B$2:$E$405,3,FALSE)</f>
        <v>1.3953</v>
      </c>
      <c r="G1298" s="10">
        <f>VLOOKUP(C1298,away!$B$2:$E$405,4,FALSE)</f>
        <v>1.1628000000000001</v>
      </c>
      <c r="H1298" s="10">
        <f>VLOOKUP(A1298,away!$A$2:$E$405,3,FALSE)</f>
        <v>1.58</v>
      </c>
      <c r="I1298" s="10">
        <f>VLOOKUP(C1298,away!$B$2:$E$405,3,FALSE)</f>
        <v>0.63290000000000002</v>
      </c>
      <c r="J1298" s="10">
        <f>VLOOKUP(B1298,home!$B$2:$E$405,4,FALSE)</f>
        <v>0.75949999999999995</v>
      </c>
      <c r="K1298" s="12">
        <f t="shared" si="1678"/>
        <v>2.7906223247999997</v>
      </c>
      <c r="L1298" s="12">
        <f t="shared" si="1679"/>
        <v>0.75948632900000002</v>
      </c>
      <c r="M1298" s="13">
        <f t="shared" si="1680"/>
        <v>2.8721518782537727E-2</v>
      </c>
      <c r="N1298" s="13">
        <f t="shared" si="1681"/>
        <v>8.0150911516712303E-2</v>
      </c>
      <c r="O1298" s="13">
        <f t="shared" si="1682"/>
        <v>2.181360086345413E-2</v>
      </c>
      <c r="P1298" s="13">
        <f t="shared" si="1683"/>
        <v>6.0873521553831654E-2</v>
      </c>
      <c r="Q1298" s="13">
        <f t="shared" si="1684"/>
        <v>0.11183546151580338</v>
      </c>
      <c r="R1298" s="13">
        <f t="shared" si="1685"/>
        <v>8.2835658210280039E-3</v>
      </c>
      <c r="S1298" s="13">
        <f t="shared" si="1686"/>
        <v>3.2254436598751081E-2</v>
      </c>
      <c r="T1298" s="13">
        <f t="shared" si="1687"/>
        <v>8.4937504118658289E-2</v>
      </c>
      <c r="U1298" s="13">
        <f t="shared" si="1688"/>
        <v>2.311630370911099E-2</v>
      </c>
      <c r="V1298" s="13">
        <f t="shared" si="1689"/>
        <v>7.5957030157491924E-3</v>
      </c>
      <c r="W1298" s="13">
        <f t="shared" si="1690"/>
        <v>0.10403017853677071</v>
      </c>
      <c r="X1298" s="13">
        <f t="shared" si="1691"/>
        <v>7.9009498402106582E-2</v>
      </c>
      <c r="Y1298" s="13">
        <f t="shared" si="1692"/>
        <v>3.0003316948773645E-2</v>
      </c>
      <c r="Z1298" s="13">
        <f t="shared" si="1693"/>
        <v>2.0970849988141429E-3</v>
      </c>
      <c r="AA1298" s="13">
        <f t="shared" si="1694"/>
        <v>5.8521722146939294E-3</v>
      </c>
      <c r="AB1298" s="13">
        <f t="shared" si="1695"/>
        <v>8.1656012154495677E-3</v>
      </c>
      <c r="AC1298" s="13">
        <f t="shared" si="1696"/>
        <v>1.006164565030835E-3</v>
      </c>
      <c r="AD1298" s="13">
        <f t="shared" si="1697"/>
        <v>7.2577234669410531E-2</v>
      </c>
      <c r="AE1298" s="13">
        <f t="shared" si="1698"/>
        <v>5.512141752804213E-2</v>
      </c>
      <c r="AF1298" s="13">
        <f t="shared" si="1699"/>
        <v>2.0931981523824486E-2</v>
      </c>
      <c r="AG1298" s="13">
        <f t="shared" si="1700"/>
        <v>5.2991846020750948E-3</v>
      </c>
      <c r="AH1298" s="13">
        <f t="shared" si="1701"/>
        <v>3.9817684683758072E-4</v>
      </c>
      <c r="AI1298" s="13">
        <f t="shared" si="1702"/>
        <v>1.1111611980034232E-3</v>
      </c>
      <c r="AJ1298" s="13">
        <f t="shared" si="1703"/>
        <v>1.5504156227999328E-3</v>
      </c>
      <c r="AK1298" s="13">
        <f t="shared" si="1704"/>
        <v>1.4422081499013959E-3</v>
      </c>
      <c r="AL1298" s="13">
        <f t="shared" si="1705"/>
        <v>8.5300197109833324E-5</v>
      </c>
      <c r="AM1298" s="13">
        <f t="shared" si="1706"/>
        <v>4.0507130268141116E-2</v>
      </c>
      <c r="AN1298" s="13">
        <f t="shared" si="1707"/>
        <v>3.0764611665675283E-2</v>
      </c>
      <c r="AO1298" s="13">
        <f t="shared" si="1708"/>
        <v>1.1682650988537147E-2</v>
      </c>
      <c r="AP1298" s="13">
        <f t="shared" si="1709"/>
        <v>2.957604570757433E-3</v>
      </c>
      <c r="AQ1298" s="13">
        <f t="shared" si="1710"/>
        <v>5.6156505951954585E-4</v>
      </c>
      <c r="AR1298" s="13">
        <f t="shared" si="1711"/>
        <v>6.0481974339493912E-5</v>
      </c>
      <c r="AS1298" s="13">
        <f t="shared" si="1712"/>
        <v>1.6878234783977247E-4</v>
      </c>
      <c r="AT1298" s="13">
        <f t="shared" si="1713"/>
        <v>2.3550389395691403E-4</v>
      </c>
      <c r="AU1298" s="13">
        <f t="shared" si="1714"/>
        <v>2.1906747468449867E-4</v>
      </c>
      <c r="AV1298" s="13">
        <f t="shared" si="1715"/>
        <v>1.5283364637303019E-4</v>
      </c>
      <c r="AW1298" s="13">
        <f t="shared" si="1716"/>
        <v>5.0219057651765672E-6</v>
      </c>
      <c r="AX1298" s="13">
        <f t="shared" si="1717"/>
        <v>1.8840017006642711E-2</v>
      </c>
      <c r="AY1298" s="13">
        <f t="shared" si="1718"/>
        <v>1.4308735354672641E-2</v>
      </c>
      <c r="AZ1298" s="13">
        <f t="shared" si="1719"/>
        <v>5.4336444435764183E-3</v>
      </c>
      <c r="BA1298" s="13">
        <f t="shared" si="1720"/>
        <v>1.3755928905143672E-3</v>
      </c>
      <c r="BB1298" s="13">
        <f t="shared" si="1721"/>
        <v>2.6118599865381393E-4</v>
      </c>
      <c r="BC1298" s="13">
        <f t="shared" si="1722"/>
        <v>3.9673439060756832E-5</v>
      </c>
      <c r="BD1298" s="13">
        <f t="shared" si="1723"/>
        <v>7.655872110295737E-6</v>
      </c>
      <c r="BE1298" s="13">
        <f t="shared" si="1724"/>
        <v>2.1364647626804971E-5</v>
      </c>
      <c r="BF1298" s="13">
        <f t="shared" si="1725"/>
        <v>2.9810331314423641E-5</v>
      </c>
      <c r="BG1298" s="13">
        <f t="shared" si="1726"/>
        <v>2.7729792025238378E-5</v>
      </c>
      <c r="BH1298" s="13">
        <f t="shared" si="1727"/>
        <v>1.9345844171922803E-5</v>
      </c>
      <c r="BI1298" s="13">
        <f t="shared" si="1728"/>
        <v>1.079738892765395E-5</v>
      </c>
      <c r="BJ1298" s="14">
        <f t="shared" si="1729"/>
        <v>0.77062910104792837</v>
      </c>
      <c r="BK1298" s="14">
        <f t="shared" si="1730"/>
        <v>0.14484538006768297</v>
      </c>
      <c r="BL1298" s="14">
        <f t="shared" si="1731"/>
        <v>7.2686578854649034E-2</v>
      </c>
      <c r="BM1298" s="14">
        <f t="shared" si="1732"/>
        <v>0.6642758514667999</v>
      </c>
      <c r="BN1298" s="14">
        <f t="shared" si="1733"/>
        <v>0.31167858005336724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1.72</v>
      </c>
      <c r="F1299" s="10">
        <f>VLOOKUP(B1299,home!$B$2:$E$405,3,FALSE)</f>
        <v>1.0465</v>
      </c>
      <c r="G1299" s="10">
        <f>VLOOKUP(C1299,away!$B$2:$E$405,4,FALSE)</f>
        <v>0.81399999999999995</v>
      </c>
      <c r="H1299" s="10">
        <f>VLOOKUP(A1299,away!$A$2:$E$405,3,FALSE)</f>
        <v>1.58</v>
      </c>
      <c r="I1299" s="10">
        <f>VLOOKUP(C1299,away!$B$2:$E$405,3,FALSE)</f>
        <v>1.7089000000000001</v>
      </c>
      <c r="J1299" s="10">
        <f>VLOOKUP(B1299,home!$B$2:$E$405,4,FALSE)</f>
        <v>1.2024999999999999</v>
      </c>
      <c r="K1299" s="12">
        <f t="shared" si="1678"/>
        <v>1.4651837199999997</v>
      </c>
      <c r="L1299" s="12">
        <f t="shared" si="1679"/>
        <v>3.2468245550000003</v>
      </c>
      <c r="M1299" s="13">
        <f t="shared" si="1680"/>
        <v>8.9867116594798124E-3</v>
      </c>
      <c r="N1299" s="13">
        <f t="shared" si="1681"/>
        <v>1.3167183619804004E-2</v>
      </c>
      <c r="O1299" s="13">
        <f t="shared" si="1682"/>
        <v>2.9178276084703851E-2</v>
      </c>
      <c r="P1299" s="13">
        <f t="shared" si="1683"/>
        <v>4.2751535096973423E-2</v>
      </c>
      <c r="Q1299" s="13">
        <f t="shared" si="1684"/>
        <v>9.6461715389937457E-3</v>
      </c>
      <c r="R1299" s="13">
        <f t="shared" si="1685"/>
        <v>4.7368371632192867E-2</v>
      </c>
      <c r="S1299" s="13">
        <f t="shared" si="1686"/>
        <v>5.0844341690315924E-2</v>
      </c>
      <c r="T1299" s="13">
        <f t="shared" si="1687"/>
        <v>3.1319426614547036E-2</v>
      </c>
      <c r="U1299" s="13">
        <f t="shared" si="1688"/>
        <v>6.9403366958398813E-2</v>
      </c>
      <c r="V1299" s="13">
        <f t="shared" si="1689"/>
        <v>2.6875157956916532E-2</v>
      </c>
      <c r="W1299" s="13">
        <f t="shared" si="1690"/>
        <v>4.7111378330869941E-3</v>
      </c>
      <c r="X1299" s="13">
        <f t="shared" si="1691"/>
        <v>1.5296237998456344E-2</v>
      </c>
      <c r="Y1299" s="13">
        <f t="shared" si="1692"/>
        <v>2.4832100566256059E-2</v>
      </c>
      <c r="Z1299" s="13">
        <f t="shared" si="1693"/>
        <v>5.1265597381923093E-2</v>
      </c>
      <c r="AA1299" s="13">
        <f t="shared" si="1694"/>
        <v>7.5113518680068339E-2</v>
      </c>
      <c r="AB1299" s="13">
        <f t="shared" si="1695"/>
        <v>5.5027552360975993E-2</v>
      </c>
      <c r="AC1299" s="13">
        <f t="shared" si="1696"/>
        <v>7.9906470670769829E-3</v>
      </c>
      <c r="AD1299" s="13">
        <f t="shared" si="1697"/>
        <v>1.7256706139287857E-3</v>
      </c>
      <c r="AE1299" s="13">
        <f t="shared" si="1698"/>
        <v>5.6029497231459063E-3</v>
      </c>
      <c r="AF1299" s="13">
        <f t="shared" si="1699"/>
        <v>9.0958973707702916E-3</v>
      </c>
      <c r="AG1299" s="13">
        <f t="shared" si="1700"/>
        <v>9.8442609777256423E-3</v>
      </c>
      <c r="AH1299" s="13">
        <f t="shared" si="1701"/>
        <v>4.1612600101592907E-2</v>
      </c>
      <c r="AI1299" s="13">
        <f t="shared" si="1702"/>
        <v>6.0970104215724276E-2</v>
      </c>
      <c r="AJ1299" s="13">
        <f t="shared" si="1703"/>
        <v>4.4666202051791275E-2</v>
      </c>
      <c r="AK1299" s="13">
        <f t="shared" si="1704"/>
        <v>2.181473069350506E-2</v>
      </c>
      <c r="AL1299" s="13">
        <f t="shared" si="1705"/>
        <v>1.520522484663509E-3</v>
      </c>
      <c r="AM1299" s="13">
        <f t="shared" si="1706"/>
        <v>5.0568489792217222E-4</v>
      </c>
      <c r="AN1299" s="13">
        <f t="shared" si="1707"/>
        <v>1.6418701436663771E-3</v>
      </c>
      <c r="AO1299" s="13">
        <f t="shared" si="1708"/>
        <v>2.6654321492886857E-3</v>
      </c>
      <c r="AP1299" s="13">
        <f t="shared" si="1709"/>
        <v>2.8847301839989778E-3</v>
      </c>
      <c r="AQ1299" s="13">
        <f t="shared" si="1710"/>
        <v>2.3415531989893876E-3</v>
      </c>
      <c r="AR1299" s="13">
        <f t="shared" si="1711"/>
        <v>2.7021762361449469E-2</v>
      </c>
      <c r="AS1299" s="13">
        <f t="shared" si="1712"/>
        <v>3.9591846297704521E-2</v>
      </c>
      <c r="AT1299" s="13">
        <f t="shared" si="1713"/>
        <v>2.900466432006946E-2</v>
      </c>
      <c r="AU1299" s="13">
        <f t="shared" si="1714"/>
        <v>1.4165720655276883E-2</v>
      </c>
      <c r="AV1299" s="13">
        <f t="shared" si="1715"/>
        <v>5.1888458215448557E-3</v>
      </c>
      <c r="AW1299" s="13">
        <f t="shared" si="1716"/>
        <v>2.0092836584094368E-4</v>
      </c>
      <c r="AX1299" s="13">
        <f t="shared" si="1717"/>
        <v>1.2348687998090468E-4</v>
      </c>
      <c r="AY1299" s="13">
        <f t="shared" si="1718"/>
        <v>4.0094023414233922E-4</v>
      </c>
      <c r="AZ1299" s="13">
        <f t="shared" si="1719"/>
        <v>6.5089129865039826E-4</v>
      </c>
      <c r="BA1299" s="13">
        <f t="shared" si="1720"/>
        <v>7.0444328369798396E-4</v>
      </c>
      <c r="BB1299" s="13">
        <f t="shared" si="1721"/>
        <v>5.7180093777886153E-4</v>
      </c>
      <c r="BC1299" s="13">
        <f t="shared" si="1722"/>
        <v>3.7130746507048692E-4</v>
      </c>
      <c r="BD1299" s="13">
        <f t="shared" si="1723"/>
        <v>1.4622486925754824E-2</v>
      </c>
      <c r="BE1299" s="13">
        <f t="shared" si="1724"/>
        <v>2.1424629789528818E-2</v>
      </c>
      <c r="BF1299" s="13">
        <f t="shared" si="1725"/>
        <v>1.569550938732232E-2</v>
      </c>
      <c r="BG1299" s="13">
        <f t="shared" si="1726"/>
        <v>7.6656016104706135E-3</v>
      </c>
      <c r="BH1299" s="13">
        <f t="shared" si="1727"/>
        <v>2.8078786709168318E-3</v>
      </c>
      <c r="BI1299" s="13">
        <f t="shared" si="1728"/>
        <v>8.2281162327251553E-4</v>
      </c>
      <c r="BJ1299" s="14">
        <f t="shared" si="1729"/>
        <v>0.13810317752990137</v>
      </c>
      <c r="BK1299" s="14">
        <f t="shared" si="1730"/>
        <v>0.13936985618956849</v>
      </c>
      <c r="BL1299" s="14">
        <f t="shared" si="1731"/>
        <v>0.62316648024226451</v>
      </c>
      <c r="BM1299" s="14">
        <f t="shared" si="1732"/>
        <v>0.80060684984320829</v>
      </c>
      <c r="BN1299" s="14">
        <f t="shared" si="1733"/>
        <v>0.15109824963214771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1.1809000000000001</v>
      </c>
      <c r="F1377" s="10">
        <f>VLOOKUP(B1377,home!$B$2:$E$405,3,FALSE)</f>
        <v>0.70569999999999999</v>
      </c>
      <c r="G1377" s="10">
        <f>VLOOKUP(C1377,away!$B$2:$E$405,4,FALSE)</f>
        <v>2.3287</v>
      </c>
      <c r="H1377" s="10">
        <f>VLOOKUP(A1377,away!$A$2:$E$405,3,FALSE)</f>
        <v>0.92459999999999998</v>
      </c>
      <c r="I1377" s="10">
        <f>VLOOKUP(C1377,away!$B$2:$E$405,3,FALSE)</f>
        <v>0.4506</v>
      </c>
      <c r="J1377" s="10">
        <f>VLOOKUP(B1377,home!$B$2:$E$405,4,FALSE)</f>
        <v>1.0814999999999999</v>
      </c>
      <c r="K1377" s="12">
        <f t="shared" si="1902"/>
        <v>1.9406480634309999</v>
      </c>
      <c r="L1377" s="12">
        <f t="shared" si="1903"/>
        <v>0.45057967793999992</v>
      </c>
      <c r="M1377" s="13">
        <f t="shared" si="1904"/>
        <v>9.1517255354493704E-2</v>
      </c>
      <c r="N1377" s="13">
        <f t="shared" si="1905"/>
        <v>0.1776027843742185</v>
      </c>
      <c r="O1377" s="13">
        <f t="shared" si="1906"/>
        <v>4.1235815443580508E-2</v>
      </c>
      <c r="P1377" s="13">
        <f t="shared" si="1907"/>
        <v>8.0024205384582631E-2</v>
      </c>
      <c r="Q1377" s="13">
        <f t="shared" si="1908"/>
        <v>0.17233224977789036</v>
      </c>
      <c r="R1377" s="13">
        <f t="shared" si="1909"/>
        <v>9.2900102210808893E-3</v>
      </c>
      <c r="S1377" s="13">
        <f t="shared" si="1910"/>
        <v>1.7493622985710038E-2</v>
      </c>
      <c r="T1377" s="13">
        <f t="shared" si="1911"/>
        <v>7.7649409603597452E-2</v>
      </c>
      <c r="U1377" s="13">
        <f t="shared" si="1912"/>
        <v>1.8028640344794823E-2</v>
      </c>
      <c r="V1377" s="13">
        <f t="shared" si="1913"/>
        <v>1.6996348858612353E-3</v>
      </c>
      <c r="W1377" s="13">
        <f t="shared" si="1914"/>
        <v>0.11147874893272343</v>
      </c>
      <c r="X1377" s="13">
        <f t="shared" si="1915"/>
        <v>5.0230058791260634E-2</v>
      </c>
      <c r="Y1377" s="13">
        <f t="shared" si="1916"/>
        <v>1.1316321856536738E-2</v>
      </c>
      <c r="Z1377" s="13">
        <f t="shared" si="1917"/>
        <v>1.3952966044913117E-3</v>
      </c>
      <c r="AA1377" s="13">
        <f t="shared" si="1918"/>
        <v>2.7077796534179135E-3</v>
      </c>
      <c r="AB1377" s="13">
        <f t="shared" si="1919"/>
        <v>2.6274236703016699E-3</v>
      </c>
      <c r="AC1377" s="13">
        <f t="shared" si="1920"/>
        <v>9.2886807696890468E-5</v>
      </c>
      <c r="AD1377" s="13">
        <f t="shared" si="1921"/>
        <v>5.4085254557500115E-2</v>
      </c>
      <c r="AE1377" s="13">
        <f t="shared" si="1922"/>
        <v>2.4369716579821316E-2</v>
      </c>
      <c r="AF1377" s="13">
        <f t="shared" si="1923"/>
        <v>5.4902495240124818E-3</v>
      </c>
      <c r="AG1377" s="13">
        <f t="shared" si="1924"/>
        <v>8.2459828744659404E-4</v>
      </c>
      <c r="AH1377" s="13">
        <f t="shared" si="1925"/>
        <v>1.5717307367061768E-4</v>
      </c>
      <c r="AI1377" s="13">
        <f t="shared" si="1926"/>
        <v>3.0501762104238205E-4</v>
      </c>
      <c r="AJ1377" s="13">
        <f t="shared" si="1927"/>
        <v>2.9596592779411473E-4</v>
      </c>
      <c r="AK1377" s="13">
        <f t="shared" si="1928"/>
        <v>1.9145523487173598E-4</v>
      </c>
      <c r="AL1377" s="13">
        <f t="shared" si="1929"/>
        <v>3.2488705863660764E-6</v>
      </c>
      <c r="AM1377" s="13">
        <f t="shared" si="1930"/>
        <v>2.0992088903437057E-2</v>
      </c>
      <c r="AN1377" s="13">
        <f t="shared" si="1931"/>
        <v>9.4586086573985144E-3</v>
      </c>
      <c r="AO1377" s="13">
        <f t="shared" si="1932"/>
        <v>2.1309284213055588E-3</v>
      </c>
      <c r="AP1377" s="13">
        <f t="shared" si="1933"/>
        <v>3.2005101392835041E-4</v>
      </c>
      <c r="AQ1377" s="13">
        <f t="shared" si="1934"/>
        <v>3.6052120695051643E-5</v>
      </c>
      <c r="AR1377" s="13">
        <f t="shared" si="1935"/>
        <v>1.4163798583069364E-5</v>
      </c>
      <c r="AS1377" s="13">
        <f t="shared" si="1936"/>
        <v>2.7486948291060301E-5</v>
      </c>
      <c r="AT1377" s="13">
        <f t="shared" si="1937"/>
        <v>2.6671246485337111E-5</v>
      </c>
      <c r="AU1377" s="13">
        <f t="shared" si="1938"/>
        <v>1.7253167613686777E-5</v>
      </c>
      <c r="AV1377" s="13">
        <f t="shared" si="1939"/>
        <v>8.370581579387926E-6</v>
      </c>
      <c r="AW1377" s="13">
        <f t="shared" si="1940"/>
        <v>7.8912952919284763E-8</v>
      </c>
      <c r="AX1377" s="13">
        <f t="shared" si="1941"/>
        <v>6.7897094463044063E-3</v>
      </c>
      <c r="AY1377" s="13">
        <f t="shared" si="1942"/>
        <v>3.0593050956220142E-3</v>
      </c>
      <c r="AZ1377" s="13">
        <f t="shared" si="1943"/>
        <v>6.8923035235278387E-4</v>
      </c>
      <c r="BA1377" s="13">
        <f t="shared" si="1944"/>
        <v>1.0351773006319668E-4</v>
      </c>
      <c r="BB1377" s="13">
        <f t="shared" si="1945"/>
        <v>1.1660746368238754E-5</v>
      </c>
      <c r="BC1377" s="13">
        <f t="shared" si="1946"/>
        <v>1.0508190686282086E-6</v>
      </c>
      <c r="BD1377" s="13">
        <f t="shared" si="1947"/>
        <v>1.0636533006610695E-6</v>
      </c>
      <c r="BE1377" s="13">
        <f t="shared" si="1948"/>
        <v>2.0641767180898953E-6</v>
      </c>
      <c r="BF1377" s="13">
        <f t="shared" si="1949"/>
        <v>2.0029202752702568E-6</v>
      </c>
      <c r="BG1377" s="13">
        <f t="shared" si="1950"/>
        <v>1.2956544511366364E-6</v>
      </c>
      <c r="BH1377" s="13">
        <f t="shared" si="1951"/>
        <v>6.2860232536851743E-7</v>
      </c>
      <c r="BI1377" s="13">
        <f t="shared" si="1952"/>
        <v>2.4397917707892735E-7</v>
      </c>
      <c r="BJ1377" s="14">
        <f t="shared" si="1953"/>
        <v>0.72897159559155167</v>
      </c>
      <c r="BK1377" s="14">
        <f t="shared" si="1954"/>
        <v>0.19389015938455287</v>
      </c>
      <c r="BL1377" s="14">
        <f t="shared" si="1955"/>
        <v>7.4940525919354822E-2</v>
      </c>
      <c r="BM1377" s="14">
        <f t="shared" si="1956"/>
        <v>0.42413603076143475</v>
      </c>
      <c r="BN1377" s="14">
        <f t="shared" si="1957"/>
        <v>0.57200232055584666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1.5866</v>
      </c>
      <c r="F1404" s="10">
        <f>VLOOKUP(B1404,home!$B$2:$E$405,3,FALSE)</f>
        <v>0.63029999999999997</v>
      </c>
      <c r="G1404" s="10">
        <f>VLOOKUP(C1404,away!$B$2:$E$405,4,FALSE)</f>
        <v>0.70030000000000003</v>
      </c>
      <c r="H1404" s="10">
        <f>VLOOKUP(A1404,away!$A$2:$E$405,3,FALSE)</f>
        <v>1.1788000000000001</v>
      </c>
      <c r="I1404" s="10">
        <f>VLOOKUP(C1404,away!$B$2:$E$405,3,FALSE)</f>
        <v>0.84830000000000005</v>
      </c>
      <c r="J1404" s="10">
        <f>VLOOKUP(B1404,home!$B$2:$E$405,4,FALSE)</f>
        <v>1.6117999999999999</v>
      </c>
      <c r="K1404" s="12">
        <f t="shared" si="1902"/>
        <v>0.70032379619399998</v>
      </c>
      <c r="L1404" s="12">
        <f t="shared" si="1903"/>
        <v>1.6117613812720002</v>
      </c>
      <c r="M1404" s="13">
        <f t="shared" si="1904"/>
        <v>9.9054489876963331E-2</v>
      </c>
      <c r="N1404" s="13">
        <f t="shared" si="1905"/>
        <v>6.9370216380695099E-2</v>
      </c>
      <c r="O1404" s="13">
        <f t="shared" si="1906"/>
        <v>0.1596522014252878</v>
      </c>
      <c r="P1404" s="13">
        <f t="shared" si="1907"/>
        <v>0.11180823577288669</v>
      </c>
      <c r="Q1404" s="13">
        <f t="shared" si="1908"/>
        <v>2.4290806639263796E-2</v>
      </c>
      <c r="R1404" s="13">
        <f t="shared" si="1909"/>
        <v>0.12866062634616873</v>
      </c>
      <c r="S1404" s="13">
        <f t="shared" si="1910"/>
        <v>3.1551022074247079E-2</v>
      </c>
      <c r="T1404" s="13">
        <f t="shared" si="1911"/>
        <v>3.9150984061110894E-2</v>
      </c>
      <c r="U1404" s="13">
        <f t="shared" si="1912"/>
        <v>9.0104098263446661E-2</v>
      </c>
      <c r="V1404" s="13">
        <f t="shared" si="1913"/>
        <v>3.9570410177880875E-3</v>
      </c>
      <c r="W1404" s="13">
        <f t="shared" si="1914"/>
        <v>5.6704766394078815E-3</v>
      </c>
      <c r="X1404" s="13">
        <f t="shared" si="1915"/>
        <v>9.1394552608026567E-3</v>
      </c>
      <c r="Y1404" s="13">
        <f t="shared" si="1916"/>
        <v>7.3653105176124702E-3</v>
      </c>
      <c r="Z1404" s="13">
        <f t="shared" si="1917"/>
        <v>6.9123409611673847E-2</v>
      </c>
      <c r="AA1404" s="13">
        <f t="shared" si="1918"/>
        <v>4.8408768625120266E-2</v>
      </c>
      <c r="AB1404" s="13">
        <f t="shared" si="1919"/>
        <v>1.6950906306310611E-2</v>
      </c>
      <c r="AC1404" s="13">
        <f t="shared" si="1920"/>
        <v>2.791580773050905E-4</v>
      </c>
      <c r="AD1404" s="13">
        <f t="shared" si="1921"/>
        <v>9.9279243158488062E-4</v>
      </c>
      <c r="AE1404" s="13">
        <f t="shared" si="1922"/>
        <v>1.600144500847635E-3</v>
      </c>
      <c r="AF1404" s="13">
        <f t="shared" si="1923"/>
        <v>1.2895255554604898E-3</v>
      </c>
      <c r="AG1404" s="13">
        <f t="shared" si="1924"/>
        <v>6.9280249681818063E-4</v>
      </c>
      <c r="AH1404" s="13">
        <f t="shared" si="1925"/>
        <v>2.785261053848544E-2</v>
      </c>
      <c r="AI1404" s="13">
        <f t="shared" si="1926"/>
        <v>1.9505845946225137E-2</v>
      </c>
      <c r="AJ1404" s="13">
        <f t="shared" si="1927"/>
        <v>6.8302040405178654E-3</v>
      </c>
      <c r="AK1404" s="13">
        <f t="shared" si="1928"/>
        <v>1.5944514741450234E-3</v>
      </c>
      <c r="AL1404" s="13">
        <f t="shared" si="1929"/>
        <v>1.2604041336844905E-5</v>
      </c>
      <c r="AM1404" s="13">
        <f t="shared" si="1930"/>
        <v>1.3905523290403914E-4</v>
      </c>
      <c r="AN1404" s="13">
        <f t="shared" si="1931"/>
        <v>2.2412385425851382E-4</v>
      </c>
      <c r="AO1404" s="13">
        <f t="shared" si="1932"/>
        <v>1.8061708645785335E-4</v>
      </c>
      <c r="AP1404" s="13">
        <f t="shared" si="1933"/>
        <v>9.7037214916877981E-5</v>
      </c>
      <c r="AQ1404" s="13">
        <f t="shared" si="1934"/>
        <v>3.9100208887303818E-5</v>
      </c>
      <c r="AR1404" s="13">
        <f t="shared" si="1935"/>
        <v>8.9783524067080702E-3</v>
      </c>
      <c r="AS1404" s="13">
        <f t="shared" si="1936"/>
        <v>6.2877538410333325E-3</v>
      </c>
      <c r="AT1404" s="13">
        <f t="shared" si="1937"/>
        <v>2.2017318197429339E-3</v>
      </c>
      <c r="AU1404" s="13">
        <f t="shared" si="1938"/>
        <v>5.1397506206783173E-4</v>
      </c>
      <c r="AV1404" s="13">
        <f t="shared" si="1939"/>
        <v>8.9987241654097656E-5</v>
      </c>
      <c r="AW1404" s="13">
        <f t="shared" si="1940"/>
        <v>3.9519091047529941E-7</v>
      </c>
      <c r="AX1404" s="13">
        <f t="shared" si="1941"/>
        <v>1.6230614764666245E-5</v>
      </c>
      <c r="AY1404" s="13">
        <f t="shared" si="1942"/>
        <v>2.6159878071992193E-5</v>
      </c>
      <c r="AZ1404" s="13">
        <f t="shared" si="1943"/>
        <v>2.1081740607610622E-5</v>
      </c>
      <c r="BA1404" s="13">
        <f t="shared" si="1944"/>
        <v>1.1326245120446836E-5</v>
      </c>
      <c r="BB1404" s="13">
        <f t="shared" si="1945"/>
        <v>4.563801119989164E-6</v>
      </c>
      <c r="BC1404" s="13">
        <f t="shared" si="1946"/>
        <v>1.4711516794008869E-6</v>
      </c>
      <c r="BD1404" s="13">
        <f t="shared" si="1947"/>
        <v>2.4118269460970984E-3</v>
      </c>
      <c r="BE1404" s="13">
        <f t="shared" si="1948"/>
        <v>1.6890598026537019E-3</v>
      </c>
      <c r="BF1404" s="13">
        <f t="shared" si="1949"/>
        <v>5.9144438649656435E-4</v>
      </c>
      <c r="BG1404" s="13">
        <f t="shared" si="1950"/>
        <v>1.3806752599630179E-4</v>
      </c>
      <c r="BH1404" s="13">
        <f t="shared" si="1951"/>
        <v>2.417299348421096E-5</v>
      </c>
      <c r="BI1404" s="13">
        <f t="shared" si="1952"/>
        <v>3.3857845124470894E-6</v>
      </c>
      <c r="BJ1404" s="14">
        <f t="shared" si="1953"/>
        <v>0.1603232815123927</v>
      </c>
      <c r="BK1404" s="14">
        <f t="shared" si="1954"/>
        <v>0.24668871073859916</v>
      </c>
      <c r="BL1404" s="14">
        <f t="shared" si="1955"/>
        <v>0.52248947077615404</v>
      </c>
      <c r="BM1404" s="14">
        <f t="shared" si="1956"/>
        <v>0.40576253151039288</v>
      </c>
      <c r="BN1404" s="14">
        <f t="shared" si="1957"/>
        <v>0.59283657644126542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1.5866</v>
      </c>
      <c r="F1405" s="10">
        <f>VLOOKUP(B1405,home!$B$2:$E$405,3,FALSE)</f>
        <v>1.0084</v>
      </c>
      <c r="G1405" s="10">
        <f>VLOOKUP(C1405,away!$B$2:$E$405,4,FALSE)</f>
        <v>0.94540000000000002</v>
      </c>
      <c r="H1405" s="10">
        <f>VLOOKUP(A1405,away!$A$2:$E$405,3,FALSE)</f>
        <v>1.1788000000000001</v>
      </c>
      <c r="I1405" s="10">
        <f>VLOOKUP(C1405,away!$B$2:$E$405,3,FALSE)</f>
        <v>1.3573</v>
      </c>
      <c r="J1405" s="10">
        <f>VLOOKUP(B1405,home!$B$2:$E$405,4,FALSE)</f>
        <v>1.6117999999999999</v>
      </c>
      <c r="K1405" s="12">
        <f t="shared" si="1902"/>
        <v>1.5125714017759999</v>
      </c>
      <c r="L1405" s="12">
        <f t="shared" si="1903"/>
        <v>2.5788562098319998</v>
      </c>
      <c r="M1405" s="13">
        <f t="shared" si="1904"/>
        <v>1.6715353484234828E-2</v>
      </c>
      <c r="N1405" s="13">
        <f t="shared" si="1905"/>
        <v>2.5283165650830424E-2</v>
      </c>
      <c r="O1405" s="13">
        <f t="shared" si="1906"/>
        <v>4.3106493132355941E-2</v>
      </c>
      <c r="P1405" s="13">
        <f t="shared" si="1907"/>
        <v>6.5201648742855153E-2</v>
      </c>
      <c r="Q1405" s="13">
        <f t="shared" si="1908"/>
        <v>1.9121296654905692E-2</v>
      </c>
      <c r="R1405" s="13">
        <f t="shared" si="1909"/>
        <v>5.5582723749228305E-2</v>
      </c>
      <c r="S1405" s="13">
        <f t="shared" si="1910"/>
        <v>6.3583085496759881E-2</v>
      </c>
      <c r="T1405" s="13">
        <f t="shared" si="1911"/>
        <v>4.9311074618543393E-2</v>
      </c>
      <c r="U1405" s="13">
        <f t="shared" si="1912"/>
        <v>8.4072838375898434E-2</v>
      </c>
      <c r="V1405" s="13">
        <f t="shared" si="1913"/>
        <v>2.7557645068028984E-2</v>
      </c>
      <c r="W1405" s="13">
        <f t="shared" si="1914"/>
        <v>9.6407754950284825E-3</v>
      </c>
      <c r="X1405" s="13">
        <f t="shared" si="1915"/>
        <v>2.486217375295037E-2</v>
      </c>
      <c r="Y1405" s="13">
        <f t="shared" si="1916"/>
        <v>3.2057985586359118E-2</v>
      </c>
      <c r="Z1405" s="13">
        <f t="shared" si="1917"/>
        <v>4.7779950766691323E-2</v>
      </c>
      <c r="AA1405" s="13">
        <f t="shared" si="1918"/>
        <v>7.2270587107962567E-2</v>
      </c>
      <c r="AB1405" s="13">
        <f t="shared" si="1919"/>
        <v>5.4657211624532728E-2</v>
      </c>
      <c r="AC1405" s="13">
        <f t="shared" si="1920"/>
        <v>6.7183887840024069E-3</v>
      </c>
      <c r="AD1405" s="13">
        <f t="shared" si="1921"/>
        <v>3.6455903261807367E-3</v>
      </c>
      <c r="AE1405" s="13">
        <f t="shared" si="1922"/>
        <v>9.4014532511746598E-3</v>
      </c>
      <c r="AF1405" s="13">
        <f t="shared" si="1923"/>
        <v>1.212249804911851E-2</v>
      </c>
      <c r="AG1405" s="13">
        <f t="shared" si="1924"/>
        <v>1.0420726457548523E-2</v>
      </c>
      <c r="AH1405" s="13">
        <f t="shared" si="1925"/>
        <v>3.0804405685037287E-2</v>
      </c>
      <c r="AI1405" s="13">
        <f t="shared" si="1926"/>
        <v>4.6593863087893435E-2</v>
      </c>
      <c r="AJ1405" s="13">
        <f t="shared" si="1927"/>
        <v>3.5238272402507001E-2</v>
      </c>
      <c r="AK1405" s="13">
        <f t="shared" si="1928"/>
        <v>1.7766801028008181E-2</v>
      </c>
      <c r="AL1405" s="13">
        <f t="shared" si="1929"/>
        <v>1.0482578810567448E-3</v>
      </c>
      <c r="AM1405" s="13">
        <f t="shared" si="1930"/>
        <v>1.1028431339944428E-3</v>
      </c>
      <c r="AN1405" s="13">
        <f t="shared" si="1931"/>
        <v>2.8440738645721529E-3</v>
      </c>
      <c r="AO1405" s="13">
        <f t="shared" si="1932"/>
        <v>3.6672287734363963E-3</v>
      </c>
      <c r="AP1405" s="13">
        <f t="shared" si="1933"/>
        <v>3.1524185650836792E-3</v>
      </c>
      <c r="AQ1405" s="13">
        <f t="shared" si="1934"/>
        <v>2.0324085481389321E-3</v>
      </c>
      <c r="AR1405" s="13">
        <f t="shared" si="1935"/>
        <v>1.5888026578208512E-2</v>
      </c>
      <c r="AS1405" s="13">
        <f t="shared" si="1936"/>
        <v>2.4031774632855194E-2</v>
      </c>
      <c r="AT1405" s="13">
        <f t="shared" si="1937"/>
        <v>1.817488752179135E-2</v>
      </c>
      <c r="AU1405" s="13">
        <f t="shared" si="1938"/>
        <v>9.1636050319856919E-3</v>
      </c>
      <c r="AV1405" s="13">
        <f t="shared" si="1939"/>
        <v>3.465151727138053E-3</v>
      </c>
      <c r="AW1405" s="13">
        <f t="shared" si="1940"/>
        <v>1.1358177414730053E-4</v>
      </c>
      <c r="AX1405" s="13">
        <f t="shared" si="1941"/>
        <v>2.7802149752083539E-4</v>
      </c>
      <c r="AY1405" s="13">
        <f t="shared" si="1942"/>
        <v>7.1697746534839821E-4</v>
      </c>
      <c r="AZ1405" s="13">
        <f t="shared" si="1943"/>
        <v>9.2449089441166239E-4</v>
      </c>
      <c r="BA1405" s="13">
        <f t="shared" si="1944"/>
        <v>7.9470969466221837E-4</v>
      </c>
      <c r="BB1405" s="13">
        <f t="shared" si="1945"/>
        <v>5.1236050777333857E-4</v>
      </c>
      <c r="BC1405" s="13">
        <f t="shared" si="1946"/>
        <v>2.6426081542879013E-4</v>
      </c>
      <c r="BD1405" s="13">
        <f t="shared" si="1947"/>
        <v>6.828822667198144E-3</v>
      </c>
      <c r="BE1405" s="13">
        <f t="shared" si="1948"/>
        <v>1.0329081874203621E-2</v>
      </c>
      <c r="BF1405" s="13">
        <f t="shared" si="1949"/>
        <v>7.811736924761622E-3</v>
      </c>
      <c r="BG1405" s="13">
        <f t="shared" si="1950"/>
        <v>3.9386032901973424E-3</v>
      </c>
      <c r="BH1405" s="13">
        <f t="shared" si="1951"/>
        <v>1.4893546749233405E-3</v>
      </c>
      <c r="BI1405" s="13">
        <f t="shared" si="1952"/>
        <v>4.5055105767808653E-4</v>
      </c>
      <c r="BJ1405" s="14">
        <f t="shared" si="1953"/>
        <v>0.21215653360301079</v>
      </c>
      <c r="BK1405" s="14">
        <f t="shared" si="1954"/>
        <v>0.18154135692228643</v>
      </c>
      <c r="BL1405" s="14">
        <f t="shared" si="1955"/>
        <v>0.54166479217436514</v>
      </c>
      <c r="BM1405" s="14">
        <f t="shared" si="1956"/>
        <v>0.75752855636074223</v>
      </c>
      <c r="BN1405" s="14">
        <f t="shared" si="1957"/>
        <v>0.22501068141441033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1.5866</v>
      </c>
      <c r="F1406" s="10">
        <f>VLOOKUP(B1406,home!$B$2:$E$405,3,FALSE)</f>
        <v>0.94540000000000002</v>
      </c>
      <c r="G1406" s="10">
        <f>VLOOKUP(C1406,away!$B$2:$E$405,4,FALSE)</f>
        <v>1.2033</v>
      </c>
      <c r="H1406" s="10">
        <f>VLOOKUP(A1406,away!$A$2:$E$405,3,FALSE)</f>
        <v>1.1788000000000001</v>
      </c>
      <c r="I1406" s="10">
        <f>VLOOKUP(C1406,away!$B$2:$E$405,3,FALSE)</f>
        <v>0.7712</v>
      </c>
      <c r="J1406" s="10">
        <f>VLOOKUP(B1406,home!$B$2:$E$405,4,FALSE)</f>
        <v>1.018</v>
      </c>
      <c r="K1406" s="12">
        <f t="shared" si="1902"/>
        <v>1.8049158744120002</v>
      </c>
      <c r="L1406" s="12">
        <f t="shared" si="1903"/>
        <v>0.92545419008000007</v>
      </c>
      <c r="M1406" s="13">
        <f t="shared" si="1904"/>
        <v>6.5195158790093827E-2</v>
      </c>
      <c r="N1406" s="13">
        <f t="shared" si="1905"/>
        <v>0.11767177703505138</v>
      </c>
      <c r="O1406" s="13">
        <f t="shared" si="1906"/>
        <v>6.0335132875223282E-2</v>
      </c>
      <c r="P1406" s="13">
        <f t="shared" si="1907"/>
        <v>0.10889983911124783</v>
      </c>
      <c r="Q1406" s="13">
        <f t="shared" si="1908"/>
        <v>0.10619382917041686</v>
      </c>
      <c r="R1406" s="13">
        <f t="shared" si="1909"/>
        <v>2.7918700764204472E-2</v>
      </c>
      <c r="S1406" s="13">
        <f t="shared" si="1910"/>
        <v>4.5475673265242607E-2</v>
      </c>
      <c r="T1406" s="13">
        <f t="shared" si="1911"/>
        <v>9.8277524166402022E-2</v>
      </c>
      <c r="U1406" s="13">
        <f t="shared" si="1912"/>
        <v>5.0390906202271088E-2</v>
      </c>
      <c r="V1406" s="13">
        <f t="shared" si="1913"/>
        <v>8.4401180052942459E-3</v>
      </c>
      <c r="W1406" s="13">
        <f t="shared" si="1914"/>
        <v>6.3890309344760504E-2</v>
      </c>
      <c r="X1406" s="13">
        <f t="shared" si="1915"/>
        <v>5.9127554488616001E-2</v>
      </c>
      <c r="Y1406" s="13">
        <f t="shared" si="1916"/>
        <v>2.7359921525336596E-2</v>
      </c>
      <c r="Z1406" s="13">
        <f t="shared" si="1917"/>
        <v>8.6124928679409095E-3</v>
      </c>
      <c r="AA1406" s="13">
        <f t="shared" si="1918"/>
        <v>1.5544825095606681E-2</v>
      </c>
      <c r="AB1406" s="13">
        <f t="shared" si="1919"/>
        <v>1.4028550790009269E-2</v>
      </c>
      <c r="AC1406" s="13">
        <f t="shared" si="1920"/>
        <v>8.8113089023197878E-4</v>
      </c>
      <c r="AD1406" s="13">
        <f t="shared" si="1921"/>
        <v>2.8829158389362904E-2</v>
      </c>
      <c r="AE1406" s="13">
        <f t="shared" si="1922"/>
        <v>2.6680065427915886E-2</v>
      </c>
      <c r="AF1406" s="13">
        <f t="shared" si="1923"/>
        <v>1.2345589170936653E-2</v>
      </c>
      <c r="AG1406" s="13">
        <f t="shared" si="1924"/>
        <v>3.8084257424165335E-3</v>
      </c>
      <c r="AH1406" s="13">
        <f t="shared" si="1925"/>
        <v>1.9926169029175073E-3</v>
      </c>
      <c r="AI1406" s="13">
        <f t="shared" si="1926"/>
        <v>3.5965058796974844E-3</v>
      </c>
      <c r="AJ1406" s="13">
        <f t="shared" si="1927"/>
        <v>3.2456952773410428E-3</v>
      </c>
      <c r="AK1406" s="13">
        <f t="shared" si="1928"/>
        <v>1.9527356431923027E-3</v>
      </c>
      <c r="AL1406" s="13">
        <f t="shared" si="1929"/>
        <v>5.8872477013917862E-5</v>
      </c>
      <c r="AM1406" s="13">
        <f t="shared" si="1930"/>
        <v>1.04068411245798E-2</v>
      </c>
      <c r="AN1406" s="13">
        <f t="shared" si="1931"/>
        <v>9.6310547242392346E-3</v>
      </c>
      <c r="AO1406" s="13">
        <f t="shared" si="1932"/>
        <v>4.4565499747184897E-3</v>
      </c>
      <c r="AP1406" s="13">
        <f t="shared" si="1933"/>
        <v>1.3747776158013817E-3</v>
      </c>
      <c r="AQ1406" s="13">
        <f t="shared" si="1934"/>
        <v>3.1807342624289519E-4</v>
      </c>
      <c r="AR1406" s="13">
        <f t="shared" si="1935"/>
        <v>3.688151324058481E-4</v>
      </c>
      <c r="AS1406" s="13">
        <f t="shared" si="1936"/>
        <v>6.6568028720267883E-4</v>
      </c>
      <c r="AT1406" s="13">
        <f t="shared" si="1937"/>
        <v>6.0074845882762738E-4</v>
      </c>
      <c r="AU1406" s="13">
        <f t="shared" si="1938"/>
        <v>3.6143347662217617E-4</v>
      </c>
      <c r="AV1406" s="13">
        <f t="shared" si="1939"/>
        <v>1.6308925487482111E-4</v>
      </c>
      <c r="AW1406" s="13">
        <f t="shared" si="1940"/>
        <v>2.7316288994956838E-6</v>
      </c>
      <c r="AX1406" s="13">
        <f t="shared" si="1941"/>
        <v>3.130578791372953E-3</v>
      </c>
      <c r="AY1406" s="13">
        <f t="shared" si="1942"/>
        <v>2.897207259851682E-3</v>
      </c>
      <c r="AZ1406" s="13">
        <f t="shared" si="1943"/>
        <v>1.3406162990799674E-3</v>
      </c>
      <c r="BA1406" s="13">
        <f t="shared" si="1944"/>
        <v>4.1355965709103276E-4</v>
      </c>
      <c r="BB1406" s="13">
        <f t="shared" si="1945"/>
        <v>9.5682629375736054E-5</v>
      </c>
      <c r="BC1406" s="13">
        <f t="shared" si="1946"/>
        <v>1.7709978054729331E-5</v>
      </c>
      <c r="BD1406" s="13">
        <f t="shared" si="1947"/>
        <v>5.6886918274983678E-5</v>
      </c>
      <c r="BE1406" s="13">
        <f t="shared" si="1948"/>
        <v>1.0267610184089614E-4</v>
      </c>
      <c r="BF1406" s="13">
        <f t="shared" si="1949"/>
        <v>9.2660863067688332E-5</v>
      </c>
      <c r="BG1406" s="13">
        <f t="shared" si="1950"/>
        <v>5.5748354229195776E-5</v>
      </c>
      <c r="BH1406" s="13">
        <f t="shared" si="1951"/>
        <v>2.5155272380154709E-5</v>
      </c>
      <c r="BI1406" s="13">
        <f t="shared" si="1952"/>
        <v>9.080630088819793E-6</v>
      </c>
      <c r="BJ1406" s="14">
        <f t="shared" si="1953"/>
        <v>0.57826680594162316</v>
      </c>
      <c r="BK1406" s="14">
        <f t="shared" si="1954"/>
        <v>0.23184799979897605</v>
      </c>
      <c r="BL1406" s="14">
        <f t="shared" si="1955"/>
        <v>0.18150764418027801</v>
      </c>
      <c r="BM1406" s="14">
        <f t="shared" si="1956"/>
        <v>0.51112602941162844</v>
      </c>
      <c r="BN1406" s="14">
        <f t="shared" si="1957"/>
        <v>0.48621443774623768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1.5866</v>
      </c>
      <c r="F1407" s="10">
        <f>VLOOKUP(B1407,home!$B$2:$E$405,3,FALSE)</f>
        <v>0.84040000000000004</v>
      </c>
      <c r="G1407" s="10">
        <f>VLOOKUP(C1407,away!$B$2:$E$405,4,FALSE)</f>
        <v>0.88239999999999996</v>
      </c>
      <c r="H1407" s="10">
        <f>VLOOKUP(A1407,away!$A$2:$E$405,3,FALSE)</f>
        <v>1.1788000000000001</v>
      </c>
      <c r="I1407" s="10">
        <f>VLOOKUP(C1407,away!$B$2:$E$405,3,FALSE)</f>
        <v>1.2725</v>
      </c>
      <c r="J1407" s="10">
        <f>VLOOKUP(B1407,home!$B$2:$E$405,4,FALSE)</f>
        <v>1.0367999999999999</v>
      </c>
      <c r="K1407" s="12">
        <f t="shared" si="1902"/>
        <v>1.176573311936</v>
      </c>
      <c r="L1407" s="12">
        <f t="shared" si="1903"/>
        <v>1.5552238464000001</v>
      </c>
      <c r="M1407" s="13">
        <f t="shared" si="1904"/>
        <v>6.5102185536883628E-2</v>
      </c>
      <c r="N1407" s="13">
        <f t="shared" si="1905"/>
        <v>7.659749405140312E-2</v>
      </c>
      <c r="O1407" s="13">
        <f t="shared" si="1906"/>
        <v>0.1012484713997186</v>
      </c>
      <c r="P1407" s="13">
        <f t="shared" si="1907"/>
        <v>0.11912624932322428</v>
      </c>
      <c r="Q1407" s="13">
        <f t="shared" si="1908"/>
        <v>4.5061283631028723E-2</v>
      </c>
      <c r="R1407" s="13">
        <f t="shared" si="1909"/>
        <v>7.8732018566195397E-2</v>
      </c>
      <c r="S1407" s="13">
        <f t="shared" si="1910"/>
        <v>5.4495341288423635E-2</v>
      </c>
      <c r="T1407" s="13">
        <f t="shared" si="1911"/>
        <v>7.0080382852369852E-2</v>
      </c>
      <c r="U1407" s="13">
        <f t="shared" si="1912"/>
        <v>9.2633991839835159E-2</v>
      </c>
      <c r="V1407" s="13">
        <f t="shared" si="1913"/>
        <v>1.1079719537561988E-2</v>
      </c>
      <c r="W1407" s="13">
        <f t="shared" si="1914"/>
        <v>1.7672634573948978E-2</v>
      </c>
      <c r="X1407" s="13">
        <f t="shared" si="1915"/>
        <v>2.7484902718118553E-2</v>
      </c>
      <c r="Y1407" s="13">
        <f t="shared" si="1916"/>
        <v>2.1372588061601083E-2</v>
      </c>
      <c r="Z1407" s="13">
        <f t="shared" si="1917"/>
        <v>4.0815304249784884E-2</v>
      </c>
      <c r="AA1407" s="13">
        <f t="shared" si="1918"/>
        <v>4.8022197698844894E-2</v>
      </c>
      <c r="AB1407" s="13">
        <f t="shared" si="1919"/>
        <v>2.8250818096487652E-2</v>
      </c>
      <c r="AC1407" s="13">
        <f t="shared" si="1920"/>
        <v>1.2671285736974493E-3</v>
      </c>
      <c r="AD1407" s="13">
        <f t="shared" si="1921"/>
        <v>5.1982875478264546E-3</v>
      </c>
      <c r="AE1407" s="13">
        <f t="shared" si="1922"/>
        <v>8.0845007548238836E-3</v>
      </c>
      <c r="AF1407" s="13">
        <f t="shared" si="1923"/>
        <v>6.2866041800704537E-3</v>
      </c>
      <c r="AG1407" s="13">
        <f t="shared" si="1924"/>
        <v>3.2590255779078301E-3</v>
      </c>
      <c r="AH1407" s="13">
        <f t="shared" si="1925"/>
        <v>1.5869233616834174E-2</v>
      </c>
      <c r="AI1407" s="13">
        <f t="shared" si="1926"/>
        <v>1.8671316754444691E-2</v>
      </c>
      <c r="AJ1407" s="13">
        <f t="shared" si="1927"/>
        <v>1.0984086495991561E-2</v>
      </c>
      <c r="AK1407" s="13">
        <f t="shared" si="1928"/>
        <v>4.3078610090600943E-3</v>
      </c>
      <c r="AL1407" s="13">
        <f t="shared" si="1929"/>
        <v>9.2745442046239179E-5</v>
      </c>
      <c r="AM1407" s="13">
        <f t="shared" si="1930"/>
        <v>1.2232332793083666E-3</v>
      </c>
      <c r="AN1407" s="13">
        <f t="shared" si="1931"/>
        <v>1.9024015656904437E-3</v>
      </c>
      <c r="AO1407" s="13">
        <f t="shared" si="1932"/>
        <v>1.4793301401952374E-3</v>
      </c>
      <c r="AP1407" s="13">
        <f t="shared" si="1933"/>
        <v>7.668965035766296E-4</v>
      </c>
      <c r="AQ1407" s="13">
        <f t="shared" si="1934"/>
        <v>2.9817393252078926E-4</v>
      </c>
      <c r="AR1407" s="13">
        <f t="shared" si="1935"/>
        <v>4.9360421089986051E-3</v>
      </c>
      <c r="AS1407" s="13">
        <f t="shared" si="1936"/>
        <v>5.8076154120400474E-3</v>
      </c>
      <c r="AT1407" s="13">
        <f t="shared" si="1937"/>
        <v>3.4165426498972582E-3</v>
      </c>
      <c r="AU1407" s="13">
        <f t="shared" si="1938"/>
        <v>1.3399376336534052E-3</v>
      </c>
      <c r="AV1407" s="13">
        <f t="shared" si="1939"/>
        <v>3.9413371485381857E-4</v>
      </c>
      <c r="AW1407" s="13">
        <f t="shared" si="1940"/>
        <v>4.7141345570296896E-6</v>
      </c>
      <c r="AX1407" s="13">
        <f t="shared" si="1941"/>
        <v>2.398706051176965E-4</v>
      </c>
      <c r="AY1407" s="13">
        <f t="shared" si="1942"/>
        <v>3.7305248512943951E-4</v>
      </c>
      <c r="AZ1407" s="13">
        <f t="shared" si="1943"/>
        <v>2.9009006041604295E-4</v>
      </c>
      <c r="BA1407" s="13">
        <f t="shared" si="1944"/>
        <v>1.5038499318754893E-4</v>
      </c>
      <c r="BB1407" s="13">
        <f t="shared" si="1945"/>
        <v>5.8470581886494393E-5</v>
      </c>
      <c r="BC1407" s="13">
        <f t="shared" si="1946"/>
        <v>1.8186968652551993E-5</v>
      </c>
      <c r="BD1407" s="13">
        <f t="shared" si="1947"/>
        <v>1.2794417324581966E-3</v>
      </c>
      <c r="BE1407" s="13">
        <f t="shared" si="1948"/>
        <v>1.5053569965874738E-3</v>
      </c>
      <c r="BF1407" s="13">
        <f t="shared" si="1949"/>
        <v>8.8558143356047721E-4</v>
      </c>
      <c r="BG1407" s="13">
        <f t="shared" si="1950"/>
        <v>3.4731716009109379E-4</v>
      </c>
      <c r="BH1407" s="13">
        <f t="shared" si="1951"/>
        <v>1.0216102533514609E-4</v>
      </c>
      <c r="BI1407" s="13">
        <f t="shared" si="1952"/>
        <v>2.4039987185870062E-5</v>
      </c>
      <c r="BJ1407" s="14">
        <f t="shared" si="1953"/>
        <v>0.28789779506478014</v>
      </c>
      <c r="BK1407" s="14">
        <f t="shared" si="1954"/>
        <v>0.25153642218696665</v>
      </c>
      <c r="BL1407" s="14">
        <f t="shared" si="1955"/>
        <v>0.41875816533207377</v>
      </c>
      <c r="BM1407" s="14">
        <f t="shared" si="1956"/>
        <v>0.51277164597457892</v>
      </c>
      <c r="BN1407" s="14">
        <f t="shared" si="1957"/>
        <v>0.48586770250845374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1.1809000000000001</v>
      </c>
      <c r="F1408" s="10">
        <f>VLOOKUP(B1408,home!$B$2:$E$405,3,FALSE)</f>
        <v>1.1073999999999999</v>
      </c>
      <c r="G1408" s="10">
        <f>VLOOKUP(C1408,away!$B$2:$E$405,4,FALSE)</f>
        <v>0.8468</v>
      </c>
      <c r="H1408" s="10">
        <f>VLOOKUP(A1408,away!$A$2:$E$405,3,FALSE)</f>
        <v>0.92459999999999998</v>
      </c>
      <c r="I1408" s="10">
        <f>VLOOKUP(C1408,away!$B$2:$E$405,3,FALSE)</f>
        <v>0.90129999999999999</v>
      </c>
      <c r="J1408" s="10">
        <f>VLOOKUP(B1408,home!$B$2:$E$405,4,FALSE)</f>
        <v>0.91520000000000001</v>
      </c>
      <c r="K1408" s="12">
        <f t="shared" si="1902"/>
        <v>1.1073846292880001</v>
      </c>
      <c r="L1408" s="12">
        <f t="shared" si="1903"/>
        <v>0.76267458009599998</v>
      </c>
      <c r="M1408" s="13">
        <f t="shared" si="1904"/>
        <v>0.15411453651820978</v>
      </c>
      <c r="N1408" s="13">
        <f t="shared" si="1905"/>
        <v>0.17066406889010968</v>
      </c>
      <c r="O1408" s="13">
        <f t="shared" si="1906"/>
        <v>0.11753923942571529</v>
      </c>
      <c r="P1408" s="13">
        <f t="shared" si="1907"/>
        <v>0.1301611470782392</v>
      </c>
      <c r="Q1408" s="13">
        <f t="shared" si="1908"/>
        <v>9.4495383330327948E-2</v>
      </c>
      <c r="R1408" s="13">
        <f t="shared" si="1909"/>
        <v>4.4822095036905311E-2</v>
      </c>
      <c r="S1408" s="13">
        <f t="shared" si="1910"/>
        <v>2.7482683644707993E-2</v>
      </c>
      <c r="T1408" s="13">
        <f t="shared" si="1911"/>
        <v>7.2069226802468411E-2</v>
      </c>
      <c r="U1408" s="13">
        <f t="shared" si="1912"/>
        <v>4.9635299096354897E-2</v>
      </c>
      <c r="V1408" s="13">
        <f t="shared" si="1913"/>
        <v>2.5790181112480487E-3</v>
      </c>
      <c r="W1408" s="13">
        <f t="shared" si="1914"/>
        <v>3.4880911679560887E-2</v>
      </c>
      <c r="X1408" s="13">
        <f t="shared" si="1915"/>
        <v>2.6602784668574759E-2</v>
      </c>
      <c r="Y1408" s="13">
        <f t="shared" si="1916"/>
        <v>1.0144633813244781E-2</v>
      </c>
      <c r="Z1408" s="13">
        <f t="shared" si="1917"/>
        <v>1.1394890837098255E-2</v>
      </c>
      <c r="AA1408" s="13">
        <f t="shared" si="1918"/>
        <v>1.2618526965417279E-2</v>
      </c>
      <c r="AB1408" s="13">
        <f t="shared" si="1919"/>
        <v>6.9867814028796256E-3</v>
      </c>
      <c r="AC1408" s="13">
        <f t="shared" si="1920"/>
        <v>1.3613574491395234E-4</v>
      </c>
      <c r="AD1408" s="13">
        <f t="shared" si="1921"/>
        <v>9.6566463623745016E-3</v>
      </c>
      <c r="AE1408" s="13">
        <f t="shared" si="1922"/>
        <v>7.364878709559537E-3</v>
      </c>
      <c r="AF1408" s="13">
        <f t="shared" si="1923"/>
        <v>2.8085028886356456E-3</v>
      </c>
      <c r="AG1408" s="13">
        <f t="shared" si="1924"/>
        <v>7.1399125376286465E-4</v>
      </c>
      <c r="AH1408" s="13">
        <f t="shared" si="1925"/>
        <v>2.1726483961059173E-3</v>
      </c>
      <c r="AI1408" s="13">
        <f t="shared" si="1926"/>
        <v>2.4059574386949187E-3</v>
      </c>
      <c r="AJ1408" s="13">
        <f t="shared" si="1927"/>
        <v>1.3321601431659398E-3</v>
      </c>
      <c r="AK1408" s="13">
        <f t="shared" si="1928"/>
        <v>4.9173788876402116E-4</v>
      </c>
      <c r="AL1408" s="13">
        <f t="shared" si="1929"/>
        <v>4.5990690084596703E-6</v>
      </c>
      <c r="AM1408" s="13">
        <f t="shared" si="1930"/>
        <v>2.1387243504326805E-3</v>
      </c>
      <c r="AN1408" s="13">
        <f t="shared" si="1931"/>
        <v>1.6311506959073346E-3</v>
      </c>
      <c r="AO1408" s="13">
        <f t="shared" si="1932"/>
        <v>6.2201858603721236E-4</v>
      </c>
      <c r="AP1408" s="13">
        <f t="shared" si="1933"/>
        <v>1.5813258797261285E-4</v>
      </c>
      <c r="AQ1408" s="13">
        <f t="shared" si="1934"/>
        <v>3.0150926282876571E-5</v>
      </c>
      <c r="AR1408" s="13">
        <f t="shared" si="1935"/>
        <v>3.3140474063926578E-4</v>
      </c>
      <c r="AS1408" s="13">
        <f t="shared" si="1936"/>
        <v>3.6699251585709913E-4</v>
      </c>
      <c r="AT1408" s="13">
        <f t="shared" si="1937"/>
        <v>2.0320093556194219E-4</v>
      </c>
      <c r="AU1408" s="13">
        <f t="shared" si="1938"/>
        <v>7.5007197566078713E-5</v>
      </c>
      <c r="AV1408" s="13">
        <f t="shared" si="1939"/>
        <v>2.0765454417660962E-5</v>
      </c>
      <c r="AW1408" s="13">
        <f t="shared" si="1940"/>
        <v>1.0789596115353371E-7</v>
      </c>
      <c r="AX1408" s="13">
        <f t="shared" si="1941"/>
        <v>3.9473174532551848E-4</v>
      </c>
      <c r="AY1408" s="13">
        <f t="shared" si="1942"/>
        <v>3.0105186811670096E-4</v>
      </c>
      <c r="AZ1408" s="13">
        <f t="shared" si="1943"/>
        <v>1.1480230355151066E-4</v>
      </c>
      <c r="BA1408" s="13">
        <f t="shared" si="1944"/>
        <v>2.9185599551733973E-5</v>
      </c>
      <c r="BB1408" s="13">
        <f t="shared" si="1945"/>
        <v>5.5647787207421774E-6</v>
      </c>
      <c r="BC1408" s="13">
        <f t="shared" si="1946"/>
        <v>8.4882305483383968E-7</v>
      </c>
      <c r="BD1408" s="13">
        <f t="shared" si="1947"/>
        <v>4.2125661901479279E-5</v>
      </c>
      <c r="BE1408" s="13">
        <f t="shared" si="1948"/>
        <v>4.6649310488281258E-5</v>
      </c>
      <c r="BF1408" s="13">
        <f t="shared" si="1949"/>
        <v>2.5829364700803089E-5</v>
      </c>
      <c r="BG1408" s="13">
        <f t="shared" si="1950"/>
        <v>9.5343471513144601E-6</v>
      </c>
      <c r="BH1408" s="13">
        <f t="shared" si="1951"/>
        <v>2.6395473714153654E-6</v>
      </c>
      <c r="BI1408" s="13">
        <f t="shared" si="1952"/>
        <v>5.8459883747658404E-7</v>
      </c>
      <c r="BJ1408" s="14">
        <f t="shared" si="1953"/>
        <v>0.43482739066357273</v>
      </c>
      <c r="BK1408" s="14">
        <f t="shared" si="1954"/>
        <v>0.31477917203444411</v>
      </c>
      <c r="BL1408" s="14">
        <f t="shared" si="1955"/>
        <v>0.23912917946849607</v>
      </c>
      <c r="BM1408" s="14">
        <f t="shared" si="1956"/>
        <v>0.28803321875194837</v>
      </c>
      <c r="BN1408" s="14">
        <f t="shared" si="1957"/>
        <v>0.71179647027950721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1.1809000000000001</v>
      </c>
      <c r="F1409" s="10" t="e">
        <f>VLOOKUP(B1409,home!$B$2:$E$405,3,FALSE)</f>
        <v>#N/A</v>
      </c>
      <c r="G1409" s="10">
        <f>VLOOKUP(C1409,away!$B$2:$E$405,4,FALSE)</f>
        <v>1.3408</v>
      </c>
      <c r="H1409" s="10">
        <f>VLOOKUP(A1409,away!$A$2:$E$405,3,FALSE)</f>
        <v>0.92459999999999998</v>
      </c>
      <c r="I1409" s="10">
        <f>VLOOKUP(C1409,away!$B$2:$E$405,3,FALSE)</f>
        <v>0.72099999999999997</v>
      </c>
      <c r="J1409" s="10" t="e">
        <f>VLOOKUP(B1409,home!$B$2:$E$405,4,FALSE)</f>
        <v>#N/A</v>
      </c>
      <c r="K1409" s="12" t="e">
        <f t="shared" si="1902"/>
        <v>#N/A</v>
      </c>
      <c r="L1409" s="12" t="e">
        <f t="shared" si="1903"/>
        <v>#N/A</v>
      </c>
      <c r="M1409" s="13" t="e">
        <f t="shared" si="1904"/>
        <v>#N/A</v>
      </c>
      <c r="N1409" s="13" t="e">
        <f t="shared" si="1905"/>
        <v>#N/A</v>
      </c>
      <c r="O1409" s="13" t="e">
        <f t="shared" si="1906"/>
        <v>#N/A</v>
      </c>
      <c r="P1409" s="13" t="e">
        <f t="shared" si="1907"/>
        <v>#N/A</v>
      </c>
      <c r="Q1409" s="13" t="e">
        <f t="shared" si="1908"/>
        <v>#N/A</v>
      </c>
      <c r="R1409" s="13" t="e">
        <f t="shared" si="1909"/>
        <v>#N/A</v>
      </c>
      <c r="S1409" s="13" t="e">
        <f t="shared" si="1910"/>
        <v>#N/A</v>
      </c>
      <c r="T1409" s="13" t="e">
        <f t="shared" si="1911"/>
        <v>#N/A</v>
      </c>
      <c r="U1409" s="13" t="e">
        <f t="shared" si="1912"/>
        <v>#N/A</v>
      </c>
      <c r="V1409" s="13" t="e">
        <f t="shared" si="1913"/>
        <v>#N/A</v>
      </c>
      <c r="W1409" s="13" t="e">
        <f t="shared" si="1914"/>
        <v>#N/A</v>
      </c>
      <c r="X1409" s="13" t="e">
        <f t="shared" si="1915"/>
        <v>#N/A</v>
      </c>
      <c r="Y1409" s="13" t="e">
        <f t="shared" si="1916"/>
        <v>#N/A</v>
      </c>
      <c r="Z1409" s="13" t="e">
        <f t="shared" si="1917"/>
        <v>#N/A</v>
      </c>
      <c r="AA1409" s="13" t="e">
        <f t="shared" si="1918"/>
        <v>#N/A</v>
      </c>
      <c r="AB1409" s="13" t="e">
        <f t="shared" si="1919"/>
        <v>#N/A</v>
      </c>
      <c r="AC1409" s="13" t="e">
        <f t="shared" si="1920"/>
        <v>#N/A</v>
      </c>
      <c r="AD1409" s="13" t="e">
        <f t="shared" si="1921"/>
        <v>#N/A</v>
      </c>
      <c r="AE1409" s="13" t="e">
        <f t="shared" si="1922"/>
        <v>#N/A</v>
      </c>
      <c r="AF1409" s="13" t="e">
        <f t="shared" si="1923"/>
        <v>#N/A</v>
      </c>
      <c r="AG1409" s="13" t="e">
        <f t="shared" si="1924"/>
        <v>#N/A</v>
      </c>
      <c r="AH1409" s="13" t="e">
        <f t="shared" si="1925"/>
        <v>#N/A</v>
      </c>
      <c r="AI1409" s="13" t="e">
        <f t="shared" si="1926"/>
        <v>#N/A</v>
      </c>
      <c r="AJ1409" s="13" t="e">
        <f t="shared" si="1927"/>
        <v>#N/A</v>
      </c>
      <c r="AK1409" s="13" t="e">
        <f t="shared" si="1928"/>
        <v>#N/A</v>
      </c>
      <c r="AL1409" s="13" t="e">
        <f t="shared" si="1929"/>
        <v>#N/A</v>
      </c>
      <c r="AM1409" s="13" t="e">
        <f t="shared" si="1930"/>
        <v>#N/A</v>
      </c>
      <c r="AN1409" s="13" t="e">
        <f t="shared" si="1931"/>
        <v>#N/A</v>
      </c>
      <c r="AO1409" s="13" t="e">
        <f t="shared" si="1932"/>
        <v>#N/A</v>
      </c>
      <c r="AP1409" s="13" t="e">
        <f t="shared" si="1933"/>
        <v>#N/A</v>
      </c>
      <c r="AQ1409" s="13" t="e">
        <f t="shared" si="1934"/>
        <v>#N/A</v>
      </c>
      <c r="AR1409" s="13" t="e">
        <f t="shared" si="1935"/>
        <v>#N/A</v>
      </c>
      <c r="AS1409" s="13" t="e">
        <f t="shared" si="1936"/>
        <v>#N/A</v>
      </c>
      <c r="AT1409" s="13" t="e">
        <f t="shared" si="1937"/>
        <v>#N/A</v>
      </c>
      <c r="AU1409" s="13" t="e">
        <f t="shared" si="1938"/>
        <v>#N/A</v>
      </c>
      <c r="AV1409" s="13" t="e">
        <f t="shared" si="1939"/>
        <v>#N/A</v>
      </c>
      <c r="AW1409" s="13" t="e">
        <f t="shared" si="1940"/>
        <v>#N/A</v>
      </c>
      <c r="AX1409" s="13" t="e">
        <f t="shared" si="1941"/>
        <v>#N/A</v>
      </c>
      <c r="AY1409" s="13" t="e">
        <f t="shared" si="1942"/>
        <v>#N/A</v>
      </c>
      <c r="AZ1409" s="13" t="e">
        <f t="shared" si="1943"/>
        <v>#N/A</v>
      </c>
      <c r="BA1409" s="13" t="e">
        <f t="shared" si="1944"/>
        <v>#N/A</v>
      </c>
      <c r="BB1409" s="13" t="e">
        <f t="shared" si="1945"/>
        <v>#N/A</v>
      </c>
      <c r="BC1409" s="13" t="e">
        <f t="shared" si="1946"/>
        <v>#N/A</v>
      </c>
      <c r="BD1409" s="13" t="e">
        <f t="shared" si="1947"/>
        <v>#N/A</v>
      </c>
      <c r="BE1409" s="13" t="e">
        <f t="shared" si="1948"/>
        <v>#N/A</v>
      </c>
      <c r="BF1409" s="13" t="e">
        <f t="shared" si="1949"/>
        <v>#N/A</v>
      </c>
      <c r="BG1409" s="13" t="e">
        <f t="shared" si="1950"/>
        <v>#N/A</v>
      </c>
      <c r="BH1409" s="13" t="e">
        <f t="shared" si="1951"/>
        <v>#N/A</v>
      </c>
      <c r="BI1409" s="13" t="e">
        <f t="shared" si="1952"/>
        <v>#N/A</v>
      </c>
      <c r="BJ1409" s="14" t="e">
        <f t="shared" si="1953"/>
        <v>#N/A</v>
      </c>
      <c r="BK1409" s="14" t="e">
        <f t="shared" si="1954"/>
        <v>#N/A</v>
      </c>
      <c r="BL1409" s="14" t="e">
        <f t="shared" si="1955"/>
        <v>#N/A</v>
      </c>
      <c r="BM1409" s="14" t="e">
        <f t="shared" si="1956"/>
        <v>#N/A</v>
      </c>
      <c r="BN1409" s="14" t="e">
        <f t="shared" si="1957"/>
        <v>#N/A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1.72</v>
      </c>
      <c r="F1417" s="10">
        <f>VLOOKUP(B1417,home!$B$2:$E$405,3,FALSE)</f>
        <v>1.1628000000000001</v>
      </c>
      <c r="G1417" s="10">
        <f>VLOOKUP(C1417,away!$B$2:$E$405,4,FALSE)</f>
        <v>1.1628000000000001</v>
      </c>
      <c r="H1417" s="10">
        <f>VLOOKUP(A1417,away!$A$2:$E$405,3,FALSE)</f>
        <v>1.58</v>
      </c>
      <c r="I1417" s="10">
        <f>VLOOKUP(C1417,away!$B$2:$E$405,3,FALSE)</f>
        <v>0.63290000000000002</v>
      </c>
      <c r="J1417" s="10">
        <f>VLOOKUP(B1417,home!$B$2:$E$405,4,FALSE)</f>
        <v>0.69620000000000004</v>
      </c>
      <c r="K1417" s="12">
        <f t="shared" si="1902"/>
        <v>2.3256186048000003</v>
      </c>
      <c r="L1417" s="12">
        <f t="shared" si="1903"/>
        <v>0.69618746840000012</v>
      </c>
      <c r="M1417" s="13">
        <f t="shared" si="1904"/>
        <v>4.8713159333863984E-2</v>
      </c>
      <c r="N1417" s="13">
        <f t="shared" si="1905"/>
        <v>0.11328822964542087</v>
      </c>
      <c r="O1417" s="13">
        <f t="shared" si="1906"/>
        <v>3.3913491074408608E-2</v>
      </c>
      <c r="P1417" s="13">
        <f t="shared" si="1907"/>
        <v>7.88698457963634E-2</v>
      </c>
      <c r="Q1417" s="13">
        <f t="shared" si="1908"/>
        <v>0.13173260728412287</v>
      </c>
      <c r="R1417" s="13">
        <f t="shared" si="1909"/>
        <v>1.1805073747849261E-2</v>
      </c>
      <c r="S1417" s="13">
        <f t="shared" si="1910"/>
        <v>3.1923881867880935E-2</v>
      </c>
      <c r="T1417" s="13">
        <f t="shared" si="1911"/>
        <v>9.1710590370864917E-2</v>
      </c>
      <c r="U1417" s="13">
        <f t="shared" si="1912"/>
        <v>2.7454099139034311E-2</v>
      </c>
      <c r="V1417" s="13">
        <f t="shared" si="1913"/>
        <v>5.742987622901056E-3</v>
      </c>
      <c r="W1417" s="13">
        <f t="shared" si="1914"/>
        <v>0.1021199341195894</v>
      </c>
      <c r="X1417" s="13">
        <f t="shared" si="1915"/>
        <v>7.1094618407891746E-2</v>
      </c>
      <c r="Y1417" s="13">
        <f t="shared" si="1916"/>
        <v>2.4747591203127094E-2</v>
      </c>
      <c r="Z1417" s="13">
        <f t="shared" si="1917"/>
        <v>2.7395148022634932E-3</v>
      </c>
      <c r="AA1417" s="13">
        <f t="shared" si="1918"/>
        <v>6.3710665922689733E-3</v>
      </c>
      <c r="AB1417" s="13">
        <f t="shared" si="1919"/>
        <v>7.408335499700232E-3</v>
      </c>
      <c r="AC1417" s="13">
        <f t="shared" si="1920"/>
        <v>5.8114243977211216E-4</v>
      </c>
      <c r="AD1417" s="13">
        <f t="shared" si="1921"/>
        <v>5.937300467736685E-2</v>
      </c>
      <c r="AE1417" s="13">
        <f t="shared" si="1922"/>
        <v>4.1334741817637397E-2</v>
      </c>
      <c r="AF1417" s="13">
        <f t="shared" si="1923"/>
        <v>1.4388364631494297E-2</v>
      </c>
      <c r="AG1417" s="13">
        <f t="shared" si="1924"/>
        <v>3.3389997157387049E-3</v>
      </c>
      <c r="AH1417" s="13">
        <f t="shared" si="1925"/>
        <v>4.7680396870803694E-4</v>
      </c>
      <c r="AI1417" s="13">
        <f t="shared" si="1926"/>
        <v>1.1088641804698877E-3</v>
      </c>
      <c r="AJ1417" s="13">
        <f t="shared" si="1927"/>
        <v>1.2893975841485382E-3</v>
      </c>
      <c r="AK1417" s="13">
        <f t="shared" si="1928"/>
        <v>9.9954900356000491E-4</v>
      </c>
      <c r="AL1417" s="13">
        <f t="shared" si="1929"/>
        <v>3.7636330911254212E-5</v>
      </c>
      <c r="AM1417" s="13">
        <f t="shared" si="1930"/>
        <v>2.7615792860112363E-2</v>
      </c>
      <c r="AN1417" s="13">
        <f t="shared" si="1931"/>
        <v>1.9225768919140424E-2</v>
      </c>
      <c r="AO1417" s="13">
        <f t="shared" si="1932"/>
        <v>6.6923696959298885E-3</v>
      </c>
      <c r="AP1417" s="13">
        <f t="shared" si="1933"/>
        <v>1.5530479720687693E-3</v>
      </c>
      <c r="AQ1417" s="13">
        <f t="shared" si="1934"/>
        <v>2.7030313399457759E-4</v>
      </c>
      <c r="AR1417" s="13">
        <f t="shared" si="1935"/>
        <v>6.6388989579584253E-5</v>
      </c>
      <c r="AS1417" s="13">
        <f t="shared" si="1936"/>
        <v>1.5439546932015448E-4</v>
      </c>
      <c r="AT1417" s="13">
        <f t="shared" si="1937"/>
        <v>1.7953248797388947E-4</v>
      </c>
      <c r="AU1417" s="13">
        <f t="shared" si="1938"/>
        <v>1.3917469806603655E-4</v>
      </c>
      <c r="AV1417" s="13">
        <f t="shared" si="1939"/>
        <v>8.0916816784949296E-5</v>
      </c>
      <c r="AW1417" s="13">
        <f t="shared" si="1940"/>
        <v>1.6926589902919007E-6</v>
      </c>
      <c r="AX1417" s="13">
        <f t="shared" si="1941"/>
        <v>1.0703966943630044E-2</v>
      </c>
      <c r="AY1417" s="13">
        <f t="shared" si="1942"/>
        <v>7.4519676483230874E-3</v>
      </c>
      <c r="AZ1417" s="13">
        <f t="shared" si="1943"/>
        <v>2.5939832458423762E-3</v>
      </c>
      <c r="BA1417" s="13">
        <f t="shared" si="1944"/>
        <v>6.0196620966500628E-4</v>
      </c>
      <c r="BB1417" s="13">
        <f t="shared" si="1945"/>
        <v>1.0477033289225608E-4</v>
      </c>
      <c r="BC1417" s="13">
        <f t="shared" si="1946"/>
        <v>1.4587958563937013E-5</v>
      </c>
      <c r="BD1417" s="13">
        <f t="shared" si="1947"/>
        <v>7.7031970975074525E-6</v>
      </c>
      <c r="BE1417" s="13">
        <f t="shared" si="1948"/>
        <v>1.7914698486404697E-5</v>
      </c>
      <c r="BF1417" s="13">
        <f t="shared" si="1949"/>
        <v>2.0831378049682584E-5</v>
      </c>
      <c r="BG1417" s="13">
        <f t="shared" si="1950"/>
        <v>1.6148613451988055E-5</v>
      </c>
      <c r="BH1417" s="13">
        <f t="shared" si="1951"/>
        <v>9.3888789714167428E-6</v>
      </c>
      <c r="BI1417" s="13">
        <f t="shared" si="1952"/>
        <v>4.3669903228284542E-6</v>
      </c>
      <c r="BJ1417" s="14">
        <f t="shared" si="1953"/>
        <v>0.72995720679341691</v>
      </c>
      <c r="BK1417" s="14">
        <f t="shared" si="1954"/>
        <v>0.17332062104001586</v>
      </c>
      <c r="BL1417" s="14">
        <f t="shared" si="1955"/>
        <v>9.1523443008252311E-2</v>
      </c>
      <c r="BM1417" s="14">
        <f t="shared" si="1956"/>
        <v>0.57176810377258669</v>
      </c>
      <c r="BN1417" s="14">
        <f t="shared" si="1957"/>
        <v>0.41832240688202899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1.72</v>
      </c>
      <c r="F1418" s="10">
        <f>VLOOKUP(B1418,home!$B$2:$E$405,3,FALSE)</f>
        <v>1.5116000000000001</v>
      </c>
      <c r="G1418" s="10">
        <f>VLOOKUP(C1418,away!$B$2:$E$405,4,FALSE)</f>
        <v>0.75580000000000003</v>
      </c>
      <c r="H1418" s="10">
        <f>VLOOKUP(A1418,away!$A$2:$E$405,3,FALSE)</f>
        <v>1.58</v>
      </c>
      <c r="I1418" s="10">
        <f>VLOOKUP(C1418,away!$B$2:$E$405,3,FALSE)</f>
        <v>0.75949999999999995</v>
      </c>
      <c r="J1418" s="10">
        <f>VLOOKUP(B1418,home!$B$2:$E$405,4,FALSE)</f>
        <v>0.63290000000000002</v>
      </c>
      <c r="K1418" s="12">
        <f t="shared" si="1902"/>
        <v>1.9650437216000001</v>
      </c>
      <c r="L1418" s="12">
        <f t="shared" si="1903"/>
        <v>0.75948632900000002</v>
      </c>
      <c r="M1418" s="13">
        <f t="shared" si="1904"/>
        <v>6.5577013355817268E-2</v>
      </c>
      <c r="N1418" s="13">
        <f t="shared" si="1905"/>
        <v>0.12886169837612807</v>
      </c>
      <c r="O1418" s="13">
        <f t="shared" si="1906"/>
        <v>4.9804845140393628E-2</v>
      </c>
      <c r="P1418" s="13">
        <f t="shared" si="1907"/>
        <v>9.786869824839077E-2</v>
      </c>
      <c r="Q1418" s="13">
        <f t="shared" si="1908"/>
        <v>0.12660943567436173</v>
      </c>
      <c r="R1418" s="13">
        <f t="shared" si="1909"/>
        <v>1.8913049501045522E-2</v>
      </c>
      <c r="S1418" s="13">
        <f t="shared" si="1910"/>
        <v>3.6515394673676801E-2</v>
      </c>
      <c r="T1418" s="13">
        <f t="shared" si="1911"/>
        <v>9.6158135517082619E-2</v>
      </c>
      <c r="U1418" s="13">
        <f t="shared" si="1912"/>
        <v>3.7164969178339516E-2</v>
      </c>
      <c r="V1418" s="13">
        <f t="shared" si="1913"/>
        <v>6.0551606252436064E-3</v>
      </c>
      <c r="W1418" s="13">
        <f t="shared" si="1914"/>
        <v>8.2931025555741167E-2</v>
      </c>
      <c r="X1418" s="13">
        <f t="shared" si="1915"/>
        <v>6.2984980159535048E-2</v>
      </c>
      <c r="Y1418" s="13">
        <f t="shared" si="1916"/>
        <v>2.3918115681751551E-2</v>
      </c>
      <c r="Z1418" s="13">
        <f t="shared" si="1917"/>
        <v>4.7880675119147814E-3</v>
      </c>
      <c r="AA1418" s="13">
        <f t="shared" si="1918"/>
        <v>9.4087620028850752E-3</v>
      </c>
      <c r="AB1418" s="13">
        <f t="shared" si="1919"/>
        <v>9.2443143508989817E-3</v>
      </c>
      <c r="AC1418" s="13">
        <f t="shared" si="1920"/>
        <v>5.6480413043328073E-4</v>
      </c>
      <c r="AD1418" s="13">
        <f t="shared" si="1921"/>
        <v>4.0740772773539609E-2</v>
      </c>
      <c r="AE1418" s="13">
        <f t="shared" si="1922"/>
        <v>3.0942059954398748E-2</v>
      </c>
      <c r="AF1418" s="13">
        <f t="shared" si="1923"/>
        <v>1.1750035763232107E-2</v>
      </c>
      <c r="AG1418" s="13">
        <f t="shared" si="1924"/>
        <v>2.9746638424786218E-3</v>
      </c>
      <c r="AH1418" s="13">
        <f t="shared" si="1925"/>
        <v>9.0911795440708036E-4</v>
      </c>
      <c r="AI1418" s="13">
        <f t="shared" si="1926"/>
        <v>1.7864565285014684E-3</v>
      </c>
      <c r="AJ1418" s="13">
        <f t="shared" si="1927"/>
        <v>1.7552325926215714E-3</v>
      </c>
      <c r="AK1418" s="13">
        <f t="shared" si="1928"/>
        <v>1.1497029286929028E-3</v>
      </c>
      <c r="AL1418" s="13">
        <f t="shared" si="1929"/>
        <v>3.3717086022744852E-5</v>
      </c>
      <c r="AM1418" s="13">
        <f t="shared" si="1930"/>
        <v>1.6011479950355234E-2</v>
      </c>
      <c r="AN1418" s="13">
        <f t="shared" si="1931"/>
        <v>1.21605001293524E-2</v>
      </c>
      <c r="AO1418" s="13">
        <f t="shared" si="1932"/>
        <v>4.6178668010229398E-3</v>
      </c>
      <c r="AP1418" s="13">
        <f t="shared" si="1933"/>
        <v>1.1690689015066286E-3</v>
      </c>
      <c r="AQ1418" s="13">
        <f t="shared" si="1934"/>
        <v>2.2197296208833299E-4</v>
      </c>
      <c r="AR1418" s="13">
        <f t="shared" si="1935"/>
        <v>1.3809253156412462E-4</v>
      </c>
      <c r="AS1418" s="13">
        <f t="shared" si="1936"/>
        <v>2.7135786214993289E-4</v>
      </c>
      <c r="AT1418" s="13">
        <f t="shared" si="1937"/>
        <v>2.6661503166226205E-4</v>
      </c>
      <c r="AU1418" s="13">
        <f t="shared" si="1938"/>
        <v>1.7463673135070438E-4</v>
      </c>
      <c r="AV1418" s="13">
        <f t="shared" si="1939"/>
        <v>8.5792203125361943E-5</v>
      </c>
      <c r="AW1418" s="13">
        <f t="shared" si="1940"/>
        <v>1.3977828632785709E-6</v>
      </c>
      <c r="AX1418" s="13">
        <f t="shared" si="1941"/>
        <v>5.2438763583283043E-3</v>
      </c>
      <c r="AY1418" s="13">
        <f t="shared" si="1942"/>
        <v>3.9826524051166526E-3</v>
      </c>
      <c r="AZ1418" s="13">
        <f t="shared" si="1943"/>
        <v>1.5123850274225336E-3</v>
      </c>
      <c r="BA1418" s="13">
        <f t="shared" si="1944"/>
        <v>3.8287858417056811E-4</v>
      </c>
      <c r="BB1418" s="13">
        <f t="shared" si="1945"/>
        <v>7.2697762586105576E-5</v>
      </c>
      <c r="BC1418" s="13">
        <f t="shared" si="1946"/>
        <v>1.1042591366606978E-5</v>
      </c>
      <c r="BD1418" s="13">
        <f t="shared" si="1947"/>
        <v>1.7479898309992269E-5</v>
      </c>
      <c r="BE1418" s="13">
        <f t="shared" si="1948"/>
        <v>3.4348764428256755E-5</v>
      </c>
      <c r="BF1418" s="13">
        <f t="shared" si="1949"/>
        <v>3.3748411942231685E-5</v>
      </c>
      <c r="BG1418" s="13">
        <f t="shared" si="1950"/>
        <v>2.2105701667017606E-5</v>
      </c>
      <c r="BH1418" s="13">
        <f t="shared" si="1951"/>
        <v>1.0859667568083908E-5</v>
      </c>
      <c r="BI1418" s="13">
        <f t="shared" si="1952"/>
        <v>4.2679443146652816E-6</v>
      </c>
      <c r="BJ1418" s="14">
        <f t="shared" si="1953"/>
        <v>0.6532573447715655</v>
      </c>
      <c r="BK1418" s="14">
        <f t="shared" si="1954"/>
        <v>0.21059744052470111</v>
      </c>
      <c r="BL1418" s="14">
        <f t="shared" si="1955"/>
        <v>0.13119575492586835</v>
      </c>
      <c r="BM1418" s="14">
        <f t="shared" si="1956"/>
        <v>0.5082226128156595</v>
      </c>
      <c r="BN1418" s="14">
        <f t="shared" si="1957"/>
        <v>0.48763474029613696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1.5866</v>
      </c>
      <c r="F1451" s="10">
        <f>VLOOKUP(B1451,home!$B$2:$E$405,3,FALSE)</f>
        <v>1.0714999999999999</v>
      </c>
      <c r="G1451" s="10">
        <f>VLOOKUP(C1451,away!$B$2:$E$405,4,FALSE)</f>
        <v>0.51570000000000005</v>
      </c>
      <c r="H1451" s="10">
        <f>VLOOKUP(A1451,away!$A$2:$E$405,3,FALSE)</f>
        <v>1.1788000000000001</v>
      </c>
      <c r="I1451" s="10">
        <f>VLOOKUP(C1451,away!$B$2:$E$405,3,FALSE)</f>
        <v>1.0025999999999999</v>
      </c>
      <c r="J1451" s="10">
        <f>VLOOKUP(B1451,home!$B$2:$E$405,4,FALSE)</f>
        <v>0.2545</v>
      </c>
      <c r="K1451" s="12">
        <f t="shared" si="1958"/>
        <v>0.87671160783000002</v>
      </c>
      <c r="L1451" s="12">
        <f t="shared" si="1959"/>
        <v>0.30078461196</v>
      </c>
      <c r="M1451" s="13">
        <f t="shared" si="1960"/>
        <v>0.30804906098233747</v>
      </c>
      <c r="N1451" s="13">
        <f t="shared" si="1961"/>
        <v>0.27007018754434675</v>
      </c>
      <c r="O1451" s="13">
        <f t="shared" si="1962"/>
        <v>9.2656417272214756E-2</v>
      </c>
      <c r="P1451" s="13">
        <f t="shared" si="1963"/>
        <v>8.1232956562490771E-2</v>
      </c>
      <c r="Q1451" s="13">
        <f t="shared" si="1964"/>
        <v>0.11838683417447694</v>
      </c>
      <c r="R1451" s="13">
        <f t="shared" si="1965"/>
        <v>1.3934812257413477E-2</v>
      </c>
      <c r="S1451" s="13">
        <f t="shared" si="1966"/>
        <v>5.3553102960617908E-3</v>
      </c>
      <c r="T1451" s="13">
        <f t="shared" si="1967"/>
        <v>3.5608937978342914E-2</v>
      </c>
      <c r="U1451" s="13">
        <f t="shared" si="1968"/>
        <v>1.2216811659006161E-2</v>
      </c>
      <c r="V1451" s="13">
        <f t="shared" si="1969"/>
        <v>1.5691140137490063E-4</v>
      </c>
      <c r="W1451" s="13">
        <f t="shared" si="1970"/>
        <v>3.4597037245003091E-2</v>
      </c>
      <c r="X1451" s="13">
        <f t="shared" si="1971"/>
        <v>1.0406256422703923E-2</v>
      </c>
      <c r="Y1451" s="13">
        <f t="shared" si="1972"/>
        <v>1.5650209000296286E-3</v>
      </c>
      <c r="Z1451" s="13">
        <f t="shared" si="1973"/>
        <v>1.3971256991938551E-3</v>
      </c>
      <c r="AA1451" s="13">
        <f t="shared" si="1974"/>
        <v>1.2248763180808576E-3</v>
      </c>
      <c r="AB1451" s="13">
        <f t="shared" si="1975"/>
        <v>5.3693164310877959E-4</v>
      </c>
      <c r="AC1451" s="13">
        <f t="shared" si="1976"/>
        <v>2.5861093788518505E-6</v>
      </c>
      <c r="AD1451" s="13">
        <f t="shared" si="1977"/>
        <v>7.5829060373052634E-3</v>
      </c>
      <c r="AE1451" s="13">
        <f t="shared" si="1978"/>
        <v>2.2808214499600052E-3</v>
      </c>
      <c r="AF1451" s="13">
        <f t="shared" si="1979"/>
        <v>3.4301799738813236E-4</v>
      </c>
      <c r="AG1451" s="13">
        <f t="shared" si="1980"/>
        <v>3.4391511746561898E-5</v>
      </c>
      <c r="AH1451" s="13">
        <f t="shared" si="1981"/>
        <v>1.0505847782284184E-4</v>
      </c>
      <c r="AI1451" s="13">
        <f t="shared" si="1982"/>
        <v>9.210598700823606E-5</v>
      </c>
      <c r="AJ1451" s="13">
        <f t="shared" si="1983"/>
        <v>4.037519398037986E-5</v>
      </c>
      <c r="AK1451" s="13">
        <f t="shared" si="1984"/>
        <v>1.1799133743662323E-5</v>
      </c>
      <c r="AL1451" s="13">
        <f t="shared" si="1985"/>
        <v>2.7278422491301496E-8</v>
      </c>
      <c r="AM1451" s="13">
        <f t="shared" si="1986"/>
        <v>1.3296043487979429E-3</v>
      </c>
      <c r="AN1451" s="13">
        <f t="shared" si="1987"/>
        <v>3.9992452811351778E-4</v>
      </c>
      <c r="AO1451" s="13">
        <f t="shared" si="1988"/>
        <v>6.0145572000955276E-5</v>
      </c>
      <c r="AP1451" s="13">
        <f t="shared" si="1989"/>
        <v>6.0302875118065251E-6</v>
      </c>
      <c r="AQ1451" s="13">
        <f t="shared" si="1990"/>
        <v>4.5345442231148983E-7</v>
      </c>
      <c r="AR1451" s="13">
        <f t="shared" si="1991"/>
        <v>6.3199946970103509E-6</v>
      </c>
      <c r="AS1451" s="13">
        <f t="shared" si="1992"/>
        <v>5.5408127122930182E-6</v>
      </c>
      <c r="AT1451" s="13">
        <f t="shared" si="1993"/>
        <v>2.4288474108396576E-6</v>
      </c>
      <c r="AU1451" s="13">
        <f t="shared" si="1994"/>
        <v>7.0979957291032293E-7</v>
      </c>
      <c r="AV1451" s="13">
        <f t="shared" si="1995"/>
        <v>1.5557238120081414E-7</v>
      </c>
      <c r="AW1451" s="13">
        <f t="shared" si="1996"/>
        <v>1.9981547584434008E-10</v>
      </c>
      <c r="AX1451" s="13">
        <f t="shared" si="1997"/>
        <v>1.9427992773540068E-4</v>
      </c>
      <c r="AY1451" s="13">
        <f t="shared" si="1998"/>
        <v>5.8436412675509339E-5</v>
      </c>
      <c r="AZ1451" s="13">
        <f t="shared" si="1999"/>
        <v>8.7883868554687504E-6</v>
      </c>
      <c r="BA1451" s="13">
        <f t="shared" si="2000"/>
        <v>8.8113717669217774E-7</v>
      </c>
      <c r="BB1451" s="13">
        <f t="shared" si="2001"/>
        <v>6.6258125943721653E-8</v>
      </c>
      <c r="BC1451" s="13">
        <f t="shared" si="2002"/>
        <v>3.9858849402358267E-9</v>
      </c>
      <c r="BD1451" s="13">
        <f t="shared" si="2003"/>
        <v>3.1682619208825259E-7</v>
      </c>
      <c r="BE1451" s="13">
        <f t="shared" si="2004"/>
        <v>2.7776520026834833E-7</v>
      </c>
      <c r="BF1451" s="13">
        <f t="shared" si="2005"/>
        <v>1.2175998766324282E-7</v>
      </c>
      <c r="BG1451" s="13">
        <f t="shared" si="2006"/>
        <v>3.5582798184534191E-8</v>
      </c>
      <c r="BH1451" s="13">
        <f t="shared" si="2007"/>
        <v>7.7989630518633433E-9</v>
      </c>
      <c r="BI1451" s="13">
        <f t="shared" si="2008"/>
        <v>1.3674882873211756E-9</v>
      </c>
      <c r="BJ1451" s="14">
        <f t="shared" si="2009"/>
        <v>0.48293402556060355</v>
      </c>
      <c r="BK1451" s="14">
        <f t="shared" si="2010"/>
        <v>0.39485528904274181</v>
      </c>
      <c r="BL1451" s="14">
        <f t="shared" si="2011"/>
        <v>0.12083510406978296</v>
      </c>
      <c r="BM1451" s="14">
        <f t="shared" si="2012"/>
        <v>0.11563283936618213</v>
      </c>
      <c r="BN1451" s="14">
        <f t="shared" si="2013"/>
        <v>0.88433026879328003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1.5866</v>
      </c>
      <c r="F1452" s="10">
        <f>VLOOKUP(B1452,home!$B$2:$E$405,3,FALSE)</f>
        <v>1.0084</v>
      </c>
      <c r="G1452" s="10">
        <f>VLOOKUP(C1452,away!$B$2:$E$405,4,FALSE)</f>
        <v>0.84040000000000004</v>
      </c>
      <c r="H1452" s="10">
        <f>VLOOKUP(A1452,away!$A$2:$E$405,3,FALSE)</f>
        <v>1.1788000000000001</v>
      </c>
      <c r="I1452" s="10">
        <f>VLOOKUP(C1452,away!$B$2:$E$405,3,FALSE)</f>
        <v>0.75409999999999999</v>
      </c>
      <c r="J1452" s="10">
        <f>VLOOKUP(B1452,home!$B$2:$E$405,4,FALSE)</f>
        <v>1.2725</v>
      </c>
      <c r="K1452" s="12">
        <f t="shared" si="1958"/>
        <v>1.344579020576</v>
      </c>
      <c r="L1452" s="12">
        <f t="shared" si="1959"/>
        <v>1.1311673443000001</v>
      </c>
      <c r="M1452" s="13">
        <f t="shared" si="1960"/>
        <v>8.4100197393632087E-2</v>
      </c>
      <c r="N1452" s="13">
        <f t="shared" si="1961"/>
        <v>0.1130793610417781</v>
      </c>
      <c r="O1452" s="13">
        <f t="shared" si="1962"/>
        <v>9.5131396940860591E-2</v>
      </c>
      <c r="P1452" s="13">
        <f t="shared" si="1963"/>
        <v>0.12791168052476903</v>
      </c>
      <c r="Q1452" s="13">
        <f t="shared" si="1964"/>
        <v>7.6022068258456948E-2</v>
      </c>
      <c r="R1452" s="13">
        <f t="shared" si="1965"/>
        <v>5.380476481857123E-2</v>
      </c>
      <c r="S1452" s="13">
        <f t="shared" si="1966"/>
        <v>4.8636621915674111E-2</v>
      </c>
      <c r="T1452" s="13">
        <f t="shared" si="1967"/>
        <v>8.5993681060112084E-2</v>
      </c>
      <c r="U1452" s="13">
        <f t="shared" si="1968"/>
        <v>7.2344757982076527E-2</v>
      </c>
      <c r="V1452" s="13">
        <f t="shared" si="1969"/>
        <v>8.2192858268853777E-3</v>
      </c>
      <c r="W1452" s="13">
        <f t="shared" si="1970"/>
        <v>3.4072559360372616E-2</v>
      </c>
      <c r="X1452" s="13">
        <f t="shared" si="1971"/>
        <v>3.85417664851768E-2</v>
      </c>
      <c r="Y1452" s="13">
        <f t="shared" si="1972"/>
        <v>2.1798593819834098E-2</v>
      </c>
      <c r="Z1452" s="13">
        <f t="shared" si="1973"/>
        <v>2.0287397643503097E-2</v>
      </c>
      <c r="AA1452" s="13">
        <f t="shared" si="1974"/>
        <v>2.7278009253537242E-2</v>
      </c>
      <c r="AB1452" s="13">
        <f t="shared" si="1975"/>
        <v>1.8338719482692088E-2</v>
      </c>
      <c r="AC1452" s="13">
        <f t="shared" si="1976"/>
        <v>7.8131702972519682E-4</v>
      </c>
      <c r="AD1452" s="13">
        <f t="shared" si="1977"/>
        <v>1.145331212332187E-2</v>
      </c>
      <c r="AE1452" s="13">
        <f t="shared" si="1978"/>
        <v>1.2955612657976994E-2</v>
      </c>
      <c r="AF1452" s="13">
        <f t="shared" si="1979"/>
        <v>7.3274829820516533E-3</v>
      </c>
      <c r="AG1452" s="13">
        <f t="shared" si="1980"/>
        <v>2.7628698217369379E-3</v>
      </c>
      <c r="AH1452" s="13">
        <f t="shared" si="1981"/>
        <v>5.7371104287898709E-3</v>
      </c>
      <c r="AI1452" s="13">
        <f t="shared" si="1982"/>
        <v>7.7139983212786397E-3</v>
      </c>
      <c r="AJ1452" s="13">
        <f t="shared" si="1983"/>
        <v>5.1860401537748716E-3</v>
      </c>
      <c r="AK1452" s="13">
        <f t="shared" si="1984"/>
        <v>2.3243469302101413E-3</v>
      </c>
      <c r="AL1452" s="13">
        <f t="shared" si="1985"/>
        <v>4.7533574185088893E-5</v>
      </c>
      <c r="AM1452" s="13">
        <f t="shared" si="1986"/>
        <v>3.0799766394254669E-3</v>
      </c>
      <c r="AN1452" s="13">
        <f t="shared" si="1987"/>
        <v>3.483968995724944E-3</v>
      </c>
      <c r="AO1452" s="13">
        <f t="shared" si="1988"/>
        <v>1.9704759782588621E-3</v>
      </c>
      <c r="AP1452" s="13">
        <f t="shared" si="1989"/>
        <v>7.4297935977800725E-4</v>
      </c>
      <c r="AQ1452" s="13">
        <f t="shared" si="1990"/>
        <v>2.1010849731745073E-4</v>
      </c>
      <c r="AR1452" s="13">
        <f t="shared" si="1991"/>
        <v>1.2979263935380147E-3</v>
      </c>
      <c r="AS1452" s="13">
        <f t="shared" si="1992"/>
        <v>1.7451645990030837E-3</v>
      </c>
      <c r="AT1452" s="13">
        <f t="shared" si="1993"/>
        <v>1.1732558536357372E-3</v>
      </c>
      <c r="AU1452" s="13">
        <f t="shared" si="1994"/>
        <v>5.2584506885553265E-4</v>
      </c>
      <c r="AV1452" s="13">
        <f t="shared" si="1995"/>
        <v>1.7676006191412303E-4</v>
      </c>
      <c r="AW1452" s="13">
        <f t="shared" si="1996"/>
        <v>2.008219409635836E-6</v>
      </c>
      <c r="AX1452" s="13">
        <f t="shared" si="1997"/>
        <v>6.9021199553927508E-4</v>
      </c>
      <c r="AY1452" s="13">
        <f t="shared" si="1998"/>
        <v>7.8074526999816533E-4</v>
      </c>
      <c r="AZ1452" s="13">
        <f t="shared" si="1999"/>
        <v>4.4157677681930571E-4</v>
      </c>
      <c r="BA1452" s="13">
        <f t="shared" si="2000"/>
        <v>1.6649907664641596E-4</v>
      </c>
      <c r="BB1452" s="13">
        <f t="shared" si="2001"/>
        <v>4.7084579589632132E-5</v>
      </c>
      <c r="BC1452" s="13">
        <f t="shared" si="2002"/>
        <v>1.0652107770377235E-5</v>
      </c>
      <c r="BD1452" s="13">
        <f t="shared" si="2003"/>
        <v>2.4469532527921222E-4</v>
      </c>
      <c r="BE1452" s="13">
        <f t="shared" si="2004"/>
        <v>3.290122008034489E-4</v>
      </c>
      <c r="BF1452" s="13">
        <f t="shared" si="2005"/>
        <v>2.2119145135692783E-4</v>
      </c>
      <c r="BG1452" s="13">
        <f t="shared" si="2006"/>
        <v>9.9136461675093955E-5</v>
      </c>
      <c r="BH1452" s="13">
        <f t="shared" si="2007"/>
        <v>3.3324201635617032E-5</v>
      </c>
      <c r="BI1452" s="13">
        <f t="shared" si="2008"/>
        <v>8.9614044793390107E-6</v>
      </c>
      <c r="BJ1452" s="14">
        <f t="shared" si="2009"/>
        <v>0.41563158688768603</v>
      </c>
      <c r="BK1452" s="14">
        <f t="shared" si="2010"/>
        <v>0.270477381534869</v>
      </c>
      <c r="BL1452" s="14">
        <f t="shared" si="2011"/>
        <v>0.29371441733396736</v>
      </c>
      <c r="BM1452" s="14">
        <f t="shared" si="2012"/>
        <v>0.44928257737136906</v>
      </c>
      <c r="BN1452" s="14">
        <f t="shared" si="2013"/>
        <v>0.55004946897806795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1.5866</v>
      </c>
      <c r="F1453" s="10">
        <f>VLOOKUP(B1453,home!$B$2:$E$405,3,FALSE)</f>
        <v>0.84040000000000004</v>
      </c>
      <c r="G1453" s="10">
        <f>VLOOKUP(C1453,away!$B$2:$E$405,4,FALSE)</f>
        <v>0.81940000000000002</v>
      </c>
      <c r="H1453" s="10">
        <f>VLOOKUP(A1453,away!$A$2:$E$405,3,FALSE)</f>
        <v>1.1788000000000001</v>
      </c>
      <c r="I1453" s="10">
        <f>VLOOKUP(C1453,away!$B$2:$E$405,3,FALSE)</f>
        <v>1.4420999999999999</v>
      </c>
      <c r="J1453" s="10">
        <f>VLOOKUP(B1453,home!$B$2:$E$405,4,FALSE)</f>
        <v>1.2254</v>
      </c>
      <c r="K1453" s="12">
        <f t="shared" si="1958"/>
        <v>1.092570457616</v>
      </c>
      <c r="L1453" s="12">
        <f t="shared" si="1959"/>
        <v>2.0831156419920003</v>
      </c>
      <c r="M1453" s="13">
        <f t="shared" si="1960"/>
        <v>4.1765439001166353E-2</v>
      </c>
      <c r="N1453" s="13">
        <f t="shared" si="1961"/>
        <v>4.5631684802037456E-2</v>
      </c>
      <c r="O1453" s="13">
        <f t="shared" si="1962"/>
        <v>8.700223927799236E-2</v>
      </c>
      <c r="P1453" s="13">
        <f t="shared" si="1963"/>
        <v>9.5056076381572846E-2</v>
      </c>
      <c r="Q1453" s="13">
        <f t="shared" si="1964"/>
        <v>2.4927915372975566E-2</v>
      </c>
      <c r="R1453" s="13">
        <f t="shared" si="1965"/>
        <v>9.0617862764158369E-2</v>
      </c>
      <c r="S1453" s="13">
        <f t="shared" si="1966"/>
        <v>5.4085733761873561E-2</v>
      </c>
      <c r="T1453" s="13">
        <f t="shared" si="1967"/>
        <v>5.1927730435698247E-2</v>
      </c>
      <c r="U1453" s="13">
        <f t="shared" si="1968"/>
        <v>9.9006399788420407E-2</v>
      </c>
      <c r="V1453" s="13">
        <f t="shared" si="1969"/>
        <v>1.3677384306724391E-2</v>
      </c>
      <c r="W1453" s="13">
        <f t="shared" si="1970"/>
        <v>9.0785013021549461E-3</v>
      </c>
      <c r="X1453" s="13">
        <f t="shared" si="1971"/>
        <v>1.8911568068363711E-2</v>
      </c>
      <c r="Y1453" s="13">
        <f t="shared" si="1972"/>
        <v>1.9697491628902448E-2</v>
      </c>
      <c r="Z1453" s="13">
        <f t="shared" si="1973"/>
        <v>6.2922495789300911E-2</v>
      </c>
      <c r="AA1453" s="13">
        <f t="shared" si="1974"/>
        <v>6.8747260018857337E-2</v>
      </c>
      <c r="AB1453" s="13">
        <f t="shared" si="1975"/>
        <v>3.7555612669324542E-2</v>
      </c>
      <c r="AC1453" s="13">
        <f t="shared" si="1976"/>
        <v>1.945565697459525E-3</v>
      </c>
      <c r="AD1453" s="13">
        <f t="shared" si="1977"/>
        <v>2.47972558054072E-3</v>
      </c>
      <c r="AE1453" s="13">
        <f t="shared" si="1978"/>
        <v>5.1655551446720674E-3</v>
      </c>
      <c r="AF1453" s="13">
        <f t="shared" si="1979"/>
        <v>5.3802243607193184E-3</v>
      </c>
      <c r="AG1453" s="13">
        <f t="shared" si="1980"/>
        <v>3.7358765077469404E-3</v>
      </c>
      <c r="AH1453" s="13">
        <f t="shared" si="1981"/>
        <v>3.2768708802967131E-2</v>
      </c>
      <c r="AI1453" s="13">
        <f t="shared" si="1982"/>
        <v>3.5802123172343242E-2</v>
      </c>
      <c r="AJ1453" s="13">
        <f t="shared" si="1983"/>
        <v>1.9558171049015725E-2</v>
      </c>
      <c r="AK1453" s="13">
        <f t="shared" si="1984"/>
        <v>7.1228932977183725E-3</v>
      </c>
      <c r="AL1453" s="13">
        <f t="shared" si="1985"/>
        <v>1.7712045745566434E-4</v>
      </c>
      <c r="AM1453" s="13">
        <f t="shared" si="1986"/>
        <v>5.4185498245869538E-4</v>
      </c>
      <c r="AN1453" s="13">
        <f t="shared" si="1987"/>
        <v>1.1287465896510091E-3</v>
      </c>
      <c r="AO1453" s="13">
        <f t="shared" si="1988"/>
        <v>1.1756548383735719E-3</v>
      </c>
      <c r="AP1453" s="13">
        <f t="shared" si="1989"/>
        <v>8.1634166113318818E-4</v>
      </c>
      <c r="AQ1453" s="13">
        <f t="shared" si="1990"/>
        <v>4.2513352087906933E-4</v>
      </c>
      <c r="AR1453" s="13">
        <f t="shared" si="1991"/>
        <v>1.3652201975068352E-2</v>
      </c>
      <c r="AS1453" s="13">
        <f t="shared" si="1992"/>
        <v>1.4915992559366488E-2</v>
      </c>
      <c r="AT1453" s="13">
        <f t="shared" si="1993"/>
        <v>8.1483864081919478E-3</v>
      </c>
      <c r="AU1453" s="13">
        <f t="shared" si="1994"/>
        <v>2.9675620889434238E-3</v>
      </c>
      <c r="AV1453" s="13">
        <f t="shared" si="1995"/>
        <v>8.105676673802022E-4</v>
      </c>
      <c r="AW1453" s="13">
        <f t="shared" si="1996"/>
        <v>1.1197705923108237E-5</v>
      </c>
      <c r="AX1453" s="13">
        <f t="shared" si="1997"/>
        <v>9.866912435773437E-5</v>
      </c>
      <c r="AY1453" s="13">
        <f t="shared" si="1998"/>
        <v>2.0553919633125033E-4</v>
      </c>
      <c r="AZ1453" s="13">
        <f t="shared" si="1999"/>
        <v>2.1408095746004623E-4</v>
      </c>
      <c r="BA1453" s="13">
        <f t="shared" si="2000"/>
        <v>1.4865179704588209E-4</v>
      </c>
      <c r="BB1453" s="13">
        <f t="shared" si="2001"/>
        <v>7.7414720909124309E-5</v>
      </c>
      <c r="BC1453" s="13">
        <f t="shared" si="2002"/>
        <v>3.2252763209248393E-5</v>
      </c>
      <c r="BD1453" s="13">
        <f t="shared" si="2003"/>
        <v>4.7398525803164929E-3</v>
      </c>
      <c r="BE1453" s="13">
        <f t="shared" si="2004"/>
        <v>5.1786229027087696E-3</v>
      </c>
      <c r="BF1453" s="13">
        <f t="shared" si="2005"/>
        <v>2.8290051973166091E-3</v>
      </c>
      <c r="BG1453" s="13">
        <f t="shared" si="2006"/>
        <v>1.0302958343434169E-3</v>
      </c>
      <c r="BH1453" s="13">
        <f t="shared" si="2007"/>
        <v>2.8141769780211129E-4</v>
      </c>
      <c r="BI1453" s="13">
        <f t="shared" si="2008"/>
        <v>6.1493732573778822E-5</v>
      </c>
      <c r="BJ1453" s="14">
        <f t="shared" si="2009"/>
        <v>0.19180061335562024</v>
      </c>
      <c r="BK1453" s="14">
        <f t="shared" si="2010"/>
        <v>0.20691285880258359</v>
      </c>
      <c r="BL1453" s="14">
        <f t="shared" si="2011"/>
        <v>0.53279666948480919</v>
      </c>
      <c r="BM1453" s="14">
        <f t="shared" si="2012"/>
        <v>0.6092370783420028</v>
      </c>
      <c r="BN1453" s="14">
        <f t="shared" si="2013"/>
        <v>0.38500121759990291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1.1809000000000001</v>
      </c>
      <c r="F1454" s="10">
        <f>VLOOKUP(B1454,home!$B$2:$E$405,3,FALSE)</f>
        <v>0.7762</v>
      </c>
      <c r="G1454" s="10">
        <f>VLOOKUP(C1454,away!$B$2:$E$405,4,FALSE)</f>
        <v>0.70569999999999999</v>
      </c>
      <c r="H1454" s="10">
        <f>VLOOKUP(A1454,away!$A$2:$E$405,3,FALSE)</f>
        <v>0.92459999999999998</v>
      </c>
      <c r="I1454" s="10">
        <f>VLOOKUP(C1454,away!$B$2:$E$405,3,FALSE)</f>
        <v>0.72099999999999997</v>
      </c>
      <c r="J1454" s="10">
        <f>VLOOKUP(B1454,home!$B$2:$E$405,4,FALSE)</f>
        <v>0.99139999999999995</v>
      </c>
      <c r="K1454" s="12">
        <f t="shared" si="1958"/>
        <v>0.64685490910600008</v>
      </c>
      <c r="L1454" s="12">
        <f t="shared" si="1959"/>
        <v>0.66090352523999985</v>
      </c>
      <c r="M1454" s="13">
        <f t="shared" si="1960"/>
        <v>0.27042555413378527</v>
      </c>
      <c r="N1454" s="13">
        <f t="shared" si="1961"/>
        <v>0.1749260972391494</v>
      </c>
      <c r="O1454" s="13">
        <f t="shared" si="1962"/>
        <v>0.1787252020419991</v>
      </c>
      <c r="P1454" s="13">
        <f t="shared" si="1963"/>
        <v>0.11560927432182883</v>
      </c>
      <c r="Q1454" s="13">
        <f t="shared" si="1964"/>
        <v>5.6575902364948652E-2</v>
      </c>
      <c r="R1454" s="13">
        <f t="shared" si="1965"/>
        <v>5.9060058039394209E-2</v>
      </c>
      <c r="S1454" s="13">
        <f t="shared" si="1966"/>
        <v>1.2355992346980335E-2</v>
      </c>
      <c r="T1454" s="13">
        <f t="shared" si="1967"/>
        <v>3.7391213316628605E-2</v>
      </c>
      <c r="U1454" s="13">
        <f t="shared" si="1968"/>
        <v>3.8203288474867432E-2</v>
      </c>
      <c r="V1454" s="13">
        <f t="shared" si="1969"/>
        <v>5.8692156653121887E-4</v>
      </c>
      <c r="W1454" s="13">
        <f t="shared" si="1970"/>
        <v>1.2198800060622933E-2</v>
      </c>
      <c r="X1454" s="13">
        <f t="shared" si="1971"/>
        <v>8.0622299637636199E-3</v>
      </c>
      <c r="Y1454" s="13">
        <f t="shared" si="1972"/>
        <v>2.6641781021734664E-3</v>
      </c>
      <c r="Z1454" s="13">
        <f t="shared" si="1973"/>
        <v>1.3011000186371543E-2</v>
      </c>
      <c r="AA1454" s="13">
        <f t="shared" si="1974"/>
        <v>8.4162293429335139E-3</v>
      </c>
      <c r="AB1454" s="13">
        <f t="shared" si="1975"/>
        <v>2.7220396333192546E-3</v>
      </c>
      <c r="AC1454" s="13">
        <f t="shared" si="1976"/>
        <v>1.5682129368249474E-5</v>
      </c>
      <c r="AD1454" s="13">
        <f t="shared" si="1977"/>
        <v>1.9727134261041286E-3</v>
      </c>
      <c r="AE1454" s="13">
        <f t="shared" si="1978"/>
        <v>1.3037732576004965E-3</v>
      </c>
      <c r="AF1454" s="13">
        <f t="shared" si="1979"/>
        <v>4.3083417103090325E-4</v>
      </c>
      <c r="AG1454" s="13">
        <f t="shared" si="1980"/>
        <v>9.4913274142725669E-5</v>
      </c>
      <c r="AH1454" s="13">
        <f t="shared" si="1981"/>
        <v>2.149753972517811E-3</v>
      </c>
      <c r="AI1454" s="13">
        <f t="shared" si="1982"/>
        <v>1.3905789104932712E-3</v>
      </c>
      <c r="AJ1454" s="13">
        <f t="shared" si="1983"/>
        <v>4.4975139737592277E-4</v>
      </c>
      <c r="AK1454" s="13">
        <f t="shared" si="1984"/>
        <v>9.6974633089966366E-5</v>
      </c>
      <c r="AL1454" s="13">
        <f t="shared" si="1985"/>
        <v>2.6816986314650333E-7</v>
      </c>
      <c r="AM1454" s="13">
        <f t="shared" si="1986"/>
        <v>2.552118727869545E-4</v>
      </c>
      <c r="AN1454" s="13">
        <f t="shared" si="1987"/>
        <v>1.6867042640800062E-4</v>
      </c>
      <c r="AO1454" s="13">
        <f t="shared" si="1988"/>
        <v>5.5737439708390784E-5</v>
      </c>
      <c r="AP1454" s="13">
        <f t="shared" si="1989"/>
        <v>1.2279023463709141E-5</v>
      </c>
      <c r="AQ1454" s="13">
        <f t="shared" si="1990"/>
        <v>2.0288124734175104E-6</v>
      </c>
      <c r="AR1454" s="13">
        <f t="shared" si="1991"/>
        <v>2.8415599576714313E-4</v>
      </c>
      <c r="AS1454" s="13">
        <f t="shared" si="1992"/>
        <v>1.8380770081388031E-4</v>
      </c>
      <c r="AT1454" s="13">
        <f t="shared" si="1993"/>
        <v>5.9448456801472703E-5</v>
      </c>
      <c r="AU1454" s="13">
        <f t="shared" si="1994"/>
        <v>1.2818175373602867E-5</v>
      </c>
      <c r="AV1454" s="13">
        <f t="shared" si="1995"/>
        <v>2.0728749165491625E-6</v>
      </c>
      <c r="AW1454" s="13">
        <f t="shared" si="1996"/>
        <v>3.1845818562050502E-9</v>
      </c>
      <c r="AX1454" s="13">
        <f t="shared" si="1997"/>
        <v>2.7514175462396238E-5</v>
      </c>
      <c r="AY1454" s="13">
        <f t="shared" si="1998"/>
        <v>1.8184215557169574E-5</v>
      </c>
      <c r="AZ1454" s="13">
        <f t="shared" si="1999"/>
        <v>6.0090060827287095E-6</v>
      </c>
      <c r="BA1454" s="13">
        <f t="shared" si="2000"/>
        <v>1.3237911010880022E-6</v>
      </c>
      <c r="BB1454" s="13">
        <f t="shared" si="2001"/>
        <v>2.1872455134760033E-7</v>
      </c>
      <c r="BC1454" s="13">
        <f t="shared" si="2002"/>
        <v>2.8911165408433298E-8</v>
      </c>
      <c r="BD1454" s="13">
        <f t="shared" si="2003"/>
        <v>3.1299949886764555E-5</v>
      </c>
      <c r="BE1454" s="13">
        <f t="shared" si="2004"/>
        <v>2.0246526239025445E-5</v>
      </c>
      <c r="BF1454" s="13">
        <f t="shared" si="2005"/>
        <v>6.5482824450285241E-6</v>
      </c>
      <c r="BG1454" s="13">
        <f t="shared" si="2006"/>
        <v>1.4119295485931143E-6</v>
      </c>
      <c r="BH1454" s="13">
        <f t="shared" si="2007"/>
        <v>2.2832838995481862E-7</v>
      </c>
      <c r="BI1454" s="13">
        <f t="shared" si="2008"/>
        <v>2.9539067986108718E-8</v>
      </c>
      <c r="BJ1454" s="14">
        <f t="shared" si="2009"/>
        <v>0.29616786157492542</v>
      </c>
      <c r="BK1454" s="14">
        <f t="shared" si="2010"/>
        <v>0.39901187688391421</v>
      </c>
      <c r="BL1454" s="14">
        <f t="shared" si="2011"/>
        <v>0.29181594420524043</v>
      </c>
      <c r="BM1454" s="14">
        <f t="shared" si="2012"/>
        <v>0.14466641367837108</v>
      </c>
      <c r="BN1454" s="14">
        <f t="shared" si="2013"/>
        <v>0.85532208814110544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1.1809000000000001</v>
      </c>
      <c r="F1455" s="10">
        <f>VLOOKUP(B1455,home!$B$2:$E$405,3,FALSE)</f>
        <v>0.5645</v>
      </c>
      <c r="G1455" s="10">
        <f>VLOOKUP(C1455,away!$B$2:$E$405,4,FALSE)</f>
        <v>1.0585</v>
      </c>
      <c r="H1455" s="10">
        <f>VLOOKUP(A1455,away!$A$2:$E$405,3,FALSE)</f>
        <v>0.92459999999999998</v>
      </c>
      <c r="I1455" s="10">
        <f>VLOOKUP(C1455,away!$B$2:$E$405,3,FALSE)</f>
        <v>1.1717</v>
      </c>
      <c r="J1455" s="10">
        <f>VLOOKUP(B1455,home!$B$2:$E$405,4,FALSE)</f>
        <v>0.72099999999999997</v>
      </c>
      <c r="K1455" s="12">
        <f t="shared" si="1958"/>
        <v>0.70561520592500004</v>
      </c>
      <c r="L1455" s="12">
        <f t="shared" si="1959"/>
        <v>0.78109810421999992</v>
      </c>
      <c r="M1455" s="13">
        <f t="shared" si="1960"/>
        <v>0.22611460416961476</v>
      </c>
      <c r="N1455" s="13">
        <f t="shared" si="1961"/>
        <v>0.1595499029837926</v>
      </c>
      <c r="O1455" s="13">
        <f t="shared" si="1962"/>
        <v>0.17661768865334176</v>
      </c>
      <c r="P1455" s="13">
        <f t="shared" si="1963"/>
        <v>0.12462412674912531</v>
      </c>
      <c r="Q1455" s="13">
        <f t="shared" si="1964"/>
        <v>5.6290418824611291E-2</v>
      </c>
      <c r="R1455" s="13">
        <f t="shared" si="1965"/>
        <v>6.8977870889421714E-2</v>
      </c>
      <c r="S1455" s="13">
        <f t="shared" si="1966"/>
        <v>1.7171793287101975E-2</v>
      </c>
      <c r="T1455" s="13">
        <f t="shared" si="1967"/>
        <v>4.3968339429653676E-2</v>
      </c>
      <c r="U1455" s="13">
        <f t="shared" si="1968"/>
        <v>4.8671834571907366E-2</v>
      </c>
      <c r="V1455" s="13">
        <f t="shared" si="1969"/>
        <v>1.0515905079690811E-3</v>
      </c>
      <c r="W1455" s="13">
        <f t="shared" si="1970"/>
        <v>1.3239791823510868E-2</v>
      </c>
      <c r="X1455" s="13">
        <f t="shared" si="1971"/>
        <v>1.0341576293611794E-2</v>
      </c>
      <c r="Y1455" s="13">
        <f t="shared" si="1972"/>
        <v>4.0388928187933323E-3</v>
      </c>
      <c r="Z1455" s="13">
        <f t="shared" si="1973"/>
        <v>1.7959494728286406E-2</v>
      </c>
      <c r="AA1455" s="13">
        <f t="shared" si="1974"/>
        <v>1.2672492571008765E-2</v>
      </c>
      <c r="AB1455" s="13">
        <f t="shared" si="1975"/>
        <v>4.4709517275376915E-3</v>
      </c>
      <c r="AC1455" s="13">
        <f t="shared" si="1976"/>
        <v>3.6224315661354E-5</v>
      </c>
      <c r="AD1455" s="13">
        <f t="shared" si="1977"/>
        <v>2.3355496084876875E-3</v>
      </c>
      <c r="AE1455" s="13">
        <f t="shared" si="1978"/>
        <v>1.8242933715014956E-3</v>
      </c>
      <c r="AF1455" s="13">
        <f t="shared" si="1979"/>
        <v>7.1247604701046505E-4</v>
      </c>
      <c r="AG1455" s="13">
        <f t="shared" si="1980"/>
        <v>1.855045632073446E-4</v>
      </c>
      <c r="AH1455" s="13">
        <f t="shared" si="1981"/>
        <v>3.5070318212533985E-3</v>
      </c>
      <c r="AI1455" s="13">
        <f t="shared" si="1982"/>
        <v>2.4746149807392446E-3</v>
      </c>
      <c r="AJ1455" s="13">
        <f t="shared" si="1983"/>
        <v>8.7306297960970604E-4</v>
      </c>
      <c r="AK1455" s="13">
        <f t="shared" si="1984"/>
        <v>2.0534883804759898E-4</v>
      </c>
      <c r="AL1455" s="13">
        <f t="shared" si="1985"/>
        <v>7.9860807274430016E-7</v>
      </c>
      <c r="AM1455" s="13">
        <f t="shared" si="1986"/>
        <v>3.295998635882187E-4</v>
      </c>
      <c r="AN1455" s="13">
        <f t="shared" si="1987"/>
        <v>2.5744982859992818E-4</v>
      </c>
      <c r="AO1455" s="13">
        <f t="shared" si="1988"/>
        <v>1.0054678652558389E-4</v>
      </c>
      <c r="AP1455" s="13">
        <f t="shared" si="1989"/>
        <v>2.6178968113515538E-5</v>
      </c>
      <c r="AQ1455" s="13">
        <f t="shared" si="1990"/>
        <v>5.1120855909757034E-6</v>
      </c>
      <c r="AR1455" s="13">
        <f t="shared" si="1991"/>
        <v>5.4786718140404874E-4</v>
      </c>
      <c r="AS1455" s="13">
        <f t="shared" si="1992"/>
        <v>3.8658341402596723E-4</v>
      </c>
      <c r="AT1455" s="13">
        <f t="shared" si="1993"/>
        <v>1.363895676475612E-4</v>
      </c>
      <c r="AU1455" s="13">
        <f t="shared" si="1994"/>
        <v>3.2079517620551878E-5</v>
      </c>
      <c r="AV1455" s="13">
        <f t="shared" si="1995"/>
        <v>5.6589488579500938E-6</v>
      </c>
      <c r="AW1455" s="13">
        <f t="shared" si="1996"/>
        <v>1.222657201324717E-8</v>
      </c>
      <c r="AX1455" s="13">
        <f t="shared" si="1997"/>
        <v>3.8761779269775462E-5</v>
      </c>
      <c r="AY1455" s="13">
        <f t="shared" si="1998"/>
        <v>3.0276752303815702E-5</v>
      </c>
      <c r="AZ1455" s="13">
        <f t="shared" si="1999"/>
        <v>1.1824556913224477E-5</v>
      </c>
      <c r="BA1455" s="13">
        <f t="shared" si="2000"/>
        <v>3.0787129960537112E-6</v>
      </c>
      <c r="BB1455" s="13">
        <f t="shared" si="2001"/>
        <v>6.0119422116375747E-7</v>
      </c>
      <c r="BC1455" s="13">
        <f t="shared" si="2002"/>
        <v>9.391833328380609E-8</v>
      </c>
      <c r="BD1455" s="13">
        <f t="shared" si="2003"/>
        <v>7.132300279317618E-5</v>
      </c>
      <c r="BE1455" s="13">
        <f t="shared" si="2004"/>
        <v>5.0326595303096368E-5</v>
      </c>
      <c r="BF1455" s="13">
        <f t="shared" si="2005"/>
        <v>1.7755605454149241E-5</v>
      </c>
      <c r="BG1455" s="13">
        <f t="shared" si="2006"/>
        <v>4.1762083996175239E-6</v>
      </c>
      <c r="BH1455" s="13">
        <f t="shared" si="2007"/>
        <v>7.3669903747045838E-7</v>
      </c>
      <c r="BI1455" s="13">
        <f t="shared" si="2008"/>
        <v>1.0396520860589339E-7</v>
      </c>
      <c r="BJ1455" s="14">
        <f t="shared" si="2009"/>
        <v>0.29329027021063608</v>
      </c>
      <c r="BK1455" s="14">
        <f t="shared" si="2010"/>
        <v>0.3690294143898491</v>
      </c>
      <c r="BL1455" s="14">
        <f t="shared" si="2011"/>
        <v>0.31972389773861948</v>
      </c>
      <c r="BM1455" s="14">
        <f t="shared" si="2012"/>
        <v>0.18779820027175176</v>
      </c>
      <c r="BN1455" s="14">
        <f t="shared" si="2013"/>
        <v>0.8121746122699075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1.1809000000000001</v>
      </c>
      <c r="F1456" s="10">
        <f>VLOOKUP(B1456,home!$B$2:$E$405,3,FALSE)</f>
        <v>0.7762</v>
      </c>
      <c r="G1456" s="10">
        <f>VLOOKUP(C1456,away!$B$2:$E$405,4,FALSE)</f>
        <v>0.5645</v>
      </c>
      <c r="H1456" s="10">
        <f>VLOOKUP(A1456,away!$A$2:$E$405,3,FALSE)</f>
        <v>0.92459999999999998</v>
      </c>
      <c r="I1456" s="10">
        <f>VLOOKUP(C1456,away!$B$2:$E$405,3,FALSE)</f>
        <v>1.5322</v>
      </c>
      <c r="J1456" s="10">
        <f>VLOOKUP(B1456,home!$B$2:$E$405,4,FALSE)</f>
        <v>0.72099999999999997</v>
      </c>
      <c r="K1456" s="12">
        <f t="shared" si="1958"/>
        <v>0.51742893041000004</v>
      </c>
      <c r="L1456" s="12">
        <f t="shared" si="1959"/>
        <v>1.0214205985199998</v>
      </c>
      <c r="M1456" s="13">
        <f t="shared" si="1960"/>
        <v>0.21462788261221197</v>
      </c>
      <c r="N1456" s="13">
        <f t="shared" si="1961"/>
        <v>0.11105467573619986</v>
      </c>
      <c r="O1456" s="13">
        <f t="shared" si="1962"/>
        <v>0.21922534031684579</v>
      </c>
      <c r="P1456" s="13">
        <f t="shared" si="1963"/>
        <v>0.11343353335891376</v>
      </c>
      <c r="Q1456" s="13">
        <f t="shared" si="1964"/>
        <v>2.8731451041605637E-2</v>
      </c>
      <c r="R1456" s="13">
        <f t="shared" si="1965"/>
        <v>0.11196063915859161</v>
      </c>
      <c r="S1456" s="13">
        <f t="shared" si="1966"/>
        <v>1.4987761997279844E-2</v>
      </c>
      <c r="T1456" s="13">
        <f t="shared" si="1967"/>
        <v>2.9346895919264902E-2</v>
      </c>
      <c r="U1456" s="13">
        <f t="shared" si="1968"/>
        <v>5.7931673767850016E-2</v>
      </c>
      <c r="V1456" s="13">
        <f t="shared" si="1969"/>
        <v>8.8013561984688041E-4</v>
      </c>
      <c r="W1456" s="13">
        <f t="shared" si="1970"/>
        <v>4.9554946605284301E-3</v>
      </c>
      <c r="X1456" s="13">
        <f t="shared" si="1971"/>
        <v>5.0616443221196119E-3</v>
      </c>
      <c r="Y1456" s="13">
        <f t="shared" si="1972"/>
        <v>2.585033886497386E-3</v>
      </c>
      <c r="Z1456" s="13">
        <f t="shared" si="1973"/>
        <v>3.8119634353350126E-2</v>
      </c>
      <c r="AA1456" s="13">
        <f t="shared" si="1974"/>
        <v>1.9724201631074249E-2</v>
      </c>
      <c r="AB1456" s="13">
        <f t="shared" si="1975"/>
        <v>5.1029362765789626E-3</v>
      </c>
      <c r="AC1456" s="13">
        <f t="shared" si="1976"/>
        <v>2.9072671028096883E-5</v>
      </c>
      <c r="AD1456" s="13">
        <f t="shared" si="1977"/>
        <v>6.4102907546242276E-4</v>
      </c>
      <c r="AE1456" s="13">
        <f t="shared" si="1978"/>
        <v>6.5476030192755002E-4</v>
      </c>
      <c r="AF1456" s="13">
        <f t="shared" si="1979"/>
        <v>3.3439282974098689E-4</v>
      </c>
      <c r="AG1456" s="13">
        <f t="shared" si="1980"/>
        <v>1.1385190809827841E-4</v>
      </c>
      <c r="AH1456" s="13">
        <f t="shared" si="1981"/>
        <v>9.7340449341406076E-3</v>
      </c>
      <c r="AI1456" s="13">
        <f t="shared" si="1982"/>
        <v>5.0366764588352531E-3</v>
      </c>
      <c r="AJ1456" s="13">
        <f t="shared" si="1983"/>
        <v>1.3030610564581757E-3</v>
      </c>
      <c r="AK1456" s="13">
        <f t="shared" si="1984"/>
        <v>2.2474716290069288E-4</v>
      </c>
      <c r="AL1456" s="13">
        <f t="shared" si="1985"/>
        <v>6.1461088070403694E-7</v>
      </c>
      <c r="AM1456" s="13">
        <f t="shared" si="1986"/>
        <v>6.633739777564654E-5</v>
      </c>
      <c r="AN1456" s="13">
        <f t="shared" si="1987"/>
        <v>6.77583845402602E-5</v>
      </c>
      <c r="AO1456" s="13">
        <f t="shared" si="1988"/>
        <v>3.4604904845930424E-5</v>
      </c>
      <c r="AP1456" s="13">
        <f t="shared" si="1989"/>
        <v>1.1782054206485968E-5</v>
      </c>
      <c r="AQ1456" s="13">
        <f t="shared" si="1990"/>
        <v>3.0086082148459943E-6</v>
      </c>
      <c r="AR1456" s="13">
        <f t="shared" si="1991"/>
        <v>1.9885108005300951E-3</v>
      </c>
      <c r="AS1456" s="13">
        <f t="shared" si="1992"/>
        <v>1.0289130166270199E-3</v>
      </c>
      <c r="AT1456" s="13">
        <f t="shared" si="1993"/>
        <v>2.6619468083912269E-4</v>
      </c>
      <c r="AU1456" s="13">
        <f t="shared" si="1994"/>
        <v>4.5912276329139539E-5</v>
      </c>
      <c r="AV1456" s="13">
        <f t="shared" si="1995"/>
        <v>5.9390850084187573E-6</v>
      </c>
      <c r="AW1456" s="13">
        <f t="shared" si="1996"/>
        <v>9.0230437431429116E-9</v>
      </c>
      <c r="AX1456" s="13">
        <f t="shared" si="1997"/>
        <v>5.7208147962059165E-6</v>
      </c>
      <c r="AY1456" s="13">
        <f t="shared" si="1998"/>
        <v>5.8433580731627181E-6</v>
      </c>
      <c r="AZ1456" s="13">
        <f t="shared" si="1999"/>
        <v>2.9842631502282672E-6</v>
      </c>
      <c r="BA1456" s="13">
        <f t="shared" si="2000"/>
        <v>1.0160626176824457E-6</v>
      </c>
      <c r="BB1456" s="13">
        <f t="shared" si="2001"/>
        <v>2.5945682177175033E-7</v>
      </c>
      <c r="BC1456" s="13">
        <f t="shared" si="2002"/>
        <v>5.3002908436839645E-8</v>
      </c>
      <c r="BD1456" s="13">
        <f t="shared" si="2003"/>
        <v>3.3851764867348877E-4</v>
      </c>
      <c r="BE1456" s="13">
        <f t="shared" si="2004"/>
        <v>1.7515882487803143E-4</v>
      </c>
      <c r="BF1456" s="13">
        <f t="shared" si="2005"/>
        <v>4.5316121704256147E-5</v>
      </c>
      <c r="BG1456" s="13">
        <f t="shared" si="2006"/>
        <v>7.8159574612542174E-6</v>
      </c>
      <c r="BH1456" s="13">
        <f t="shared" si="2007"/>
        <v>1.0110506273267071E-6</v>
      </c>
      <c r="BI1456" s="13">
        <f t="shared" si="2008"/>
        <v>1.0462936893760355E-7</v>
      </c>
      <c r="BJ1456" s="14">
        <f t="shared" si="2009"/>
        <v>0.18367859798939576</v>
      </c>
      <c r="BK1456" s="14">
        <f t="shared" si="2010"/>
        <v>0.34396484422823442</v>
      </c>
      <c r="BL1456" s="14">
        <f t="shared" si="2011"/>
        <v>0.43414671485532241</v>
      </c>
      <c r="BM1456" s="14">
        <f t="shared" si="2012"/>
        <v>0.20087043486690467</v>
      </c>
      <c r="BN1456" s="14">
        <f t="shared" si="2013"/>
        <v>0.79903352222436874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1.72</v>
      </c>
      <c r="F1464" s="10">
        <f>VLOOKUP(B1464,home!$B$2:$E$405,3,FALSE)</f>
        <v>0.63949999999999996</v>
      </c>
      <c r="G1464" s="10">
        <f>VLOOKUP(C1464,away!$B$2:$E$405,4,FALSE)</f>
        <v>0.87209999999999999</v>
      </c>
      <c r="H1464" s="10">
        <f>VLOOKUP(A1464,away!$A$2:$E$405,3,FALSE)</f>
        <v>1.58</v>
      </c>
      <c r="I1464" s="10">
        <f>VLOOKUP(C1464,away!$B$2:$E$405,3,FALSE)</f>
        <v>0.94940000000000002</v>
      </c>
      <c r="J1464" s="10">
        <f>VLOOKUP(B1464,home!$B$2:$E$405,4,FALSE)</f>
        <v>1.6456</v>
      </c>
      <c r="K1464" s="12">
        <f t="shared" si="1958"/>
        <v>0.95925767399999995</v>
      </c>
      <c r="L1464" s="12">
        <f t="shared" si="1959"/>
        <v>2.4684855712</v>
      </c>
      <c r="M1464" s="13">
        <f t="shared" si="1960"/>
        <v>3.2460112691437781E-2</v>
      </c>
      <c r="N1464" s="13">
        <f t="shared" si="1961"/>
        <v>3.1137612198166482E-2</v>
      </c>
      <c r="O1464" s="13">
        <f t="shared" si="1962"/>
        <v>8.0127319818340148E-2</v>
      </c>
      <c r="P1464" s="13">
        <f t="shared" si="1963"/>
        <v>7.6862746432795059E-2</v>
      </c>
      <c r="Q1464" s="13">
        <f t="shared" si="1964"/>
        <v>1.4934496725563599E-2</v>
      </c>
      <c r="R1464" s="13">
        <f t="shared" si="1965"/>
        <v>9.8896566415250242E-2</v>
      </c>
      <c r="S1464" s="13">
        <f t="shared" si="1966"/>
        <v>4.5501088099661101E-2</v>
      </c>
      <c r="T1464" s="13">
        <f t="shared" si="1967"/>
        <v>3.686558968018739E-2</v>
      </c>
      <c r="U1464" s="13">
        <f t="shared" si="1968"/>
        <v>9.4867290266079443E-2</v>
      </c>
      <c r="V1464" s="13">
        <f t="shared" si="1969"/>
        <v>1.1971405679969387E-2</v>
      </c>
      <c r="W1464" s="13">
        <f t="shared" si="1970"/>
        <v>4.7753435304415852E-3</v>
      </c>
      <c r="X1464" s="13">
        <f t="shared" si="1971"/>
        <v>1.1787866602418321E-2</v>
      </c>
      <c r="Y1464" s="13">
        <f t="shared" si="1972"/>
        <v>1.4549089311649997E-2</v>
      </c>
      <c r="Z1464" s="13">
        <f t="shared" si="1973"/>
        <v>8.1374915745755907E-2</v>
      </c>
      <c r="AA1464" s="13">
        <f t="shared" si="1974"/>
        <v>7.8059512400219785E-2</v>
      </c>
      <c r="AB1464" s="13">
        <f t="shared" si="1975"/>
        <v>3.7439593149304486E-2</v>
      </c>
      <c r="AC1464" s="13">
        <f t="shared" si="1976"/>
        <v>1.7717034903161411E-3</v>
      </c>
      <c r="AD1464" s="13">
        <f t="shared" si="1977"/>
        <v>1.1451962318905855E-3</v>
      </c>
      <c r="AE1464" s="13">
        <f t="shared" si="1978"/>
        <v>2.8269003746145193E-3</v>
      </c>
      <c r="AF1464" s="13">
        <f t="shared" si="1979"/>
        <v>3.4890813929779082E-3</v>
      </c>
      <c r="AG1464" s="13">
        <f t="shared" si="1980"/>
        <v>2.8709156917694546E-3</v>
      </c>
      <c r="AH1464" s="13">
        <f t="shared" si="1981"/>
        <v>5.0218201344003531E-2</v>
      </c>
      <c r="AI1464" s="13">
        <f t="shared" si="1982"/>
        <v>4.8172195013712497E-2</v>
      </c>
      <c r="AJ1464" s="13">
        <f t="shared" si="1983"/>
        <v>2.310477387016412E-2</v>
      </c>
      <c r="AK1464" s="13">
        <f t="shared" si="1984"/>
        <v>7.3878105469965382E-3</v>
      </c>
      <c r="AL1464" s="13">
        <f t="shared" si="1985"/>
        <v>1.6780964061925552E-4</v>
      </c>
      <c r="AM1464" s="13">
        <f t="shared" si="1986"/>
        <v>2.1970765473538559E-4</v>
      </c>
      <c r="AN1464" s="13">
        <f t="shared" si="1987"/>
        <v>5.4234517559649065E-4</v>
      </c>
      <c r="AO1464" s="13">
        <f t="shared" si="1988"/>
        <v>6.6938562028493387E-4</v>
      </c>
      <c r="AP1464" s="13">
        <f t="shared" si="1989"/>
        <v>5.5078958174737379E-4</v>
      </c>
      <c r="AQ1464" s="13">
        <f t="shared" si="1990"/>
        <v>3.3990403382766872E-4</v>
      </c>
      <c r="AR1464" s="13">
        <f t="shared" si="1991"/>
        <v>2.4792581085857853E-2</v>
      </c>
      <c r="AS1464" s="13">
        <f t="shared" si="1992"/>
        <v>2.3782473664876395E-2</v>
      </c>
      <c r="AT1464" s="13">
        <f t="shared" si="1993"/>
        <v>1.1406760184867791E-2</v>
      </c>
      <c r="AU1464" s="13">
        <f t="shared" si="1994"/>
        <v>3.6473407476040297E-3</v>
      </c>
      <c r="AV1464" s="13">
        <f t="shared" si="1995"/>
        <v>8.7468490045801536E-4</v>
      </c>
      <c r="AW1464" s="13">
        <f t="shared" si="1996"/>
        <v>1.1037743100026756E-5</v>
      </c>
      <c r="AX1464" s="13">
        <f t="shared" si="1997"/>
        <v>3.5126042306910168E-5</v>
      </c>
      <c r="AY1464" s="13">
        <f t="shared" si="1998"/>
        <v>8.6708128607968497E-5</v>
      </c>
      <c r="AZ1464" s="13">
        <f t="shared" si="1999"/>
        <v>1.070188821872621E-4</v>
      </c>
      <c r="BA1464" s="13">
        <f t="shared" si="2000"/>
        <v>8.80581888417364E-5</v>
      </c>
      <c r="BB1464" s="13">
        <f t="shared" si="2001"/>
        <v>5.4342592145457778E-5</v>
      </c>
      <c r="BC1464" s="13">
        <f t="shared" si="2002"/>
        <v>2.6828780922533817E-5</v>
      </c>
      <c r="BD1464" s="13">
        <f t="shared" si="2003"/>
        <v>1.0200021447207688E-2</v>
      </c>
      <c r="BE1464" s="13">
        <f t="shared" si="2004"/>
        <v>9.7844488481985577E-3</v>
      </c>
      <c r="BF1464" s="13">
        <f t="shared" si="2005"/>
        <v>4.6929038217474635E-3</v>
      </c>
      <c r="BG1464" s="13">
        <f t="shared" si="2006"/>
        <v>1.5005680014517275E-3</v>
      </c>
      <c r="BH1464" s="13">
        <f t="shared" si="2007"/>
        <v>3.5985784268785309E-4</v>
      </c>
      <c r="BI1464" s="13">
        <f t="shared" si="2008"/>
        <v>6.9039279429481589E-5</v>
      </c>
      <c r="BJ1464" s="14">
        <f t="shared" si="2009"/>
        <v>0.12710230642088355</v>
      </c>
      <c r="BK1464" s="14">
        <f t="shared" si="2010"/>
        <v>0.16882157416340668</v>
      </c>
      <c r="BL1464" s="14">
        <f t="shared" si="2011"/>
        <v>0.60938394264845752</v>
      </c>
      <c r="BM1464" s="14">
        <f t="shared" si="2012"/>
        <v>0.65218821431144236</v>
      </c>
      <c r="BN1464" s="14">
        <f t="shared" si="2013"/>
        <v>0.33441885428155327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1.72</v>
      </c>
      <c r="F1465" s="10">
        <f>VLOOKUP(B1465,home!$B$2:$E$405,3,FALSE)</f>
        <v>0.81399999999999995</v>
      </c>
      <c r="G1465" s="10">
        <f>VLOOKUP(C1465,away!$B$2:$E$405,4,FALSE)</f>
        <v>0.58140000000000003</v>
      </c>
      <c r="H1465" s="10">
        <f>VLOOKUP(A1465,away!$A$2:$E$405,3,FALSE)</f>
        <v>1.58</v>
      </c>
      <c r="I1465" s="10">
        <f>VLOOKUP(C1465,away!$B$2:$E$405,3,FALSE)</f>
        <v>1.2658</v>
      </c>
      <c r="J1465" s="10">
        <f>VLOOKUP(B1465,home!$B$2:$E$405,4,FALSE)</f>
        <v>0.69620000000000004</v>
      </c>
      <c r="K1465" s="12">
        <f t="shared" si="1958"/>
        <v>0.81400651200000007</v>
      </c>
      <c r="L1465" s="12">
        <f t="shared" si="1959"/>
        <v>1.3923749368000002</v>
      </c>
      <c r="M1465" s="13">
        <f t="shared" si="1960"/>
        <v>0.11009832500127199</v>
      </c>
      <c r="N1465" s="13">
        <f t="shared" si="1961"/>
        <v>8.9620753511327825E-2</v>
      </c>
      <c r="O1465" s="13">
        <f t="shared" si="1962"/>
        <v>0.15329814831543195</v>
      </c>
      <c r="P1465" s="13">
        <f t="shared" si="1963"/>
        <v>0.12478569100630346</v>
      </c>
      <c r="Q1465" s="13">
        <f t="shared" si="1964"/>
        <v>3.6475938484283849E-2</v>
      </c>
      <c r="R1465" s="13">
        <f t="shared" si="1965"/>
        <v>0.10672424978612835</v>
      </c>
      <c r="S1465" s="13">
        <f t="shared" si="1966"/>
        <v>3.5358096228395718E-2</v>
      </c>
      <c r="T1465" s="13">
        <f t="shared" si="1967"/>
        <v>5.0788182541775417E-2</v>
      </c>
      <c r="U1465" s="13">
        <f t="shared" si="1968"/>
        <v>8.68742343142231E-2</v>
      </c>
      <c r="V1465" s="13">
        <f t="shared" si="1969"/>
        <v>4.4527718195700233E-3</v>
      </c>
      <c r="W1465" s="13">
        <f t="shared" si="1970"/>
        <v>9.8972171525061568E-3</v>
      </c>
      <c r="X1465" s="13">
        <f t="shared" si="1971"/>
        <v>1.3780637107216637E-2</v>
      </c>
      <c r="Y1465" s="13">
        <f t="shared" si="1972"/>
        <v>9.5939068606122543E-3</v>
      </c>
      <c r="Z1465" s="13">
        <f t="shared" si="1973"/>
        <v>4.9533390183662616E-2</v>
      </c>
      <c r="AA1465" s="13">
        <f t="shared" si="1974"/>
        <v>4.0320502170938244E-2</v>
      </c>
      <c r="AB1465" s="13">
        <f t="shared" si="1975"/>
        <v>1.6410575667126934E-2</v>
      </c>
      <c r="AC1465" s="13">
        <f t="shared" si="1976"/>
        <v>3.1542385430933069E-4</v>
      </c>
      <c r="AD1465" s="13">
        <f t="shared" si="1977"/>
        <v>2.0140998032045273E-3</v>
      </c>
      <c r="AE1465" s="13">
        <f t="shared" si="1978"/>
        <v>2.8043820861957964E-3</v>
      </c>
      <c r="AF1465" s="13">
        <f t="shared" si="1979"/>
        <v>1.9523756650149629E-3</v>
      </c>
      <c r="AG1465" s="13">
        <f t="shared" si="1980"/>
        <v>9.061463143950221E-4</v>
      </c>
      <c r="AH1465" s="13">
        <f t="shared" si="1981"/>
        <v>1.7242262756616757E-2</v>
      </c>
      <c r="AI1465" s="13">
        <f t="shared" si="1982"/>
        <v>1.4035314165501111E-2</v>
      </c>
      <c r="AJ1465" s="13">
        <f t="shared" si="1983"/>
        <v>5.7124185643418739E-3</v>
      </c>
      <c r="AK1465" s="13">
        <f t="shared" si="1984"/>
        <v>1.549981970214659E-3</v>
      </c>
      <c r="AL1465" s="13">
        <f t="shared" si="1985"/>
        <v>1.4300084445210829E-5</v>
      </c>
      <c r="AM1465" s="13">
        <f t="shared" si="1986"/>
        <v>3.2789807112528087E-4</v>
      </c>
      <c r="AN1465" s="13">
        <f t="shared" si="1987"/>
        <v>4.5655705605990489E-4</v>
      </c>
      <c r="AO1465" s="13">
        <f t="shared" si="1988"/>
        <v>3.1784930103850222E-4</v>
      </c>
      <c r="AP1465" s="13">
        <f t="shared" si="1989"/>
        <v>1.4752180014846952E-4</v>
      </c>
      <c r="AQ1465" s="13">
        <f t="shared" si="1990"/>
        <v>5.1351414289586906E-5</v>
      </c>
      <c r="AR1465" s="13">
        <f t="shared" si="1991"/>
        <v>4.8015389032066468E-3</v>
      </c>
      <c r="AS1465" s="13">
        <f t="shared" si="1992"/>
        <v>3.9084839348315489E-3</v>
      </c>
      <c r="AT1465" s="13">
        <f t="shared" si="1993"/>
        <v>1.590765687500132E-3</v>
      </c>
      <c r="AU1465" s="13">
        <f t="shared" si="1994"/>
        <v>4.3163120956375483E-4</v>
      </c>
      <c r="AV1465" s="13">
        <f t="shared" si="1995"/>
        <v>8.7837653841833302E-5</v>
      </c>
      <c r="AW1465" s="13">
        <f t="shared" si="1996"/>
        <v>4.5021522527540404E-7</v>
      </c>
      <c r="AX1465" s="13">
        <f t="shared" si="1997"/>
        <v>4.4485194194702946E-5</v>
      </c>
      <c r="AY1465" s="13">
        <f t="shared" si="1998"/>
        <v>6.1940069455385243E-5</v>
      </c>
      <c r="AZ1465" s="13">
        <f t="shared" si="1999"/>
        <v>4.3121900146664844E-5</v>
      </c>
      <c r="BA1465" s="13">
        <f t="shared" si="2000"/>
        <v>2.0013950997136118E-5</v>
      </c>
      <c r="BB1465" s="13">
        <f t="shared" si="2001"/>
        <v>6.9667309386889299E-6</v>
      </c>
      <c r="BC1465" s="13">
        <f t="shared" si="2002"/>
        <v>1.9400603100919197E-6</v>
      </c>
      <c r="BD1465" s="13">
        <f t="shared" si="2003"/>
        <v>1.1142570711491825E-3</v>
      </c>
      <c r="BE1465" s="13">
        <f t="shared" si="2004"/>
        <v>9.0701251195748195E-4</v>
      </c>
      <c r="BF1465" s="13">
        <f t="shared" si="2005"/>
        <v>3.6915704559943401E-4</v>
      </c>
      <c r="BG1465" s="13">
        <f t="shared" si="2006"/>
        <v>1.0016541302287343E-4</v>
      </c>
      <c r="BH1465" s="13">
        <f t="shared" si="2007"/>
        <v>2.0383824619447146E-5</v>
      </c>
      <c r="BI1465" s="13">
        <f t="shared" si="2008"/>
        <v>3.318513195939181E-6</v>
      </c>
      <c r="BJ1465" s="14">
        <f t="shared" si="2009"/>
        <v>0.2193132850752369</v>
      </c>
      <c r="BK1465" s="14">
        <f t="shared" si="2010"/>
        <v>0.2750865480637511</v>
      </c>
      <c r="BL1465" s="14">
        <f t="shared" si="2011"/>
        <v>0.45550223947901131</v>
      </c>
      <c r="BM1465" s="14">
        <f t="shared" si="2012"/>
        <v>0.37837086684268434</v>
      </c>
      <c r="BN1465" s="14">
        <f t="shared" si="2013"/>
        <v>0.62100310610474752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1.72</v>
      </c>
      <c r="F1466" s="10">
        <f>VLOOKUP(B1466,home!$B$2:$E$405,3,FALSE)</f>
        <v>0.87209999999999999</v>
      </c>
      <c r="G1466" s="10">
        <f>VLOOKUP(C1466,away!$B$2:$E$405,4,FALSE)</f>
        <v>0.87209999999999999</v>
      </c>
      <c r="H1466" s="10">
        <f>VLOOKUP(A1466,away!$A$2:$E$405,3,FALSE)</f>
        <v>1.58</v>
      </c>
      <c r="I1466" s="10">
        <f>VLOOKUP(C1466,away!$B$2:$E$405,3,FALSE)</f>
        <v>0.94940000000000002</v>
      </c>
      <c r="J1466" s="10">
        <f>VLOOKUP(B1466,home!$B$2:$E$405,4,FALSE)</f>
        <v>1.2024999999999999</v>
      </c>
      <c r="K1466" s="12">
        <f t="shared" si="1958"/>
        <v>1.3081604651999998</v>
      </c>
      <c r="L1466" s="12">
        <f t="shared" si="1959"/>
        <v>1.8038125300000001</v>
      </c>
      <c r="M1466" s="13">
        <f t="shared" si="1960"/>
        <v>4.4513044621703218E-2</v>
      </c>
      <c r="N1466" s="13">
        <f t="shared" si="1961"/>
        <v>5.8230205159795635E-2</v>
      </c>
      <c r="O1466" s="13">
        <f t="shared" si="1962"/>
        <v>8.0293187637077379E-2</v>
      </c>
      <c r="P1466" s="13">
        <f t="shared" si="1963"/>
        <v>0.10503637369171001</v>
      </c>
      <c r="Q1466" s="13">
        <f t="shared" si="1964"/>
        <v>3.8087226135264857E-2</v>
      </c>
      <c r="R1466" s="13">
        <f t="shared" si="1965"/>
        <v>7.2416928966700642E-2</v>
      </c>
      <c r="S1466" s="13">
        <f t="shared" si="1966"/>
        <v>6.1962958791440294E-2</v>
      </c>
      <c r="T1466" s="13">
        <f t="shared" si="1967"/>
        <v>6.8702215735734221E-2</v>
      </c>
      <c r="U1466" s="13">
        <f t="shared" si="1968"/>
        <v>9.473296348543446E-2</v>
      </c>
      <c r="V1466" s="13">
        <f t="shared" si="1969"/>
        <v>1.62458357244201E-2</v>
      </c>
      <c r="W1466" s="13">
        <f t="shared" si="1970"/>
        <v>1.6608067819761888E-2</v>
      </c>
      <c r="X1466" s="13">
        <f t="shared" si="1971"/>
        <v>2.9957840832376275E-2</v>
      </c>
      <c r="Y1466" s="13">
        <f t="shared" si="1972"/>
        <v>2.7019164332592983E-2</v>
      </c>
      <c r="Z1466" s="13">
        <f t="shared" si="1973"/>
        <v>4.3542187951418183E-2</v>
      </c>
      <c r="AA1466" s="13">
        <f t="shared" si="1974"/>
        <v>5.6960168846353042E-2</v>
      </c>
      <c r="AB1466" s="13">
        <f t="shared" si="1975"/>
        <v>3.7256520487957884E-2</v>
      </c>
      <c r="AC1466" s="13">
        <f t="shared" si="1976"/>
        <v>2.3959320332195551E-3</v>
      </c>
      <c r="AD1466" s="13">
        <f t="shared" si="1977"/>
        <v>5.431504431293214E-3</v>
      </c>
      <c r="AE1466" s="13">
        <f t="shared" si="1978"/>
        <v>9.7974157499172241E-3</v>
      </c>
      <c r="AF1466" s="13">
        <f t="shared" si="1979"/>
        <v>8.83635064566002E-3</v>
      </c>
      <c r="AG1466" s="13">
        <f t="shared" si="1980"/>
        <v>5.3130400047050434E-3</v>
      </c>
      <c r="AH1466" s="13">
        <f t="shared" si="1981"/>
        <v>1.9635486052595796E-2</v>
      </c>
      <c r="AI1466" s="13">
        <f t="shared" si="1982"/>
        <v>2.5686366568991825E-2</v>
      </c>
      <c r="AJ1466" s="13">
        <f t="shared" si="1983"/>
        <v>1.680094462009504E-2</v>
      </c>
      <c r="AK1466" s="13">
        <f t="shared" si="1984"/>
        <v>7.3261105100076536E-3</v>
      </c>
      <c r="AL1466" s="13">
        <f t="shared" si="1985"/>
        <v>2.2614495550231218E-4</v>
      </c>
      <c r="AM1466" s="13">
        <f t="shared" si="1986"/>
        <v>1.4210558727152784E-3</v>
      </c>
      <c r="AN1466" s="13">
        <f t="shared" si="1987"/>
        <v>2.5633183890339042E-3</v>
      </c>
      <c r="AO1466" s="13">
        <f t="shared" si="1988"/>
        <v>2.3118729142593861E-3</v>
      </c>
      <c r="AP1466" s="13">
        <f t="shared" si="1989"/>
        <v>1.3900617768362318E-3</v>
      </c>
      <c r="AQ1466" s="13">
        <f t="shared" si="1990"/>
        <v>6.2685271263281496E-4</v>
      </c>
      <c r="AR1466" s="13">
        <f t="shared" si="1991"/>
        <v>7.083747154862507E-3</v>
      </c>
      <c r="AS1466" s="13">
        <f t="shared" si="1992"/>
        <v>9.2666779734641123E-3</v>
      </c>
      <c r="AT1466" s="13">
        <f t="shared" si="1993"/>
        <v>6.0611508843127051E-3</v>
      </c>
      <c r="AU1466" s="13">
        <f t="shared" si="1994"/>
        <v>2.6429859868232989E-3</v>
      </c>
      <c r="AV1466" s="13">
        <f t="shared" si="1995"/>
        <v>8.6436244450996185E-4</v>
      </c>
      <c r="AW1466" s="13">
        <f t="shared" si="1996"/>
        <v>1.4823024386887329E-5</v>
      </c>
      <c r="AX1466" s="13">
        <f t="shared" si="1997"/>
        <v>3.0982818525440156E-4</v>
      </c>
      <c r="AY1466" s="13">
        <f t="shared" si="1998"/>
        <v>5.5887196270905078E-4</v>
      </c>
      <c r="AZ1466" s="13">
        <f t="shared" si="1999"/>
        <v>5.0405012450013939E-4</v>
      </c>
      <c r="BA1466" s="13">
        <f t="shared" si="2000"/>
        <v>3.030706434404704E-4</v>
      </c>
      <c r="BB1466" s="13">
        <f t="shared" si="2001"/>
        <v>1.3667065602827075E-4</v>
      </c>
      <c r="BC1466" s="13">
        <f t="shared" si="2002"/>
        <v>4.9305648365422965E-5</v>
      </c>
      <c r="BD1466" s="13">
        <f t="shared" si="2003"/>
        <v>2.1296253128821403E-3</v>
      </c>
      <c r="BE1466" s="13">
        <f t="shared" si="2004"/>
        <v>2.785891640001596E-3</v>
      </c>
      <c r="BF1466" s="13">
        <f t="shared" si="2005"/>
        <v>1.8221966518906399E-3</v>
      </c>
      <c r="BG1466" s="13">
        <f t="shared" si="2006"/>
        <v>7.9457520660771374E-4</v>
      </c>
      <c r="BH1466" s="13">
        <f t="shared" si="2007"/>
        <v>2.5985796797808322E-4</v>
      </c>
      <c r="BI1466" s="13">
        <f t="shared" si="2008"/>
        <v>6.7987184055227193E-5</v>
      </c>
      <c r="BJ1466" s="14">
        <f t="shared" si="2009"/>
        <v>0.2781579897328767</v>
      </c>
      <c r="BK1466" s="14">
        <f t="shared" si="2010"/>
        <v>0.2309391617807045</v>
      </c>
      <c r="BL1466" s="14">
        <f t="shared" si="2011"/>
        <v>0.44488773558260147</v>
      </c>
      <c r="BM1466" s="14">
        <f t="shared" si="2012"/>
        <v>0.59840605989702755</v>
      </c>
      <c r="BN1466" s="14">
        <f t="shared" si="2013"/>
        <v>0.39857696621225175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1.5866</v>
      </c>
      <c r="F1480" s="10">
        <f>VLOOKUP(B1480,home!$B$2:$E$405,3,FALSE)</f>
        <v>0.91679999999999995</v>
      </c>
      <c r="G1480" s="10">
        <f>VLOOKUP(C1480,away!$B$2:$E$405,4,FALSE)</f>
        <v>1.4496</v>
      </c>
      <c r="H1480" s="10">
        <f>VLOOKUP(A1480,away!$A$2:$E$405,3,FALSE)</f>
        <v>1.1788000000000001</v>
      </c>
      <c r="I1480" s="10">
        <f>VLOOKUP(C1480,away!$B$2:$E$405,3,FALSE)</f>
        <v>0.59379999999999999</v>
      </c>
      <c r="J1480" s="10">
        <f>VLOOKUP(B1480,home!$B$2:$E$405,4,FALSE)</f>
        <v>1.0797000000000001</v>
      </c>
      <c r="K1480" s="12">
        <f t="shared" si="1958"/>
        <v>2.1085807380479999</v>
      </c>
      <c r="L1480" s="12">
        <f t="shared" si="1959"/>
        <v>0.75575916376800012</v>
      </c>
      <c r="M1480" s="13">
        <f t="shared" si="1960"/>
        <v>5.7020758010763825E-2</v>
      </c>
      <c r="N1480" s="13">
        <f t="shared" si="1961"/>
        <v>0.12023287201039277</v>
      </c>
      <c r="O1480" s="13">
        <f t="shared" si="1962"/>
        <v>4.3093960391632359E-2</v>
      </c>
      <c r="P1480" s="13">
        <f t="shared" si="1963"/>
        <v>9.0867094807999427E-2</v>
      </c>
      <c r="Q1480" s="13">
        <f t="shared" si="1964"/>
        <v>0.12676035900065241</v>
      </c>
      <c r="R1480" s="13">
        <f t="shared" si="1965"/>
        <v>1.6284327734515693E-2</v>
      </c>
      <c r="S1480" s="13">
        <f t="shared" si="1966"/>
        <v>3.6200978410736474E-2</v>
      </c>
      <c r="T1480" s="13">
        <f t="shared" si="1967"/>
        <v>9.5800302917264546E-2</v>
      </c>
      <c r="U1480" s="13">
        <f t="shared" si="1968"/>
        <v>3.4336819793060608E-2</v>
      </c>
      <c r="V1480" s="13">
        <f t="shared" si="1969"/>
        <v>6.4099029744177196E-3</v>
      </c>
      <c r="W1480" s="13">
        <f t="shared" si="1970"/>
        <v>8.9094817112275002E-2</v>
      </c>
      <c r="X1480" s="13">
        <f t="shared" si="1971"/>
        <v>6.7334224476835861E-2</v>
      </c>
      <c r="Y1480" s="13">
        <f t="shared" si="1972"/>
        <v>2.5444228591790134E-2</v>
      </c>
      <c r="Z1480" s="13">
        <f t="shared" si="1973"/>
        <v>4.1023433037205457E-3</v>
      </c>
      <c r="AA1480" s="13">
        <f t="shared" si="1974"/>
        <v>8.6501220710853369E-3</v>
      </c>
      <c r="AB1480" s="13">
        <f t="shared" si="1975"/>
        <v>9.1197403904272108E-3</v>
      </c>
      <c r="AC1480" s="13">
        <f t="shared" si="1976"/>
        <v>6.3841800951741049E-4</v>
      </c>
      <c r="AD1480" s="13">
        <f t="shared" si="1977"/>
        <v>4.6965903805713104E-2</v>
      </c>
      <c r="AE1480" s="13">
        <f t="shared" si="1978"/>
        <v>3.5494912185814069E-2</v>
      </c>
      <c r="AF1480" s="13">
        <f t="shared" si="1979"/>
        <v>1.3412802575784716E-2</v>
      </c>
      <c r="AG1480" s="13">
        <f t="shared" si="1980"/>
        <v>3.3789494861534465E-3</v>
      </c>
      <c r="AH1480" s="13">
        <f t="shared" si="1981"/>
        <v>7.7509588617727344E-4</v>
      </c>
      <c r="AI1480" s="13">
        <f t="shared" si="1982"/>
        <v>1.6343522557336436E-3</v>
      </c>
      <c r="AJ1480" s="13">
        <f t="shared" si="1983"/>
        <v>1.7230818428126307E-3</v>
      </c>
      <c r="AK1480" s="13">
        <f t="shared" si="1984"/>
        <v>1.2110857279449877E-3</v>
      </c>
      <c r="AL1480" s="13">
        <f t="shared" si="1985"/>
        <v>4.0694786826230594E-5</v>
      </c>
      <c r="AM1480" s="13">
        <f t="shared" si="1986"/>
        <v>1.980628002194839E-2</v>
      </c>
      <c r="AN1480" s="13">
        <f t="shared" si="1987"/>
        <v>1.496877762674256E-2</v>
      </c>
      <c r="AO1480" s="13">
        <f t="shared" si="1988"/>
        <v>5.656395430908053E-3</v>
      </c>
      <c r="AP1480" s="13">
        <f t="shared" si="1989"/>
        <v>1.4249575602680695E-3</v>
      </c>
      <c r="AQ1480" s="13">
        <f t="shared" si="1990"/>
        <v>2.6923118353827137E-4</v>
      </c>
      <c r="AR1480" s="13">
        <f t="shared" si="1991"/>
        <v>1.1715716375547067E-4</v>
      </c>
      <c r="AS1480" s="13">
        <f t="shared" si="1992"/>
        <v>2.470353388191207E-4</v>
      </c>
      <c r="AT1480" s="13">
        <f t="shared" si="1993"/>
        <v>2.6044697852557974E-4</v>
      </c>
      <c r="AU1480" s="13">
        <f t="shared" si="1994"/>
        <v>1.8305782740061277E-4</v>
      </c>
      <c r="AV1480" s="13">
        <f t="shared" si="1995"/>
        <v>9.6498052201461873E-5</v>
      </c>
      <c r="AW1480" s="13">
        <f t="shared" si="1996"/>
        <v>1.8013990682872503E-6</v>
      </c>
      <c r="AX1480" s="13">
        <f t="shared" si="1997"/>
        <v>6.9605234244442078E-3</v>
      </c>
      <c r="AY1480" s="13">
        <f t="shared" si="1998"/>
        <v>5.2604793626455301E-3</v>
      </c>
      <c r="AZ1480" s="13">
        <f t="shared" si="1999"/>
        <v>1.9878277420659041E-3</v>
      </c>
      <c r="BA1480" s="13">
        <f t="shared" si="2000"/>
        <v>5.0077301068618667E-4</v>
      </c>
      <c r="BB1480" s="13">
        <f t="shared" si="2001"/>
        <v>9.4615947948444026E-5</v>
      </c>
      <c r="BC1480" s="13">
        <f t="shared" si="2002"/>
        <v>1.430137394012654E-5</v>
      </c>
      <c r="BD1480" s="13">
        <f t="shared" si="2003"/>
        <v>1.4757100018210857E-5</v>
      </c>
      <c r="BE1480" s="13">
        <f t="shared" si="2004"/>
        <v>3.1116536847847201E-5</v>
      </c>
      <c r="BF1480" s="13">
        <f t="shared" si="2005"/>
        <v>3.2805865116065735E-5</v>
      </c>
      <c r="BG1480" s="13">
        <f t="shared" si="2006"/>
        <v>2.3057938426245663E-5</v>
      </c>
      <c r="BH1480" s="13">
        <f t="shared" si="2007"/>
        <v>1.2154881206169606E-5</v>
      </c>
      <c r="BI1480" s="13">
        <f t="shared" si="2008"/>
        <v>5.1259096769181764E-6</v>
      </c>
      <c r="BJ1480" s="14">
        <f t="shared" si="2009"/>
        <v>0.68086353484781159</v>
      </c>
      <c r="BK1480" s="14">
        <f t="shared" si="2010"/>
        <v>0.19643832636290662</v>
      </c>
      <c r="BL1480" s="14">
        <f t="shared" si="2011"/>
        <v>0.11785179968538341</v>
      </c>
      <c r="BM1480" s="14">
        <f t="shared" si="2012"/>
        <v>0.53973795428028848</v>
      </c>
      <c r="BN1480" s="14">
        <f t="shared" si="2013"/>
        <v>0.4542593719559565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1.5866</v>
      </c>
      <c r="F1481" s="10">
        <f>VLOOKUP(B1481,home!$B$2:$E$405,3,FALSE)</f>
        <v>1.0084</v>
      </c>
      <c r="G1481" s="10">
        <f>VLOOKUP(C1481,away!$B$2:$E$405,4,FALSE)</f>
        <v>0.50419999999999998</v>
      </c>
      <c r="H1481" s="10">
        <f>VLOOKUP(A1481,away!$A$2:$E$405,3,FALSE)</f>
        <v>1.1788000000000001</v>
      </c>
      <c r="I1481" s="10">
        <f>VLOOKUP(C1481,away!$B$2:$E$405,3,FALSE)</f>
        <v>1.1028</v>
      </c>
      <c r="J1481" s="10">
        <f>VLOOKUP(B1481,home!$B$2:$E$405,4,FALSE)</f>
        <v>1.018</v>
      </c>
      <c r="K1481" s="12">
        <f t="shared" si="1958"/>
        <v>0.80668341524799991</v>
      </c>
      <c r="L1481" s="12">
        <f t="shared" si="1959"/>
        <v>1.3233802915200001</v>
      </c>
      <c r="M1481" s="13">
        <f t="shared" si="1960"/>
        <v>0.11882972335364898</v>
      </c>
      <c r="N1481" s="13">
        <f t="shared" si="1961"/>
        <v>9.585796706789658E-2</v>
      </c>
      <c r="O1481" s="13">
        <f t="shared" si="1962"/>
        <v>0.15725691393299293</v>
      </c>
      <c r="P1481" s="13">
        <f t="shared" si="1963"/>
        <v>0.12685654440282754</v>
      </c>
      <c r="Q1481" s="13">
        <f t="shared" si="1964"/>
        <v>3.8663516126530559E-2</v>
      </c>
      <c r="R1481" s="13">
        <f t="shared" si="1965"/>
        <v>0.10405535030208991</v>
      </c>
      <c r="S1481" s="13">
        <f t="shared" si="1966"/>
        <v>3.3856392162787095E-2</v>
      </c>
      <c r="T1481" s="13">
        <f t="shared" si="1967"/>
        <v>5.1166535242716228E-2</v>
      </c>
      <c r="U1481" s="13">
        <f t="shared" si="1968"/>
        <v>8.3939725356516892E-2</v>
      </c>
      <c r="V1481" s="13">
        <f t="shared" si="1969"/>
        <v>4.0159283707308377E-3</v>
      </c>
      <c r="W1481" s="13">
        <f t="shared" si="1970"/>
        <v>1.0396405744815262E-2</v>
      </c>
      <c r="X1481" s="13">
        <f t="shared" si="1971"/>
        <v>1.3758398465333825E-2</v>
      </c>
      <c r="Y1481" s="13">
        <f t="shared" si="1972"/>
        <v>9.1037966859509028E-3</v>
      </c>
      <c r="Z1481" s="13">
        <f t="shared" si="1973"/>
        <v>4.5901599938998484E-2</v>
      </c>
      <c r="AA1481" s="13">
        <f t="shared" si="1974"/>
        <v>3.7028059404138683E-2</v>
      </c>
      <c r="AB1481" s="13">
        <f t="shared" si="1975"/>
        <v>1.4934960710068208E-2</v>
      </c>
      <c r="AC1481" s="13">
        <f t="shared" si="1976"/>
        <v>2.6795000300767943E-4</v>
      </c>
      <c r="AD1481" s="13">
        <f t="shared" si="1977"/>
        <v>2.0966520231328755E-3</v>
      </c>
      <c r="AE1481" s="13">
        <f t="shared" si="1978"/>
        <v>2.7746679655895824E-3</v>
      </c>
      <c r="AF1481" s="13">
        <f t="shared" si="1979"/>
        <v>1.8359704505865743E-3</v>
      </c>
      <c r="AG1481" s="13">
        <f t="shared" si="1980"/>
        <v>8.0989570337312205E-4</v>
      </c>
      <c r="AH1481" s="13">
        <f t="shared" si="1981"/>
        <v>1.5186318177126557E-2</v>
      </c>
      <c r="AI1481" s="13">
        <f t="shared" si="1982"/>
        <v>1.2250551012167231E-2</v>
      </c>
      <c r="AJ1481" s="13">
        <f t="shared" si="1983"/>
        <v>4.941158164582452E-3</v>
      </c>
      <c r="AK1481" s="13">
        <f t="shared" si="1984"/>
        <v>1.3286501144953037E-3</v>
      </c>
      <c r="AL1481" s="13">
        <f t="shared" si="1985"/>
        <v>1.1441989594849187E-5</v>
      </c>
      <c r="AM1481" s="13">
        <f t="shared" si="1986"/>
        <v>3.3826688292149144E-4</v>
      </c>
      <c r="AN1481" s="13">
        <f t="shared" si="1987"/>
        <v>4.4765572613220502E-4</v>
      </c>
      <c r="AO1481" s="13">
        <f t="shared" si="1988"/>
        <v>2.9620938267471751E-4</v>
      </c>
      <c r="AP1481" s="13">
        <f t="shared" si="1989"/>
        <v>1.3066588639834228E-4</v>
      </c>
      <c r="AQ1481" s="13">
        <f t="shared" si="1990"/>
        <v>4.3230164708389347E-5</v>
      </c>
      <c r="AR1481" s="13">
        <f t="shared" si="1991"/>
        <v>4.019454835272245E-3</v>
      </c>
      <c r="AS1481" s="13">
        <f t="shared" si="1992"/>
        <v>3.2424275539525015E-3</v>
      </c>
      <c r="AT1481" s="13">
        <f t="shared" si="1993"/>
        <v>1.3078062664583113E-3</v>
      </c>
      <c r="AU1481" s="13">
        <f t="shared" si="1994"/>
        <v>3.5166187516977537E-4</v>
      </c>
      <c r="AV1481" s="13">
        <f t="shared" si="1995"/>
        <v>7.0919950618617559E-5</v>
      </c>
      <c r="AW1481" s="13">
        <f t="shared" si="1996"/>
        <v>3.3930232739083429E-7</v>
      </c>
      <c r="AX1481" s="13">
        <f t="shared" si="1997"/>
        <v>4.5479047396733974E-5</v>
      </c>
      <c r="AY1481" s="13">
        <f t="shared" si="1998"/>
        <v>6.0186075001941706E-5</v>
      </c>
      <c r="AZ1481" s="13">
        <f t="shared" si="1999"/>
        <v>3.9824532740757111E-5</v>
      </c>
      <c r="BA1481" s="13">
        <f t="shared" si="2000"/>
        <v>1.7567667249370309E-5</v>
      </c>
      <c r="BB1481" s="13">
        <f t="shared" si="2001"/>
        <v>5.812176151449509E-6</v>
      </c>
      <c r="BC1481" s="13">
        <f t="shared" si="2002"/>
        <v>1.5383438739341691E-6</v>
      </c>
      <c r="BD1481" s="13">
        <f t="shared" si="2003"/>
        <v>8.8654455194234238E-4</v>
      </c>
      <c r="BE1481" s="13">
        <f t="shared" si="2004"/>
        <v>7.1516078693035655E-4</v>
      </c>
      <c r="BF1481" s="13">
        <f t="shared" si="2005"/>
        <v>2.8845417302621364E-4</v>
      </c>
      <c r="BG1481" s="13">
        <f t="shared" si="2006"/>
        <v>7.7563732479774496E-5</v>
      </c>
      <c r="BH1481" s="13">
        <f t="shared" si="2007"/>
        <v>1.5642344154041674E-5</v>
      </c>
      <c r="BI1481" s="13">
        <f t="shared" si="2008"/>
        <v>2.5236839209333856E-6</v>
      </c>
      <c r="BJ1481" s="14">
        <f t="shared" si="2009"/>
        <v>0.22789024136117483</v>
      </c>
      <c r="BK1481" s="14">
        <f t="shared" si="2010"/>
        <v>0.2838981663575989</v>
      </c>
      <c r="BL1481" s="14">
        <f t="shared" si="2011"/>
        <v>0.4418998469281033</v>
      </c>
      <c r="BM1481" s="14">
        <f t="shared" si="2012"/>
        <v>0.3580099926272145</v>
      </c>
      <c r="BN1481" s="14">
        <f t="shared" si="2013"/>
        <v>0.64152001518598645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1.1809000000000001</v>
      </c>
      <c r="F1482" s="10">
        <f>VLOOKUP(B1482,home!$B$2:$E$405,3,FALSE)</f>
        <v>0.9879</v>
      </c>
      <c r="G1482" s="10">
        <f>VLOOKUP(C1482,away!$B$2:$E$405,4,FALSE)</f>
        <v>0.3528</v>
      </c>
      <c r="H1482" s="10">
        <f>VLOOKUP(A1482,away!$A$2:$E$405,3,FALSE)</f>
        <v>0.92459999999999998</v>
      </c>
      <c r="I1482" s="10">
        <f>VLOOKUP(C1482,away!$B$2:$E$405,3,FALSE)</f>
        <v>0.54079999999999995</v>
      </c>
      <c r="J1482" s="10">
        <f>VLOOKUP(B1482,home!$B$2:$E$405,4,FALSE)</f>
        <v>0.90129999999999999</v>
      </c>
      <c r="K1482" s="12">
        <f t="shared" si="1958"/>
        <v>0.41158039960800002</v>
      </c>
      <c r="L1482" s="12">
        <f t="shared" si="1959"/>
        <v>0.45067134278399995</v>
      </c>
      <c r="M1482" s="13">
        <f t="shared" si="1960"/>
        <v>0.42221030230216572</v>
      </c>
      <c r="N1482" s="13">
        <f t="shared" si="1961"/>
        <v>0.17377348494013983</v>
      </c>
      <c r="O1482" s="13">
        <f t="shared" si="1962"/>
        <v>0.19027808387575557</v>
      </c>
      <c r="P1482" s="13">
        <f t="shared" si="1963"/>
        <v>7.8314729798228011E-2</v>
      </c>
      <c r="Q1482" s="13">
        <f t="shared" si="1964"/>
        <v>3.5760880186468759E-2</v>
      </c>
      <c r="R1482" s="13">
        <f t="shared" si="1965"/>
        <v>4.2876439781326665E-2</v>
      </c>
      <c r="S1482" s="13">
        <f t="shared" si="1966"/>
        <v>3.6316006916027842E-3</v>
      </c>
      <c r="T1482" s="13">
        <f t="shared" si="1967"/>
        <v>1.6116403892773613E-2</v>
      </c>
      <c r="U1482" s="13">
        <f t="shared" si="1968"/>
        <v>1.7647102218966777E-2</v>
      </c>
      <c r="V1482" s="13">
        <f t="shared" si="1969"/>
        <v>7.4846277987574049E-5</v>
      </c>
      <c r="W1482" s="13">
        <f t="shared" si="1970"/>
        <v>4.906159119160208E-3</v>
      </c>
      <c r="X1482" s="13">
        <f t="shared" si="1971"/>
        <v>2.2110653181438974E-3</v>
      </c>
      <c r="Y1482" s="13">
        <f t="shared" si="1972"/>
        <v>4.9823188795552109E-4</v>
      </c>
      <c r="Z1482" s="13">
        <f t="shared" si="1973"/>
        <v>6.4410608966826008E-3</v>
      </c>
      <c r="AA1482" s="13">
        <f t="shared" si="1974"/>
        <v>2.6510144177560877E-3</v>
      </c>
      <c r="AB1482" s="13">
        <f t="shared" si="1975"/>
        <v>5.4555278671330999E-4</v>
      </c>
      <c r="AC1482" s="13">
        <f t="shared" si="1976"/>
        <v>8.6769052132297027E-7</v>
      </c>
      <c r="AD1482" s="13">
        <f t="shared" si="1977"/>
        <v>5.0481973270109781E-4</v>
      </c>
      <c r="AE1482" s="13">
        <f t="shared" si="1978"/>
        <v>2.2750778680026367E-4</v>
      </c>
      <c r="AF1482" s="13">
        <f t="shared" si="1979"/>
        <v>5.1265619885545405E-5</v>
      </c>
      <c r="AG1482" s="13">
        <f t="shared" si="1980"/>
        <v>7.7013152508242938E-6</v>
      </c>
      <c r="AH1482" s="13">
        <f t="shared" si="1981"/>
        <v>7.2570039081536555E-4</v>
      </c>
      <c r="AI1482" s="13">
        <f t="shared" si="1982"/>
        <v>2.9868405684746989E-4</v>
      </c>
      <c r="AJ1482" s="13">
        <f t="shared" si="1983"/>
        <v>6.1466251736910123E-5</v>
      </c>
      <c r="AK1482" s="13">
        <f t="shared" si="1984"/>
        <v>8.4327681507611318E-6</v>
      </c>
      <c r="AL1482" s="13">
        <f t="shared" si="1985"/>
        <v>6.4378295229053671E-9</v>
      </c>
      <c r="AM1482" s="13">
        <f t="shared" si="1986"/>
        <v>4.1554781463024332E-5</v>
      </c>
      <c r="AN1482" s="13">
        <f t="shared" si="1987"/>
        <v>1.8727549161036847E-5</v>
      </c>
      <c r="AO1482" s="13">
        <f t="shared" si="1988"/>
        <v>4.2199848637289236E-6</v>
      </c>
      <c r="AP1482" s="13">
        <f t="shared" si="1989"/>
        <v>6.3394208168828982E-7</v>
      </c>
      <c r="AQ1482" s="13">
        <f t="shared" si="1990"/>
        <v>7.142488230043642E-8</v>
      </c>
      <c r="AR1482" s="13">
        <f t="shared" si="1991"/>
        <v>6.5410473917526871E-5</v>
      </c>
      <c r="AS1482" s="13">
        <f t="shared" si="1992"/>
        <v>2.6921668993524371E-5</v>
      </c>
      <c r="AT1482" s="13">
        <f t="shared" si="1993"/>
        <v>5.5402156412345309E-6</v>
      </c>
      <c r="AU1482" s="13">
        <f t="shared" si="1994"/>
        <v>7.6008138917793353E-7</v>
      </c>
      <c r="AV1482" s="13">
        <f t="shared" si="1995"/>
        <v>7.8208650473114392E-8</v>
      </c>
      <c r="AW1482" s="13">
        <f t="shared" si="1996"/>
        <v>3.3170467999286388E-11</v>
      </c>
      <c r="AX1482" s="13">
        <f t="shared" si="1997"/>
        <v>2.8505222600291099E-6</v>
      </c>
      <c r="AY1482" s="13">
        <f t="shared" si="1998"/>
        <v>1.2846486945630012E-6</v>
      </c>
      <c r="AZ1482" s="13">
        <f t="shared" si="1999"/>
        <v>2.8947717609221017E-7</v>
      </c>
      <c r="BA1482" s="13">
        <f t="shared" si="2000"/>
        <v>4.3486355884932259E-8</v>
      </c>
      <c r="BB1482" s="13">
        <f t="shared" si="2001"/>
        <v>4.8995135998613286E-9</v>
      </c>
      <c r="BC1482" s="13">
        <f t="shared" si="2002"/>
        <v>4.4161407460759497E-10</v>
      </c>
      <c r="BD1482" s="13">
        <f t="shared" si="2003"/>
        <v>4.9131043520916059E-6</v>
      </c>
      <c r="BE1482" s="13">
        <f t="shared" si="2004"/>
        <v>2.0221374525496668E-6</v>
      </c>
      <c r="BF1482" s="13">
        <f t="shared" si="2005"/>
        <v>4.1613607039134749E-7</v>
      </c>
      <c r="BG1482" s="13">
        <f t="shared" si="2006"/>
        <v>5.7091150047657878E-8</v>
      </c>
      <c r="BH1482" s="13">
        <f t="shared" si="2007"/>
        <v>5.8743995876738278E-9</v>
      </c>
      <c r="BI1482" s="13">
        <f t="shared" si="2008"/>
        <v>4.835575459503732E-10</v>
      </c>
      <c r="BJ1482" s="14">
        <f t="shared" si="2009"/>
        <v>0.2341272009573456</v>
      </c>
      <c r="BK1482" s="14">
        <f t="shared" si="2010"/>
        <v>0.50423363784702946</v>
      </c>
      <c r="BL1482" s="14">
        <f t="shared" si="2011"/>
        <v>0.25519860202364303</v>
      </c>
      <c r="BM1482" s="14">
        <f t="shared" si="2012"/>
        <v>5.6785296225092111E-2</v>
      </c>
      <c r="BN1482" s="14">
        <f t="shared" si="2013"/>
        <v>0.94321392088408462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1.1809000000000001</v>
      </c>
      <c r="F1483" s="10">
        <f>VLOOKUP(B1483,home!$B$2:$E$405,3,FALSE)</f>
        <v>1.8348</v>
      </c>
      <c r="G1483" s="10">
        <f>VLOOKUP(C1483,away!$B$2:$E$405,4,FALSE)</f>
        <v>2.0465</v>
      </c>
      <c r="H1483" s="10">
        <f>VLOOKUP(A1483,away!$A$2:$E$405,3,FALSE)</f>
        <v>0.92459999999999998</v>
      </c>
      <c r="I1483" s="10">
        <f>VLOOKUP(C1483,away!$B$2:$E$405,3,FALSE)</f>
        <v>0.81120000000000003</v>
      </c>
      <c r="J1483" s="10">
        <f>VLOOKUP(B1483,home!$B$2:$E$405,4,FALSE)</f>
        <v>0.81120000000000003</v>
      </c>
      <c r="K1483" s="12">
        <f t="shared" si="1958"/>
        <v>4.4341829023800008</v>
      </c>
      <c r="L1483" s="12">
        <f t="shared" si="1959"/>
        <v>0.60842881382400005</v>
      </c>
      <c r="M1483" s="13">
        <f t="shared" si="1960"/>
        <v>6.4568627846149649E-3</v>
      </c>
      <c r="N1483" s="13">
        <f t="shared" si="1961"/>
        <v>2.8630910562553399E-2</v>
      </c>
      <c r="O1483" s="13">
        <f t="shared" si="1962"/>
        <v>3.9285413650676131E-3</v>
      </c>
      <c r="P1483" s="13">
        <f t="shared" si="1963"/>
        <v>1.7419870952275398E-2</v>
      </c>
      <c r="Q1483" s="13">
        <f t="shared" si="1964"/>
        <v>6.3477347048022645E-2</v>
      </c>
      <c r="R1483" s="13">
        <f t="shared" si="1965"/>
        <v>1.1951188814033028E-3</v>
      </c>
      <c r="S1483" s="13">
        <f t="shared" si="1966"/>
        <v>1.1749200583794953E-2</v>
      </c>
      <c r="T1483" s="13">
        <f t="shared" si="1967"/>
        <v>3.86214469691228E-2</v>
      </c>
      <c r="U1483" s="13">
        <f t="shared" si="1968"/>
        <v>5.2993757102300365E-3</v>
      </c>
      <c r="V1483" s="13">
        <f t="shared" si="1969"/>
        <v>3.5219986476986509E-3</v>
      </c>
      <c r="W1483" s="13">
        <f t="shared" si="1970"/>
        <v>9.3823388989594539E-2</v>
      </c>
      <c r="X1483" s="13">
        <f t="shared" si="1971"/>
        <v>5.7084853271886747E-2</v>
      </c>
      <c r="Y1483" s="13">
        <f t="shared" si="1972"/>
        <v>1.7366034781765568E-2</v>
      </c>
      <c r="Z1483" s="13">
        <f t="shared" si="1973"/>
        <v>2.4238158779695909E-4</v>
      </c>
      <c r="AA1483" s="13">
        <f t="shared" si="1974"/>
        <v>1.0747642924609931E-3</v>
      </c>
      <c r="AB1483" s="13">
        <f t="shared" si="1975"/>
        <v>2.3828507248595376E-3</v>
      </c>
      <c r="AC1483" s="13">
        <f t="shared" si="1976"/>
        <v>5.9387162914460105E-4</v>
      </c>
      <c r="AD1483" s="13">
        <f t="shared" si="1977"/>
        <v>0.10400751682525201</v>
      </c>
      <c r="AE1483" s="13">
        <f t="shared" si="1978"/>
        <v>6.3281170090767808E-2</v>
      </c>
      <c r="AF1483" s="13">
        <f t="shared" si="1979"/>
        <v>1.9251043627860322E-2</v>
      </c>
      <c r="AG1483" s="13">
        <f t="shared" si="1980"/>
        <v>3.9042965464577101E-3</v>
      </c>
      <c r="AH1483" s="13">
        <f t="shared" si="1981"/>
        <v>3.6867985489020383E-5</v>
      </c>
      <c r="AI1483" s="13">
        <f t="shared" si="1982"/>
        <v>1.6347939090060817E-4</v>
      </c>
      <c r="AJ1483" s="13">
        <f t="shared" si="1983"/>
        <v>3.6244876001148677E-4</v>
      </c>
      <c r="AK1483" s="13">
        <f t="shared" si="1984"/>
        <v>5.3572136487725554E-4</v>
      </c>
      <c r="AL1483" s="13">
        <f t="shared" si="1985"/>
        <v>6.4087885940933189E-5</v>
      </c>
      <c r="AM1483" s="13">
        <f t="shared" si="1986"/>
        <v>9.2237670565106553E-2</v>
      </c>
      <c r="AN1483" s="13">
        <f t="shared" si="1987"/>
        <v>5.6120056491816658E-2</v>
      </c>
      <c r="AO1483" s="13">
        <f t="shared" si="1988"/>
        <v>1.7072529701525941E-2</v>
      </c>
      <c r="AP1483" s="13">
        <f t="shared" si="1989"/>
        <v>3.4624729984248127E-3</v>
      </c>
      <c r="AQ1483" s="13">
        <f t="shared" si="1990"/>
        <v>5.2666708483230934E-4</v>
      </c>
      <c r="AR1483" s="13">
        <f t="shared" si="1991"/>
        <v>4.4863089358330235E-6</v>
      </c>
      <c r="AS1483" s="13">
        <f t="shared" si="1992"/>
        <v>1.989311437806541E-5</v>
      </c>
      <c r="AT1483" s="13">
        <f t="shared" si="1993"/>
        <v>4.410485382515371E-5</v>
      </c>
      <c r="AU1483" s="13">
        <f t="shared" si="1994"/>
        <v>6.5189662914488577E-5</v>
      </c>
      <c r="AV1483" s="13">
        <f t="shared" si="1995"/>
        <v>7.2265722176835219E-5</v>
      </c>
      <c r="AW1483" s="13">
        <f t="shared" si="1996"/>
        <v>4.8028256477541138E-6</v>
      </c>
      <c r="AX1483" s="13">
        <f t="shared" si="1997"/>
        <v>6.8166450295859091E-2</v>
      </c>
      <c r="AY1483" s="13">
        <f t="shared" si="1998"/>
        <v>4.14744324961022E-2</v>
      </c>
      <c r="AZ1483" s="13">
        <f t="shared" si="1999"/>
        <v>1.261711988381351E-2</v>
      </c>
      <c r="BA1483" s="13">
        <f t="shared" si="2000"/>
        <v>2.5588730949279532E-3</v>
      </c>
      <c r="BB1483" s="13">
        <f t="shared" si="2001"/>
        <v>3.8922303046829061E-4</v>
      </c>
      <c r="BC1483" s="13">
        <f t="shared" si="2002"/>
        <v>4.7362901348160929E-5</v>
      </c>
      <c r="BD1483" s="13">
        <f t="shared" si="2003"/>
        <v>4.549332707128163E-7</v>
      </c>
      <c r="BE1483" s="13">
        <f t="shared" si="2004"/>
        <v>2.0172573307185823E-6</v>
      </c>
      <c r="BF1483" s="13">
        <f t="shared" si="2005"/>
        <v>4.4724439827865288E-6</v>
      </c>
      <c r="BG1483" s="13">
        <f t="shared" si="2006"/>
        <v>6.6105448801081143E-6</v>
      </c>
      <c r="BH1483" s="13">
        <f t="shared" si="2007"/>
        <v>7.3280912706977621E-6</v>
      </c>
      <c r="BI1483" s="13">
        <f t="shared" si="2008"/>
        <v>6.4988194039216308E-6</v>
      </c>
      <c r="BJ1483" s="14">
        <f t="shared" si="2009"/>
        <v>0.78412086725750896</v>
      </c>
      <c r="BK1483" s="14">
        <f t="shared" si="2010"/>
        <v>8.1280324979571703E-2</v>
      </c>
      <c r="BL1483" s="14">
        <f t="shared" si="2011"/>
        <v>1.5212490227669181E-2</v>
      </c>
      <c r="BM1483" s="14">
        <f t="shared" si="2012"/>
        <v>0.71827778278815524</v>
      </c>
      <c r="BN1483" s="14">
        <f t="shared" si="2013"/>
        <v>0.12110865159393733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1.5866</v>
      </c>
      <c r="F1527" s="10">
        <f>VLOOKUP(B1527,home!$B$2:$E$405,3,FALSE)</f>
        <v>1.0084</v>
      </c>
      <c r="G1527" s="10">
        <f>VLOOKUP(C1527,away!$B$2:$E$405,4,FALSE)</f>
        <v>1.1345000000000001</v>
      </c>
      <c r="H1527" s="10">
        <f>VLOOKUP(A1527,away!$A$2:$E$405,3,FALSE)</f>
        <v>1.1788000000000001</v>
      </c>
      <c r="I1527" s="10">
        <f>VLOOKUP(C1527,away!$B$2:$E$405,3,FALSE)</f>
        <v>0.84830000000000005</v>
      </c>
      <c r="J1527" s="10">
        <f>VLOOKUP(B1527,home!$B$2:$E$405,4,FALSE)</f>
        <v>0.76349999999999996</v>
      </c>
      <c r="K1527" s="12">
        <f t="shared" si="2070"/>
        <v>1.81511768068</v>
      </c>
      <c r="L1527" s="12">
        <f t="shared" si="2071"/>
        <v>0.76348170654000014</v>
      </c>
      <c r="M1527" s="13">
        <f t="shared" si="2072"/>
        <v>7.5880208419527376E-2</v>
      </c>
      <c r="N1527" s="13">
        <f t="shared" si="2073"/>
        <v>0.13773150791596753</v>
      </c>
      <c r="O1527" s="13">
        <f t="shared" si="2074"/>
        <v>5.7933151016751651E-2</v>
      </c>
      <c r="P1527" s="13">
        <f t="shared" si="2075"/>
        <v>0.10515548670801042</v>
      </c>
      <c r="Q1527" s="13">
        <f t="shared" si="2076"/>
        <v>0.12499944760249507</v>
      </c>
      <c r="R1527" s="13">
        <f t="shared" si="2077"/>
        <v>2.2115450501754542E-2</v>
      </c>
      <c r="S1527" s="13">
        <f t="shared" si="2078"/>
        <v>3.6431358766381976E-2</v>
      </c>
      <c r="T1527" s="13">
        <f t="shared" si="2079"/>
        <v>9.5434791572110253E-2</v>
      </c>
      <c r="U1527" s="13">
        <f t="shared" si="2080"/>
        <v>4.0142145221938041E-2</v>
      </c>
      <c r="V1527" s="13">
        <f t="shared" si="2081"/>
        <v>5.6096566802189022E-3</v>
      </c>
      <c r="W1527" s="13">
        <f t="shared" si="2082"/>
        <v>7.562956913950733E-2</v>
      </c>
      <c r="X1527" s="13">
        <f t="shared" si="2083"/>
        <v>5.7741792511515989E-2</v>
      </c>
      <c r="Y1527" s="13">
        <f t="shared" si="2084"/>
        <v>2.2042401142685412E-2</v>
      </c>
      <c r="Z1527" s="13">
        <f t="shared" si="2085"/>
        <v>5.6282472966601533E-3</v>
      </c>
      <c r="AA1527" s="13">
        <f t="shared" si="2086"/>
        <v>1.0215931179407256E-2</v>
      </c>
      <c r="AB1527" s="13">
        <f t="shared" si="2087"/>
        <v>9.2715586541761014E-3</v>
      </c>
      <c r="AC1527" s="13">
        <f t="shared" si="2088"/>
        <v>4.8586959528027635E-4</v>
      </c>
      <c r="AD1527" s="13">
        <f t="shared" si="2089"/>
        <v>3.4319142031832554E-2</v>
      </c>
      <c r="AE1527" s="13">
        <f t="shared" si="2090"/>
        <v>2.6202037125452167E-2</v>
      </c>
      <c r="AF1527" s="13">
        <f t="shared" si="2091"/>
        <v>1.0002388009682329E-2</v>
      </c>
      <c r="AG1527" s="13">
        <f t="shared" si="2092"/>
        <v>2.5455467557024998E-3</v>
      </c>
      <c r="AH1527" s="13">
        <f t="shared" si="2093"/>
        <v>1.0742659627208091E-3</v>
      </c>
      <c r="AI1527" s="13">
        <f t="shared" si="2094"/>
        <v>1.949919142687262E-3</v>
      </c>
      <c r="AJ1527" s="13">
        <f t="shared" si="2095"/>
        <v>1.7696663558940192E-3</v>
      </c>
      <c r="AK1527" s="13">
        <f t="shared" si="2096"/>
        <v>1.0707175638292599E-3</v>
      </c>
      <c r="AL1527" s="13">
        <f t="shared" si="2097"/>
        <v>2.6932901125333927E-5</v>
      </c>
      <c r="AM1527" s="13">
        <f t="shared" si="2098"/>
        <v>1.2458656297549489E-2</v>
      </c>
      <c r="AN1527" s="13">
        <f t="shared" si="2099"/>
        <v>9.5119561712484028E-3</v>
      </c>
      <c r="AO1527" s="13">
        <f t="shared" si="2100"/>
        <v>3.6311022650792079E-3</v>
      </c>
      <c r="AP1527" s="13">
        <f t="shared" si="2101"/>
        <v>9.2409338465464447E-4</v>
      </c>
      <c r="AQ1527" s="13">
        <f t="shared" si="2102"/>
        <v>1.7638209857961319E-4</v>
      </c>
      <c r="AR1527" s="13">
        <f t="shared" si="2103"/>
        <v>1.6403648209918395E-4</v>
      </c>
      <c r="AS1527" s="13">
        <f t="shared" si="2104"/>
        <v>2.9774551893477702E-4</v>
      </c>
      <c r="AT1527" s="13">
        <f t="shared" si="2105"/>
        <v>2.7022157788087788E-4</v>
      </c>
      <c r="AU1527" s="13">
        <f t="shared" si="2106"/>
        <v>1.63494654570943E-4</v>
      </c>
      <c r="AV1527" s="13">
        <f t="shared" si="2107"/>
        <v>7.4190509552096934E-5</v>
      </c>
      <c r="AW1527" s="13">
        <f t="shared" si="2108"/>
        <v>1.0367739073653603E-6</v>
      </c>
      <c r="AX1527" s="13">
        <f t="shared" si="2109"/>
        <v>3.7689878871995466E-3</v>
      </c>
      <c r="AY1527" s="13">
        <f t="shared" si="2110"/>
        <v>2.8775533040476991E-3</v>
      </c>
      <c r="AZ1527" s="13">
        <f t="shared" si="2111"/>
        <v>1.0984796536170766E-3</v>
      </c>
      <c r="BA1527" s="13">
        <f t="shared" si="2112"/>
        <v>2.7955637351434459E-4</v>
      </c>
      <c r="BB1527" s="13">
        <f t="shared" si="2113"/>
        <v>5.3359044281216377E-5</v>
      </c>
      <c r="BC1527" s="13">
        <f t="shared" si="2114"/>
        <v>8.1477308374333047E-6</v>
      </c>
      <c r="BD1527" s="13">
        <f t="shared" si="2115"/>
        <v>2.0873142214650516E-5</v>
      </c>
      <c r="BE1527" s="13">
        <f t="shared" si="2116"/>
        <v>3.7887209485160235E-5</v>
      </c>
      <c r="BF1527" s="13">
        <f t="shared" si="2117"/>
        <v>3.4384871904070686E-5</v>
      </c>
      <c r="BG1527" s="13">
        <f t="shared" si="2118"/>
        <v>2.0804196313665224E-5</v>
      </c>
      <c r="BH1527" s="13">
        <f t="shared" si="2119"/>
        <v>9.4405161403178544E-6</v>
      </c>
      <c r="BI1527" s="13">
        <f t="shared" si="2120"/>
        <v>3.4271295522071718E-6</v>
      </c>
      <c r="BJ1527" s="14">
        <f t="shared" si="2121"/>
        <v>0.62143689801755986</v>
      </c>
      <c r="BK1527" s="14">
        <f t="shared" si="2122"/>
        <v>0.22646706637459199</v>
      </c>
      <c r="BL1527" s="14">
        <f t="shared" si="2123"/>
        <v>0.14663931140780692</v>
      </c>
      <c r="BM1527" s="14">
        <f t="shared" si="2124"/>
        <v>0.47347975440197215</v>
      </c>
      <c r="BN1527" s="14">
        <f t="shared" si="2125"/>
        <v>0.52381525216450664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1.5866</v>
      </c>
      <c r="F1528" s="10">
        <f>VLOOKUP(B1528,home!$B$2:$E$405,3,FALSE)</f>
        <v>1.4496</v>
      </c>
      <c r="G1528" s="10">
        <f>VLOOKUP(C1528,away!$B$2:$E$405,4,FALSE)</f>
        <v>1.5126999999999999</v>
      </c>
      <c r="H1528" s="10">
        <f>VLOOKUP(A1528,away!$A$2:$E$405,3,FALSE)</f>
        <v>1.1788000000000001</v>
      </c>
      <c r="I1528" s="10">
        <f>VLOOKUP(C1528,away!$B$2:$E$405,3,FALSE)</f>
        <v>1.1028</v>
      </c>
      <c r="J1528" s="10">
        <f>VLOOKUP(B1528,home!$B$2:$E$405,4,FALSE)</f>
        <v>0.2545</v>
      </c>
      <c r="K1528" s="12">
        <f t="shared" si="2070"/>
        <v>3.4791122190719999</v>
      </c>
      <c r="L1528" s="12">
        <f t="shared" si="2071"/>
        <v>0.33084507288000004</v>
      </c>
      <c r="M1528" s="13">
        <f t="shared" si="2072"/>
        <v>2.2149124882726502E-2</v>
      </c>
      <c r="N1528" s="13">
        <f t="shared" si="2073"/>
        <v>7.7059291021245466E-2</v>
      </c>
      <c r="O1528" s="13">
        <f t="shared" si="2074"/>
        <v>7.327928836053872E-3</v>
      </c>
      <c r="P1528" s="13">
        <f t="shared" si="2075"/>
        <v>2.5494686754005087E-2</v>
      </c>
      <c r="Q1528" s="13">
        <f t="shared" si="2076"/>
        <v>0.13404896049252019</v>
      </c>
      <c r="R1528" s="13">
        <f t="shared" si="2077"/>
        <v>1.2122045749118483E-3</v>
      </c>
      <c r="S1528" s="13">
        <f t="shared" si="2078"/>
        <v>7.3363965407922645E-3</v>
      </c>
      <c r="T1528" s="13">
        <f t="shared" si="2079"/>
        <v>4.4349438103636084E-2</v>
      </c>
      <c r="U1528" s="13">
        <f t="shared" si="2080"/>
        <v>4.2173957485907914E-3</v>
      </c>
      <c r="V1528" s="13">
        <f t="shared" si="2081"/>
        <v>9.3828202494071814E-4</v>
      </c>
      <c r="W1528" s="13">
        <f t="shared" si="2082"/>
        <v>0.15545712546780888</v>
      </c>
      <c r="X1528" s="13">
        <f t="shared" si="2083"/>
        <v>5.1432224005112534E-2</v>
      </c>
      <c r="Y1528" s="13">
        <f t="shared" si="2084"/>
        <v>8.5080489496759705E-3</v>
      </c>
      <c r="Z1528" s="13">
        <f t="shared" si="2085"/>
        <v>1.3368397031072665E-4</v>
      </c>
      <c r="AA1528" s="13">
        <f t="shared" si="2086"/>
        <v>4.6510153460210758E-4</v>
      </c>
      <c r="AB1528" s="13">
        <f t="shared" si="2087"/>
        <v>8.0907021607166561E-4</v>
      </c>
      <c r="AC1528" s="13">
        <f t="shared" si="2088"/>
        <v>6.7500427329051865E-5</v>
      </c>
      <c r="AD1528" s="13">
        <f t="shared" si="2089"/>
        <v>0.13521319618921573</v>
      </c>
      <c r="AE1528" s="13">
        <f t="shared" si="2090"/>
        <v>4.4734619747558817E-2</v>
      </c>
      <c r="AF1528" s="13">
        <f t="shared" si="2091"/>
        <v>7.4001142653200916E-3</v>
      </c>
      <c r="AG1528" s="13">
        <f t="shared" si="2092"/>
        <v>8.1609711447671793E-4</v>
      </c>
      <c r="AH1528" s="13">
        <f t="shared" si="2093"/>
        <v>1.1057170725085029E-5</v>
      </c>
      <c r="AI1528" s="13">
        <f t="shared" si="2094"/>
        <v>3.8469137778008532E-5</v>
      </c>
      <c r="AJ1528" s="13">
        <f t="shared" si="2095"/>
        <v>6.6919223650316895E-5</v>
      </c>
      <c r="AK1528" s="13">
        <f t="shared" si="2096"/>
        <v>7.7606496230876474E-5</v>
      </c>
      <c r="AL1528" s="13">
        <f t="shared" si="2097"/>
        <v>3.1078469413619978E-6</v>
      </c>
      <c r="AM1528" s="13">
        <f t="shared" si="2098"/>
        <v>9.4084376608336004E-2</v>
      </c>
      <c r="AN1528" s="13">
        <f t="shared" si="2099"/>
        <v>3.1127352435854294E-2</v>
      </c>
      <c r="AO1528" s="13">
        <f t="shared" si="2100"/>
        <v>5.1491655926008293E-3</v>
      </c>
      <c r="AP1528" s="13">
        <f t="shared" si="2101"/>
        <v>5.6785868858507001E-4</v>
      </c>
      <c r="AQ1528" s="13">
        <f t="shared" si="2102"/>
        <v>4.6968312302617179E-5</v>
      </c>
      <c r="AR1528" s="13">
        <f t="shared" si="2103"/>
        <v>7.3164209087747215E-7</v>
      </c>
      <c r="AS1528" s="13">
        <f t="shared" si="2104"/>
        <v>2.5454649383592001E-6</v>
      </c>
      <c r="AT1528" s="13">
        <f t="shared" si="2105"/>
        <v>4.4279790851324243E-6</v>
      </c>
      <c r="AU1528" s="13">
        <f t="shared" si="2106"/>
        <v>5.1351453802931573E-6</v>
      </c>
      <c r="AV1528" s="13">
        <f t="shared" si="2107"/>
        <v>4.4664367598222642E-6</v>
      </c>
      <c r="AW1528" s="13">
        <f t="shared" si="2108"/>
        <v>9.9368842221553502E-8</v>
      </c>
      <c r="AX1528" s="13">
        <f t="shared" si="2109"/>
        <v>5.455501738030559E-2</v>
      </c>
      <c r="AY1528" s="13">
        <f t="shared" si="2110"/>
        <v>1.8049258701156871E-2</v>
      </c>
      <c r="AZ1528" s="13">
        <f t="shared" si="2111"/>
        <v>2.9857541552071095E-3</v>
      </c>
      <c r="BA1528" s="13">
        <f t="shared" si="2112"/>
        <v>3.2927401702708634E-4</v>
      </c>
      <c r="BB1528" s="13">
        <f t="shared" si="2113"/>
        <v>2.7234671540204186E-5</v>
      </c>
      <c r="BC1528" s="13">
        <f t="shared" si="2114"/>
        <v>1.8020913781163441E-6</v>
      </c>
      <c r="BD1528" s="13">
        <f t="shared" si="2115"/>
        <v>4.0343363479738774E-8</v>
      </c>
      <c r="BE1528" s="13">
        <f t="shared" si="2116"/>
        <v>1.4035908884082226E-7</v>
      </c>
      <c r="BF1528" s="13">
        <f t="shared" si="2117"/>
        <v>2.4416251052195857E-7</v>
      </c>
      <c r="BG1528" s="13">
        <f t="shared" si="2118"/>
        <v>2.8315625793208059E-7</v>
      </c>
      <c r="BH1528" s="13">
        <f t="shared" si="2119"/>
        <v>2.4628309921955112E-7</v>
      </c>
      <c r="BI1528" s="13">
        <f t="shared" si="2120"/>
        <v>1.7136930796913241E-7</v>
      </c>
      <c r="BJ1528" s="14">
        <f t="shared" si="2121"/>
        <v>0.86594317801086429</v>
      </c>
      <c r="BK1528" s="14">
        <f t="shared" si="2122"/>
        <v>7.4038357177891853E-2</v>
      </c>
      <c r="BL1528" s="14">
        <f t="shared" si="2123"/>
        <v>1.4244185280497023E-2</v>
      </c>
      <c r="BM1528" s="14">
        <f t="shared" si="2124"/>
        <v>0.66901804854578639</v>
      </c>
      <c r="BN1528" s="14">
        <f t="shared" si="2125"/>
        <v>0.26729219656146297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1.1809000000000001</v>
      </c>
      <c r="F1529" s="10">
        <f>VLOOKUP(B1529,home!$B$2:$E$405,3,FALSE)</f>
        <v>0.65139999999999998</v>
      </c>
      <c r="G1529" s="10">
        <f>VLOOKUP(C1529,away!$B$2:$E$405,4,FALSE)</f>
        <v>1.2376</v>
      </c>
      <c r="H1529" s="10">
        <f>VLOOKUP(A1529,away!$A$2:$E$405,3,FALSE)</f>
        <v>0.92459999999999998</v>
      </c>
      <c r="I1529" s="10">
        <f>VLOOKUP(C1529,away!$B$2:$E$405,3,FALSE)</f>
        <v>0.83199999999999996</v>
      </c>
      <c r="J1529" s="10">
        <f>VLOOKUP(B1529,home!$B$2:$E$405,4,FALSE)</f>
        <v>1.0814999999999999</v>
      </c>
      <c r="K1529" s="12">
        <f t="shared" si="2070"/>
        <v>0.95200927057600016</v>
      </c>
      <c r="L1529" s="12">
        <f t="shared" si="2071"/>
        <v>0.83196247679999991</v>
      </c>
      <c r="M1529" s="13">
        <f t="shared" si="2072"/>
        <v>0.16796968750507721</v>
      </c>
      <c r="N1529" s="13">
        <f t="shared" si="2073"/>
        <v>0.15990869968058724</v>
      </c>
      <c r="O1529" s="13">
        <f t="shared" si="2074"/>
        <v>0.13974447724404604</v>
      </c>
      <c r="P1529" s="13">
        <f t="shared" si="2075"/>
        <v>0.13303803784812873</v>
      </c>
      <c r="Q1529" s="13">
        <f t="shared" si="2076"/>
        <v>7.6117282270836265E-2</v>
      </c>
      <c r="R1529" s="13">
        <f t="shared" si="2077"/>
        <v>5.8131080703538882E-2</v>
      </c>
      <c r="S1529" s="13">
        <f t="shared" si="2078"/>
        <v>2.6342728526456801E-2</v>
      </c>
      <c r="T1529" s="13">
        <f t="shared" si="2079"/>
        <v>6.3326722685329656E-2</v>
      </c>
      <c r="U1529" s="13">
        <f t="shared" si="2080"/>
        <v>5.5341327738370645E-2</v>
      </c>
      <c r="V1529" s="13">
        <f t="shared" si="2081"/>
        <v>2.318265453977494E-3</v>
      </c>
      <c r="W1529" s="13">
        <f t="shared" si="2082"/>
        <v>2.415478612429545E-2</v>
      </c>
      <c r="X1529" s="13">
        <f t="shared" si="2083"/>
        <v>2.0095875690543115E-2</v>
      </c>
      <c r="Y1529" s="13">
        <f t="shared" si="2084"/>
        <v>8.359507256484577E-3</v>
      </c>
      <c r="Z1529" s="13">
        <f t="shared" si="2085"/>
        <v>1.6120959293725631E-2</v>
      </c>
      <c r="AA1529" s="13">
        <f t="shared" si="2086"/>
        <v>1.5347302698205129E-2</v>
      </c>
      <c r="AB1529" s="13">
        <f t="shared" si="2087"/>
        <v>7.3053872235136711E-3</v>
      </c>
      <c r="AC1529" s="13">
        <f t="shared" si="2088"/>
        <v>1.147593547194879E-4</v>
      </c>
      <c r="AD1529" s="13">
        <f t="shared" si="2089"/>
        <v>5.7488950797774489E-3</v>
      </c>
      <c r="AE1529" s="13">
        <f t="shared" si="2090"/>
        <v>4.7828649894349805E-3</v>
      </c>
      <c r="AF1529" s="13">
        <f t="shared" si="2091"/>
        <v>1.9895821014051657E-3</v>
      </c>
      <c r="AG1529" s="13">
        <f t="shared" si="2092"/>
        <v>5.5175255096066346E-4</v>
      </c>
      <c r="AH1529" s="13">
        <f t="shared" si="2093"/>
        <v>3.3530083055999878E-3</v>
      </c>
      <c r="AI1529" s="13">
        <f t="shared" si="2094"/>
        <v>3.1920949912495147E-3</v>
      </c>
      <c r="AJ1529" s="13">
        <f t="shared" si="2095"/>
        <v>1.5194520121143769E-3</v>
      </c>
      <c r="AK1529" s="13">
        <f t="shared" si="2096"/>
        <v>4.8217746724274794E-4</v>
      </c>
      <c r="AL1529" s="13">
        <f t="shared" si="2097"/>
        <v>3.6357415682247032E-6</v>
      </c>
      <c r="AM1529" s="13">
        <f t="shared" si="2098"/>
        <v>1.0946002823033775E-3</v>
      </c>
      <c r="AN1529" s="13">
        <f t="shared" si="2099"/>
        <v>9.1066636197109706E-4</v>
      </c>
      <c r="AO1529" s="13">
        <f t="shared" si="2100"/>
        <v>3.7882012102195953E-4</v>
      </c>
      <c r="AP1529" s="13">
        <f t="shared" si="2101"/>
        <v>1.0505470871570174E-4</v>
      </c>
      <c r="AQ1529" s="13">
        <f t="shared" si="2102"/>
        <v>2.1850393915654435E-5</v>
      </c>
      <c r="AR1529" s="13">
        <f t="shared" si="2103"/>
        <v>5.5791541893158753E-4</v>
      </c>
      <c r="AS1529" s="13">
        <f t="shared" si="2104"/>
        <v>5.3114065102016414E-4</v>
      </c>
      <c r="AT1529" s="13">
        <f t="shared" si="2105"/>
        <v>2.5282541187548411E-4</v>
      </c>
      <c r="AU1529" s="13">
        <f t="shared" si="2106"/>
        <v>8.0230711980885499E-5</v>
      </c>
      <c r="AV1529" s="13">
        <f t="shared" si="2107"/>
        <v>1.9095095397678986E-5</v>
      </c>
      <c r="AW1529" s="13">
        <f t="shared" si="2108"/>
        <v>7.9989949301760534E-8</v>
      </c>
      <c r="AX1529" s="13">
        <f t="shared" si="2109"/>
        <v>1.7367826938798699E-4</v>
      </c>
      <c r="AY1529" s="13">
        <f t="shared" si="2110"/>
        <v>1.4449380316636725E-4</v>
      </c>
      <c r="AZ1529" s="13">
        <f t="shared" si="2111"/>
        <v>6.010671118227128E-5</v>
      </c>
      <c r="BA1529" s="13">
        <f t="shared" si="2112"/>
        <v>1.6668842769168224E-5</v>
      </c>
      <c r="BB1529" s="13">
        <f t="shared" si="2113"/>
        <v>3.4669629289067405E-6</v>
      </c>
      <c r="BC1529" s="13">
        <f t="shared" si="2114"/>
        <v>5.7687661306140683E-7</v>
      </c>
      <c r="BD1529" s="13">
        <f t="shared" si="2115"/>
        <v>7.7360782296538832E-5</v>
      </c>
      <c r="BE1529" s="13">
        <f t="shared" si="2116"/>
        <v>7.3648181925316686E-5</v>
      </c>
      <c r="BF1529" s="13">
        <f t="shared" si="2117"/>
        <v>3.5056875976984645E-5</v>
      </c>
      <c r="BG1529" s="13">
        <f t="shared" si="2118"/>
        <v>1.1124823642507486E-5</v>
      </c>
      <c r="BH1529" s="13">
        <f t="shared" si="2119"/>
        <v>2.647733810297548E-6</v>
      </c>
      <c r="BI1529" s="13">
        <f t="shared" si="2120"/>
        <v>5.0413342668415655E-7</v>
      </c>
      <c r="BJ1529" s="14">
        <f t="shared" si="2121"/>
        <v>0.36794595176363015</v>
      </c>
      <c r="BK1529" s="14">
        <f t="shared" si="2122"/>
        <v>0.32993160823309436</v>
      </c>
      <c r="BL1529" s="14">
        <f t="shared" si="2123"/>
        <v>0.28605785820416507</v>
      </c>
      <c r="BM1529" s="14">
        <f t="shared" si="2124"/>
        <v>0.26500269842918373</v>
      </c>
      <c r="BN1529" s="14">
        <f t="shared" si="2125"/>
        <v>0.73490926525221434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1.1809000000000001</v>
      </c>
      <c r="F1530" s="10">
        <f>VLOOKUP(B1530,home!$B$2:$E$405,3,FALSE)</f>
        <v>0.58630000000000004</v>
      </c>
      <c r="G1530" s="10">
        <f>VLOOKUP(C1530,away!$B$2:$E$405,4,FALSE)</f>
        <v>1.2376</v>
      </c>
      <c r="H1530" s="10">
        <f>VLOOKUP(A1530,away!$A$2:$E$405,3,FALSE)</f>
        <v>0.92459999999999998</v>
      </c>
      <c r="I1530" s="10">
        <f>VLOOKUP(C1530,away!$B$2:$E$405,3,FALSE)</f>
        <v>1.5807</v>
      </c>
      <c r="J1530" s="10">
        <f>VLOOKUP(B1530,home!$B$2:$E$405,4,FALSE)</f>
        <v>1.0814999999999999</v>
      </c>
      <c r="K1530" s="12">
        <f t="shared" si="2070"/>
        <v>0.85686680279200012</v>
      </c>
      <c r="L1530" s="12">
        <f t="shared" si="2071"/>
        <v>1.5806287104299996</v>
      </c>
      <c r="M1530" s="13">
        <f t="shared" si="2072"/>
        <v>8.7379418246592316E-2</v>
      </c>
      <c r="N1530" s="13">
        <f t="shared" si="2073"/>
        <v>7.4872522742782513E-2</v>
      </c>
      <c r="O1530" s="13">
        <f t="shared" si="2074"/>
        <v>0.13811441718123482</v>
      </c>
      <c r="P1530" s="13">
        <f t="shared" si="2075"/>
        <v>0.11834565906956515</v>
      </c>
      <c r="Q1530" s="13">
        <f t="shared" si="2076"/>
        <v>3.2077889589789681E-2</v>
      </c>
      <c r="R1530" s="13">
        <f t="shared" si="2077"/>
        <v>0.10915380656048308</v>
      </c>
      <c r="S1530" s="13">
        <f t="shared" si="2078"/>
        <v>4.0071493097735153E-2</v>
      </c>
      <c r="T1530" s="13">
        <f t="shared" si="2079"/>
        <v>5.0703233255625181E-2</v>
      </c>
      <c r="U1530" s="13">
        <f t="shared" si="2080"/>
        <v>9.3530273240057582E-2</v>
      </c>
      <c r="V1530" s="13">
        <f t="shared" si="2081"/>
        <v>6.0302622436910081E-3</v>
      </c>
      <c r="W1530" s="13">
        <f t="shared" si="2082"/>
        <v>9.1621595643726229E-3</v>
      </c>
      <c r="X1530" s="13">
        <f t="shared" si="2083"/>
        <v>1.448197245698819E-2</v>
      </c>
      <c r="Y1530" s="13">
        <f t="shared" si="2084"/>
        <v>1.1445310724586008E-2</v>
      </c>
      <c r="Z1530" s="13">
        <f t="shared" si="2085"/>
        <v>5.7510546834073993E-2</v>
      </c>
      <c r="AA1530" s="13">
        <f t="shared" si="2086"/>
        <v>4.9278878392532567E-2</v>
      </c>
      <c r="AB1530" s="13">
        <f t="shared" si="2087"/>
        <v>2.1112717486692578E-2</v>
      </c>
      <c r="AC1530" s="13">
        <f t="shared" si="2088"/>
        <v>5.1045727780677831E-4</v>
      </c>
      <c r="AD1530" s="13">
        <f t="shared" si="2089"/>
        <v>1.9626875931485284E-3</v>
      </c>
      <c r="AE1530" s="13">
        <f t="shared" si="2090"/>
        <v>3.1022803593353187E-3</v>
      </c>
      <c r="AF1530" s="13">
        <f t="shared" si="2091"/>
        <v>2.4517767018842505E-3</v>
      </c>
      <c r="AG1530" s="13">
        <f t="shared" si="2092"/>
        <v>1.2917828821872065E-3</v>
      </c>
      <c r="AH1530" s="13">
        <f t="shared" si="2093"/>
        <v>2.2725705369616624E-2</v>
      </c>
      <c r="AI1530" s="13">
        <f t="shared" si="2094"/>
        <v>1.9472902501256387E-2</v>
      </c>
      <c r="AJ1530" s="13">
        <f t="shared" si="2095"/>
        <v>8.3428418536659506E-3</v>
      </c>
      <c r="AK1530" s="13">
        <f t="shared" si="2096"/>
        <v>2.3829014084500093E-3</v>
      </c>
      <c r="AL1530" s="13">
        <f t="shared" si="2097"/>
        <v>2.7654293965847131E-5</v>
      </c>
      <c r="AM1530" s="13">
        <f t="shared" si="2098"/>
        <v>3.3635236856414117E-4</v>
      </c>
      <c r="AN1530" s="13">
        <f t="shared" si="2099"/>
        <v>5.3164821057361444E-4</v>
      </c>
      <c r="AO1530" s="13">
        <f t="shared" si="2100"/>
        <v>4.2016921274069455E-4</v>
      </c>
      <c r="AP1530" s="13">
        <f t="shared" si="2101"/>
        <v>2.2137717363223739E-4</v>
      </c>
      <c r="AQ1530" s="13">
        <f t="shared" si="2102"/>
        <v>8.7478779119240388E-5</v>
      </c>
      <c r="AR1530" s="13">
        <f t="shared" si="2103"/>
        <v>7.1841804743978449E-3</v>
      </c>
      <c r="AS1530" s="13">
        <f t="shared" si="2104"/>
        <v>6.1558857537779956E-3</v>
      </c>
      <c r="AT1530" s="13">
        <f t="shared" si="2105"/>
        <v>2.6373870720962866E-3</v>
      </c>
      <c r="AU1530" s="13">
        <f t="shared" si="2106"/>
        <v>7.5329647606403312E-4</v>
      </c>
      <c r="AV1530" s="13">
        <f t="shared" si="2107"/>
        <v>1.6136868574986711E-4</v>
      </c>
      <c r="AW1530" s="13">
        <f t="shared" si="2108"/>
        <v>1.0404069819125705E-6</v>
      </c>
      <c r="AX1530" s="13">
        <f t="shared" si="2109"/>
        <v>4.8034863110512004E-5</v>
      </c>
      <c r="AY1530" s="13">
        <f t="shared" si="2110"/>
        <v>7.592528373405016E-5</v>
      </c>
      <c r="AZ1530" s="13">
        <f t="shared" si="2111"/>
        <v>6.0004841658791764E-5</v>
      </c>
      <c r="BA1530" s="13">
        <f t="shared" si="2112"/>
        <v>3.1615125163564112E-5</v>
      </c>
      <c r="BB1530" s="13">
        <f t="shared" si="2113"/>
        <v>1.2492943629341847E-5</v>
      </c>
      <c r="BC1530" s="13">
        <f t="shared" si="2114"/>
        <v>3.9493410756642539E-6</v>
      </c>
      <c r="BD1530" s="13">
        <f t="shared" si="2115"/>
        <v>1.8925869864573096E-3</v>
      </c>
      <c r="BE1530" s="13">
        <f t="shared" si="2116"/>
        <v>1.6216949600914212E-3</v>
      </c>
      <c r="BF1530" s="13">
        <f t="shared" si="2117"/>
        <v>6.9478828777871818E-4</v>
      </c>
      <c r="BG1530" s="13">
        <f t="shared" si="2118"/>
        <v>1.9844700625542611E-4</v>
      </c>
      <c r="BH1530" s="13">
        <f t="shared" si="2119"/>
        <v>4.2510662943432753E-5</v>
      </c>
      <c r="BI1530" s="13">
        <f t="shared" si="2120"/>
        <v>7.285195168181517E-6</v>
      </c>
      <c r="BJ1530" s="14">
        <f t="shared" si="2121"/>
        <v>0.20338066401370133</v>
      </c>
      <c r="BK1530" s="14">
        <f t="shared" si="2122"/>
        <v>0.25244086951309036</v>
      </c>
      <c r="BL1530" s="14">
        <f t="shared" si="2123"/>
        <v>0.48546387555477005</v>
      </c>
      <c r="BM1530" s="14">
        <f t="shared" si="2124"/>
        <v>0.43877735764843606</v>
      </c>
      <c r="BN1530" s="14">
        <f t="shared" si="2125"/>
        <v>0.55994371339044757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1.5866</v>
      </c>
      <c r="F1556" s="10">
        <f>VLOOKUP(B1556,home!$B$2:$E$405,3,FALSE)</f>
        <v>1.4496</v>
      </c>
      <c r="G1556" s="10">
        <f>VLOOKUP(C1556,away!$B$2:$E$405,4,FALSE)</f>
        <v>0.98040000000000005</v>
      </c>
      <c r="H1556" s="10">
        <f>VLOOKUP(A1556,away!$A$2:$E$405,3,FALSE)</f>
        <v>1.1788000000000001</v>
      </c>
      <c r="I1556" s="10">
        <f>VLOOKUP(C1556,away!$B$2:$E$405,3,FALSE)</f>
        <v>0.5655</v>
      </c>
      <c r="J1556" s="10">
        <f>VLOOKUP(B1556,home!$B$2:$E$405,4,FALSE)</f>
        <v>0.67869999999999997</v>
      </c>
      <c r="K1556" s="12">
        <f t="shared" si="2070"/>
        <v>2.254856626944</v>
      </c>
      <c r="L1556" s="12">
        <f t="shared" si="2071"/>
        <v>0.45242915718000004</v>
      </c>
      <c r="M1556" s="13">
        <f t="shared" si="2072"/>
        <v>6.6717647281288553E-2</v>
      </c>
      <c r="N1556" s="13">
        <f t="shared" si="2073"/>
        <v>0.15043872910632583</v>
      </c>
      <c r="O1556" s="13">
        <f t="shared" si="2074"/>
        <v>3.01850089285059E-2</v>
      </c>
      <c r="P1556" s="13">
        <f t="shared" si="2075"/>
        <v>6.8062867416805339E-2</v>
      </c>
      <c r="Q1556" s="13">
        <f t="shared" si="2076"/>
        <v>0.16960888263721602</v>
      </c>
      <c r="R1556" s="13">
        <f t="shared" si="2077"/>
        <v>6.8282890744973497E-3</v>
      </c>
      <c r="S1556" s="13">
        <f t="shared" si="2078"/>
        <v>1.7358802767228482E-2</v>
      </c>
      <c r="T1556" s="13">
        <f t="shared" si="2079"/>
        <v>7.6736003821797183E-2</v>
      </c>
      <c r="U1556" s="13">
        <f t="shared" si="2080"/>
        <v>1.5396812870319661E-2</v>
      </c>
      <c r="V1556" s="13">
        <f t="shared" si="2081"/>
        <v>1.9676451423864937E-3</v>
      </c>
      <c r="W1556" s="13">
        <f t="shared" si="2082"/>
        <v>0.12748123766769789</v>
      </c>
      <c r="X1556" s="13">
        <f t="shared" si="2083"/>
        <v>5.7676228914259837E-2</v>
      </c>
      <c r="Y1556" s="13">
        <f t="shared" si="2084"/>
        <v>1.3047203818499662E-2</v>
      </c>
      <c r="Z1556" s="13">
        <f t="shared" si="2085"/>
        <v>1.029772356985413E-3</v>
      </c>
      <c r="AA1556" s="13">
        <f t="shared" si="2086"/>
        <v>2.3219890233923007E-3</v>
      </c>
      <c r="AB1556" s="13">
        <f t="shared" si="2087"/>
        <v>2.617876168543678E-3</v>
      </c>
      <c r="AC1556" s="13">
        <f t="shared" si="2088"/>
        <v>1.2545740885928696E-4</v>
      </c>
      <c r="AD1556" s="13">
        <f t="shared" si="2089"/>
        <v>7.1862978391507945E-2</v>
      </c>
      <c r="AE1556" s="13">
        <f t="shared" si="2090"/>
        <v>3.2512906746114498E-2</v>
      </c>
      <c r="AF1556" s="13">
        <f t="shared" si="2091"/>
        <v>7.3548934983082587E-3</v>
      </c>
      <c r="AG1556" s="13">
        <f t="shared" si="2092"/>
        <v>1.1091894221960893E-3</v>
      </c>
      <c r="AH1556" s="13">
        <f t="shared" si="2093"/>
        <v>1.1647475988954312E-4</v>
      </c>
      <c r="AI1556" s="13">
        <f t="shared" si="2094"/>
        <v>2.6263388420864751E-4</v>
      </c>
      <c r="AJ1556" s="13">
        <f t="shared" si="2095"/>
        <v>2.96100877133956E-4</v>
      </c>
      <c r="AK1556" s="13">
        <f t="shared" si="2096"/>
        <v>2.2255500834981063E-4</v>
      </c>
      <c r="AL1556" s="13">
        <f t="shared" si="2097"/>
        <v>5.1194796780793636E-6</v>
      </c>
      <c r="AM1556" s="13">
        <f t="shared" si="2098"/>
        <v>3.2408142611605031E-2</v>
      </c>
      <c r="AN1556" s="13">
        <f t="shared" si="2099"/>
        <v>1.4662388647537709E-2</v>
      </c>
      <c r="AO1556" s="13">
        <f t="shared" si="2100"/>
        <v>3.3168460690255431E-3</v>
      </c>
      <c r="AP1556" s="13">
        <f t="shared" si="2101"/>
        <v>5.0021262383500762E-4</v>
      </c>
      <c r="AQ1556" s="13">
        <f t="shared" si="2102"/>
        <v>5.6577693953117223E-5</v>
      </c>
      <c r="AR1556" s="13">
        <f t="shared" si="2103"/>
        <v>1.0539315489913777E-5</v>
      </c>
      <c r="AS1556" s="13">
        <f t="shared" si="2104"/>
        <v>2.3764645375885628E-5</v>
      </c>
      <c r="AT1556" s="13">
        <f t="shared" si="2105"/>
        <v>2.67929340563949E-5</v>
      </c>
      <c r="AU1556" s="13">
        <f t="shared" si="2106"/>
        <v>2.0138074970778544E-5</v>
      </c>
      <c r="AV1556" s="13">
        <f t="shared" si="2107"/>
        <v>1.1352117950438778E-5</v>
      </c>
      <c r="AW1556" s="13">
        <f t="shared" si="2108"/>
        <v>1.4507508748150156E-7</v>
      </c>
      <c r="AX1556" s="13">
        <f t="shared" si="2109"/>
        <v>1.2179285855787291E-2</v>
      </c>
      <c r="AY1556" s="13">
        <f t="shared" si="2110"/>
        <v>5.5102640347881393E-3</v>
      </c>
      <c r="AZ1556" s="13">
        <f t="shared" si="2111"/>
        <v>1.2465020565492321E-3</v>
      </c>
      <c r="BA1556" s="13">
        <f t="shared" si="2112"/>
        <v>1.8798462495590195E-4</v>
      </c>
      <c r="BB1556" s="13">
        <f t="shared" si="2113"/>
        <v>2.1262431357899281E-5</v>
      </c>
      <c r="BC1556" s="13">
        <f t="shared" si="2114"/>
        <v>1.9239487797703959E-6</v>
      </c>
      <c r="BD1556" s="13">
        <f t="shared" si="2115"/>
        <v>7.9471560405930136E-7</v>
      </c>
      <c r="BE1556" s="13">
        <f t="shared" si="2116"/>
        <v>1.7919697463489194E-6</v>
      </c>
      <c r="BF1556" s="13">
        <f t="shared" si="2117"/>
        <v>2.0203174289190101E-6</v>
      </c>
      <c r="BG1556" s="13">
        <f t="shared" si="2118"/>
        <v>1.5185087143761648E-6</v>
      </c>
      <c r="BH1556" s="13">
        <f t="shared" si="2119"/>
        <v>8.5600485942082745E-7</v>
      </c>
      <c r="BI1556" s="13">
        <f t="shared" si="2120"/>
        <v>3.8603364599226396E-7</v>
      </c>
      <c r="BJ1556" s="14">
        <f t="shared" si="2121"/>
        <v>0.77791964462209784</v>
      </c>
      <c r="BK1556" s="14">
        <f t="shared" si="2122"/>
        <v>0.15974780353103432</v>
      </c>
      <c r="BL1556" s="14">
        <f t="shared" si="2123"/>
        <v>5.8347695232683378E-2</v>
      </c>
      <c r="BM1556" s="14">
        <f t="shared" si="2124"/>
        <v>0.49969337233846145</v>
      </c>
      <c r="BN1556" s="14">
        <f t="shared" si="2125"/>
        <v>0.49184142444463896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1.5866</v>
      </c>
      <c r="F1557" s="10">
        <f>VLOOKUP(B1557,home!$B$2:$E$405,3,FALSE)</f>
        <v>1.1975</v>
      </c>
      <c r="G1557" s="10">
        <f>VLOOKUP(C1557,away!$B$2:$E$405,4,FALSE)</f>
        <v>0.94540000000000002</v>
      </c>
      <c r="H1557" s="10">
        <f>VLOOKUP(A1557,away!$A$2:$E$405,3,FALSE)</f>
        <v>1.1788000000000001</v>
      </c>
      <c r="I1557" s="10">
        <f>VLOOKUP(C1557,away!$B$2:$E$405,3,FALSE)</f>
        <v>1.1876</v>
      </c>
      <c r="J1557" s="10">
        <f>VLOOKUP(B1557,home!$B$2:$E$405,4,FALSE)</f>
        <v>0.67869999999999997</v>
      </c>
      <c r="K1557" s="12">
        <f t="shared" si="2070"/>
        <v>1.7962160389000001</v>
      </c>
      <c r="L1557" s="12">
        <f t="shared" si="2071"/>
        <v>0.95014123265599992</v>
      </c>
      <c r="M1557" s="13">
        <f t="shared" si="2072"/>
        <v>6.4161157705007743E-2</v>
      </c>
      <c r="N1557" s="13">
        <f t="shared" si="2073"/>
        <v>0.11524730054412723</v>
      </c>
      <c r="O1557" s="13">
        <f t="shared" si="2074"/>
        <v>6.0962161470472065E-2</v>
      </c>
      <c r="P1557" s="13">
        <f t="shared" si="2075"/>
        <v>0.10950121219927354</v>
      </c>
      <c r="Q1557" s="13">
        <f t="shared" si="2076"/>
        <v>0.10350452483864506</v>
      </c>
      <c r="R1557" s="13">
        <f t="shared" si="2077"/>
        <v>2.8961331622464215E-2</v>
      </c>
      <c r="S1557" s="13">
        <f t="shared" si="2078"/>
        <v>4.6720305173726939E-2</v>
      </c>
      <c r="T1557" s="13">
        <f t="shared" si="2079"/>
        <v>9.8343916815663762E-2</v>
      </c>
      <c r="U1557" s="13">
        <f t="shared" si="2080"/>
        <v>5.2020808368171981E-2</v>
      </c>
      <c r="V1557" s="13">
        <f t="shared" si="2081"/>
        <v>8.8595139590433702E-3</v>
      </c>
      <c r="W1557" s="13">
        <f t="shared" si="2082"/>
        <v>6.1972162537965898E-2</v>
      </c>
      <c r="X1557" s="13">
        <f t="shared" si="2083"/>
        <v>5.8882306904180899E-2</v>
      </c>
      <c r="Y1557" s="13">
        <f t="shared" si="2084"/>
        <v>2.7973253831783666E-2</v>
      </c>
      <c r="Z1557" s="13">
        <f t="shared" si="2085"/>
        <v>9.1724517757091149E-3</v>
      </c>
      <c r="AA1557" s="13">
        <f t="shared" si="2086"/>
        <v>1.6475704995565499E-2</v>
      </c>
      <c r="AB1557" s="13">
        <f t="shared" si="2087"/>
        <v>1.4796962782609805E-2</v>
      </c>
      <c r="AC1557" s="13">
        <f t="shared" si="2088"/>
        <v>9.4501053354582398E-4</v>
      </c>
      <c r="AD1557" s="13">
        <f t="shared" si="2089"/>
        <v>2.7828848079003026E-2</v>
      </c>
      <c r="AE1557" s="13">
        <f t="shared" si="2090"/>
        <v>2.6441336017180489E-2</v>
      </c>
      <c r="AF1557" s="13">
        <f t="shared" si="2091"/>
        <v>1.2561501798217677E-2</v>
      </c>
      <c r="AG1557" s="13">
        <f t="shared" si="2092"/>
        <v>3.978400267523035E-3</v>
      </c>
      <c r="AH1557" s="13">
        <f t="shared" si="2093"/>
        <v>2.1787811591624929E-3</v>
      </c>
      <c r="AI1557" s="13">
        <f t="shared" si="2094"/>
        <v>3.9135616633408036E-3</v>
      </c>
      <c r="AJ1557" s="13">
        <f t="shared" si="2095"/>
        <v>3.514801114458458E-3</v>
      </c>
      <c r="AK1557" s="13">
        <f t="shared" si="2096"/>
        <v>2.1044473784446261E-3</v>
      </c>
      <c r="AL1557" s="13">
        <f t="shared" si="2097"/>
        <v>6.4512426312577845E-5</v>
      </c>
      <c r="AM1557" s="13">
        <f t="shared" si="2098"/>
        <v>9.9973246527233339E-3</v>
      </c>
      <c r="AN1557" s="13">
        <f t="shared" si="2099"/>
        <v>9.4988703688007638E-3</v>
      </c>
      <c r="AO1557" s="13">
        <f t="shared" si="2100"/>
        <v>4.512634200525955E-3</v>
      </c>
      <c r="AP1557" s="13">
        <f t="shared" si="2101"/>
        <v>1.4292132739377847E-3</v>
      </c>
      <c r="AQ1557" s="13">
        <f t="shared" si="2102"/>
        <v>3.3948861545689095E-4</v>
      </c>
      <c r="AR1557" s="13">
        <f t="shared" si="2103"/>
        <v>4.14029963250864E-4</v>
      </c>
      <c r="AS1557" s="13">
        <f t="shared" si="2104"/>
        <v>7.4368726057637952E-4</v>
      </c>
      <c r="AT1557" s="13">
        <f t="shared" si="2105"/>
        <v>6.6791149268644848E-4</v>
      </c>
      <c r="AU1557" s="13">
        <f t="shared" si="2106"/>
        <v>3.99904445243013E-4</v>
      </c>
      <c r="AV1557" s="13">
        <f t="shared" si="2107"/>
        <v>1.7957869464322674E-4</v>
      </c>
      <c r="AW1557" s="13">
        <f t="shared" si="2108"/>
        <v>3.0583529972822643E-6</v>
      </c>
      <c r="AX1557" s="13">
        <f t="shared" si="2109"/>
        <v>2.9928924812186695E-3</v>
      </c>
      <c r="AY1557" s="13">
        <f t="shared" si="2110"/>
        <v>2.8436705513119804E-3</v>
      </c>
      <c r="AZ1557" s="13">
        <f t="shared" si="2111"/>
        <v>1.3509443214455659E-3</v>
      </c>
      <c r="BA1557" s="13">
        <f t="shared" si="2112"/>
        <v>4.278626342759712E-4</v>
      </c>
      <c r="BB1557" s="13">
        <f t="shared" si="2113"/>
        <v>1.0163248268460362E-4</v>
      </c>
      <c r="BC1557" s="13">
        <f t="shared" si="2114"/>
        <v>1.9313042475167778E-5</v>
      </c>
      <c r="BD1557" s="13">
        <f t="shared" si="2115"/>
        <v>6.5564489939949015E-5</v>
      </c>
      <c r="BE1557" s="13">
        <f t="shared" si="2116"/>
        <v>1.1776798841243412E-4</v>
      </c>
      <c r="BF1557" s="13">
        <f t="shared" si="2117"/>
        <v>1.0576837482770179E-4</v>
      </c>
      <c r="BG1557" s="13">
        <f t="shared" si="2118"/>
        <v>6.3327617091301668E-5</v>
      </c>
      <c r="BH1557" s="13">
        <f t="shared" si="2119"/>
        <v>2.8437520381178462E-5</v>
      </c>
      <c r="BI1557" s="13">
        <f t="shared" si="2120"/>
        <v>1.0215986043043675E-5</v>
      </c>
      <c r="BJ1557" s="14">
        <f t="shared" si="2121"/>
        <v>0.57024739825914739</v>
      </c>
      <c r="BK1557" s="14">
        <f t="shared" si="2122"/>
        <v>0.23309538254822199</v>
      </c>
      <c r="BL1557" s="14">
        <f t="shared" si="2123"/>
        <v>0.18772475438778541</v>
      </c>
      <c r="BM1557" s="14">
        <f t="shared" si="2124"/>
        <v>0.51506168639255934</v>
      </c>
      <c r="BN1557" s="14">
        <f t="shared" si="2125"/>
        <v>0.48233768837998986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1.5866</v>
      </c>
      <c r="F1558" s="10">
        <f>VLOOKUP(B1558,home!$B$2:$E$405,3,FALSE)</f>
        <v>1.6807000000000001</v>
      </c>
      <c r="G1558" s="10">
        <f>VLOOKUP(C1558,away!$B$2:$E$405,4,FALSE)</f>
        <v>1.3236000000000001</v>
      </c>
      <c r="H1558" s="10">
        <f>VLOOKUP(A1558,away!$A$2:$E$405,3,FALSE)</f>
        <v>1.1788000000000001</v>
      </c>
      <c r="I1558" s="10">
        <f>VLOOKUP(C1558,away!$B$2:$E$405,3,FALSE)</f>
        <v>0.76349999999999996</v>
      </c>
      <c r="J1558" s="10">
        <f>VLOOKUP(B1558,home!$B$2:$E$405,4,FALSE)</f>
        <v>0.65980000000000005</v>
      </c>
      <c r="K1558" s="12">
        <f t="shared" si="2070"/>
        <v>3.5295099334320006</v>
      </c>
      <c r="L1558" s="12">
        <f t="shared" si="2071"/>
        <v>0.59382910523999999</v>
      </c>
      <c r="M1558" s="13">
        <f t="shared" si="2072"/>
        <v>1.6190363835815551E-2</v>
      </c>
      <c r="N1558" s="13">
        <f t="shared" si="2073"/>
        <v>5.7144049984389211E-2</v>
      </c>
      <c r="O1558" s="13">
        <f t="shared" si="2074"/>
        <v>9.614309270132404E-3</v>
      </c>
      <c r="P1558" s="13">
        <f t="shared" si="2075"/>
        <v>3.3933800072019682E-2</v>
      </c>
      <c r="Q1558" s="13">
        <f t="shared" si="2076"/>
        <v>0.10084524602821829</v>
      </c>
      <c r="R1558" s="13">
        <f t="shared" si="2077"/>
        <v>2.8546283356916816E-3</v>
      </c>
      <c r="S1558" s="13">
        <f t="shared" si="2078"/>
        <v>1.7780681135474298E-2</v>
      </c>
      <c r="T1558" s="13">
        <f t="shared" si="2079"/>
        <v>5.9884842216644529E-2</v>
      </c>
      <c r="U1558" s="13">
        <f t="shared" si="2080"/>
        <v>1.0075439067080248E-2</v>
      </c>
      <c r="V1558" s="13">
        <f t="shared" si="2081"/>
        <v>4.1407763347121266E-3</v>
      </c>
      <c r="W1558" s="13">
        <f t="shared" si="2082"/>
        <v>0.11864476586533013</v>
      </c>
      <c r="X1558" s="13">
        <f t="shared" si="2083"/>
        <v>7.0454715155218284E-2</v>
      </c>
      <c r="Y1558" s="13">
        <f t="shared" si="2084"/>
        <v>2.0919030230281171E-2</v>
      </c>
      <c r="Z1558" s="13">
        <f t="shared" si="2085"/>
        <v>5.6505379679218056E-4</v>
      </c>
      <c r="AA1558" s="13">
        <f t="shared" si="2086"/>
        <v>1.9943629887014679E-3</v>
      </c>
      <c r="AB1558" s="13">
        <f t="shared" si="2087"/>
        <v>3.5195619897454835E-3</v>
      </c>
      <c r="AC1558" s="13">
        <f t="shared" si="2088"/>
        <v>5.4242247776975982E-4</v>
      </c>
      <c r="AD1558" s="13">
        <f t="shared" si="2089"/>
        <v>0.10468946991784917</v>
      </c>
      <c r="AE1558" s="13">
        <f t="shared" si="2090"/>
        <v>6.2167654249366266E-2</v>
      </c>
      <c r="AF1558" s="13">
        <f t="shared" si="2091"/>
        <v>1.8458481248885425E-2</v>
      </c>
      <c r="AG1558" s="13">
        <f t="shared" si="2092"/>
        <v>3.6537278013716503E-3</v>
      </c>
      <c r="AH1558" s="13">
        <f t="shared" si="2093"/>
        <v>8.3886347640391317E-5</v>
      </c>
      <c r="AI1558" s="13">
        <f t="shared" si="2094"/>
        <v>2.9607769727609115E-4</v>
      </c>
      <c r="AJ1558" s="13">
        <f t="shared" si="2095"/>
        <v>5.2250458680181853E-4</v>
      </c>
      <c r="AK1558" s="13">
        <f t="shared" si="2096"/>
        <v>6.1472837646026708E-4</v>
      </c>
      <c r="AL1558" s="13">
        <f t="shared" si="2097"/>
        <v>4.5475089014344907E-5</v>
      </c>
      <c r="AM1558" s="13">
        <f t="shared" si="2098"/>
        <v>7.3900504800155836E-2</v>
      </c>
      <c r="AN1558" s="13">
        <f t="shared" si="2099"/>
        <v>4.3884270642260866E-2</v>
      </c>
      <c r="AO1558" s="13">
        <f t="shared" si="2100"/>
        <v>1.3029878584801884E-2</v>
      </c>
      <c r="AP1558" s="13">
        <f t="shared" si="2101"/>
        <v>2.5791737137995803E-3</v>
      </c>
      <c r="AQ1558" s="13">
        <f t="shared" si="2102"/>
        <v>3.8289710468103309E-4</v>
      </c>
      <c r="AR1558" s="13">
        <f t="shared" si="2103"/>
        <v>9.9628309522290345E-6</v>
      </c>
      <c r="AS1558" s="13">
        <f t="shared" si="2104"/>
        <v>3.5163910810996166E-5</v>
      </c>
      <c r="AT1558" s="13">
        <f t="shared" si="2105"/>
        <v>6.2055686252863971E-5</v>
      </c>
      <c r="AU1558" s="13">
        <f t="shared" si="2106"/>
        <v>7.3008720351807666E-5</v>
      </c>
      <c r="AV1558" s="13">
        <f t="shared" si="2107"/>
        <v>6.4421250927216057E-5</v>
      </c>
      <c r="AW1558" s="13">
        <f t="shared" si="2108"/>
        <v>2.6475669151088435E-6</v>
      </c>
      <c r="AX1558" s="13">
        <f t="shared" si="2109"/>
        <v>4.3472094296298218E-2</v>
      </c>
      <c r="AY1558" s="13">
        <f t="shared" si="2110"/>
        <v>2.581499485887968E-2</v>
      </c>
      <c r="AZ1558" s="13">
        <f t="shared" si="2111"/>
        <v>7.66484764941186E-3</v>
      </c>
      <c r="BA1558" s="13">
        <f t="shared" si="2112"/>
        <v>1.5172032071503873E-3</v>
      </c>
      <c r="BB1558" s="13">
        <f t="shared" si="2113"/>
        <v>2.2523985574234316E-4</v>
      </c>
      <c r="BC1558" s="13">
        <f t="shared" si="2114"/>
        <v>2.6750796399972468E-5</v>
      </c>
      <c r="BD1558" s="13">
        <f t="shared" si="2115"/>
        <v>9.8603649833659057E-7</v>
      </c>
      <c r="BE1558" s="13">
        <f t="shared" si="2116"/>
        <v>3.4802256156055019E-6</v>
      </c>
      <c r="BF1558" s="13">
        <f t="shared" si="2117"/>
        <v>6.1417454404320618E-6</v>
      </c>
      <c r="BG1558" s="13">
        <f t="shared" si="2118"/>
        <v>7.2257838468718861E-6</v>
      </c>
      <c r="BH1558" s="13">
        <f t="shared" si="2119"/>
        <v>6.3758689660917037E-6</v>
      </c>
      <c r="BI1558" s="13">
        <f t="shared" si="2120"/>
        <v>4.5007385700162968E-6</v>
      </c>
      <c r="BJ1558" s="14">
        <f t="shared" si="2121"/>
        <v>0.82935983820713577</v>
      </c>
      <c r="BK1558" s="14">
        <f t="shared" si="2122"/>
        <v>9.8448513803685453E-2</v>
      </c>
      <c r="BL1558" s="14">
        <f t="shared" si="2123"/>
        <v>2.9848821457762326E-2</v>
      </c>
      <c r="BM1558" s="14">
        <f t="shared" si="2124"/>
        <v>0.71182748244714433</v>
      </c>
      <c r="BN1558" s="14">
        <f t="shared" si="2125"/>
        <v>0.22058239752626682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1.5866</v>
      </c>
      <c r="F1559" s="10">
        <f>VLOOKUP(B1559,home!$B$2:$E$405,3,FALSE)</f>
        <v>0.77029999999999998</v>
      </c>
      <c r="G1559" s="10">
        <f>VLOOKUP(C1559,away!$B$2:$E$405,4,FALSE)</f>
        <v>1.2033</v>
      </c>
      <c r="H1559" s="10">
        <f>VLOOKUP(A1559,away!$A$2:$E$405,3,FALSE)</f>
        <v>1.1788000000000001</v>
      </c>
      <c r="I1559" s="10">
        <f>VLOOKUP(C1559,away!$B$2:$E$405,3,FALSE)</f>
        <v>1.3882000000000001</v>
      </c>
      <c r="J1559" s="10">
        <f>VLOOKUP(B1559,home!$B$2:$E$405,4,FALSE)</f>
        <v>1.0367999999999999</v>
      </c>
      <c r="K1559" s="12">
        <f t="shared" si="2070"/>
        <v>1.470622697334</v>
      </c>
      <c r="L1559" s="12">
        <f t="shared" si="2071"/>
        <v>1.6966300538880001</v>
      </c>
      <c r="M1559" s="13">
        <f t="shared" si="2072"/>
        <v>4.2119150890181381E-2</v>
      </c>
      <c r="N1559" s="13">
        <f t="shared" si="2073"/>
        <v>6.1941379291536293E-2</v>
      </c>
      <c r="O1559" s="13">
        <f t="shared" si="2074"/>
        <v>7.1460617244525237E-2</v>
      </c>
      <c r="P1559" s="13">
        <f t="shared" si="2075"/>
        <v>0.10509160568529625</v>
      </c>
      <c r="Q1559" s="13">
        <f t="shared" si="2076"/>
        <v>4.5546199145153746E-2</v>
      </c>
      <c r="R1559" s="13">
        <f t="shared" si="2077"/>
        <v>6.0621115443224308E-2</v>
      </c>
      <c r="S1559" s="13">
        <f t="shared" si="2078"/>
        <v>6.5553586385856968E-2</v>
      </c>
      <c r="T1559" s="13">
        <f t="shared" si="2079"/>
        <v>7.7275050310035773E-2</v>
      </c>
      <c r="U1559" s="13">
        <f t="shared" si="2080"/>
        <v>8.9150788308510351E-2</v>
      </c>
      <c r="V1559" s="13">
        <f t="shared" si="2081"/>
        <v>1.817365868578601E-2</v>
      </c>
      <c r="W1559" s="13">
        <f t="shared" si="2082"/>
        <v>2.2327091413385836E-2</v>
      </c>
      <c r="X1559" s="13">
        <f t="shared" si="2083"/>
        <v>3.7880814307855108E-2</v>
      </c>
      <c r="Y1559" s="13">
        <f t="shared" si="2084"/>
        <v>3.2134864010228775E-2</v>
      </c>
      <c r="Z1559" s="13">
        <f t="shared" si="2085"/>
        <v>3.4283868787062792E-2</v>
      </c>
      <c r="AA1559" s="13">
        <f t="shared" si="2086"/>
        <v>5.041863559067522E-2</v>
      </c>
      <c r="AB1559" s="13">
        <f t="shared" si="2087"/>
        <v>3.7073394934129408E-2</v>
      </c>
      <c r="AC1559" s="13">
        <f t="shared" si="2088"/>
        <v>2.8340715151249168E-3</v>
      </c>
      <c r="AD1559" s="13">
        <f t="shared" si="2089"/>
        <v>8.2086818494940643E-3</v>
      </c>
      <c r="AE1559" s="13">
        <f t="shared" si="2090"/>
        <v>1.392709632865656E-2</v>
      </c>
      <c r="AF1559" s="13">
        <f t="shared" si="2091"/>
        <v>1.1814565097295976E-2</v>
      </c>
      <c r="AG1559" s="13">
        <f t="shared" si="2092"/>
        <v>6.6816487392295214E-3</v>
      </c>
      <c r="AH1559" s="13">
        <f t="shared" si="2093"/>
        <v>1.4541760536920863E-2</v>
      </c>
      <c r="AI1559" s="13">
        <f t="shared" si="2094"/>
        <v>2.1385443104791676E-2</v>
      </c>
      <c r="AJ1559" s="13">
        <f t="shared" si="2095"/>
        <v>1.5724959011225767E-2</v>
      </c>
      <c r="AK1559" s="13">
        <f t="shared" si="2096"/>
        <v>7.7084938788518067E-3</v>
      </c>
      <c r="AL1559" s="13">
        <f t="shared" si="2097"/>
        <v>2.8285197574661288E-4</v>
      </c>
      <c r="AM1559" s="13">
        <f t="shared" si="2098"/>
        <v>2.4143747686119215E-3</v>
      </c>
      <c r="AN1559" s="13">
        <f t="shared" si="2099"/>
        <v>4.0963007937758721E-3</v>
      </c>
      <c r="AO1559" s="13">
        <f t="shared" si="2100"/>
        <v>3.4749535182427081E-3</v>
      </c>
      <c r="AP1559" s="13">
        <f t="shared" si="2101"/>
        <v>1.9652368583048078E-3</v>
      </c>
      <c r="AQ1559" s="13">
        <f t="shared" si="2102"/>
        <v>8.3356997920209228E-4</v>
      </c>
      <c r="AR1559" s="13">
        <f t="shared" si="2103"/>
        <v>4.9343975926764852E-3</v>
      </c>
      <c r="AS1559" s="13">
        <f t="shared" si="2104"/>
        <v>7.2566370974602896E-3</v>
      </c>
      <c r="AT1559" s="13">
        <f t="shared" si="2105"/>
        <v>5.3358876109205105E-3</v>
      </c>
      <c r="AU1559" s="13">
        <f t="shared" si="2106"/>
        <v>2.615692477014331E-3</v>
      </c>
      <c r="AV1559" s="13">
        <f t="shared" si="2107"/>
        <v>9.6167418148576634E-4</v>
      </c>
      <c r="AW1559" s="13">
        <f t="shared" si="2108"/>
        <v>1.9604019967579535E-5</v>
      </c>
      <c r="AX1559" s="13">
        <f t="shared" si="2109"/>
        <v>5.9177238909853568E-4</v>
      </c>
      <c r="AY1559" s="13">
        <f t="shared" si="2110"/>
        <v>1.0040188204056791E-3</v>
      </c>
      <c r="AZ1559" s="13">
        <f t="shared" si="2111"/>
        <v>8.5172425268472698E-4</v>
      </c>
      <c r="BA1559" s="13">
        <f t="shared" si="2112"/>
        <v>4.8168698824340182E-4</v>
      </c>
      <c r="BB1559" s="13">
        <f t="shared" si="2113"/>
        <v>2.0431115520513777E-4</v>
      </c>
      <c r="BC1559" s="13">
        <f t="shared" si="2114"/>
        <v>6.9328089253122455E-5</v>
      </c>
      <c r="BD1559" s="13">
        <f t="shared" si="2115"/>
        <v>1.3953078755945868E-3</v>
      </c>
      <c r="BE1559" s="13">
        <f t="shared" si="2116"/>
        <v>2.0519714316182846E-3</v>
      </c>
      <c r="BF1559" s="13">
        <f t="shared" si="2117"/>
        <v>1.508837880809396E-3</v>
      </c>
      <c r="BG1559" s="13">
        <f t="shared" si="2118"/>
        <v>7.3964374470520994E-4</v>
      </c>
      <c r="BH1559" s="13">
        <f t="shared" si="2119"/>
        <v>2.7193421972614899E-4</v>
      </c>
      <c r="BI1559" s="13">
        <f t="shared" si="2120"/>
        <v>7.998252714221716E-5</v>
      </c>
      <c r="BJ1559" s="14">
        <f t="shared" si="2121"/>
        <v>0.33372466810589979</v>
      </c>
      <c r="BK1559" s="14">
        <f t="shared" si="2122"/>
        <v>0.23505894395839785</v>
      </c>
      <c r="BL1559" s="14">
        <f t="shared" si="2123"/>
        <v>0.39523717469200786</v>
      </c>
      <c r="BM1559" s="14">
        <f t="shared" si="2124"/>
        <v>0.61054017304301289</v>
      </c>
      <c r="BN1559" s="14">
        <f t="shared" si="2125"/>
        <v>0.38678006769991718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1.1809000000000001</v>
      </c>
      <c r="F1560" s="10">
        <f>VLOOKUP(B1560,home!$B$2:$E$405,3,FALSE)</f>
        <v>1.1725000000000001</v>
      </c>
      <c r="G1560" s="10">
        <f>VLOOKUP(C1560,away!$B$2:$E$405,4,FALSE)</f>
        <v>0.65139999999999998</v>
      </c>
      <c r="H1560" s="10">
        <f>VLOOKUP(A1560,away!$A$2:$E$405,3,FALSE)</f>
        <v>0.92459999999999998</v>
      </c>
      <c r="I1560" s="10">
        <f>VLOOKUP(C1560,away!$B$2:$E$405,3,FALSE)</f>
        <v>0.99839999999999995</v>
      </c>
      <c r="J1560" s="10">
        <f>VLOOKUP(B1560,home!$B$2:$E$405,4,FALSE)</f>
        <v>0.74880000000000002</v>
      </c>
      <c r="K1560" s="12">
        <f t="shared" si="2070"/>
        <v>0.90193185985000002</v>
      </c>
      <c r="L1560" s="12">
        <f t="shared" si="2071"/>
        <v>0.69123273523200002</v>
      </c>
      <c r="M1560" s="13">
        <f t="shared" si="2072"/>
        <v>0.20328128979297086</v>
      </c>
      <c r="N1560" s="13">
        <f t="shared" si="2073"/>
        <v>0.18334587177568104</v>
      </c>
      <c r="O1560" s="13">
        <f t="shared" si="2074"/>
        <v>0.1405146819650841</v>
      </c>
      <c r="P1560" s="13">
        <f t="shared" si="2075"/>
        <v>0.12673466844099956</v>
      </c>
      <c r="Q1560" s="13">
        <f t="shared" si="2076"/>
        <v>8.26827415632298E-2</v>
      </c>
      <c r="R1560" s="13">
        <f t="shared" si="2077"/>
        <v>4.8564173977489827E-2</v>
      </c>
      <c r="S1560" s="13">
        <f t="shared" si="2078"/>
        <v>1.9753018343704781E-2</v>
      </c>
      <c r="T1560" s="13">
        <f t="shared" si="2079"/>
        <v>5.7153017607231911E-2</v>
      </c>
      <c r="U1560" s="13">
        <f t="shared" si="2080"/>
        <v>4.3801575757596377E-2</v>
      </c>
      <c r="V1560" s="13">
        <f t="shared" si="2081"/>
        <v>1.3683241215208929E-3</v>
      </c>
      <c r="W1560" s="13">
        <f t="shared" si="2082"/>
        <v>2.4858066291873586E-2</v>
      </c>
      <c r="X1560" s="13">
        <f t="shared" si="2083"/>
        <v>1.7182709155510161E-2</v>
      </c>
      <c r="Y1560" s="13">
        <f t="shared" si="2084"/>
        <v>5.9386255241296072E-3</v>
      </c>
      <c r="Z1560" s="13">
        <f t="shared" si="2085"/>
        <v>1.118971560424767E-2</v>
      </c>
      <c r="AA1560" s="13">
        <f t="shared" si="2086"/>
        <v>1.0092361006131669E-2</v>
      </c>
      <c r="AB1560" s="13">
        <f t="shared" si="2087"/>
        <v>4.5513109662689757E-3</v>
      </c>
      <c r="AC1560" s="13">
        <f t="shared" si="2088"/>
        <v>5.3317162156617924E-5</v>
      </c>
      <c r="AD1560" s="13">
        <f t="shared" si="2089"/>
        <v>5.6050704907260338E-3</v>
      </c>
      <c r="AE1560" s="13">
        <f t="shared" si="2090"/>
        <v>3.874408206472725E-3</v>
      </c>
      <c r="AF1560" s="13">
        <f t="shared" si="2091"/>
        <v>1.3390588909827244E-3</v>
      </c>
      <c r="AG1560" s="13">
        <f t="shared" si="2092"/>
        <v>3.0853377995023905E-4</v>
      </c>
      <c r="AH1560" s="13">
        <f t="shared" si="2093"/>
        <v>1.9336744308980768E-3</v>
      </c>
      <c r="AI1560" s="13">
        <f t="shared" si="2094"/>
        <v>1.7440425758042928E-3</v>
      </c>
      <c r="AJ1560" s="13">
        <f t="shared" si="2095"/>
        <v>7.8650378202637511E-4</v>
      </c>
      <c r="AK1560" s="13">
        <f t="shared" si="2096"/>
        <v>2.3645760630070252E-4</v>
      </c>
      <c r="AL1560" s="13">
        <f t="shared" si="2097"/>
        <v>1.3296123563591512E-6</v>
      </c>
      <c r="AM1560" s="13">
        <f t="shared" si="2098"/>
        <v>1.011078330458177E-3</v>
      </c>
      <c r="AN1560" s="13">
        <f t="shared" si="2099"/>
        <v>6.9889043989640974E-4</v>
      </c>
      <c r="AO1560" s="13">
        <f t="shared" si="2100"/>
        <v>2.4154797519854548E-4</v>
      </c>
      <c r="AP1560" s="13">
        <f t="shared" si="2101"/>
        <v>5.5655289195413969E-5</v>
      </c>
      <c r="AQ1560" s="13">
        <f t="shared" si="2102"/>
        <v>9.6176894451684918E-6</v>
      </c>
      <c r="AR1560" s="13">
        <f t="shared" si="2103"/>
        <v>2.6732381318357183E-4</v>
      </c>
      <c r="AS1560" s="13">
        <f t="shared" si="2104"/>
        <v>2.4110786400685291E-4</v>
      </c>
      <c r="AT1560" s="13">
        <f t="shared" si="2105"/>
        <v>1.0873143210408084E-4</v>
      </c>
      <c r="AU1560" s="13">
        <f t="shared" si="2106"/>
        <v>3.2689447593929217E-5</v>
      </c>
      <c r="AV1560" s="13">
        <f t="shared" si="2107"/>
        <v>7.3709135664654204E-6</v>
      </c>
      <c r="AW1560" s="13">
        <f t="shared" si="2108"/>
        <v>2.3026109577555717E-8</v>
      </c>
      <c r="AX1560" s="13">
        <f t="shared" si="2109"/>
        <v>1.5198729317402937E-4</v>
      </c>
      <c r="AY1560" s="13">
        <f t="shared" si="2110"/>
        <v>1.050585923811922E-4</v>
      </c>
      <c r="AZ1560" s="13">
        <f t="shared" si="2111"/>
        <v>3.6309969085637618E-5</v>
      </c>
      <c r="BA1560" s="13">
        <f t="shared" si="2112"/>
        <v>8.3662130824182186E-6</v>
      </c>
      <c r="BB1560" s="13">
        <f t="shared" si="2113"/>
        <v>1.4457500881234214E-6</v>
      </c>
      <c r="BC1560" s="13">
        <f t="shared" si="2114"/>
        <v>1.9986995757509162E-7</v>
      </c>
      <c r="BD1560" s="13">
        <f t="shared" si="2115"/>
        <v>3.0797161763254745E-5</v>
      </c>
      <c r="BE1560" s="13">
        <f t="shared" si="2116"/>
        <v>2.7776941387233659E-5</v>
      </c>
      <c r="BF1560" s="13">
        <f t="shared" si="2117"/>
        <v>1.2526454203166043E-5</v>
      </c>
      <c r="BG1560" s="13">
        <f t="shared" si="2118"/>
        <v>3.7660027122624673E-6</v>
      </c>
      <c r="BH1560" s="13">
        <f t="shared" si="2119"/>
        <v>8.4916945761775777E-7</v>
      </c>
      <c r="BI1560" s="13">
        <f t="shared" si="2120"/>
        <v>1.5317859764740006E-7</v>
      </c>
      <c r="BJ1560" s="14">
        <f t="shared" si="2121"/>
        <v>0.38460826069775056</v>
      </c>
      <c r="BK1560" s="14">
        <f t="shared" si="2122"/>
        <v>0.35129700606609032</v>
      </c>
      <c r="BL1560" s="14">
        <f t="shared" si="2123"/>
        <v>0.25295787444617646</v>
      </c>
      <c r="BM1560" s="14">
        <f t="shared" si="2124"/>
        <v>0.21482439373253809</v>
      </c>
      <c r="BN1560" s="14">
        <f t="shared" si="2125"/>
        <v>0.78512342751545527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1.1809000000000001</v>
      </c>
      <c r="F1561" s="10">
        <f>VLOOKUP(B1561,home!$B$2:$E$405,3,FALSE)</f>
        <v>0.58630000000000004</v>
      </c>
      <c r="G1561" s="10">
        <f>VLOOKUP(C1561,away!$B$2:$E$405,4,FALSE)</f>
        <v>0.8468</v>
      </c>
      <c r="H1561" s="10">
        <f>VLOOKUP(A1561,away!$A$2:$E$405,3,FALSE)</f>
        <v>0.92459999999999998</v>
      </c>
      <c r="I1561" s="10">
        <f>VLOOKUP(C1561,away!$B$2:$E$405,3,FALSE)</f>
        <v>1.2479</v>
      </c>
      <c r="J1561" s="10">
        <f>VLOOKUP(B1561,home!$B$2:$E$405,4,FALSE)</f>
        <v>0.83199999999999996</v>
      </c>
      <c r="K1561" s="12">
        <f t="shared" si="2070"/>
        <v>0.58629186215600004</v>
      </c>
      <c r="L1561" s="12">
        <f t="shared" si="2071"/>
        <v>0.95996853887999989</v>
      </c>
      <c r="M1561" s="13">
        <f t="shared" si="2072"/>
        <v>0.21304318208304013</v>
      </c>
      <c r="N1561" s="13">
        <f t="shared" si="2073"/>
        <v>0.12490548394310536</v>
      </c>
      <c r="O1561" s="13">
        <f t="shared" si="2074"/>
        <v>0.20451475222260182</v>
      </c>
      <c r="P1561" s="13">
        <f t="shared" si="2075"/>
        <v>0.11990533491896214</v>
      </c>
      <c r="Q1561" s="13">
        <f t="shared" si="2076"/>
        <v>3.66155343872498E-2</v>
      </c>
      <c r="R1561" s="13">
        <f t="shared" si="2077"/>
        <v>9.8163863935268117E-2</v>
      </c>
      <c r="S1561" s="13">
        <f t="shared" si="2078"/>
        <v>1.6871332376673393E-2</v>
      </c>
      <c r="T1561" s="13">
        <f t="shared" si="2079"/>
        <v>3.5149761046038584E-2</v>
      </c>
      <c r="U1561" s="13">
        <f t="shared" si="2080"/>
        <v>5.7552674583036548E-2</v>
      </c>
      <c r="V1561" s="13">
        <f t="shared" si="2081"/>
        <v>1.0550614091860715E-3</v>
      </c>
      <c r="W1561" s="13">
        <f t="shared" si="2082"/>
        <v>7.1557966132459148E-3</v>
      </c>
      <c r="X1561" s="13">
        <f t="shared" si="2083"/>
        <v>6.8693396193401325E-3</v>
      </c>
      <c r="Y1561" s="13">
        <f t="shared" si="2084"/>
        <v>3.2971749587242202E-3</v>
      </c>
      <c r="Z1561" s="13">
        <f t="shared" si="2085"/>
        <v>3.1411407010918151E-2</v>
      </c>
      <c r="AA1561" s="13">
        <f t="shared" si="2086"/>
        <v>1.8416252309371238E-2</v>
      </c>
      <c r="AB1561" s="13">
        <f t="shared" si="2087"/>
        <v>5.3986494301979989E-3</v>
      </c>
      <c r="AC1561" s="13">
        <f t="shared" si="2088"/>
        <v>3.7113218782571109E-5</v>
      </c>
      <c r="AD1561" s="13">
        <f t="shared" si="2089"/>
        <v>1.0488463303973863E-3</v>
      </c>
      <c r="AE1561" s="13">
        <f t="shared" si="2090"/>
        <v>1.0068594793012286E-3</v>
      </c>
      <c r="AF1561" s="13">
        <f t="shared" si="2091"/>
        <v>4.8327671160113884E-4</v>
      </c>
      <c r="AG1561" s="13">
        <f t="shared" si="2092"/>
        <v>1.546434795701588E-4</v>
      </c>
      <c r="AH1561" s="13">
        <f t="shared" si="2093"/>
        <v>7.5384906231090202E-3</v>
      </c>
      <c r="AI1561" s="13">
        <f t="shared" si="2094"/>
        <v>4.4197557052681321E-3</v>
      </c>
      <c r="AJ1561" s="13">
        <f t="shared" si="2095"/>
        <v>1.2956334013581291E-3</v>
      </c>
      <c r="AK1561" s="13">
        <f t="shared" si="2096"/>
        <v>2.5320643985125661E-4</v>
      </c>
      <c r="AL1561" s="13">
        <f t="shared" si="2097"/>
        <v>8.3552505825985185E-7</v>
      </c>
      <c r="AM1561" s="13">
        <f t="shared" si="2098"/>
        <v>1.2298601363283418E-4</v>
      </c>
      <c r="AN1561" s="13">
        <f t="shared" si="2099"/>
        <v>1.180627038097876E-4</v>
      </c>
      <c r="AO1561" s="13">
        <f t="shared" si="2100"/>
        <v>5.6668240636251987E-5</v>
      </c>
      <c r="AP1561" s="13">
        <f t="shared" si="2101"/>
        <v>1.8133242721494353E-5</v>
      </c>
      <c r="AQ1561" s="13">
        <f t="shared" si="2102"/>
        <v>4.3518356301273314E-6</v>
      </c>
      <c r="AR1561" s="13">
        <f t="shared" si="2103"/>
        <v>1.4473427657653098E-3</v>
      </c>
      <c r="AS1561" s="13">
        <f t="shared" si="2104"/>
        <v>8.4856528531855873E-4</v>
      </c>
      <c r="AT1561" s="13">
        <f t="shared" si="2105"/>
        <v>2.487534606451776E-4</v>
      </c>
      <c r="AU1561" s="13">
        <f t="shared" si="2106"/>
        <v>4.8614043219803495E-5</v>
      </c>
      <c r="AV1561" s="13">
        <f t="shared" si="2107"/>
        <v>7.1255044815677139E-6</v>
      </c>
      <c r="AW1561" s="13">
        <f t="shared" si="2108"/>
        <v>1.3062546361138794E-8</v>
      </c>
      <c r="AX1561" s="13">
        <f t="shared" si="2109"/>
        <v>1.2017616491989591E-5</v>
      </c>
      <c r="AY1561" s="13">
        <f t="shared" si="2110"/>
        <v>1.1536533744635438E-5</v>
      </c>
      <c r="AZ1561" s="13">
        <f t="shared" si="2111"/>
        <v>5.5373547212887469E-6</v>
      </c>
      <c r="BA1561" s="13">
        <f t="shared" si="2112"/>
        <v>1.7718954403519427E-6</v>
      </c>
      <c r="BB1561" s="13">
        <f t="shared" si="2113"/>
        <v>4.2524096923069703E-7</v>
      </c>
      <c r="BC1561" s="13">
        <f t="shared" si="2114"/>
        <v>8.1643590380861477E-8</v>
      </c>
      <c r="BD1561" s="13">
        <f t="shared" si="2115"/>
        <v>2.3156725335171026E-4</v>
      </c>
      <c r="BE1561" s="13">
        <f t="shared" si="2116"/>
        <v>1.3576599618192443E-4</v>
      </c>
      <c r="BF1561" s="13">
        <f t="shared" si="2117"/>
        <v>3.9799249359482427E-5</v>
      </c>
      <c r="BG1561" s="13">
        <f t="shared" si="2118"/>
        <v>7.7779920064606495E-6</v>
      </c>
      <c r="BH1561" s="13">
        <f t="shared" si="2119"/>
        <v>1.1400433543255743E-6</v>
      </c>
      <c r="BI1561" s="13">
        <f t="shared" si="2120"/>
        <v>1.3367962822922272E-7</v>
      </c>
      <c r="BJ1561" s="14">
        <f t="shared" si="2121"/>
        <v>0.21703828888996235</v>
      </c>
      <c r="BK1561" s="14">
        <f t="shared" si="2122"/>
        <v>0.35092439606544723</v>
      </c>
      <c r="BL1561" s="14">
        <f t="shared" si="2123"/>
        <v>0.4005698639233749</v>
      </c>
      <c r="BM1561" s="14">
        <f t="shared" si="2124"/>
        <v>0.20278428092827686</v>
      </c>
      <c r="BN1561" s="14">
        <f t="shared" si="2125"/>
        <v>0.79714815149022744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1.1809000000000001</v>
      </c>
      <c r="F1562" s="10">
        <f>VLOOKUP(B1562,home!$B$2:$E$405,3,FALSE)</f>
        <v>0.78169999999999995</v>
      </c>
      <c r="G1562" s="10">
        <f>VLOOKUP(C1562,away!$B$2:$E$405,4,FALSE)</f>
        <v>1.0422</v>
      </c>
      <c r="H1562" s="10">
        <f>VLOOKUP(A1562,away!$A$2:$E$405,3,FALSE)</f>
        <v>0.92459999999999998</v>
      </c>
      <c r="I1562" s="10">
        <f>VLOOKUP(C1562,away!$B$2:$E$405,3,FALSE)</f>
        <v>1.4142999999999999</v>
      </c>
      <c r="J1562" s="10">
        <f>VLOOKUP(B1562,home!$B$2:$E$405,4,FALSE)</f>
        <v>2.0798999999999999</v>
      </c>
      <c r="K1562" s="12">
        <f t="shared" si="2070"/>
        <v>0.96206475216599996</v>
      </c>
      <c r="L1562" s="12">
        <f t="shared" si="2071"/>
        <v>2.7198057362219994</v>
      </c>
      <c r="M1562" s="13">
        <f t="shared" si="2072"/>
        <v>2.5175839650337886E-2</v>
      </c>
      <c r="N1562" s="13">
        <f t="shared" si="2073"/>
        <v>2.4220787933773275E-2</v>
      </c>
      <c r="O1562" s="13">
        <f t="shared" si="2074"/>
        <v>6.8473393095194235E-2</v>
      </c>
      <c r="P1562" s="13">
        <f t="shared" si="2075"/>
        <v>6.5875837958093139E-2</v>
      </c>
      <c r="Q1562" s="13">
        <f t="shared" si="2076"/>
        <v>1.1650983170385413E-2</v>
      </c>
      <c r="R1562" s="13">
        <f t="shared" si="2077"/>
        <v>9.311716365944657E-2</v>
      </c>
      <c r="S1562" s="13">
        <f t="shared" si="2078"/>
        <v>4.3093160813632507E-2</v>
      </c>
      <c r="T1562" s="13">
        <f t="shared" si="2079"/>
        <v>3.1688410859440221E-2</v>
      </c>
      <c r="U1562" s="13">
        <f t="shared" si="2080"/>
        <v>8.9584740978426322E-2</v>
      </c>
      <c r="V1562" s="13">
        <f t="shared" si="2081"/>
        <v>1.2528758251687127E-2</v>
      </c>
      <c r="W1562" s="13">
        <f t="shared" si="2082"/>
        <v>3.7363334121023597E-3</v>
      </c>
      <c r="X1562" s="13">
        <f t="shared" si="2083"/>
        <v>1.0162101046673913E-2</v>
      </c>
      <c r="Y1562" s="13">
        <f t="shared" si="2084"/>
        <v>1.3819470359405648E-2</v>
      </c>
      <c r="Z1562" s="13">
        <f t="shared" si="2085"/>
        <v>8.442019862056184E-2</v>
      </c>
      <c r="AA1562" s="13">
        <f t="shared" si="2086"/>
        <v>8.1217697463695324E-2</v>
      </c>
      <c r="AB1562" s="13">
        <f t="shared" si="2087"/>
        <v>3.9068341990951598E-2</v>
      </c>
      <c r="AC1562" s="13">
        <f t="shared" si="2088"/>
        <v>2.0489446922805671E-3</v>
      </c>
      <c r="AD1562" s="13">
        <f t="shared" si="2089"/>
        <v>8.9864866953095037E-4</v>
      </c>
      <c r="AE1562" s="13">
        <f t="shared" si="2090"/>
        <v>2.4441498062385465E-3</v>
      </c>
      <c r="AF1562" s="13">
        <f t="shared" si="2091"/>
        <v>3.3238063315967439E-3</v>
      </c>
      <c r="AG1562" s="13">
        <f t="shared" si="2092"/>
        <v>3.0133691755892754E-3</v>
      </c>
      <c r="AH1562" s="13">
        <f t="shared" si="2093"/>
        <v>5.740163511530115E-2</v>
      </c>
      <c r="AI1562" s="13">
        <f t="shared" si="2094"/>
        <v>5.5224089861125362E-2</v>
      </c>
      <c r="AJ1562" s="13">
        <f t="shared" si="2095"/>
        <v>2.6564575162918241E-2</v>
      </c>
      <c r="AK1562" s="13">
        <f t="shared" si="2096"/>
        <v>8.5189471401693403E-3</v>
      </c>
      <c r="AL1562" s="13">
        <f t="shared" si="2097"/>
        <v>2.1445314302668455E-4</v>
      </c>
      <c r="AM1562" s="13">
        <f t="shared" si="2098"/>
        <v>1.7291164190731993E-4</v>
      </c>
      <c r="AN1562" s="13">
        <f t="shared" si="2099"/>
        <v>4.7028607551909292E-4</v>
      </c>
      <c r="AO1562" s="13">
        <f t="shared" si="2100"/>
        <v>6.3954338293108074E-4</v>
      </c>
      <c r="AP1562" s="13">
        <f t="shared" si="2101"/>
        <v>5.7981125381959214E-4</v>
      </c>
      <c r="AQ1562" s="13">
        <f t="shared" si="2102"/>
        <v>3.9424349351614908E-4</v>
      </c>
      <c r="AR1562" s="13">
        <f t="shared" si="2103"/>
        <v>3.1224259291023636E-2</v>
      </c>
      <c r="AS1562" s="13">
        <f t="shared" si="2104"/>
        <v>3.0039759276385577E-2</v>
      </c>
      <c r="AT1562" s="13">
        <f t="shared" si="2105"/>
        <v>1.4450096781681092E-2</v>
      </c>
      <c r="AU1562" s="13">
        <f t="shared" si="2106"/>
        <v>4.6339762596809119E-3</v>
      </c>
      <c r="AV1562" s="13">
        <f t="shared" si="2107"/>
        <v>1.1145463054532609E-3</v>
      </c>
      <c r="AW1562" s="13">
        <f t="shared" si="2108"/>
        <v>1.558734341230913E-5</v>
      </c>
      <c r="AX1562" s="13">
        <f t="shared" si="2109"/>
        <v>2.7725365986363631E-5</v>
      </c>
      <c r="AY1562" s="13">
        <f t="shared" si="2110"/>
        <v>7.5407609448566108E-5</v>
      </c>
      <c r="AZ1562" s="13">
        <f t="shared" si="2111"/>
        <v>1.0254702436649918E-4</v>
      </c>
      <c r="BA1562" s="13">
        <f t="shared" si="2112"/>
        <v>9.2969328368167222E-5</v>
      </c>
      <c r="BB1562" s="13">
        <f t="shared" si="2113"/>
        <v>6.321462814711197E-5</v>
      </c>
      <c r="BC1562" s="13">
        <f t="shared" si="2114"/>
        <v>3.4386301649531152E-5</v>
      </c>
      <c r="BD1562" s="13">
        <f t="shared" si="2115"/>
        <v>1.4153986588168186E-2</v>
      </c>
      <c r="BE1562" s="13">
        <f t="shared" si="2116"/>
        <v>1.3617051599106915E-2</v>
      </c>
      <c r="BF1562" s="13">
        <f t="shared" si="2117"/>
        <v>6.5502426859632128E-3</v>
      </c>
      <c r="BG1562" s="13">
        <f t="shared" si="2118"/>
        <v>2.1005858687661175E-3</v>
      </c>
      <c r="BH1562" s="13">
        <f t="shared" si="2119"/>
        <v>5.0522490580946907E-4</v>
      </c>
      <c r="BI1562" s="13">
        <f t="shared" si="2120"/>
        <v>9.721181475913554E-5</v>
      </c>
      <c r="BJ1562" s="14">
        <f t="shared" si="2121"/>
        <v>0.1076111068703958</v>
      </c>
      <c r="BK1562" s="14">
        <f t="shared" si="2122"/>
        <v>0.14901240211850647</v>
      </c>
      <c r="BL1562" s="14">
        <f t="shared" si="2123"/>
        <v>0.63765752584402569</v>
      </c>
      <c r="BM1562" s="14">
        <f t="shared" si="2124"/>
        <v>0.69012740772022296</v>
      </c>
      <c r="BN1562" s="14">
        <f t="shared" si="2125"/>
        <v>0.28851400546723049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1.72</v>
      </c>
      <c r="F1568" s="10">
        <f>VLOOKUP(B1568,home!$B$2:$E$405,3,FALSE)</f>
        <v>1.1628000000000001</v>
      </c>
      <c r="G1568" s="10">
        <f>VLOOKUP(C1568,away!$B$2:$E$405,4,FALSE)</f>
        <v>0.98839999999999995</v>
      </c>
      <c r="H1568" s="10">
        <f>VLOOKUP(A1568,away!$A$2:$E$405,3,FALSE)</f>
        <v>1.58</v>
      </c>
      <c r="I1568" s="10">
        <f>VLOOKUP(C1568,away!$B$2:$E$405,3,FALSE)</f>
        <v>0.50629999999999997</v>
      </c>
      <c r="J1568" s="10">
        <f>VLOOKUP(B1568,home!$B$2:$E$405,4,FALSE)</f>
        <v>0.69620000000000004</v>
      </c>
      <c r="K1568" s="12">
        <f t="shared" si="2070"/>
        <v>1.9768158143999999</v>
      </c>
      <c r="L1568" s="12">
        <f t="shared" si="2071"/>
        <v>0.5569279748</v>
      </c>
      <c r="M1568" s="13">
        <f t="shared" si="2072"/>
        <v>7.9361351258789833E-2</v>
      </c>
      <c r="N1568" s="13">
        <f t="shared" si="2073"/>
        <v>0.15688277422052907</v>
      </c>
      <c r="O1568" s="13">
        <f t="shared" si="2074"/>
        <v>4.4198556633949247E-2</v>
      </c>
      <c r="P1568" s="13">
        <f t="shared" si="2075"/>
        <v>8.7372405727644875E-2</v>
      </c>
      <c r="Q1568" s="13">
        <f t="shared" si="2076"/>
        <v>0.15506417454304328</v>
      </c>
      <c r="R1568" s="13">
        <f t="shared" si="2077"/>
        <v>1.230770631761423E-2</v>
      </c>
      <c r="S1568" s="13">
        <f t="shared" si="2078"/>
        <v>2.4048032075911396E-2</v>
      </c>
      <c r="T1568" s="13">
        <f t="shared" si="2079"/>
        <v>8.6359576692290788E-2</v>
      </c>
      <c r="U1568" s="13">
        <f t="shared" si="2080"/>
        <v>2.4330068487650593E-2</v>
      </c>
      <c r="V1568" s="13">
        <f t="shared" si="2081"/>
        <v>2.941726366747111E-3</v>
      </c>
      <c r="W1568" s="13">
        <f t="shared" si="2082"/>
        <v>0.1021777708278566</v>
      </c>
      <c r="X1568" s="13">
        <f t="shared" si="2083"/>
        <v>5.6905658976736682E-2</v>
      </c>
      <c r="Y1568" s="13">
        <f t="shared" si="2084"/>
        <v>1.5846176704286702E-2</v>
      </c>
      <c r="Z1568" s="13">
        <f t="shared" si="2085"/>
        <v>2.2848353179673532E-3</v>
      </c>
      <c r="AA1568" s="13">
        <f t="shared" si="2086"/>
        <v>4.5166985898575157E-3</v>
      </c>
      <c r="AB1568" s="13">
        <f t="shared" si="2087"/>
        <v>4.4643406006542588E-3</v>
      </c>
      <c r="AC1568" s="13">
        <f t="shared" si="2088"/>
        <v>2.02417254729732E-4</v>
      </c>
      <c r="AD1568" s="13">
        <f t="shared" si="2089"/>
        <v>5.0496658313161462E-2</v>
      </c>
      <c r="AE1568" s="13">
        <f t="shared" si="2090"/>
        <v>2.8123001648516593E-2</v>
      </c>
      <c r="AF1568" s="13">
        <f t="shared" si="2091"/>
        <v>7.8312431767027044E-3</v>
      </c>
      <c r="AG1568" s="13">
        <f t="shared" si="2092"/>
        <v>1.4538128008557856E-3</v>
      </c>
      <c r="AH1568" s="13">
        <f t="shared" si="2093"/>
        <v>3.1812217659676792E-4</v>
      </c>
      <c r="AI1568" s="13">
        <f t="shared" si="2094"/>
        <v>6.2886894960784026E-4</v>
      </c>
      <c r="AJ1568" s="13">
        <f t="shared" si="2095"/>
        <v>6.2157904238494769E-4</v>
      </c>
      <c r="AK1568" s="13">
        <f t="shared" si="2096"/>
        <v>4.0958242696205748E-4</v>
      </c>
      <c r="AL1568" s="13">
        <f t="shared" si="2097"/>
        <v>8.9140027108917897E-6</v>
      </c>
      <c r="AM1568" s="13">
        <f t="shared" si="2098"/>
        <v>1.9964518545562165E-2</v>
      </c>
      <c r="AN1568" s="13">
        <f t="shared" si="2099"/>
        <v>1.1118798881436975E-2</v>
      </c>
      <c r="AO1568" s="13">
        <f t="shared" si="2100"/>
        <v>3.0961850716236003E-3</v>
      </c>
      <c r="AP1568" s="13">
        <f t="shared" si="2101"/>
        <v>5.7478402718177501E-4</v>
      </c>
      <c r="AQ1568" s="13">
        <f t="shared" si="2102"/>
        <v>8.0028326051433493E-5</v>
      </c>
      <c r="AR1568" s="13">
        <f t="shared" si="2103"/>
        <v>3.5434227910201189E-5</v>
      </c>
      <c r="AS1568" s="13">
        <f t="shared" si="2104"/>
        <v>7.0046942103939565E-5</v>
      </c>
      <c r="AT1568" s="13">
        <f t="shared" si="2105"/>
        <v>6.9234951450714474E-5</v>
      </c>
      <c r="AU1568" s="13">
        <f t="shared" si="2106"/>
        <v>4.5621582312329529E-5</v>
      </c>
      <c r="AV1568" s="13">
        <f t="shared" si="2107"/>
        <v>2.2546366348241078E-5</v>
      </c>
      <c r="AW1568" s="13">
        <f t="shared" si="2108"/>
        <v>2.7260605696455707E-7</v>
      </c>
      <c r="AX1568" s="13">
        <f t="shared" si="2109"/>
        <v>6.5776959979582288E-3</v>
      </c>
      <c r="AY1568" s="13">
        <f t="shared" si="2110"/>
        <v>3.6633029109929406E-3</v>
      </c>
      <c r="AZ1568" s="13">
        <f t="shared" si="2111"/>
        <v>1.0200979356491215E-3</v>
      </c>
      <c r="BA1568" s="13">
        <f t="shared" si="2112"/>
        <v>1.8937369246624204E-4</v>
      </c>
      <c r="BB1568" s="13">
        <f t="shared" si="2113"/>
        <v>2.6366876756405539E-5</v>
      </c>
      <c r="BC1568" s="13">
        <f t="shared" si="2114"/>
        <v>2.9368902547492267E-6</v>
      </c>
      <c r="BD1568" s="13">
        <f t="shared" si="2115"/>
        <v>3.2890521314383299E-6</v>
      </c>
      <c r="BE1568" s="13">
        <f t="shared" si="2116"/>
        <v>6.5018502678133173E-6</v>
      </c>
      <c r="BF1568" s="13">
        <f t="shared" si="2117"/>
        <v>6.4264802161371215E-6</v>
      </c>
      <c r="BG1568" s="13">
        <f t="shared" si="2118"/>
        <v>4.2346559073961968E-6</v>
      </c>
      <c r="BH1568" s="13">
        <f t="shared" si="2119"/>
        <v>2.0927836915707955E-6</v>
      </c>
      <c r="BI1568" s="13">
        <f t="shared" si="2120"/>
        <v>8.2740957952311223E-7</v>
      </c>
      <c r="BJ1568" s="14">
        <f t="shared" si="2121"/>
        <v>0.70745493705991314</v>
      </c>
      <c r="BK1568" s="14">
        <f t="shared" si="2122"/>
        <v>0.19759814959752675</v>
      </c>
      <c r="BL1568" s="14">
        <f t="shared" si="2123"/>
        <v>9.2061779527196741E-2</v>
      </c>
      <c r="BM1568" s="14">
        <f t="shared" si="2124"/>
        <v>0.46054970249609767</v>
      </c>
      <c r="BN1568" s="14">
        <f t="shared" si="2125"/>
        <v>0.53518696870157045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1.72</v>
      </c>
      <c r="F1569" s="10">
        <f>VLOOKUP(B1569,home!$B$2:$E$405,3,FALSE)</f>
        <v>1.0465</v>
      </c>
      <c r="G1569" s="10">
        <f>VLOOKUP(C1569,away!$B$2:$E$405,4,FALSE)</f>
        <v>0.98839999999999995</v>
      </c>
      <c r="H1569" s="10">
        <f>VLOOKUP(A1569,away!$A$2:$E$405,3,FALSE)</f>
        <v>1.58</v>
      </c>
      <c r="I1569" s="10">
        <f>VLOOKUP(C1569,away!$B$2:$E$405,3,FALSE)</f>
        <v>1.3290999999999999</v>
      </c>
      <c r="J1569" s="10">
        <f>VLOOKUP(B1569,home!$B$2:$E$405,4,FALSE)</f>
        <v>1.0126999999999999</v>
      </c>
      <c r="K1569" s="12">
        <f t="shared" si="2070"/>
        <v>1.7791002319999998</v>
      </c>
      <c r="L1569" s="12">
        <f t="shared" si="2071"/>
        <v>2.1266477205999998</v>
      </c>
      <c r="M1569" s="13">
        <f t="shared" si="2072"/>
        <v>2.0125895644364213E-2</v>
      </c>
      <c r="N1569" s="13">
        <f t="shared" si="2073"/>
        <v>3.5805985610096153E-2</v>
      </c>
      <c r="O1569" s="13">
        <f t="shared" si="2074"/>
        <v>4.2800690097120619E-2</v>
      </c>
      <c r="P1569" s="13">
        <f t="shared" si="2075"/>
        <v>7.6146717681547391E-2</v>
      </c>
      <c r="Q1569" s="13">
        <f t="shared" si="2076"/>
        <v>3.1851218652955371E-2</v>
      </c>
      <c r="R1569" s="13">
        <f t="shared" si="2077"/>
        <v>4.5510995017574281E-2</v>
      </c>
      <c r="S1569" s="13">
        <f t="shared" si="2078"/>
        <v>7.2025646909495034E-2</v>
      </c>
      <c r="T1569" s="13">
        <f t="shared" si="2079"/>
        <v>6.7736321546639736E-2</v>
      </c>
      <c r="U1569" s="13">
        <f t="shared" si="2080"/>
        <v>8.0968621794317241E-2</v>
      </c>
      <c r="V1569" s="13">
        <f t="shared" si="2081"/>
        <v>3.0278937356034537E-2</v>
      </c>
      <c r="W1569" s="13">
        <f t="shared" si="2082"/>
        <v>1.8888836831651865E-2</v>
      </c>
      <c r="X1569" s="13">
        <f t="shared" si="2083"/>
        <v>4.0169901792817771E-2</v>
      </c>
      <c r="Y1569" s="13">
        <f t="shared" si="2084"/>
        <v>4.2713615042210877E-2</v>
      </c>
      <c r="Z1569" s="13">
        <f t="shared" si="2085"/>
        <v>3.226195127212076E-2</v>
      </c>
      <c r="AA1569" s="13">
        <f t="shared" si="2086"/>
        <v>5.7397244993002729E-2</v>
      </c>
      <c r="AB1569" s="13">
        <f t="shared" si="2087"/>
        <v>5.1057725941606007E-2</v>
      </c>
      <c r="AC1569" s="13">
        <f t="shared" si="2088"/>
        <v>7.1600592816128406E-3</v>
      </c>
      <c r="AD1569" s="13">
        <f t="shared" si="2089"/>
        <v>8.4012834973505E-3</v>
      </c>
      <c r="AE1569" s="13">
        <f t="shared" si="2090"/>
        <v>1.7866570399754839E-2</v>
      </c>
      <c r="AF1569" s="13">
        <f t="shared" si="2091"/>
        <v>1.8997950607789027E-2</v>
      </c>
      <c r="AG1569" s="13">
        <f t="shared" si="2092"/>
        <v>1.3467316118708637E-2</v>
      </c>
      <c r="AH1569" s="13">
        <f t="shared" si="2093"/>
        <v>1.7152451283740971E-2</v>
      </c>
      <c r="AI1569" s="13">
        <f t="shared" si="2094"/>
        <v>3.0515930058272255E-2</v>
      </c>
      <c r="AJ1569" s="13">
        <f t="shared" si="2095"/>
        <v>2.7145449123183975E-2</v>
      </c>
      <c r="AK1569" s="13">
        <f t="shared" si="2096"/>
        <v>1.6098158277600264E-2</v>
      </c>
      <c r="AL1569" s="13">
        <f t="shared" si="2097"/>
        <v>1.0836089430937513E-3</v>
      </c>
      <c r="AM1569" s="13">
        <f t="shared" si="2098"/>
        <v>2.9893450838468089E-3</v>
      </c>
      <c r="AN1569" s="13">
        <f t="shared" si="2099"/>
        <v>6.3572839086496321E-3</v>
      </c>
      <c r="AO1569" s="13">
        <f t="shared" si="2100"/>
        <v>6.7598516667683999E-3</v>
      </c>
      <c r="AP1569" s="13">
        <f t="shared" si="2101"/>
        <v>4.7919410462423746E-3</v>
      </c>
      <c r="AQ1569" s="13">
        <f t="shared" si="2102"/>
        <v>2.5476926258102316E-3</v>
      </c>
      <c r="AR1569" s="13">
        <f t="shared" si="2103"/>
        <v>7.2954442850540549E-3</v>
      </c>
      <c r="AS1569" s="13">
        <f t="shared" si="2104"/>
        <v>1.2979326620082741E-2</v>
      </c>
      <c r="AT1569" s="13">
        <f t="shared" si="2105"/>
        <v>1.1545761500496493E-2</v>
      </c>
      <c r="AU1569" s="13">
        <f t="shared" si="2106"/>
        <v>6.8470223213833231E-3</v>
      </c>
      <c r="AV1569" s="13">
        <f t="shared" si="2107"/>
        <v>3.0453847501205637E-3</v>
      </c>
      <c r="AW1569" s="13">
        <f t="shared" si="2108"/>
        <v>1.1388487543750588E-4</v>
      </c>
      <c r="AX1569" s="13">
        <f t="shared" si="2109"/>
        <v>8.8639075536665337E-4</v>
      </c>
      <c r="AY1569" s="13">
        <f t="shared" si="2110"/>
        <v>1.8850408794614055E-3</v>
      </c>
      <c r="AZ1569" s="13">
        <f t="shared" si="2111"/>
        <v>2.0044089447722089E-3</v>
      </c>
      <c r="BA1569" s="13">
        <f t="shared" si="2112"/>
        <v>1.420890571183356E-3</v>
      </c>
      <c r="BB1569" s="13">
        <f t="shared" si="2113"/>
        <v>7.5543342360727904E-4</v>
      </c>
      <c r="BC1569" s="13">
        <f t="shared" si="2114"/>
        <v>3.2130815367589484E-4</v>
      </c>
      <c r="BD1569" s="13">
        <f t="shared" si="2115"/>
        <v>2.5858066599290801E-3</v>
      </c>
      <c r="BE1569" s="13">
        <f t="shared" si="2116"/>
        <v>4.6004092285869711E-3</v>
      </c>
      <c r="BF1569" s="13">
        <f t="shared" si="2117"/>
        <v>4.092294562937011E-3</v>
      </c>
      <c r="BG1569" s="13">
        <f t="shared" si="2118"/>
        <v>2.4268674021111908E-3</v>
      </c>
      <c r="BH1569" s="13">
        <f t="shared" si="2119"/>
        <v>1.0794100895323148E-3</v>
      </c>
      <c r="BI1569" s="13">
        <f t="shared" si="2120"/>
        <v>3.8407574814201638E-4</v>
      </c>
      <c r="BJ1569" s="14">
        <f t="shared" si="2121"/>
        <v>0.32661858715935904</v>
      </c>
      <c r="BK1569" s="14">
        <f t="shared" si="2122"/>
        <v>0.20870590669560918</v>
      </c>
      <c r="BL1569" s="14">
        <f t="shared" si="2123"/>
        <v>0.42552906975479404</v>
      </c>
      <c r="BM1569" s="14">
        <f t="shared" si="2124"/>
        <v>0.73910285617420124</v>
      </c>
      <c r="BN1569" s="14">
        <f t="shared" si="2125"/>
        <v>0.25224150270365803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1.5866</v>
      </c>
      <c r="F1601" s="10">
        <f>VLOOKUP(B1601,home!$B$2:$E$405,3,FALSE)</f>
        <v>0.88239999999999996</v>
      </c>
      <c r="G1601" s="10">
        <f>VLOOKUP(C1601,away!$B$2:$E$405,4,FALSE)</f>
        <v>0.88239999999999996</v>
      </c>
      <c r="H1601" s="10">
        <f>VLOOKUP(A1601,away!$A$2:$E$405,3,FALSE)</f>
        <v>1.1788000000000001</v>
      </c>
      <c r="I1601" s="10">
        <f>VLOOKUP(C1601,away!$B$2:$E$405,3,FALSE)</f>
        <v>1.018</v>
      </c>
      <c r="J1601" s="10">
        <f>VLOOKUP(B1601,home!$B$2:$E$405,4,FALSE)</f>
        <v>1.3573</v>
      </c>
      <c r="K1601" s="12">
        <f t="shared" si="2126"/>
        <v>1.235373977216</v>
      </c>
      <c r="L1601" s="12">
        <f t="shared" si="2127"/>
        <v>1.62878497432</v>
      </c>
      <c r="M1601" s="13">
        <f t="shared" si="2128"/>
        <v>5.7031076866463457E-2</v>
      </c>
      <c r="N1601" s="13">
        <f t="shared" si="2129"/>
        <v>7.0454708253434362E-2</v>
      </c>
      <c r="O1601" s="13">
        <f t="shared" si="2130"/>
        <v>9.2891361069384615E-2</v>
      </c>
      <c r="P1601" s="13">
        <f t="shared" si="2131"/>
        <v>0.11475557017329317</v>
      </c>
      <c r="Q1601" s="13">
        <f t="shared" si="2132"/>
        <v>4.3518956574319076E-2</v>
      </c>
      <c r="R1601" s="13">
        <f t="shared" si="2133"/>
        <v>7.5650026576973742E-2</v>
      </c>
      <c r="S1601" s="13">
        <f t="shared" si="2134"/>
        <v>5.7726601045216375E-2</v>
      </c>
      <c r="T1601" s="13">
        <f t="shared" si="2135"/>
        <v>7.0883022566335482E-2</v>
      </c>
      <c r="U1601" s="13">
        <f t="shared" si="2136"/>
        <v>9.3456074208892154E-2</v>
      </c>
      <c r="V1601" s="13">
        <f t="shared" si="2137"/>
        <v>1.2906119456826E-2</v>
      </c>
      <c r="W1601" s="13">
        <f t="shared" si="2138"/>
        <v>1.7920728822502317E-2</v>
      </c>
      <c r="X1601" s="13">
        <f t="shared" si="2139"/>
        <v>2.9189013834955115E-2</v>
      </c>
      <c r="Y1601" s="13">
        <f t="shared" si="2140"/>
        <v>2.3771313574796751E-2</v>
      </c>
      <c r="Z1601" s="13">
        <f t="shared" si="2141"/>
        <v>4.1072542198494509E-2</v>
      </c>
      <c r="AA1601" s="13">
        <f t="shared" si="2142"/>
        <v>5.0739949810126146E-2</v>
      </c>
      <c r="AB1601" s="13">
        <f t="shared" si="2143"/>
        <v>3.1341406800337882E-2</v>
      </c>
      <c r="AC1601" s="13">
        <f t="shared" si="2144"/>
        <v>1.6230724308219412E-3</v>
      </c>
      <c r="AD1601" s="13">
        <f t="shared" si="2145"/>
        <v>5.534700510016026E-3</v>
      </c>
      <c r="AE1601" s="13">
        <f t="shared" si="2146"/>
        <v>9.0148370280753419E-3</v>
      </c>
      <c r="AF1601" s="13">
        <f t="shared" si="2147"/>
        <v>7.3416155486363422E-3</v>
      </c>
      <c r="AG1601" s="13">
        <f t="shared" si="2148"/>
        <v>3.9859710309509862E-3</v>
      </c>
      <c r="AH1601" s="13">
        <f t="shared" si="2149"/>
        <v>1.6724584897507992E-2</v>
      </c>
      <c r="AI1601" s="13">
        <f t="shared" si="2150"/>
        <v>2.0661116962121095E-2</v>
      </c>
      <c r="AJ1601" s="13">
        <f t="shared" si="2151"/>
        <v>1.276210311761025E-2</v>
      </c>
      <c r="AK1601" s="13">
        <f t="shared" si="2152"/>
        <v>5.2553233620142954E-3</v>
      </c>
      <c r="AL1601" s="13">
        <f t="shared" si="2153"/>
        <v>1.3063516417032687E-4</v>
      </c>
      <c r="AM1601" s="13">
        <f t="shared" si="2154"/>
        <v>1.3674849963515819E-3</v>
      </c>
      <c r="AN1601" s="13">
        <f t="shared" si="2155"/>
        <v>2.2273390146654963E-3</v>
      </c>
      <c r="AO1601" s="13">
        <f t="shared" si="2156"/>
        <v>1.8139281599019376E-3</v>
      </c>
      <c r="AP1601" s="13">
        <f t="shared" si="2157"/>
        <v>9.8483297711473433E-4</v>
      </c>
      <c r="AQ1601" s="13">
        <f t="shared" si="2158"/>
        <v>4.0102028883482778E-4</v>
      </c>
      <c r="AR1601" s="13">
        <f t="shared" si="2159"/>
        <v>5.448150516560047E-3</v>
      </c>
      <c r="AS1601" s="13">
        <f t="shared" si="2160"/>
        <v>6.7305033721141889E-3</v>
      </c>
      <c r="AT1601" s="13">
        <f t="shared" si="2161"/>
        <v>4.157344359737203E-3</v>
      </c>
      <c r="AU1601" s="13">
        <f t="shared" si="2162"/>
        <v>1.7119583454483511E-3</v>
      </c>
      <c r="AV1601" s="13">
        <f t="shared" si="2163"/>
        <v>5.2872719751116334E-4</v>
      </c>
      <c r="AW1601" s="13">
        <f t="shared" si="2164"/>
        <v>7.3016295932775547E-6</v>
      </c>
      <c r="AX1601" s="13">
        <f t="shared" si="2165"/>
        <v>2.8155922978767713E-4</v>
      </c>
      <c r="AY1601" s="13">
        <f t="shared" si="2166"/>
        <v>4.5859944285928068E-4</v>
      </c>
      <c r="AZ1601" s="13">
        <f t="shared" si="2167"/>
        <v>3.7347994088035997E-4</v>
      </c>
      <c r="BA1601" s="13">
        <f t="shared" si="2168"/>
        <v>2.0277283863861744E-4</v>
      </c>
      <c r="BB1601" s="13">
        <f t="shared" si="2169"/>
        <v>8.2568338193698469E-5</v>
      </c>
      <c r="BC1601" s="13">
        <f t="shared" si="2170"/>
        <v>2.6897213720893664E-5</v>
      </c>
      <c r="BD1601" s="13">
        <f t="shared" si="2171"/>
        <v>1.4789776165344578E-3</v>
      </c>
      <c r="BE1601" s="13">
        <f t="shared" si="2172"/>
        <v>1.8270904603516131E-3</v>
      </c>
      <c r="BF1601" s="13">
        <f t="shared" si="2173"/>
        <v>1.1285700043689925E-3</v>
      </c>
      <c r="BG1601" s="13">
        <f t="shared" si="2174"/>
        <v>4.6473533828800023E-4</v>
      </c>
      <c r="BH1601" s="13">
        <f t="shared" si="2175"/>
        <v>1.435304858034176E-4</v>
      </c>
      <c r="BI1601" s="13">
        <f t="shared" si="2176"/>
        <v>3.546276541974246E-5</v>
      </c>
      <c r="BJ1601" s="14">
        <f t="shared" si="2177"/>
        <v>0.28983535018497086</v>
      </c>
      <c r="BK1601" s="14">
        <f t="shared" si="2178"/>
        <v>0.24463167457965054</v>
      </c>
      <c r="BL1601" s="14">
        <f t="shared" si="2179"/>
        <v>0.42313699726710535</v>
      </c>
      <c r="BM1601" s="14">
        <f t="shared" si="2180"/>
        <v>0.54392356690308652</v>
      </c>
      <c r="BN1601" s="14">
        <f t="shared" si="2181"/>
        <v>0.45430169951386845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1.5866</v>
      </c>
      <c r="F1602" s="10">
        <f>VLOOKUP(B1602,home!$B$2:$E$405,3,FALSE)</f>
        <v>0.40110000000000001</v>
      </c>
      <c r="G1602" s="10">
        <f>VLOOKUP(C1602,away!$B$2:$E$405,4,FALSE)</f>
        <v>0.98040000000000005</v>
      </c>
      <c r="H1602" s="10">
        <f>VLOOKUP(A1602,away!$A$2:$E$405,3,FALSE)</f>
        <v>1.1788000000000001</v>
      </c>
      <c r="I1602" s="10">
        <f>VLOOKUP(C1602,away!$B$2:$E$405,3,FALSE)</f>
        <v>1.0367999999999999</v>
      </c>
      <c r="J1602" s="10">
        <f>VLOOKUP(B1602,home!$B$2:$E$405,4,FALSE)</f>
        <v>1.0025999999999999</v>
      </c>
      <c r="K1602" s="12">
        <f t="shared" si="2126"/>
        <v>0.62391210890400006</v>
      </c>
      <c r="L1602" s="12">
        <f t="shared" si="2127"/>
        <v>1.2253575075839997</v>
      </c>
      <c r="M1602" s="13">
        <f t="shared" si="2128"/>
        <v>0.15735205169746455</v>
      </c>
      <c r="N1602" s="13">
        <f t="shared" si="2129"/>
        <v>9.8173850414936356E-2</v>
      </c>
      <c r="O1602" s="13">
        <f t="shared" si="2130"/>
        <v>0.19281251788123382</v>
      </c>
      <c r="P1602" s="13">
        <f t="shared" si="2131"/>
        <v>0.12029806465437082</v>
      </c>
      <c r="Q1602" s="13">
        <f t="shared" si="2132"/>
        <v>3.0625927025804387E-2</v>
      </c>
      <c r="R1602" s="13">
        <f t="shared" si="2133"/>
        <v>0.11813213317097208</v>
      </c>
      <c r="S1602" s="13">
        <f t="shared" si="2134"/>
        <v>2.2992430355168306E-2</v>
      </c>
      <c r="T1602" s="13">
        <f t="shared" si="2135"/>
        <v>3.7527709607789117E-2</v>
      </c>
      <c r="U1602" s="13">
        <f t="shared" si="2136"/>
        <v>7.3704068336029369E-2</v>
      </c>
      <c r="V1602" s="13">
        <f t="shared" si="2137"/>
        <v>1.9531185316188976E-3</v>
      </c>
      <c r="W1602" s="13">
        <f t="shared" si="2138"/>
        <v>6.3692955726032102E-3</v>
      </c>
      <c r="X1602" s="13">
        <f t="shared" si="2139"/>
        <v>7.804664147910873E-3</v>
      </c>
      <c r="Y1602" s="13">
        <f t="shared" si="2140"/>
        <v>4.7817519039071365E-3</v>
      </c>
      <c r="Z1602" s="13">
        <f t="shared" si="2141"/>
        <v>4.8251365422654485E-2</v>
      </c>
      <c r="AA1602" s="13">
        <f t="shared" si="2142"/>
        <v>3.0104611158345909E-2</v>
      </c>
      <c r="AB1602" s="13">
        <f t="shared" si="2143"/>
        <v>9.3913157177692424E-3</v>
      </c>
      <c r="AC1602" s="13">
        <f t="shared" si="2144"/>
        <v>9.3324323094179723E-5</v>
      </c>
      <c r="AD1602" s="13">
        <f t="shared" si="2145"/>
        <v>9.934701582339446E-4</v>
      </c>
      <c r="AE1602" s="13">
        <f t="shared" si="2146"/>
        <v>1.2173561169526281E-3</v>
      </c>
      <c r="AF1602" s="13">
        <f t="shared" si="2147"/>
        <v>7.4584822865560456E-4</v>
      </c>
      <c r="AG1602" s="13">
        <f t="shared" si="2148"/>
        <v>3.0464357550045751E-4</v>
      </c>
      <c r="AH1602" s="13">
        <f t="shared" si="2149"/>
        <v>1.4781293217957179E-2</v>
      </c>
      <c r="AI1602" s="13">
        <f t="shared" si="2150"/>
        <v>9.2222278239440583E-3</v>
      </c>
      <c r="AJ1602" s="13">
        <f t="shared" si="2151"/>
        <v>2.8769298052150416E-3</v>
      </c>
      <c r="AK1602" s="13">
        <f t="shared" si="2152"/>
        <v>5.9831711398016375E-4</v>
      </c>
      <c r="AL1602" s="13">
        <f t="shared" si="2153"/>
        <v>2.8539152384220057E-6</v>
      </c>
      <c r="AM1602" s="13">
        <f t="shared" si="2154"/>
        <v>1.2396761231138627E-4</v>
      </c>
      <c r="AN1602" s="13">
        <f t="shared" si="2155"/>
        <v>1.5190464444301985E-4</v>
      </c>
      <c r="AO1602" s="13">
        <f t="shared" si="2156"/>
        <v>9.3068748252566268E-5</v>
      </c>
      <c r="AP1602" s="13">
        <f t="shared" si="2157"/>
        <v>3.8014163130909103E-5</v>
      </c>
      <c r="AQ1602" s="13">
        <f t="shared" si="2158"/>
        <v>1.1645235046745596E-5</v>
      </c>
      <c r="AR1602" s="13">
        <f t="shared" si="2159"/>
        <v>3.6224737232848588E-3</v>
      </c>
      <c r="AS1602" s="13">
        <f t="shared" si="2160"/>
        <v>2.2601052201439813E-3</v>
      </c>
      <c r="AT1602" s="13">
        <f t="shared" si="2161"/>
        <v>7.0505350712248525E-4</v>
      </c>
      <c r="AU1602" s="13">
        <f t="shared" si="2162"/>
        <v>1.4663047350631711E-4</v>
      </c>
      <c r="AV1602" s="13">
        <f t="shared" si="2163"/>
        <v>2.2871131988729599E-5</v>
      </c>
      <c r="AW1602" s="13">
        <f t="shared" si="2164"/>
        <v>6.0607280893411817E-8</v>
      </c>
      <c r="AX1602" s="13">
        <f t="shared" si="2165"/>
        <v>1.2890815738831742E-5</v>
      </c>
      <c r="AY1602" s="13">
        <f t="shared" si="2166"/>
        <v>1.5795857844459456E-5</v>
      </c>
      <c r="AZ1602" s="13">
        <f t="shared" si="2167"/>
        <v>9.677786499219009E-6</v>
      </c>
      <c r="BA1602" s="13">
        <f t="shared" si="2168"/>
        <v>3.9529161145376953E-6</v>
      </c>
      <c r="BB1602" s="13">
        <f t="shared" si="2169"/>
        <v>1.2109338594496354E-6</v>
      </c>
      <c r="BC1602" s="13">
        <f t="shared" si="2170"/>
        <v>2.9676537917285581E-7</v>
      </c>
      <c r="BD1602" s="13">
        <f t="shared" si="2171"/>
        <v>7.3980422880881038E-4</v>
      </c>
      <c r="BE1602" s="13">
        <f t="shared" si="2172"/>
        <v>4.6157281657220232E-4</v>
      </c>
      <c r="BF1602" s="13">
        <f t="shared" si="2173"/>
        <v>1.4399043470016094E-4</v>
      </c>
      <c r="BG1602" s="13">
        <f t="shared" si="2174"/>
        <v>2.9945791925260383E-5</v>
      </c>
      <c r="BH1602" s="13">
        <f t="shared" si="2175"/>
        <v>4.6708855482223946E-6</v>
      </c>
      <c r="BI1602" s="13">
        <f t="shared" si="2176"/>
        <v>5.8284441056813041E-7</v>
      </c>
      <c r="BJ1602" s="14">
        <f t="shared" si="2177"/>
        <v>0.18900694223091399</v>
      </c>
      <c r="BK1602" s="14">
        <f t="shared" si="2178"/>
        <v>0.30270763933479955</v>
      </c>
      <c r="BL1602" s="14">
        <f t="shared" si="2179"/>
        <v>0.45976111528345848</v>
      </c>
      <c r="BM1602" s="14">
        <f t="shared" si="2180"/>
        <v>0.28231678217648104</v>
      </c>
      <c r="BN1602" s="14">
        <f t="shared" si="2181"/>
        <v>0.71739454484478193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1.5866</v>
      </c>
      <c r="F1603" s="10">
        <f>VLOOKUP(B1603,home!$B$2:$E$405,3,FALSE)</f>
        <v>0.97409999999999997</v>
      </c>
      <c r="G1603" s="10">
        <f>VLOOKUP(C1603,away!$B$2:$E$405,4,FALSE)</f>
        <v>1.1345000000000001</v>
      </c>
      <c r="H1603" s="10">
        <f>VLOOKUP(A1603,away!$A$2:$E$405,3,FALSE)</f>
        <v>1.1788000000000001</v>
      </c>
      <c r="I1603" s="10">
        <f>VLOOKUP(C1603,away!$B$2:$E$405,3,FALSE)</f>
        <v>0.84830000000000005</v>
      </c>
      <c r="J1603" s="10">
        <f>VLOOKUP(B1603,home!$B$2:$E$405,4,FALSE)</f>
        <v>1.3882000000000001</v>
      </c>
      <c r="K1603" s="12">
        <f t="shared" si="2126"/>
        <v>1.7533777595700002</v>
      </c>
      <c r="L1603" s="12">
        <f t="shared" si="2127"/>
        <v>1.3881667387280003</v>
      </c>
      <c r="M1603" s="13">
        <f t="shared" si="2128"/>
        <v>4.3215999292721623E-2</v>
      </c>
      <c r="N1603" s="13">
        <f t="shared" si="2129"/>
        <v>7.5773972017450952E-2</v>
      </c>
      <c r="O1603" s="13">
        <f t="shared" si="2130"/>
        <v>5.9991012799048948E-2</v>
      </c>
      <c r="P1603" s="13">
        <f t="shared" si="2131"/>
        <v>0.10518690761593165</v>
      </c>
      <c r="Q1603" s="13">
        <f t="shared" si="2132"/>
        <v>6.6430198644839039E-2</v>
      </c>
      <c r="R1603" s="13">
        <f t="shared" si="2133"/>
        <v>4.1638764295122754E-2</v>
      </c>
      <c r="S1603" s="13">
        <f t="shared" si="2134"/>
        <v>6.4005725396161173E-2</v>
      </c>
      <c r="T1603" s="13">
        <f t="shared" si="2135"/>
        <v>9.2216192205859443E-2</v>
      </c>
      <c r="U1603" s="13">
        <f t="shared" si="2136"/>
        <v>7.3008483251045656E-2</v>
      </c>
      <c r="V1603" s="13">
        <f t="shared" si="2137"/>
        <v>1.7309855491594358E-2</v>
      </c>
      <c r="W1603" s="13">
        <f t="shared" si="2138"/>
        <v>3.8825744289225972E-2</v>
      </c>
      <c r="X1603" s="13">
        <f t="shared" si="2139"/>
        <v>5.3896606828662111E-2</v>
      </c>
      <c r="Y1603" s="13">
        <f t="shared" si="2140"/>
        <v>3.7408738464924582E-2</v>
      </c>
      <c r="Z1603" s="13">
        <f t="shared" si="2141"/>
        <v>1.926718254540816E-2</v>
      </c>
      <c r="AA1603" s="13">
        <f t="shared" si="2142"/>
        <v>3.3782649364693974E-2</v>
      </c>
      <c r="AB1603" s="13">
        <f t="shared" si="2143"/>
        <v>2.9616873027703015E-2</v>
      </c>
      <c r="AC1603" s="13">
        <f t="shared" si="2144"/>
        <v>2.6332408717812993E-3</v>
      </c>
      <c r="AD1603" s="13">
        <f t="shared" si="2145"/>
        <v>1.7019049133870191E-2</v>
      </c>
      <c r="AE1603" s="13">
        <f t="shared" si="2146"/>
        <v>2.3625277932416183E-2</v>
      </c>
      <c r="AF1603" s="13">
        <f t="shared" si="2147"/>
        <v>1.6397912509492386E-2</v>
      </c>
      <c r="AG1603" s="13">
        <f t="shared" si="2148"/>
        <v>7.5876789100830441E-3</v>
      </c>
      <c r="AH1603" s="13">
        <f t="shared" si="2149"/>
        <v>6.6865154896340682E-3</v>
      </c>
      <c r="AI1603" s="13">
        <f t="shared" si="2150"/>
        <v>1.1723987548544685E-2</v>
      </c>
      <c r="AJ1603" s="13">
        <f t="shared" si="2151"/>
        <v>1.0278289510546932E-2</v>
      </c>
      <c r="AK1603" s="13">
        <f t="shared" si="2152"/>
        <v>6.0072414114048711E-3</v>
      </c>
      <c r="AL1603" s="13">
        <f t="shared" si="2153"/>
        <v>2.5637029696749699E-4</v>
      </c>
      <c r="AM1603" s="13">
        <f t="shared" si="2154"/>
        <v>5.9681644480714096E-3</v>
      </c>
      <c r="AN1603" s="13">
        <f t="shared" si="2155"/>
        <v>8.284807378071685E-3</v>
      </c>
      <c r="AO1603" s="13">
        <f t="shared" si="2156"/>
        <v>5.7503470195037244E-3</v>
      </c>
      <c r="AP1603" s="13">
        <f t="shared" si="2157"/>
        <v>2.6608134895395883E-3</v>
      </c>
      <c r="AQ1603" s="13">
        <f t="shared" si="2158"/>
        <v>9.2341319603440918E-4</v>
      </c>
      <c r="AR1603" s="13">
        <f t="shared" si="2159"/>
        <v>1.8563996801399159E-3</v>
      </c>
      <c r="AS1603" s="13">
        <f t="shared" si="2160"/>
        <v>3.2549699120301909E-3</v>
      </c>
      <c r="AT1603" s="13">
        <f t="shared" si="2161"/>
        <v>2.8535959259116286E-3</v>
      </c>
      <c r="AU1603" s="13">
        <f t="shared" si="2162"/>
        <v>1.6678105437643372E-3</v>
      </c>
      <c r="AV1603" s="13">
        <f t="shared" si="2163"/>
        <v>7.3107547865318423E-4</v>
      </c>
      <c r="AW1603" s="13">
        <f t="shared" si="2164"/>
        <v>1.7333343093048785E-5</v>
      </c>
      <c r="AX1603" s="13">
        <f t="shared" si="2165"/>
        <v>1.7440744681174645E-3</v>
      </c>
      <c r="AY1603" s="13">
        <f t="shared" si="2166"/>
        <v>2.4210661665053927E-3</v>
      </c>
      <c r="AZ1603" s="13">
        <f t="shared" si="2167"/>
        <v>1.6804217623012465E-3</v>
      </c>
      <c r="BA1603" s="13">
        <f t="shared" si="2168"/>
        <v>7.7756853248709377E-4</v>
      </c>
      <c r="BB1603" s="13">
        <f t="shared" si="2169"/>
        <v>2.6984869347003129E-4</v>
      </c>
      <c r="BC1603" s="13">
        <f t="shared" si="2170"/>
        <v>7.4918996152860995E-5</v>
      </c>
      <c r="BD1603" s="13">
        <f t="shared" si="2171"/>
        <v>4.2949871495925521E-4</v>
      </c>
      <c r="BE1603" s="13">
        <f t="shared" si="2172"/>
        <v>7.5307349457345309E-4</v>
      </c>
      <c r="BF1603" s="13">
        <f t="shared" si="2173"/>
        <v>6.6021115835337605E-4</v>
      </c>
      <c r="BG1603" s="13">
        <f t="shared" si="2174"/>
        <v>3.8586652055891906E-4</v>
      </c>
      <c r="BH1603" s="13">
        <f t="shared" si="2175"/>
        <v>1.6914244382766719E-4</v>
      </c>
      <c r="BI1603" s="13">
        <f t="shared" si="2176"/>
        <v>5.9314119841349906E-5</v>
      </c>
      <c r="BJ1603" s="14">
        <f t="shared" si="2177"/>
        <v>0.45973681508707892</v>
      </c>
      <c r="BK1603" s="14">
        <f t="shared" si="2178"/>
        <v>0.23502916513166297</v>
      </c>
      <c r="BL1603" s="14">
        <f t="shared" si="2179"/>
        <v>0.28555477469035806</v>
      </c>
      <c r="BM1603" s="14">
        <f t="shared" si="2180"/>
        <v>0.60494734996598065</v>
      </c>
      <c r="BN1603" s="14">
        <f t="shared" si="2181"/>
        <v>0.39223685466511499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1.1809000000000001</v>
      </c>
      <c r="F1604" s="10">
        <f>VLOOKUP(B1604,home!$B$2:$E$405,3,FALSE)</f>
        <v>1.3408</v>
      </c>
      <c r="G1604" s="10" t="e">
        <f>VLOOKUP(C1604,away!$B$2:$E$405,4,FALSE)</f>
        <v>#N/A</v>
      </c>
      <c r="H1604" s="10">
        <f>VLOOKUP(A1604,away!$A$2:$E$405,3,FALSE)</f>
        <v>0.92459999999999998</v>
      </c>
      <c r="I1604" s="10" t="e">
        <f>VLOOKUP(C1604,away!$B$2:$E$405,3,FALSE)</f>
        <v>#N/A</v>
      </c>
      <c r="J1604" s="10">
        <f>VLOOKUP(B1604,home!$B$2:$E$405,4,FALSE)</f>
        <v>0.63090000000000002</v>
      </c>
      <c r="K1604" s="12" t="e">
        <f t="shared" si="2126"/>
        <v>#N/A</v>
      </c>
      <c r="L1604" s="12" t="e">
        <f t="shared" si="2127"/>
        <v>#N/A</v>
      </c>
      <c r="M1604" s="13" t="e">
        <f t="shared" si="2128"/>
        <v>#N/A</v>
      </c>
      <c r="N1604" s="13" t="e">
        <f t="shared" si="2129"/>
        <v>#N/A</v>
      </c>
      <c r="O1604" s="13" t="e">
        <f t="shared" si="2130"/>
        <v>#N/A</v>
      </c>
      <c r="P1604" s="13" t="e">
        <f t="shared" si="2131"/>
        <v>#N/A</v>
      </c>
      <c r="Q1604" s="13" t="e">
        <f t="shared" si="2132"/>
        <v>#N/A</v>
      </c>
      <c r="R1604" s="13" t="e">
        <f t="shared" si="2133"/>
        <v>#N/A</v>
      </c>
      <c r="S1604" s="13" t="e">
        <f t="shared" si="2134"/>
        <v>#N/A</v>
      </c>
      <c r="T1604" s="13" t="e">
        <f t="shared" si="2135"/>
        <v>#N/A</v>
      </c>
      <c r="U1604" s="13" t="e">
        <f t="shared" si="2136"/>
        <v>#N/A</v>
      </c>
      <c r="V1604" s="13" t="e">
        <f t="shared" si="2137"/>
        <v>#N/A</v>
      </c>
      <c r="W1604" s="13" t="e">
        <f t="shared" si="2138"/>
        <v>#N/A</v>
      </c>
      <c r="X1604" s="13" t="e">
        <f t="shared" si="2139"/>
        <v>#N/A</v>
      </c>
      <c r="Y1604" s="13" t="e">
        <f t="shared" si="2140"/>
        <v>#N/A</v>
      </c>
      <c r="Z1604" s="13" t="e">
        <f t="shared" si="2141"/>
        <v>#N/A</v>
      </c>
      <c r="AA1604" s="13" t="e">
        <f t="shared" si="2142"/>
        <v>#N/A</v>
      </c>
      <c r="AB1604" s="13" t="e">
        <f t="shared" si="2143"/>
        <v>#N/A</v>
      </c>
      <c r="AC1604" s="13" t="e">
        <f t="shared" si="2144"/>
        <v>#N/A</v>
      </c>
      <c r="AD1604" s="13" t="e">
        <f t="shared" si="2145"/>
        <v>#N/A</v>
      </c>
      <c r="AE1604" s="13" t="e">
        <f t="shared" si="2146"/>
        <v>#N/A</v>
      </c>
      <c r="AF1604" s="13" t="e">
        <f t="shared" si="2147"/>
        <v>#N/A</v>
      </c>
      <c r="AG1604" s="13" t="e">
        <f t="shared" si="2148"/>
        <v>#N/A</v>
      </c>
      <c r="AH1604" s="13" t="e">
        <f t="shared" si="2149"/>
        <v>#N/A</v>
      </c>
      <c r="AI1604" s="13" t="e">
        <f t="shared" si="2150"/>
        <v>#N/A</v>
      </c>
      <c r="AJ1604" s="13" t="e">
        <f t="shared" si="2151"/>
        <v>#N/A</v>
      </c>
      <c r="AK1604" s="13" t="e">
        <f t="shared" si="2152"/>
        <v>#N/A</v>
      </c>
      <c r="AL1604" s="13" t="e">
        <f t="shared" si="2153"/>
        <v>#N/A</v>
      </c>
      <c r="AM1604" s="13" t="e">
        <f t="shared" si="2154"/>
        <v>#N/A</v>
      </c>
      <c r="AN1604" s="13" t="e">
        <f t="shared" si="2155"/>
        <v>#N/A</v>
      </c>
      <c r="AO1604" s="13" t="e">
        <f t="shared" si="2156"/>
        <v>#N/A</v>
      </c>
      <c r="AP1604" s="13" t="e">
        <f t="shared" si="2157"/>
        <v>#N/A</v>
      </c>
      <c r="AQ1604" s="13" t="e">
        <f t="shared" si="2158"/>
        <v>#N/A</v>
      </c>
      <c r="AR1604" s="13" t="e">
        <f t="shared" si="2159"/>
        <v>#N/A</v>
      </c>
      <c r="AS1604" s="13" t="e">
        <f t="shared" si="2160"/>
        <v>#N/A</v>
      </c>
      <c r="AT1604" s="13" t="e">
        <f t="shared" si="2161"/>
        <v>#N/A</v>
      </c>
      <c r="AU1604" s="13" t="e">
        <f t="shared" si="2162"/>
        <v>#N/A</v>
      </c>
      <c r="AV1604" s="13" t="e">
        <f t="shared" si="2163"/>
        <v>#N/A</v>
      </c>
      <c r="AW1604" s="13" t="e">
        <f t="shared" si="2164"/>
        <v>#N/A</v>
      </c>
      <c r="AX1604" s="13" t="e">
        <f t="shared" si="2165"/>
        <v>#N/A</v>
      </c>
      <c r="AY1604" s="13" t="e">
        <f t="shared" si="2166"/>
        <v>#N/A</v>
      </c>
      <c r="AZ1604" s="13" t="e">
        <f t="shared" si="2167"/>
        <v>#N/A</v>
      </c>
      <c r="BA1604" s="13" t="e">
        <f t="shared" si="2168"/>
        <v>#N/A</v>
      </c>
      <c r="BB1604" s="13" t="e">
        <f t="shared" si="2169"/>
        <v>#N/A</v>
      </c>
      <c r="BC1604" s="13" t="e">
        <f t="shared" si="2170"/>
        <v>#N/A</v>
      </c>
      <c r="BD1604" s="13" t="e">
        <f t="shared" si="2171"/>
        <v>#N/A</v>
      </c>
      <c r="BE1604" s="13" t="e">
        <f t="shared" si="2172"/>
        <v>#N/A</v>
      </c>
      <c r="BF1604" s="13" t="e">
        <f t="shared" si="2173"/>
        <v>#N/A</v>
      </c>
      <c r="BG1604" s="13" t="e">
        <f t="shared" si="2174"/>
        <v>#N/A</v>
      </c>
      <c r="BH1604" s="13" t="e">
        <f t="shared" si="2175"/>
        <v>#N/A</v>
      </c>
      <c r="BI1604" s="13" t="e">
        <f t="shared" si="2176"/>
        <v>#N/A</v>
      </c>
      <c r="BJ1604" s="14" t="e">
        <f t="shared" si="2177"/>
        <v>#N/A</v>
      </c>
      <c r="BK1604" s="14" t="e">
        <f t="shared" si="2178"/>
        <v>#N/A</v>
      </c>
      <c r="BL1604" s="14" t="e">
        <f t="shared" si="2179"/>
        <v>#N/A</v>
      </c>
      <c r="BM1604" s="14" t="e">
        <f t="shared" si="2180"/>
        <v>#N/A</v>
      </c>
      <c r="BN1604" s="14" t="e">
        <f t="shared" si="2181"/>
        <v>#N/A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1.72</v>
      </c>
      <c r="F1613" s="10">
        <f>VLOOKUP(B1613,home!$B$2:$E$405,3,FALSE)</f>
        <v>0.63949999999999996</v>
      </c>
      <c r="G1613" s="10">
        <f>VLOOKUP(C1613,away!$B$2:$E$405,4,FALSE)</f>
        <v>1.3953</v>
      </c>
      <c r="H1613" s="10">
        <f>VLOOKUP(A1613,away!$A$2:$E$405,3,FALSE)</f>
        <v>1.58</v>
      </c>
      <c r="I1613" s="10">
        <f>VLOOKUP(C1613,away!$B$2:$E$405,3,FALSE)</f>
        <v>0.94940000000000002</v>
      </c>
      <c r="J1613" s="10">
        <f>VLOOKUP(B1613,home!$B$2:$E$405,4,FALSE)</f>
        <v>1.3290999999999999</v>
      </c>
      <c r="K1613" s="12">
        <f t="shared" si="2126"/>
        <v>1.534746282</v>
      </c>
      <c r="L1613" s="12">
        <f t="shared" si="2127"/>
        <v>1.9937191132000001</v>
      </c>
      <c r="M1613" s="13">
        <f t="shared" si="2128"/>
        <v>2.9349921855964758E-2</v>
      </c>
      <c r="N1613" s="13">
        <f t="shared" si="2129"/>
        <v>4.5044683445432443E-2</v>
      </c>
      <c r="O1613" s="13">
        <f t="shared" si="2130"/>
        <v>5.8515500175163347E-2</v>
      </c>
      <c r="P1613" s="13">
        <f t="shared" si="2131"/>
        <v>8.9806446333202283E-2</v>
      </c>
      <c r="Q1613" s="13">
        <f t="shared" si="2132"/>
        <v>3.4566080220872202E-2</v>
      </c>
      <c r="R1613" s="13">
        <f t="shared" si="2133"/>
        <v>5.8331735558840574E-2</v>
      </c>
      <c r="S1613" s="13">
        <f t="shared" si="2134"/>
        <v>6.869863097573517E-2</v>
      </c>
      <c r="T1613" s="13">
        <f t="shared" si="2135"/>
        <v>6.8915054804757389E-2</v>
      </c>
      <c r="U1613" s="13">
        <f t="shared" si="2136"/>
        <v>8.9524414271537747E-2</v>
      </c>
      <c r="V1613" s="13">
        <f t="shared" si="2137"/>
        <v>2.3356412426143006E-2</v>
      </c>
      <c r="W1613" s="13">
        <f t="shared" si="2138"/>
        <v>1.7683387700765791E-2</v>
      </c>
      <c r="X1613" s="13">
        <f t="shared" si="2139"/>
        <v>3.5255708045142553E-2</v>
      </c>
      <c r="Y1613" s="13">
        <f t="shared" si="2140"/>
        <v>3.5144989489499873E-2</v>
      </c>
      <c r="Z1613" s="13">
        <f t="shared" si="2141"/>
        <v>3.8765698696596192E-2</v>
      </c>
      <c r="AA1613" s="13">
        <f t="shared" si="2142"/>
        <v>5.9495511943733238E-2</v>
      </c>
      <c r="AB1613" s="13">
        <f t="shared" si="2143"/>
        <v>4.56552578756656E-2</v>
      </c>
      <c r="AC1613" s="13">
        <f t="shared" si="2144"/>
        <v>4.4666992841121203E-3</v>
      </c>
      <c r="AD1613" s="13">
        <f t="shared" si="2145"/>
        <v>6.7848783817287036E-3</v>
      </c>
      <c r="AE1613" s="13">
        <f t="shared" si="2146"/>
        <v>1.3527141710390002E-2</v>
      </c>
      <c r="AF1613" s="13">
        <f t="shared" si="2147"/>
        <v>1.3484660487484746E-2</v>
      </c>
      <c r="AG1613" s="13">
        <f t="shared" si="2148"/>
        <v>8.9615417829703916E-3</v>
      </c>
      <c r="AH1613" s="13">
        <f t="shared" si="2149"/>
        <v>1.9321978606989042E-2</v>
      </c>
      <c r="AI1613" s="13">
        <f t="shared" si="2150"/>
        <v>2.9654334827959965E-2</v>
      </c>
      <c r="AJ1613" s="13">
        <f t="shared" si="2151"/>
        <v>2.2755940061197341E-2</v>
      </c>
      <c r="AK1613" s="13">
        <f t="shared" si="2152"/>
        <v>1.1641531467445827E-2</v>
      </c>
      <c r="AL1613" s="13">
        <f t="shared" si="2153"/>
        <v>5.4669772752889982E-4</v>
      </c>
      <c r="AM1613" s="13">
        <f t="shared" si="2154"/>
        <v>2.0826133740360609E-3</v>
      </c>
      <c r="AN1613" s="13">
        <f t="shared" si="2155"/>
        <v>4.1521460892216342E-3</v>
      </c>
      <c r="AO1613" s="13">
        <f t="shared" si="2156"/>
        <v>4.1391065094399044E-3</v>
      </c>
      <c r="AP1613" s="13">
        <f t="shared" si="2157"/>
        <v>2.7507385864802914E-3</v>
      </c>
      <c r="AQ1613" s="13">
        <f t="shared" si="2158"/>
        <v>1.3710500238206275E-3</v>
      </c>
      <c r="AR1613" s="13">
        <f t="shared" si="2159"/>
        <v>7.7045196107191107E-3</v>
      </c>
      <c r="AS1613" s="13">
        <f t="shared" si="2160"/>
        <v>1.182448282714724E-2</v>
      </c>
      <c r="AT1613" s="13">
        <f t="shared" si="2161"/>
        <v>9.0737905277685407E-3</v>
      </c>
      <c r="AU1613" s="13">
        <f t="shared" si="2162"/>
        <v>4.6419887587131961E-3</v>
      </c>
      <c r="AV1613" s="13">
        <f t="shared" si="2163"/>
        <v>1.7810687471302175E-3</v>
      </c>
      <c r="AW1613" s="13">
        <f t="shared" si="2164"/>
        <v>4.6467074435261293E-5</v>
      </c>
      <c r="AX1613" s="13">
        <f t="shared" si="2165"/>
        <v>5.3271385544088662E-4</v>
      </c>
      <c r="AY1613" s="13">
        <f t="shared" si="2166"/>
        <v>1.0620817954589573E-3</v>
      </c>
      <c r="AZ1613" s="13">
        <f t="shared" si="2167"/>
        <v>1.0587463876941484E-3</v>
      </c>
      <c r="BA1613" s="13">
        <f t="shared" si="2168"/>
        <v>7.0361430305909375E-4</v>
      </c>
      <c r="BB1613" s="13">
        <f t="shared" si="2169"/>
        <v>3.507023210824532E-4</v>
      </c>
      <c r="BC1613" s="13">
        <f t="shared" si="2170"/>
        <v>1.3984038411713802E-4</v>
      </c>
      <c r="BD1613" s="13">
        <f t="shared" si="2171"/>
        <v>2.5601080009858188E-3</v>
      </c>
      <c r="BE1613" s="13">
        <f t="shared" si="2172"/>
        <v>3.9291162360314373E-3</v>
      </c>
      <c r="BF1613" s="13">
        <f t="shared" si="2173"/>
        <v>3.015098267397542E-3</v>
      </c>
      <c r="BG1613" s="13">
        <f t="shared" si="2174"/>
        <v>1.5424702852510071E-3</v>
      </c>
      <c r="BH1613" s="13">
        <f t="shared" si="2175"/>
        <v>5.9182513384611543E-4</v>
      </c>
      <c r="BI1613" s="13">
        <f t="shared" si="2176"/>
        <v>1.8166028475289557E-4</v>
      </c>
      <c r="BJ1613" s="14">
        <f t="shared" si="2177"/>
        <v>0.29771147969889533</v>
      </c>
      <c r="BK1613" s="14">
        <f t="shared" si="2178"/>
        <v>0.21728689039814522</v>
      </c>
      <c r="BL1613" s="14">
        <f t="shared" si="2179"/>
        <v>0.44174233346827585</v>
      </c>
      <c r="BM1613" s="14">
        <f t="shared" si="2180"/>
        <v>0.67887641995141335</v>
      </c>
      <c r="BN1613" s="14">
        <f t="shared" si="2181"/>
        <v>0.31561436758947559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1.72</v>
      </c>
      <c r="F1614" s="10">
        <f>VLOOKUP(B1614,home!$B$2:$E$405,3,FALSE)</f>
        <v>1.3953</v>
      </c>
      <c r="G1614" s="10">
        <f>VLOOKUP(C1614,away!$B$2:$E$405,4,FALSE)</f>
        <v>0.75580000000000003</v>
      </c>
      <c r="H1614" s="10">
        <f>VLOOKUP(A1614,away!$A$2:$E$405,3,FALSE)</f>
        <v>1.58</v>
      </c>
      <c r="I1614" s="10">
        <f>VLOOKUP(C1614,away!$B$2:$E$405,3,FALSE)</f>
        <v>0.75949999999999995</v>
      </c>
      <c r="J1614" s="10">
        <f>VLOOKUP(B1614,home!$B$2:$E$405,4,FALSE)</f>
        <v>0.75949999999999995</v>
      </c>
      <c r="K1614" s="12">
        <f t="shared" si="2126"/>
        <v>1.8138565127999999</v>
      </c>
      <c r="L1614" s="12">
        <f t="shared" si="2127"/>
        <v>0.91140759500000001</v>
      </c>
      <c r="M1614" s="13">
        <f t="shared" si="2128"/>
        <v>6.5528893740444738E-2</v>
      </c>
      <c r="N1614" s="13">
        <f t="shared" si="2129"/>
        <v>0.11886001068768483</v>
      </c>
      <c r="O1614" s="13">
        <f t="shared" si="2130"/>
        <v>5.9723531446989282E-2</v>
      </c>
      <c r="P1614" s="13">
        <f t="shared" si="2131"/>
        <v>0.10832991648253712</v>
      </c>
      <c r="Q1614" s="13">
        <f t="shared" si="2132"/>
        <v>0.10779750224866737</v>
      </c>
      <c r="R1614" s="13">
        <f t="shared" si="2133"/>
        <v>2.721624008050369E-2</v>
      </c>
      <c r="S1614" s="13">
        <f t="shared" si="2134"/>
        <v>4.4771741651844589E-2</v>
      </c>
      <c r="T1614" s="13">
        <f t="shared" si="2135"/>
        <v>9.8247462271465011E-2</v>
      </c>
      <c r="U1614" s="13">
        <f t="shared" si="2136"/>
        <v>4.9366354323950014E-2</v>
      </c>
      <c r="V1614" s="13">
        <f t="shared" si="2137"/>
        <v>8.2238854361677619E-3</v>
      </c>
      <c r="W1614" s="13">
        <f t="shared" si="2138"/>
        <v>6.5176400505772655E-2</v>
      </c>
      <c r="X1614" s="13">
        <f t="shared" si="2139"/>
        <v>5.9402266435723043E-2</v>
      </c>
      <c r="Y1614" s="13">
        <f t="shared" si="2140"/>
        <v>2.7069838394865785E-2</v>
      </c>
      <c r="Z1614" s="13">
        <f t="shared" si="2141"/>
        <v>8.2683626389048245E-3</v>
      </c>
      <c r="AA1614" s="13">
        <f t="shared" si="2142"/>
        <v>1.4997623422769711E-2</v>
      </c>
      <c r="AB1614" s="13">
        <f t="shared" si="2143"/>
        <v>1.3601768460956336E-2</v>
      </c>
      <c r="AC1614" s="13">
        <f t="shared" si="2144"/>
        <v>8.4971374039096554E-4</v>
      </c>
      <c r="AD1614" s="13">
        <f t="shared" si="2145"/>
        <v>2.9555159634564239E-2</v>
      </c>
      <c r="AE1614" s="13">
        <f t="shared" si="2146"/>
        <v>2.6936796962379269E-2</v>
      </c>
      <c r="AF1614" s="13">
        <f t="shared" si="2147"/>
        <v>1.2275200668242699E-2</v>
      </c>
      <c r="AG1614" s="13">
        <f t="shared" si="2148"/>
        <v>3.7292370397284907E-3</v>
      </c>
      <c r="AH1614" s="13">
        <f t="shared" si="2149"/>
        <v>1.8839621268280245E-3</v>
      </c>
      <c r="AI1614" s="13">
        <f t="shared" si="2150"/>
        <v>3.417236973615552E-3</v>
      </c>
      <c r="AJ1614" s="13">
        <f t="shared" si="2151"/>
        <v>3.0991887701867656E-3</v>
      </c>
      <c r="AK1614" s="13">
        <f t="shared" si="2152"/>
        <v>1.8738279117332958E-3</v>
      </c>
      <c r="AL1614" s="13">
        <f t="shared" si="2153"/>
        <v>5.618859912100381E-5</v>
      </c>
      <c r="AM1614" s="13">
        <f t="shared" si="2154"/>
        <v>1.0721763757999606E-2</v>
      </c>
      <c r="AN1614" s="13">
        <f t="shared" si="2155"/>
        <v>9.7718969208365827E-3</v>
      </c>
      <c r="AO1614" s="13">
        <f t="shared" si="2156"/>
        <v>4.4530905356037877E-3</v>
      </c>
      <c r="AP1614" s="13">
        <f t="shared" si="2157"/>
        <v>1.3528601784573034E-3</v>
      </c>
      <c r="AQ1614" s="13">
        <f t="shared" si="2158"/>
        <v>3.0825176040476037E-4</v>
      </c>
      <c r="AR1614" s="13">
        <f t="shared" si="2159"/>
        <v>3.4341147821668317E-4</v>
      </c>
      <c r="AS1614" s="13">
        <f t="shared" si="2160"/>
        <v>6.2289914633360604E-4</v>
      </c>
      <c r="AT1614" s="13">
        <f t="shared" si="2161"/>
        <v>5.6492483669738581E-4</v>
      </c>
      <c r="AU1614" s="13">
        <f t="shared" si="2162"/>
        <v>3.4156419809534328E-4</v>
      </c>
      <c r="AV1614" s="13">
        <f t="shared" si="2163"/>
        <v>1.5488711131363695E-4</v>
      </c>
      <c r="AW1614" s="13">
        <f t="shared" si="2164"/>
        <v>2.5802469646099493E-6</v>
      </c>
      <c r="AX1614" s="13">
        <f t="shared" si="2165"/>
        <v>3.241290170191763E-3</v>
      </c>
      <c r="AY1614" s="13">
        <f t="shared" si="2166"/>
        <v>2.9541364787116155E-3</v>
      </c>
      <c r="AZ1614" s="13">
        <f t="shared" si="2167"/>
        <v>1.3462112116821613E-3</v>
      </c>
      <c r="BA1614" s="13">
        <f t="shared" si="2168"/>
        <v>4.089823742670915E-4</v>
      </c>
      <c r="BB1614" s="13">
        <f t="shared" si="2169"/>
        <v>9.3187410532039923E-5</v>
      </c>
      <c r="BC1614" s="13">
        <f t="shared" si="2170"/>
        <v>1.6986342743456842E-5</v>
      </c>
      <c r="BD1614" s="13">
        <f t="shared" si="2171"/>
        <v>5.2164638242810318E-5</v>
      </c>
      <c r="BE1614" s="13">
        <f t="shared" si="2172"/>
        <v>9.4619168814577439E-5</v>
      </c>
      <c r="BF1614" s="13">
        <f t="shared" si="2173"/>
        <v>8.5812797795021978E-5</v>
      </c>
      <c r="BG1614" s="13">
        <f t="shared" si="2174"/>
        <v>5.1884034054030036E-5</v>
      </c>
      <c r="BH1614" s="13">
        <f t="shared" si="2175"/>
        <v>2.3527548269809842E-5</v>
      </c>
      <c r="BI1614" s="13">
        <f t="shared" si="2176"/>
        <v>8.5351193318821939E-6</v>
      </c>
      <c r="BJ1614" s="14">
        <f t="shared" si="2177"/>
        <v>0.58371853199052359</v>
      </c>
      <c r="BK1614" s="14">
        <f t="shared" si="2178"/>
        <v>0.2307144761292178</v>
      </c>
      <c r="BL1614" s="14">
        <f t="shared" si="2179"/>
        <v>0.17752396359469744</v>
      </c>
      <c r="BM1614" s="14">
        <f t="shared" si="2180"/>
        <v>0.50981768343476974</v>
      </c>
      <c r="BN1614" s="14">
        <f t="shared" si="2181"/>
        <v>0.48745609468682705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1.72</v>
      </c>
      <c r="F1615" s="10">
        <f>VLOOKUP(B1615,home!$B$2:$E$405,3,FALSE)</f>
        <v>1.0465</v>
      </c>
      <c r="G1615" s="10">
        <f>VLOOKUP(C1615,away!$B$2:$E$405,4,FALSE)</f>
        <v>1.5698000000000001</v>
      </c>
      <c r="H1615" s="10">
        <f>VLOOKUP(A1615,away!$A$2:$E$405,3,FALSE)</f>
        <v>1.58</v>
      </c>
      <c r="I1615" s="10">
        <f>VLOOKUP(C1615,away!$B$2:$E$405,3,FALSE)</f>
        <v>0.94940000000000002</v>
      </c>
      <c r="J1615" s="10">
        <f>VLOOKUP(B1615,home!$B$2:$E$405,4,FALSE)</f>
        <v>1.2024999999999999</v>
      </c>
      <c r="K1615" s="12">
        <f t="shared" si="2126"/>
        <v>2.8256086040000001</v>
      </c>
      <c r="L1615" s="12">
        <f t="shared" si="2127"/>
        <v>1.8038125300000001</v>
      </c>
      <c r="M1615" s="13">
        <f t="shared" si="2128"/>
        <v>9.7604074353816912E-3</v>
      </c>
      <c r="N1615" s="13">
        <f t="shared" si="2129"/>
        <v>2.7579091227960081E-2</v>
      </c>
      <c r="O1615" s="13">
        <f t="shared" si="2130"/>
        <v>1.760594522984666E-2</v>
      </c>
      <c r="P1615" s="13">
        <f t="shared" si="2131"/>
        <v>4.9747510323007477E-2</v>
      </c>
      <c r="Q1615" s="13">
        <f t="shared" si="2132"/>
        <v>3.8963858732112472E-2</v>
      </c>
      <c r="R1615" s="13">
        <f t="shared" si="2133"/>
        <v>1.5878912304045572E-2</v>
      </c>
      <c r="S1615" s="13">
        <f t="shared" si="2134"/>
        <v>6.3389125907963612E-2</v>
      </c>
      <c r="T1615" s="13">
        <f t="shared" si="2135"/>
        <v>7.0283496598134404E-2</v>
      </c>
      <c r="U1615" s="13">
        <f t="shared" si="2136"/>
        <v>4.4867591228472628E-2</v>
      </c>
      <c r="V1615" s="13">
        <f t="shared" si="2137"/>
        <v>3.5898446707613982E-2</v>
      </c>
      <c r="W1615" s="13">
        <f t="shared" si="2138"/>
        <v>3.6698871492832512E-2</v>
      </c>
      <c r="X1615" s="13">
        <f t="shared" si="2139"/>
        <v>6.6197884235631096E-2</v>
      </c>
      <c r="Y1615" s="13">
        <f t="shared" si="2140"/>
        <v>5.9704286521860432E-2</v>
      </c>
      <c r="Z1615" s="13">
        <f t="shared" si="2141"/>
        <v>9.5475269922695224E-3</v>
      </c>
      <c r="AA1615" s="13">
        <f t="shared" si="2142"/>
        <v>2.6977574416279002E-2</v>
      </c>
      <c r="AB1615" s="13">
        <f t="shared" si="2143"/>
        <v>3.8114033192844121E-2</v>
      </c>
      <c r="AC1615" s="13">
        <f t="shared" si="2144"/>
        <v>1.1435603226544017E-2</v>
      </c>
      <c r="AD1615" s="13">
        <f t="shared" si="2145"/>
        <v>2.5924161761809471E-2</v>
      </c>
      <c r="AE1615" s="13">
        <f t="shared" si="2146"/>
        <v>4.67623278156988E-2</v>
      </c>
      <c r="AF1615" s="13">
        <f t="shared" si="2147"/>
        <v>4.2175236422962524E-2</v>
      </c>
      <c r="AG1615" s="13">
        <f t="shared" si="2148"/>
        <v>2.5358739971817389E-2</v>
      </c>
      <c r="AH1615" s="13">
        <f t="shared" si="2149"/>
        <v>4.3054872047922459E-3</v>
      </c>
      <c r="AI1615" s="13">
        <f t="shared" si="2150"/>
        <v>1.216562169027288E-2</v>
      </c>
      <c r="AJ1615" s="13">
        <f t="shared" si="2151"/>
        <v>1.7187642660522043E-2</v>
      </c>
      <c r="AK1615" s="13">
        <f t="shared" si="2152"/>
        <v>1.6188516994682843E-2</v>
      </c>
      <c r="AL1615" s="13">
        <f t="shared" si="2153"/>
        <v>2.3314304995099588E-3</v>
      </c>
      <c r="AM1615" s="13">
        <f t="shared" si="2154"/>
        <v>1.4650306905131333E-2</v>
      </c>
      <c r="AN1615" s="13">
        <f t="shared" si="2155"/>
        <v>2.6426407163821421E-2</v>
      </c>
      <c r="AO1615" s="13">
        <f t="shared" si="2156"/>
        <v>2.3834142182491424E-2</v>
      </c>
      <c r="AP1615" s="13">
        <f t="shared" si="2157"/>
        <v>1.433077477019319E-2</v>
      </c>
      <c r="AQ1615" s="13">
        <f t="shared" si="2158"/>
        <v>6.4625077737705894E-3</v>
      </c>
      <c r="AR1615" s="13">
        <f t="shared" si="2159"/>
        <v>1.5532583535517858E-3</v>
      </c>
      <c r="AS1615" s="13">
        <f t="shared" si="2160"/>
        <v>4.3889001680307996E-3</v>
      </c>
      <c r="AT1615" s="13">
        <f t="shared" si="2161"/>
        <v>6.2006570384424385E-3</v>
      </c>
      <c r="AU1615" s="13">
        <f t="shared" si="2162"/>
        <v>5.8402099594253715E-3</v>
      </c>
      <c r="AV1615" s="13">
        <f t="shared" si="2163"/>
        <v>4.125536877629705E-3</v>
      </c>
      <c r="AW1615" s="13">
        <f t="shared" si="2164"/>
        <v>3.3008316623849151E-4</v>
      </c>
      <c r="AX1615" s="13">
        <f t="shared" si="2165"/>
        <v>6.8993388737299483E-3</v>
      </c>
      <c r="AY1615" s="13">
        <f t="shared" si="2166"/>
        <v>1.2445113909150167E-2</v>
      </c>
      <c r="AZ1615" s="13">
        <f t="shared" si="2167"/>
        <v>1.1224326203301179E-2</v>
      </c>
      <c r="BA1615" s="13">
        <f t="shared" si="2168"/>
        <v>6.7488600821073302E-3</v>
      </c>
      <c r="BB1615" s="13">
        <f t="shared" si="2169"/>
        <v>3.043419594830509E-3</v>
      </c>
      <c r="BC1615" s="13">
        <f t="shared" si="2170"/>
        <v>1.0979516798405591E-3</v>
      </c>
      <c r="BD1615" s="13">
        <f t="shared" si="2171"/>
        <v>4.6696448007731362E-4</v>
      </c>
      <c r="BE1615" s="13">
        <f t="shared" si="2172"/>
        <v>1.3194588526688439E-3</v>
      </c>
      <c r="BF1615" s="13">
        <f t="shared" si="2173"/>
        <v>1.8641371433625274E-3</v>
      </c>
      <c r="BG1615" s="13">
        <f t="shared" si="2174"/>
        <v>1.7557739837737129E-3</v>
      </c>
      <c r="BH1615" s="13">
        <f t="shared" si="2175"/>
        <v>1.2402825188075901E-3</v>
      </c>
      <c r="BI1615" s="13">
        <f t="shared" si="2176"/>
        <v>7.0091059130670381E-4</v>
      </c>
      <c r="BJ1615" s="14">
        <f t="shared" si="2177"/>
        <v>0.56681110391918665</v>
      </c>
      <c r="BK1615" s="14">
        <f t="shared" si="2178"/>
        <v>0.18500763800917092</v>
      </c>
      <c r="BL1615" s="14">
        <f t="shared" si="2179"/>
        <v>0.22274741488883482</v>
      </c>
      <c r="BM1615" s="14">
        <f t="shared" si="2180"/>
        <v>0.81246292781419649</v>
      </c>
      <c r="BN1615" s="14">
        <f t="shared" si="2181"/>
        <v>0.15953572525235393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1.1809000000000001</v>
      </c>
      <c r="F1639" s="10">
        <f>VLOOKUP(B1639,home!$B$2:$E$405,3,FALSE)</f>
        <v>0.49399999999999999</v>
      </c>
      <c r="G1639" s="10">
        <f>VLOOKUP(C1639,away!$B$2:$E$405,4,FALSE)</f>
        <v>0.58630000000000004</v>
      </c>
      <c r="H1639" s="10">
        <f>VLOOKUP(A1639,away!$A$2:$E$405,3,FALSE)</f>
        <v>0.92459999999999998</v>
      </c>
      <c r="I1639" s="10">
        <f>VLOOKUP(C1639,away!$B$2:$E$405,3,FALSE)</f>
        <v>0.91520000000000001</v>
      </c>
      <c r="J1639" s="10">
        <f>VLOOKUP(B1639,home!$B$2:$E$405,4,FALSE)</f>
        <v>1.7124999999999999</v>
      </c>
      <c r="K1639" s="12">
        <f t="shared" si="2126"/>
        <v>0.34202666498000001</v>
      </c>
      <c r="L1639" s="12">
        <f t="shared" si="2127"/>
        <v>1.4491070880000001</v>
      </c>
      <c r="M1639" s="13">
        <f t="shared" si="2128"/>
        <v>0.16677098534155049</v>
      </c>
      <c r="N1639" s="13">
        <f t="shared" si="2129"/>
        <v>5.704012393179899E-2</v>
      </c>
      <c r="O1639" s="13">
        <f t="shared" si="2130"/>
        <v>0.24166901693118492</v>
      </c>
      <c r="P1639" s="13">
        <f t="shared" si="2131"/>
        <v>8.2657247889968338E-2</v>
      </c>
      <c r="Q1639" s="13">
        <f t="shared" si="2132"/>
        <v>9.754621679219545E-3</v>
      </c>
      <c r="R1639" s="13">
        <f t="shared" si="2133"/>
        <v>0.17510214269248608</v>
      </c>
      <c r="S1639" s="13">
        <f t="shared" si="2134"/>
        <v>1.0241920401728071E-2</v>
      </c>
      <c r="T1639" s="13">
        <f t="shared" si="2135"/>
        <v>1.4135491416115505E-2</v>
      </c>
      <c r="U1639" s="13">
        <f t="shared" si="2136"/>
        <v>5.9889601895963096E-2</v>
      </c>
      <c r="V1639" s="13">
        <f t="shared" si="2137"/>
        <v>5.640262715038497E-4</v>
      </c>
      <c r="W1639" s="13">
        <f t="shared" si="2138"/>
        <v>1.112113573695023E-3</v>
      </c>
      <c r="X1639" s="13">
        <f t="shared" si="2139"/>
        <v>1.6115716623024683E-3</v>
      </c>
      <c r="Y1639" s="13">
        <f t="shared" si="2140"/>
        <v>1.1676699593312248E-3</v>
      </c>
      <c r="Z1639" s="13">
        <f t="shared" si="2141"/>
        <v>8.4580585366556299E-2</v>
      </c>
      <c r="AA1639" s="13">
        <f t="shared" si="2142"/>
        <v>2.8928815534979446E-2</v>
      </c>
      <c r="AB1639" s="13">
        <f t="shared" si="2143"/>
        <v>4.9472131496253163E-3</v>
      </c>
      <c r="AC1639" s="13">
        <f t="shared" si="2144"/>
        <v>1.7471886388341106E-5</v>
      </c>
      <c r="AD1639" s="13">
        <f t="shared" si="2145"/>
        <v>9.5093124172474555E-5</v>
      </c>
      <c r="AE1639" s="13">
        <f t="shared" si="2146"/>
        <v>1.3780012025839701E-4</v>
      </c>
      <c r="AF1639" s="13">
        <f t="shared" si="2147"/>
        <v>9.984356549684778E-5</v>
      </c>
      <c r="AG1639" s="13">
        <f t="shared" si="2148"/>
        <v>4.8228006150891435E-5</v>
      </c>
      <c r="AH1639" s="13">
        <f t="shared" si="2149"/>
        <v>3.064158144046647E-2</v>
      </c>
      <c r="AI1639" s="13">
        <f t="shared" si="2150"/>
        <v>1.0480237909795813E-2</v>
      </c>
      <c r="AJ1639" s="13">
        <f t="shared" si="2151"/>
        <v>1.7922604102422136E-3</v>
      </c>
      <c r="AK1639" s="13">
        <f t="shared" si="2152"/>
        <v>2.0433361696361036E-4</v>
      </c>
      <c r="AL1639" s="13">
        <f t="shared" si="2153"/>
        <v>3.4638592351031993E-7</v>
      </c>
      <c r="AM1639" s="13">
        <f t="shared" si="2154"/>
        <v>6.5048768246481038E-6</v>
      </c>
      <c r="AN1639" s="13">
        <f t="shared" si="2155"/>
        <v>9.4262631131644999E-6</v>
      </c>
      <c r="AO1639" s="13">
        <f t="shared" si="2156"/>
        <v>6.8298323453198135E-6</v>
      </c>
      <c r="AP1639" s="13">
        <f t="shared" si="2157"/>
        <v>3.2990528204848673E-6</v>
      </c>
      <c r="AQ1639" s="13">
        <f t="shared" si="2158"/>
        <v>1.1951702064627539E-6</v>
      </c>
      <c r="AR1639" s="13">
        <f t="shared" si="2159"/>
        <v>8.8805865705818398E-3</v>
      </c>
      <c r="AS1639" s="13">
        <f t="shared" si="2160"/>
        <v>3.0373974078022822E-3</v>
      </c>
      <c r="AT1639" s="13">
        <f t="shared" si="2161"/>
        <v>5.1943545280475577E-4</v>
      </c>
      <c r="AU1639" s="13">
        <f t="shared" si="2162"/>
        <v>5.9220258531728949E-5</v>
      </c>
      <c r="AV1639" s="13">
        <f t="shared" si="2163"/>
        <v>5.0637268812151615E-6</v>
      </c>
      <c r="AW1639" s="13">
        <f t="shared" si="2164"/>
        <v>4.7688996124686532E-9</v>
      </c>
      <c r="AX1639" s="13">
        <f t="shared" si="2165"/>
        <v>3.7080688774001362E-7</v>
      </c>
      <c r="AY1639" s="13">
        <f t="shared" si="2166"/>
        <v>5.3733888930327407E-7</v>
      </c>
      <c r="AZ1639" s="13">
        <f t="shared" si="2167"/>
        <v>3.8933079657371101E-7</v>
      </c>
      <c r="BA1639" s="13">
        <f t="shared" si="2168"/>
        <v>1.8806067229721685E-7</v>
      </c>
      <c r="BB1639" s="13">
        <f t="shared" si="2169"/>
        <v>6.8130013299985582E-8</v>
      </c>
      <c r="BC1639" s="13">
        <f t="shared" si="2170"/>
        <v>1.9745537035708671E-8</v>
      </c>
      <c r="BD1639" s="13">
        <f t="shared" si="2171"/>
        <v>2.1448201575046243E-3</v>
      </c>
      <c r="BE1639" s="13">
        <f t="shared" si="2172"/>
        <v>7.3358568545318502E-4</v>
      </c>
      <c r="BF1639" s="13">
        <f t="shared" si="2173"/>
        <v>1.2545293273631008E-4</v>
      </c>
      <c r="BG1639" s="13">
        <f t="shared" si="2174"/>
        <v>1.4302749398586805E-5</v>
      </c>
      <c r="BH1639" s="13">
        <f t="shared" si="2175"/>
        <v>1.2229804192108364E-6</v>
      </c>
      <c r="BI1639" s="13">
        <f t="shared" si="2176"/>
        <v>8.3658382823705001E-8</v>
      </c>
      <c r="BJ1639" s="14">
        <f t="shared" si="2177"/>
        <v>8.5231385646647673E-2</v>
      </c>
      <c r="BK1639" s="14">
        <f t="shared" si="2178"/>
        <v>0.26025253551595195</v>
      </c>
      <c r="BL1639" s="14">
        <f t="shared" si="2179"/>
        <v>0.56917637516220354</v>
      </c>
      <c r="BM1639" s="14">
        <f t="shared" si="2180"/>
        <v>0.26624621065516135</v>
      </c>
      <c r="BN1639" s="14">
        <f t="shared" si="2181"/>
        <v>0.73299413846620842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1.1809000000000001</v>
      </c>
      <c r="F1640" s="10">
        <f>VLOOKUP(B1640,home!$B$2:$E$405,3,FALSE)</f>
        <v>1.3028</v>
      </c>
      <c r="G1640" s="10">
        <f>VLOOKUP(C1640,away!$B$2:$E$405,4,FALSE)</f>
        <v>0.70569999999999999</v>
      </c>
      <c r="H1640" s="10">
        <f>VLOOKUP(A1640,away!$A$2:$E$405,3,FALSE)</f>
        <v>0.92459999999999998</v>
      </c>
      <c r="I1640" s="10">
        <f>VLOOKUP(C1640,away!$B$2:$E$405,3,FALSE)</f>
        <v>0.81120000000000003</v>
      </c>
      <c r="J1640" s="10">
        <f>VLOOKUP(B1640,home!$B$2:$E$405,4,FALSE)</f>
        <v>0.41599999999999998</v>
      </c>
      <c r="K1640" s="12">
        <f t="shared" si="2126"/>
        <v>1.0857028801640001</v>
      </c>
      <c r="L1640" s="12">
        <f t="shared" si="2127"/>
        <v>0.31201477632000002</v>
      </c>
      <c r="M1640" s="13">
        <f t="shared" si="2128"/>
        <v>0.24716042568535887</v>
      </c>
      <c r="N1640" s="13">
        <f t="shared" si="2129"/>
        <v>0.26834278602915446</v>
      </c>
      <c r="O1640" s="13">
        <f t="shared" si="2130"/>
        <v>7.7117704935373232E-2</v>
      </c>
      <c r="P1640" s="13">
        <f t="shared" si="2131"/>
        <v>8.372691435997226E-2</v>
      </c>
      <c r="Q1640" s="13">
        <f t="shared" si="2132"/>
        <v>0.14567026783154244</v>
      </c>
      <c r="R1640" s="13">
        <f t="shared" si="2133"/>
        <v>1.2030931727861122E-2</v>
      </c>
      <c r="S1640" s="13">
        <f t="shared" si="2134"/>
        <v>7.090734862593125E-3</v>
      </c>
      <c r="T1640" s="13">
        <f t="shared" si="2135"/>
        <v>4.5451276033933209E-2</v>
      </c>
      <c r="U1640" s="13">
        <f t="shared" si="2136"/>
        <v>1.3062017227995272E-2</v>
      </c>
      <c r="V1640" s="13">
        <f t="shared" si="2137"/>
        <v>2.6689158983071005E-4</v>
      </c>
      <c r="W1640" s="13">
        <f t="shared" si="2138"/>
        <v>5.2718209779655655E-2</v>
      </c>
      <c r="X1640" s="13">
        <f t="shared" si="2139"/>
        <v>1.6448860432390099E-2</v>
      </c>
      <c r="Y1640" s="13">
        <f t="shared" si="2140"/>
        <v>2.5661437542655475E-3</v>
      </c>
      <c r="Z1640" s="13">
        <f t="shared" si="2141"/>
        <v>1.2512761573299266E-3</v>
      </c>
      <c r="AA1640" s="13">
        <f t="shared" si="2142"/>
        <v>1.3585141278936439E-3</v>
      </c>
      <c r="AB1640" s="13">
        <f t="shared" si="2143"/>
        <v>7.3747135069880676E-4</v>
      </c>
      <c r="AC1640" s="13">
        <f t="shared" si="2144"/>
        <v>5.6506844752726748E-6</v>
      </c>
      <c r="AD1640" s="13">
        <f t="shared" si="2145"/>
        <v>1.4309078048715522E-2</v>
      </c>
      <c r="AE1640" s="13">
        <f t="shared" si="2146"/>
        <v>4.4646437867153959E-3</v>
      </c>
      <c r="AF1640" s="13">
        <f t="shared" si="2147"/>
        <v>6.9651741623024115E-4</v>
      </c>
      <c r="AG1640" s="13">
        <f t="shared" si="2148"/>
        <v>7.2441241942687693E-5</v>
      </c>
      <c r="AH1640" s="13">
        <f t="shared" si="2149"/>
        <v>9.7604162585961536E-5</v>
      </c>
      <c r="AI1640" s="13">
        <f t="shared" si="2150"/>
        <v>1.0596912043557379E-4</v>
      </c>
      <c r="AJ1640" s="13">
        <f t="shared" si="2151"/>
        <v>5.7525489632674109E-5</v>
      </c>
      <c r="AK1640" s="13">
        <f t="shared" si="2152"/>
        <v>2.0818529925679543E-5</v>
      </c>
      <c r="AL1640" s="13">
        <f t="shared" si="2153"/>
        <v>7.6567981920967606E-8</v>
      </c>
      <c r="AM1640" s="13">
        <f t="shared" si="2154"/>
        <v>3.1070814499963837E-3</v>
      </c>
      <c r="AN1640" s="13">
        <f t="shared" si="2155"/>
        <v>9.6945532362864312E-4</v>
      </c>
      <c r="AO1640" s="13">
        <f t="shared" si="2156"/>
        <v>1.5124219297711215E-4</v>
      </c>
      <c r="AP1640" s="13">
        <f t="shared" si="2157"/>
        <v>1.5729933003966645E-5</v>
      </c>
      <c r="AQ1640" s="13">
        <f t="shared" si="2158"/>
        <v>1.2269928819403095E-6</v>
      </c>
      <c r="AR1640" s="13">
        <f t="shared" si="2159"/>
        <v>6.090788191431943E-6</v>
      </c>
      <c r="AS1640" s="13">
        <f t="shared" si="2160"/>
        <v>6.6127862819065422E-6</v>
      </c>
      <c r="AT1640" s="13">
        <f t="shared" si="2161"/>
        <v>3.5897605560874599E-6</v>
      </c>
      <c r="AU1640" s="13">
        <f t="shared" si="2162"/>
        <v>1.2991377916144262E-6</v>
      </c>
      <c r="AV1640" s="13">
        <f t="shared" si="2163"/>
        <v>3.5261941052142022E-7</v>
      </c>
      <c r="AW1640" s="13">
        <f t="shared" si="2164"/>
        <v>7.2049480135062996E-10</v>
      </c>
      <c r="AX1640" s="13">
        <f t="shared" si="2165"/>
        <v>5.622278798608684E-4</v>
      </c>
      <c r="AY1640" s="13">
        <f t="shared" si="2166"/>
        <v>1.7542340617565668E-4</v>
      </c>
      <c r="AZ1640" s="13">
        <f t="shared" si="2167"/>
        <v>2.7367347419595019E-5</v>
      </c>
      <c r="BA1640" s="13">
        <f t="shared" si="2168"/>
        <v>2.8463389278655567E-6</v>
      </c>
      <c r="BB1640" s="13">
        <f t="shared" si="2169"/>
        <v>2.2202495097722007E-7</v>
      </c>
      <c r="BC1640" s="13">
        <f t="shared" si="2170"/>
        <v>1.3855013083323263E-8</v>
      </c>
      <c r="BD1640" s="13">
        <f t="shared" si="2171"/>
        <v>3.1673598586035573E-7</v>
      </c>
      <c r="BE1640" s="13">
        <f t="shared" si="2172"/>
        <v>3.4388117210017228E-7</v>
      </c>
      <c r="BF1640" s="13">
        <f t="shared" si="2173"/>
        <v>1.8667638949166454E-7</v>
      </c>
      <c r="BG1640" s="13">
        <f t="shared" si="2174"/>
        <v>6.7558364576572308E-8</v>
      </c>
      <c r="BH1640" s="13">
        <f t="shared" si="2175"/>
        <v>1.8337077749988524E-8</v>
      </c>
      <c r="BI1640" s="13">
        <f t="shared" si="2176"/>
        <v>3.9817236253907499E-9</v>
      </c>
      <c r="BJ1640" s="14">
        <f t="shared" si="2177"/>
        <v>0.5557530610993815</v>
      </c>
      <c r="BK1640" s="14">
        <f t="shared" si="2178"/>
        <v>0.33842611715638787</v>
      </c>
      <c r="BL1640" s="14">
        <f t="shared" si="2179"/>
        <v>0.10460743893534691</v>
      </c>
      <c r="BM1640" s="14">
        <f t="shared" si="2180"/>
        <v>0.16581344009350285</v>
      </c>
      <c r="BN1640" s="14">
        <f t="shared" si="2181"/>
        <v>0.83404903056926238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1.1809000000000001</v>
      </c>
      <c r="F1689" s="10">
        <f>VLOOKUP(B1689,home!$B$2:$E$405,3,FALSE)</f>
        <v>0.5645</v>
      </c>
      <c r="G1689" s="10">
        <f>VLOOKUP(C1689,away!$B$2:$E$405,4,FALSE)</f>
        <v>0.3528</v>
      </c>
      <c r="H1689" s="10">
        <f>VLOOKUP(A1689,away!$A$2:$E$405,3,FALSE)</f>
        <v>0.92459999999999998</v>
      </c>
      <c r="I1689" s="10">
        <f>VLOOKUP(C1689,away!$B$2:$E$405,3,FALSE)</f>
        <v>0.54079999999999995</v>
      </c>
      <c r="J1689" s="10">
        <f>VLOOKUP(B1689,home!$B$2:$E$405,4,FALSE)</f>
        <v>0.72099999999999997</v>
      </c>
      <c r="K1689" s="12">
        <f t="shared" si="2238"/>
        <v>0.23518284804000003</v>
      </c>
      <c r="L1689" s="12">
        <f t="shared" si="2239"/>
        <v>0.36051707327999999</v>
      </c>
      <c r="M1689" s="13">
        <f t="shared" si="2240"/>
        <v>0.55117665053960252</v>
      </c>
      <c r="N1689" s="13">
        <f t="shared" si="2241"/>
        <v>0.12962729444705157</v>
      </c>
      <c r="O1689" s="13">
        <f t="shared" si="2242"/>
        <v>0.19870859291281082</v>
      </c>
      <c r="P1689" s="13">
        <f t="shared" si="2243"/>
        <v>4.6732852811255811E-2</v>
      </c>
      <c r="Q1689" s="13">
        <f t="shared" si="2244"/>
        <v>1.5243058145888631E-2</v>
      </c>
      <c r="R1689" s="13">
        <f t="shared" si="2245"/>
        <v>3.5818920176256749E-2</v>
      </c>
      <c r="S1689" s="13">
        <f t="shared" si="2246"/>
        <v>9.9058964568818418E-4</v>
      </c>
      <c r="T1689" s="13">
        <f t="shared" si="2247"/>
        <v>5.4953827105926317E-3</v>
      </c>
      <c r="U1689" s="13">
        <f t="shared" si="2248"/>
        <v>8.4239956607694826E-3</v>
      </c>
      <c r="V1689" s="13">
        <f t="shared" si="2249"/>
        <v>9.3321724760169346E-6</v>
      </c>
      <c r="W1689" s="13">
        <f t="shared" si="2250"/>
        <v>1.19496860919647E-3</v>
      </c>
      <c r="X1689" s="13">
        <f t="shared" si="2251"/>
        <v>4.3080658564898335E-4</v>
      </c>
      <c r="Y1689" s="13">
        <f t="shared" si="2252"/>
        <v>7.7656564703960544E-5</v>
      </c>
      <c r="Z1689" s="13">
        <f t="shared" si="2253"/>
        <v>4.3044440899980075E-3</v>
      </c>
      <c r="AA1689" s="13">
        <f t="shared" si="2254"/>
        <v>1.0123314203146776E-3</v>
      </c>
      <c r="AB1689" s="13">
        <f t="shared" si="2255"/>
        <v>1.1904149329499209E-4</v>
      </c>
      <c r="AC1689" s="13">
        <f t="shared" si="2256"/>
        <v>4.9453183737009623E-8</v>
      </c>
      <c r="AD1689" s="13">
        <f t="shared" si="2257"/>
        <v>7.0259030207305888E-5</v>
      </c>
      <c r="AE1689" s="13">
        <f t="shared" si="2258"/>
        <v>2.5329579941829027E-5</v>
      </c>
      <c r="AF1689" s="13">
        <f t="shared" si="2259"/>
        <v>4.5658730140199963E-6</v>
      </c>
      <c r="AG1689" s="13">
        <f t="shared" si="2260"/>
        <v>5.4869172532754032E-7</v>
      </c>
      <c r="AH1689" s="13">
        <f t="shared" si="2261"/>
        <v>3.879563963558686E-4</v>
      </c>
      <c r="AI1689" s="13">
        <f t="shared" si="2262"/>
        <v>9.1240690210308274E-5</v>
      </c>
      <c r="AJ1689" s="13">
        <f t="shared" si="2263"/>
        <v>1.0729122690397823E-5</v>
      </c>
      <c r="AK1689" s="13">
        <f t="shared" si="2264"/>
        <v>8.4110187709944899E-7</v>
      </c>
      <c r="AL1689" s="13">
        <f t="shared" si="2265"/>
        <v>1.6772033825214509E-10</v>
      </c>
      <c r="AM1689" s="13">
        <f t="shared" si="2266"/>
        <v>3.3047437649365201E-6</v>
      </c>
      <c r="AN1689" s="13">
        <f t="shared" si="2267"/>
        <v>1.1914165500752424E-6</v>
      </c>
      <c r="AO1689" s="13">
        <f t="shared" si="2268"/>
        <v>2.1476300384524043E-7</v>
      </c>
      <c r="AP1689" s="13">
        <f t="shared" si="2269"/>
        <v>2.5808576531702483E-8</v>
      </c>
      <c r="AQ1689" s="13">
        <f t="shared" si="2270"/>
        <v>2.326108119183068E-9</v>
      </c>
      <c r="AR1689" s="13">
        <f t="shared" si="2271"/>
        <v>2.7972980914894693E-5</v>
      </c>
      <c r="AS1689" s="13">
        <f t="shared" si="2272"/>
        <v>6.5787653197334997E-6</v>
      </c>
      <c r="AT1689" s="13">
        <f t="shared" si="2273"/>
        <v>7.7360638224085293E-7</v>
      </c>
      <c r="AU1689" s="13">
        <f t="shared" si="2274"/>
        <v>6.0646317412441542E-8</v>
      </c>
      <c r="AV1689" s="13">
        <f t="shared" si="2275"/>
        <v>3.5657434130489619E-9</v>
      </c>
      <c r="AW1689" s="13">
        <f t="shared" si="2276"/>
        <v>3.9501602180021285E-13</v>
      </c>
      <c r="AX1689" s="13">
        <f t="shared" si="2277"/>
        <v>1.2953650844670039E-7</v>
      </c>
      <c r="AY1689" s="13">
        <f t="shared" si="2278"/>
        <v>4.6700122908114413E-8</v>
      </c>
      <c r="AZ1689" s="13">
        <f t="shared" si="2279"/>
        <v>8.4180958163248433E-9</v>
      </c>
      <c r="BA1689" s="13">
        <f t="shared" si="2280"/>
        <v>1.0116224220973482E-9</v>
      </c>
      <c r="BB1689" s="13">
        <f t="shared" si="2281"/>
        <v>9.1176788719740187E-11</v>
      </c>
      <c r="BC1689" s="13">
        <f t="shared" si="2282"/>
        <v>6.5741578040619333E-12</v>
      </c>
      <c r="BD1689" s="13">
        <f t="shared" si="2283"/>
        <v>1.6807895350591865E-6</v>
      </c>
      <c r="BE1689" s="13">
        <f t="shared" si="2284"/>
        <v>3.9529286981104704E-7</v>
      </c>
      <c r="BF1689" s="13">
        <f t="shared" si="2285"/>
        <v>4.6483051466033484E-8</v>
      </c>
      <c r="BG1689" s="13">
        <f t="shared" si="2286"/>
        <v>3.6440054764572171E-9</v>
      </c>
      <c r="BH1689" s="13">
        <f t="shared" si="2287"/>
        <v>2.1425189655664141E-10</v>
      </c>
      <c r="BI1689" s="13">
        <f t="shared" si="2288"/>
        <v>1.0077674246032485E-11</v>
      </c>
      <c r="BJ1689" s="14">
        <f t="shared" si="2289"/>
        <v>0.15217479506007475</v>
      </c>
      <c r="BK1689" s="14">
        <f t="shared" si="2290"/>
        <v>0.59890952149004961</v>
      </c>
      <c r="BL1689" s="14">
        <f t="shared" si="2291"/>
        <v>0.24461116497304941</v>
      </c>
      <c r="BM1689" s="14">
        <f t="shared" si="2292"/>
        <v>2.269250988057778E-2</v>
      </c>
      <c r="BN1689" s="14">
        <f t="shared" si="2293"/>
        <v>0.97730736903286619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1.1809000000000001</v>
      </c>
      <c r="F1690" s="10">
        <f>VLOOKUP(B1690,home!$B$2:$E$405,3,FALSE)</f>
        <v>0.7762</v>
      </c>
      <c r="G1690" s="10">
        <f>VLOOKUP(C1690,away!$B$2:$E$405,4,FALSE)</f>
        <v>1.0585</v>
      </c>
      <c r="H1690" s="10">
        <f>VLOOKUP(A1690,away!$A$2:$E$405,3,FALSE)</f>
        <v>0.92459999999999998</v>
      </c>
      <c r="I1690" s="10">
        <f>VLOOKUP(C1690,away!$B$2:$E$405,3,FALSE)</f>
        <v>1.1717</v>
      </c>
      <c r="J1690" s="10">
        <f>VLOOKUP(B1690,home!$B$2:$E$405,4,FALSE)</f>
        <v>0.72099999999999997</v>
      </c>
      <c r="K1690" s="12">
        <f t="shared" si="2238"/>
        <v>0.97023653293000012</v>
      </c>
      <c r="L1690" s="12">
        <f t="shared" si="2239"/>
        <v>0.78109810421999992</v>
      </c>
      <c r="M1690" s="13">
        <f t="shared" si="2240"/>
        <v>0.1735421729889518</v>
      </c>
      <c r="N1690" s="13">
        <f t="shared" si="2241"/>
        <v>0.16837695623793891</v>
      </c>
      <c r="O1690" s="13">
        <f t="shared" si="2242"/>
        <v>0.13555346232388954</v>
      </c>
      <c r="P1690" s="13">
        <f t="shared" si="2243"/>
        <v>0.13151892131178797</v>
      </c>
      <c r="Q1690" s="13">
        <f t="shared" si="2244"/>
        <v>8.1682737122802093E-2</v>
      </c>
      <c r="R1690" s="13">
        <f t="shared" si="2245"/>
        <v>5.2940276220823639E-2</v>
      </c>
      <c r="S1690" s="13">
        <f t="shared" si="2246"/>
        <v>2.4917900884123222E-2</v>
      </c>
      <c r="T1690" s="13">
        <f t="shared" si="2247"/>
        <v>6.3802231114121324E-2</v>
      </c>
      <c r="U1690" s="13">
        <f t="shared" si="2248"/>
        <v>5.1364590052848449E-2</v>
      </c>
      <c r="V1690" s="13">
        <f t="shared" si="2249"/>
        <v>2.0982254560891018E-3</v>
      </c>
      <c r="W1690" s="13">
        <f t="shared" si="2250"/>
        <v>2.6417191888753376E-2</v>
      </c>
      <c r="X1690" s="13">
        <f t="shared" si="2251"/>
        <v>2.063441850312122E-2</v>
      </c>
      <c r="Y1690" s="13">
        <f t="shared" si="2252"/>
        <v>8.0587525872350355E-3</v>
      </c>
      <c r="Z1690" s="13">
        <f t="shared" si="2253"/>
        <v>1.3783849797656162E-2</v>
      </c>
      <c r="AA1690" s="13">
        <f t="shared" si="2254"/>
        <v>1.3373594638105798E-2</v>
      </c>
      <c r="AB1690" s="13">
        <f t="shared" si="2255"/>
        <v>6.4877750472435037E-3</v>
      </c>
      <c r="AC1690" s="13">
        <f t="shared" si="2256"/>
        <v>9.9383749170634295E-5</v>
      </c>
      <c r="AD1690" s="13">
        <f t="shared" si="2257"/>
        <v>6.4077311669726491E-3</v>
      </c>
      <c r="AE1690" s="13">
        <f t="shared" si="2258"/>
        <v>5.0050666668737436E-3</v>
      </c>
      <c r="AF1690" s="13">
        <f t="shared" si="2259"/>
        <v>1.9547240424948971E-3</v>
      </c>
      <c r="AG1690" s="13">
        <f t="shared" si="2260"/>
        <v>5.0894374795533957E-4</v>
      </c>
      <c r="AH1690" s="13">
        <f t="shared" si="2261"/>
        <v>2.6916347364506145E-3</v>
      </c>
      <c r="AI1690" s="13">
        <f t="shared" si="2262"/>
        <v>2.6115223546077987E-3</v>
      </c>
      <c r="AJ1690" s="13">
        <f t="shared" si="2263"/>
        <v>1.2668971975019301E-3</v>
      </c>
      <c r="AK1690" s="13">
        <f t="shared" si="2264"/>
        <v>4.0972998149433552E-4</v>
      </c>
      <c r="AL1690" s="13">
        <f t="shared" si="2265"/>
        <v>3.0127186404829124E-6</v>
      </c>
      <c r="AM1690" s="13">
        <f t="shared" si="2266"/>
        <v>1.2434029742782095E-3</v>
      </c>
      <c r="AN1690" s="13">
        <f t="shared" si="2267"/>
        <v>9.712197059902187E-4</v>
      </c>
      <c r="AO1690" s="13">
        <f t="shared" si="2268"/>
        <v>3.7930893556503269E-4</v>
      </c>
      <c r="AP1690" s="13">
        <f t="shared" si="2269"/>
        <v>9.8759163494517723E-5</v>
      </c>
      <c r="AQ1690" s="13">
        <f t="shared" si="2270"/>
        <v>1.9285148844980201E-5</v>
      </c>
      <c r="AR1690" s="13">
        <f t="shared" si="2271"/>
        <v>4.204861579788549E-4</v>
      </c>
      <c r="AS1690" s="13">
        <f t="shared" si="2272"/>
        <v>4.0797103206246046E-4</v>
      </c>
      <c r="AT1690" s="13">
        <f t="shared" si="2273"/>
        <v>1.9791419984207774E-4</v>
      </c>
      <c r="AU1690" s="13">
        <f t="shared" si="2274"/>
        <v>6.4007862357464245E-5</v>
      </c>
      <c r="AV1690" s="13">
        <f t="shared" si="2275"/>
        <v>1.5525691613491691E-5</v>
      </c>
      <c r="AW1690" s="13">
        <f t="shared" si="2276"/>
        <v>6.342190472716678E-8</v>
      </c>
      <c r="AX1690" s="13">
        <f t="shared" si="2277"/>
        <v>2.0106583179975662E-4</v>
      </c>
      <c r="AY1690" s="13">
        <f t="shared" si="2278"/>
        <v>1.5705214004220727E-4</v>
      </c>
      <c r="AZ1690" s="13">
        <f t="shared" si="2279"/>
        <v>6.1336564425331001E-5</v>
      </c>
      <c r="BA1690" s="13">
        <f t="shared" si="2280"/>
        <v>1.5969958063997981E-5</v>
      </c>
      <c r="BB1690" s="13">
        <f t="shared" si="2281"/>
        <v>3.1185259920654305E-6</v>
      </c>
      <c r="BC1690" s="13">
        <f t="shared" si="2282"/>
        <v>4.8717494807262052E-7</v>
      </c>
      <c r="BD1690" s="13">
        <f t="shared" si="2283"/>
        <v>5.4740156808005804E-5</v>
      </c>
      <c r="BE1690" s="13">
        <f t="shared" si="2284"/>
        <v>5.3110899953444088E-5</v>
      </c>
      <c r="BF1690" s="13">
        <f t="shared" si="2285"/>
        <v>2.5765067715810845E-5</v>
      </c>
      <c r="BG1690" s="13">
        <f t="shared" si="2286"/>
        <v>8.3327366570983322E-6</v>
      </c>
      <c r="BH1690" s="13">
        <f t="shared" si="2287"/>
        <v>2.0211813810004514E-6</v>
      </c>
      <c r="BI1690" s="13">
        <f t="shared" si="2288"/>
        <v>3.9220480310490951E-7</v>
      </c>
      <c r="BJ1690" s="14">
        <f t="shared" si="2289"/>
        <v>0.38599975920171287</v>
      </c>
      <c r="BK1690" s="14">
        <f t="shared" si="2290"/>
        <v>0.33233666924880545</v>
      </c>
      <c r="BL1690" s="14">
        <f t="shared" si="2291"/>
        <v>0.26794974974413843</v>
      </c>
      <c r="BM1690" s="14">
        <f t="shared" si="2292"/>
        <v>0.25629851306798157</v>
      </c>
      <c r="BN1690" s="14">
        <f t="shared" si="2293"/>
        <v>0.74361452620619395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1.5866</v>
      </c>
      <c r="F1703" s="10">
        <f>VLOOKUP(B1703,home!$B$2:$E$405,3,FALSE)</f>
        <v>1.0084</v>
      </c>
      <c r="G1703" s="10">
        <f>VLOOKUP(C1703,away!$B$2:$E$405,4,FALSE)</f>
        <v>0.50419999999999998</v>
      </c>
      <c r="H1703" s="10">
        <f>VLOOKUP(A1703,away!$A$2:$E$405,3,FALSE)</f>
        <v>1.1788000000000001</v>
      </c>
      <c r="I1703" s="10">
        <f>VLOOKUP(C1703,away!$B$2:$E$405,3,FALSE)</f>
        <v>1.1028</v>
      </c>
      <c r="J1703" s="10">
        <f>VLOOKUP(B1703,home!$B$2:$E$405,4,FALSE)</f>
        <v>1.2725</v>
      </c>
      <c r="K1703" s="12">
        <f t="shared" si="2238"/>
        <v>0.80668341524799991</v>
      </c>
      <c r="L1703" s="12">
        <f t="shared" si="2239"/>
        <v>1.6542253644</v>
      </c>
      <c r="M1703" s="13">
        <f t="shared" si="2240"/>
        <v>8.5357344691497389E-2</v>
      </c>
      <c r="N1703" s="13">
        <f t="shared" si="2241"/>
        <v>6.8856354332237843E-2</v>
      </c>
      <c r="O1703" s="13">
        <f t="shared" si="2242"/>
        <v>0.14120028462650869</v>
      </c>
      <c r="P1703" s="13">
        <f t="shared" si="2243"/>
        <v>0.11390392783650168</v>
      </c>
      <c r="Q1703" s="13">
        <f t="shared" si="2244"/>
        <v>2.7772639537128021E-2</v>
      </c>
      <c r="R1703" s="13">
        <f t="shared" si="2245"/>
        <v>0.11678854614483504</v>
      </c>
      <c r="S1703" s="13">
        <f t="shared" si="2246"/>
        <v>3.7999380204113122E-2</v>
      </c>
      <c r="T1703" s="13">
        <f t="shared" si="2247"/>
        <v>4.5942204758655451E-2</v>
      </c>
      <c r="U1703" s="13">
        <f t="shared" si="2248"/>
        <v>9.4211383265964163E-2</v>
      </c>
      <c r="V1703" s="13">
        <f t="shared" si="2249"/>
        <v>5.6341941389585473E-3</v>
      </c>
      <c r="W1703" s="13">
        <f t="shared" si="2250"/>
        <v>7.4679092374206873E-3</v>
      </c>
      <c r="X1703" s="13">
        <f t="shared" si="2251"/>
        <v>1.2353604879578364E-2</v>
      </c>
      <c r="Y1703" s="13">
        <f t="shared" si="2252"/>
        <v>1.0217823266787069E-2</v>
      </c>
      <c r="Z1703" s="13">
        <f t="shared" si="2253"/>
        <v>6.4398191768061996E-2</v>
      </c>
      <c r="AA1703" s="13">
        <f t="shared" si="2254"/>
        <v>5.1948953271255885E-2</v>
      </c>
      <c r="AB1703" s="13">
        <f t="shared" si="2255"/>
        <v>2.0953179521707728E-2</v>
      </c>
      <c r="AC1703" s="13">
        <f t="shared" si="2256"/>
        <v>4.6990452677230285E-4</v>
      </c>
      <c r="AD1703" s="13">
        <f t="shared" si="2257"/>
        <v>1.5060596321011515E-3</v>
      </c>
      <c r="AE1703" s="13">
        <f t="shared" si="2258"/>
        <v>2.4913620437206577E-3</v>
      </c>
      <c r="AF1703" s="13">
        <f t="shared" si="2259"/>
        <v>2.0606371423130669E-3</v>
      </c>
      <c r="AG1703" s="13">
        <f t="shared" si="2260"/>
        <v>1.1362527425463362E-3</v>
      </c>
      <c r="AH1703" s="13">
        <f t="shared" si="2261"/>
        <v>2.6632280561055845E-2</v>
      </c>
      <c r="AI1703" s="13">
        <f t="shared" si="2262"/>
        <v>2.1483819038835446E-2</v>
      </c>
      <c r="AJ1703" s="13">
        <f t="shared" si="2263"/>
        <v>8.6653202574088917E-3</v>
      </c>
      <c r="AK1703" s="13">
        <f t="shared" si="2264"/>
        <v>2.3300567131547606E-3</v>
      </c>
      <c r="AL1703" s="13">
        <f t="shared" si="2265"/>
        <v>2.508230381390928E-5</v>
      </c>
      <c r="AM1703" s="13">
        <f t="shared" si="2266"/>
        <v>2.4298266551810071E-4</v>
      </c>
      <c r="AN1703" s="13">
        <f t="shared" si="2267"/>
        <v>4.0194808840956353E-4</v>
      </c>
      <c r="AO1703" s="13">
        <f t="shared" si="2268"/>
        <v>3.3245636150959685E-4</v>
      </c>
      <c r="AP1703" s="13">
        <f t="shared" si="2269"/>
        <v>1.8331924858843704E-4</v>
      </c>
      <c r="AQ1703" s="13">
        <f t="shared" si="2270"/>
        <v>7.5812837699435316E-5</v>
      </c>
      <c r="AR1703" s="13">
        <f t="shared" si="2271"/>
        <v>8.8111588031831254E-3</v>
      </c>
      <c r="AS1703" s="13">
        <f t="shared" si="2272"/>
        <v>7.1078156756442419E-3</v>
      </c>
      <c r="AT1703" s="13">
        <f t="shared" si="2273"/>
        <v>2.866878512090984E-3</v>
      </c>
      <c r="AU1703" s="13">
        <f t="shared" si="2274"/>
        <v>7.7088778307821972E-4</v>
      </c>
      <c r="AV1703" s="13">
        <f t="shared" si="2275"/>
        <v>1.5546559740662439E-4</v>
      </c>
      <c r="AW1703" s="13">
        <f t="shared" si="2276"/>
        <v>9.2974259304240363E-7</v>
      </c>
      <c r="AX1703" s="13">
        <f t="shared" si="2277"/>
        <v>3.2668347744367298E-5</v>
      </c>
      <c r="AY1703" s="13">
        <f t="shared" si="2278"/>
        <v>5.4040809451771918E-5</v>
      </c>
      <c r="AZ1703" s="13">
        <f t="shared" si="2279"/>
        <v>4.4697838853914183E-5</v>
      </c>
      <c r="BA1703" s="13">
        <f t="shared" si="2280"/>
        <v>2.4646766255336228E-5</v>
      </c>
      <c r="BB1703" s="13">
        <f t="shared" si="2281"/>
        <v>1.0192826472503794E-5</v>
      </c>
      <c r="BC1703" s="13">
        <f t="shared" si="2282"/>
        <v>3.3722464171487096E-6</v>
      </c>
      <c r="BD1703" s="13">
        <f t="shared" si="2283"/>
        <v>2.4292737303303132E-3</v>
      </c>
      <c r="BE1703" s="13">
        <f t="shared" si="2284"/>
        <v>1.9596548293551058E-3</v>
      </c>
      <c r="BF1703" s="13">
        <f t="shared" si="2285"/>
        <v>7.9041052522570664E-4</v>
      </c>
      <c r="BG1703" s="13">
        <f t="shared" si="2286"/>
        <v>2.1253702064567948E-4</v>
      </c>
      <c r="BH1703" s="13">
        <f t="shared" si="2287"/>
        <v>4.2862522420272844E-5</v>
      </c>
      <c r="BI1703" s="13">
        <f t="shared" si="2288"/>
        <v>6.915297194425935E-6</v>
      </c>
      <c r="BJ1703" s="14">
        <f t="shared" si="2289"/>
        <v>0.18121098560940882</v>
      </c>
      <c r="BK1703" s="14">
        <f t="shared" si="2290"/>
        <v>0.24344387451110872</v>
      </c>
      <c r="BL1703" s="14">
        <f t="shared" si="2291"/>
        <v>0.50936768369730112</v>
      </c>
      <c r="BM1703" s="14">
        <f t="shared" si="2292"/>
        <v>0.4444885273503133</v>
      </c>
      <c r="BN1703" s="14">
        <f t="shared" si="2293"/>
        <v>0.55387909716870865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1.5866</v>
      </c>
      <c r="F1704" s="10">
        <f>VLOOKUP(B1704,home!$B$2:$E$405,3,FALSE)</f>
        <v>0.91679999999999995</v>
      </c>
      <c r="G1704" s="10">
        <f>VLOOKUP(C1704,away!$B$2:$E$405,4,FALSE)</f>
        <v>0.81940000000000002</v>
      </c>
      <c r="H1704" s="10">
        <f>VLOOKUP(A1704,away!$A$2:$E$405,3,FALSE)</f>
        <v>1.1788000000000001</v>
      </c>
      <c r="I1704" s="10">
        <f>VLOOKUP(C1704,away!$B$2:$E$405,3,FALSE)</f>
        <v>1.4420999999999999</v>
      </c>
      <c r="J1704" s="10">
        <f>VLOOKUP(B1704,home!$B$2:$E$405,4,FALSE)</f>
        <v>1.0797000000000001</v>
      </c>
      <c r="K1704" s="12">
        <f t="shared" si="2238"/>
        <v>1.191895044672</v>
      </c>
      <c r="L1704" s="12">
        <f t="shared" si="2239"/>
        <v>1.8354332941560003</v>
      </c>
      <c r="M1704" s="13">
        <f t="shared" si="2240"/>
        <v>4.8444893727151835E-2</v>
      </c>
      <c r="N1704" s="13">
        <f t="shared" si="2241"/>
        <v>5.7741228773053925E-2</v>
      </c>
      <c r="O1704" s="13">
        <f t="shared" si="2242"/>
        <v>8.8917370878663637E-2</v>
      </c>
      <c r="P1704" s="13">
        <f t="shared" si="2243"/>
        <v>0.10598017373554158</v>
      </c>
      <c r="Q1704" s="13">
        <f t="shared" si="2244"/>
        <v>3.441074222393764E-2</v>
      </c>
      <c r="R1704" s="13">
        <f t="shared" si="2245"/>
        <v>8.1600951469758237E-2</v>
      </c>
      <c r="S1704" s="13">
        <f t="shared" si="2246"/>
        <v>5.7961718774090926E-2</v>
      </c>
      <c r="T1704" s="13">
        <f t="shared" si="2247"/>
        <v>6.3158621954434835E-2</v>
      </c>
      <c r="U1704" s="13">
        <f t="shared" si="2248"/>
        <v>9.725976969732518E-2</v>
      </c>
      <c r="V1704" s="13">
        <f t="shared" si="2249"/>
        <v>1.4088844167023624E-2</v>
      </c>
      <c r="W1704" s="13">
        <f t="shared" si="2250"/>
        <v>1.3671331046732281E-2</v>
      </c>
      <c r="X1704" s="13">
        <f t="shared" si="2251"/>
        <v>2.509281617860103E-2</v>
      </c>
      <c r="Y1704" s="13">
        <f t="shared" si="2252"/>
        <v>2.302809512917034E-2</v>
      </c>
      <c r="Z1704" s="13">
        <f t="shared" si="2253"/>
        <v>4.9924367720800764E-2</v>
      </c>
      <c r="AA1704" s="13">
        <f t="shared" si="2254"/>
        <v>5.9504606494805178E-2</v>
      </c>
      <c r="AB1704" s="13">
        <f t="shared" si="2255"/>
        <v>3.5461622808157803E-2</v>
      </c>
      <c r="AC1704" s="13">
        <f t="shared" si="2256"/>
        <v>1.9263358293286938E-3</v>
      </c>
      <c r="AD1704" s="13">
        <f t="shared" si="2257"/>
        <v>4.073697932167668E-3</v>
      </c>
      <c r="AE1704" s="13">
        <f t="shared" si="2258"/>
        <v>7.4770008150349893E-3</v>
      </c>
      <c r="AF1704" s="13">
        <f t="shared" si="2259"/>
        <v>6.8617681181733867E-3</v>
      </c>
      <c r="AG1704" s="13">
        <f t="shared" si="2260"/>
        <v>4.1981058869578671E-3</v>
      </c>
      <c r="AH1704" s="13">
        <f t="shared" si="2261"/>
        <v>2.290821167611121E-2</v>
      </c>
      <c r="AI1704" s="13">
        <f t="shared" si="2262"/>
        <v>2.7304183979054198E-2</v>
      </c>
      <c r="AJ1704" s="13">
        <f t="shared" si="2263"/>
        <v>1.6271860791723658E-2</v>
      </c>
      <c r="AK1704" s="13">
        <f t="shared" si="2264"/>
        <v>6.46478341508268E-3</v>
      </c>
      <c r="AL1704" s="13">
        <f t="shared" si="2265"/>
        <v>1.6856546905857456E-4</v>
      </c>
      <c r="AM1704" s="13">
        <f t="shared" si="2266"/>
        <v>9.7108407576824377E-4</v>
      </c>
      <c r="AN1704" s="13">
        <f t="shared" si="2267"/>
        <v>1.7823600440897425E-3</v>
      </c>
      <c r="AO1704" s="13">
        <f t="shared" si="2268"/>
        <v>1.6357014835478355E-3</v>
      </c>
      <c r="AP1704" s="13">
        <f t="shared" si="2269"/>
        <v>1.000740320734687E-3</v>
      </c>
      <c r="AQ1704" s="13">
        <f t="shared" si="2270"/>
        <v>4.5919802587019972E-4</v>
      </c>
      <c r="AR1704" s="13">
        <f t="shared" si="2271"/>
        <v>8.4092988839815468E-3</v>
      </c>
      <c r="AS1704" s="13">
        <f t="shared" si="2272"/>
        <v>1.0023001668983386E-2</v>
      </c>
      <c r="AT1704" s="13">
        <f t="shared" si="2273"/>
        <v>5.9731830110002423E-3</v>
      </c>
      <c r="AU1704" s="13">
        <f t="shared" si="2274"/>
        <v>2.3731357439100557E-3</v>
      </c>
      <c r="AV1704" s="13">
        <f t="shared" si="2275"/>
        <v>7.0713218337509892E-4</v>
      </c>
      <c r="AW1704" s="13">
        <f t="shared" si="2276"/>
        <v>1.0243366983145261E-5</v>
      </c>
      <c r="AX1704" s="13">
        <f t="shared" si="2277"/>
        <v>1.9290504964467623E-4</v>
      </c>
      <c r="AY1704" s="13">
        <f t="shared" si="2278"/>
        <v>3.5406435072865485E-4</v>
      </c>
      <c r="AZ1704" s="13">
        <f t="shared" si="2279"/>
        <v>3.2493074880055029E-4</v>
      </c>
      <c r="BA1704" s="13">
        <f t="shared" si="2280"/>
        <v>1.9879623821452333E-4</v>
      </c>
      <c r="BB1704" s="13">
        <f t="shared" si="2281"/>
        <v>9.1219308592975875E-5</v>
      </c>
      <c r="BC1704" s="13">
        <f t="shared" si="2282"/>
        <v>3.3485391212287685E-5</v>
      </c>
      <c r="BD1704" s="13">
        <f t="shared" si="2283"/>
        <v>2.5724511920281051E-3</v>
      </c>
      <c r="BE1704" s="13">
        <f t="shared" si="2284"/>
        <v>3.0660918284388778E-3</v>
      </c>
      <c r="BF1704" s="13">
        <f t="shared" si="2285"/>
        <v>1.8272298284128055E-3</v>
      </c>
      <c r="BG1704" s="13">
        <f t="shared" si="2286"/>
        <v>7.2595539265403073E-4</v>
      </c>
      <c r="BH1704" s="13">
        <f t="shared" si="2287"/>
        <v>2.1631565878931378E-4</v>
      </c>
      <c r="BI1704" s="13">
        <f t="shared" si="2288"/>
        <v>5.1565112359188473E-5</v>
      </c>
      <c r="BJ1704" s="14">
        <f t="shared" si="2289"/>
        <v>0.24675789309546836</v>
      </c>
      <c r="BK1704" s="14">
        <f t="shared" si="2290"/>
        <v>0.2289245960529239</v>
      </c>
      <c r="BL1704" s="14">
        <f t="shared" si="2291"/>
        <v>0.47163872171461446</v>
      </c>
      <c r="BM1704" s="14">
        <f t="shared" si="2292"/>
        <v>0.57980639679195511</v>
      </c>
      <c r="BN1704" s="14">
        <f t="shared" si="2293"/>
        <v>0.41709536080810683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1.1809000000000001</v>
      </c>
      <c r="F1705" s="10">
        <f>VLOOKUP(B1705,home!$B$2:$E$405,3,FALSE)</f>
        <v>0.9879</v>
      </c>
      <c r="G1705" s="10">
        <f>VLOOKUP(C1705,away!$B$2:$E$405,4,FALSE)</f>
        <v>0.70569999999999999</v>
      </c>
      <c r="H1705" s="10">
        <f>VLOOKUP(A1705,away!$A$2:$E$405,3,FALSE)</f>
        <v>0.92459999999999998</v>
      </c>
      <c r="I1705" s="10">
        <f>VLOOKUP(C1705,away!$B$2:$E$405,3,FALSE)</f>
        <v>0.72099999999999997</v>
      </c>
      <c r="J1705" s="10">
        <f>VLOOKUP(B1705,home!$B$2:$E$405,4,FALSE)</f>
        <v>0.90129999999999999</v>
      </c>
      <c r="K1705" s="12">
        <f t="shared" si="2238"/>
        <v>0.823277460327</v>
      </c>
      <c r="L1705" s="12">
        <f t="shared" si="2239"/>
        <v>0.6008395675799999</v>
      </c>
      <c r="M1705" s="13">
        <f t="shared" si="2240"/>
        <v>0.24072091925206096</v>
      </c>
      <c r="N1705" s="13">
        <f t="shared" si="2241"/>
        <v>0.1981801070494176</v>
      </c>
      <c r="O1705" s="13">
        <f t="shared" si="2242"/>
        <v>0.14463465303086837</v>
      </c>
      <c r="P1705" s="13">
        <f t="shared" si="2243"/>
        <v>0.11907444982253015</v>
      </c>
      <c r="Q1705" s="13">
        <f t="shared" si="2244"/>
        <v>8.1578607609488749E-2</v>
      </c>
      <c r="R1705" s="13">
        <f t="shared" si="2245"/>
        <v>4.3451111192075134E-2</v>
      </c>
      <c r="S1705" s="13">
        <f t="shared" si="2246"/>
        <v>1.4725272573518616E-2</v>
      </c>
      <c r="T1705" s="13">
        <f t="shared" si="2247"/>
        <v>4.901565531986371E-2</v>
      </c>
      <c r="U1705" s="13">
        <f t="shared" si="2248"/>
        <v>3.5772320470597703E-2</v>
      </c>
      <c r="V1705" s="13">
        <f t="shared" si="2249"/>
        <v>8.0932989659491085E-4</v>
      </c>
      <c r="W1705" s="13">
        <f t="shared" si="2250"/>
        <v>2.2387276296584258E-2</v>
      </c>
      <c r="X1705" s="13">
        <f t="shared" si="2251"/>
        <v>1.3451161409333666E-2</v>
      </c>
      <c r="Y1705" s="13">
        <f t="shared" si="2252"/>
        <v>4.0409950023164104E-3</v>
      </c>
      <c r="Z1705" s="13">
        <f t="shared" si="2253"/>
        <v>8.7023822865056385E-3</v>
      </c>
      <c r="AA1705" s="13">
        <f t="shared" si="2254"/>
        <v>7.164475187629033E-3</v>
      </c>
      <c r="AB1705" s="13">
        <f t="shared" si="2255"/>
        <v>2.9491754685235187E-3</v>
      </c>
      <c r="AC1705" s="13">
        <f t="shared" si="2256"/>
        <v>2.502132772189966E-5</v>
      </c>
      <c r="AD1705" s="13">
        <f t="shared" si="2257"/>
        <v>4.6077349932726825E-3</v>
      </c>
      <c r="AE1705" s="13">
        <f t="shared" si="2258"/>
        <v>2.7685095008811922E-3</v>
      </c>
      <c r="AF1705" s="13">
        <f t="shared" si="2259"/>
        <v>8.317150256752883E-4</v>
      </c>
      <c r="AG1705" s="13">
        <f t="shared" si="2260"/>
        <v>1.665757654588429E-4</v>
      </c>
      <c r="AH1705" s="13">
        <f t="shared" si="2261"/>
        <v>1.3071839024849745E-3</v>
      </c>
      <c r="AI1705" s="13">
        <f t="shared" si="2262"/>
        <v>1.0761750434181666E-3</v>
      </c>
      <c r="AJ1705" s="13">
        <f t="shared" si="2263"/>
        <v>4.4299532830630359E-4</v>
      </c>
      <c r="AK1705" s="13">
        <f t="shared" si="2264"/>
        <v>1.2156935627491306E-4</v>
      </c>
      <c r="AL1705" s="13">
        <f t="shared" si="2265"/>
        <v>4.9507967011286945E-7</v>
      </c>
      <c r="AM1705" s="13">
        <f t="shared" si="2266"/>
        <v>7.5868887262427632E-4</v>
      </c>
      <c r="AN1705" s="13">
        <f t="shared" si="2267"/>
        <v>4.5585029415532775E-4</v>
      </c>
      <c r="AO1705" s="13">
        <f t="shared" si="2268"/>
        <v>1.3694644681075142E-4</v>
      </c>
      <c r="AP1705" s="13">
        <f t="shared" si="2269"/>
        <v>2.7427614627796446E-5</v>
      </c>
      <c r="AQ1705" s="13">
        <f t="shared" si="2270"/>
        <v>4.1198990281790234E-6</v>
      </c>
      <c r="AR1705" s="13">
        <f t="shared" si="2271"/>
        <v>1.5708156214332182E-4</v>
      </c>
      <c r="AS1705" s="13">
        <f t="shared" si="2272"/>
        <v>1.2932170954555182E-4</v>
      </c>
      <c r="AT1705" s="13">
        <f t="shared" si="2273"/>
        <v>5.3233824299903932E-5</v>
      </c>
      <c r="AU1705" s="13">
        <f t="shared" si="2274"/>
        <v>1.4608735891039547E-5</v>
      </c>
      <c r="AV1705" s="13">
        <f t="shared" si="2275"/>
        <v>3.0067607457407324E-6</v>
      </c>
      <c r="AW1705" s="13">
        <f t="shared" si="2276"/>
        <v>6.8026377138047685E-9</v>
      </c>
      <c r="AX1705" s="13">
        <f t="shared" si="2277"/>
        <v>1.0410190803874481E-4</v>
      </c>
      <c r="AY1705" s="13">
        <f t="shared" si="2278"/>
        <v>6.2548545410252347E-5</v>
      </c>
      <c r="AZ1705" s="13">
        <f t="shared" si="2279"/>
        <v>1.8790820488526999E-5</v>
      </c>
      <c r="BA1705" s="13">
        <f t="shared" si="2280"/>
        <v>3.7634228189333213E-6</v>
      </c>
      <c r="BB1705" s="13">
        <f t="shared" si="2281"/>
        <v>5.6530333478715019E-7</v>
      </c>
      <c r="BC1705" s="13">
        <f t="shared" si="2282"/>
        <v>6.7931322245008679E-8</v>
      </c>
      <c r="BD1705" s="13">
        <f t="shared" si="2283"/>
        <v>1.5730136312164051E-5</v>
      </c>
      <c r="BE1705" s="13">
        <f t="shared" si="2284"/>
        <v>1.2950266673675941E-5</v>
      </c>
      <c r="BF1705" s="13">
        <f t="shared" si="2285"/>
        <v>5.3308313288306572E-6</v>
      </c>
      <c r="BG1705" s="13">
        <f t="shared" si="2286"/>
        <v>1.4629177592771032E-6</v>
      </c>
      <c r="BH1705" s="13">
        <f t="shared" si="2287"/>
        <v>3.0109680438122975E-7</v>
      </c>
      <c r="BI1705" s="13">
        <f t="shared" si="2288"/>
        <v>4.9577242484710877E-8</v>
      </c>
      <c r="BJ1705" s="14">
        <f t="shared" si="2289"/>
        <v>0.37860120903095223</v>
      </c>
      <c r="BK1705" s="14">
        <f t="shared" si="2290"/>
        <v>0.37541803649750694</v>
      </c>
      <c r="BL1705" s="14">
        <f t="shared" si="2291"/>
        <v>0.23731273639892445</v>
      </c>
      <c r="BM1705" s="14">
        <f t="shared" si="2292"/>
        <v>0.17233197451467569</v>
      </c>
      <c r="BN1705" s="14">
        <f t="shared" si="2293"/>
        <v>0.82763984795644097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1.5866</v>
      </c>
      <c r="F1723" s="10">
        <f>VLOOKUP(B1723,home!$B$2:$E$405,3,FALSE)</f>
        <v>1.0084</v>
      </c>
      <c r="G1723" s="10">
        <f>VLOOKUP(C1723,away!$B$2:$E$405,4,FALSE)</f>
        <v>1.2033</v>
      </c>
      <c r="H1723" s="10">
        <f>VLOOKUP(A1723,away!$A$2:$E$405,3,FALSE)</f>
        <v>1.1788000000000001</v>
      </c>
      <c r="I1723" s="10">
        <f>VLOOKUP(C1723,away!$B$2:$E$405,3,FALSE)</f>
        <v>1.3882000000000001</v>
      </c>
      <c r="J1723" s="10">
        <f>VLOOKUP(B1723,home!$B$2:$E$405,4,FALSE)</f>
        <v>1.6117999999999999</v>
      </c>
      <c r="K1723" s="12">
        <f t="shared" si="2238"/>
        <v>1.9251926885519999</v>
      </c>
      <c r="L1723" s="12">
        <f t="shared" si="2239"/>
        <v>2.6375658958880002</v>
      </c>
      <c r="M1723" s="13">
        <f t="shared" si="2240"/>
        <v>1.0433238240862539E-2</v>
      </c>
      <c r="N1723" s="13">
        <f t="shared" si="2241"/>
        <v>2.0085993979229687E-2</v>
      </c>
      <c r="O1723" s="13">
        <f t="shared" si="2242"/>
        <v>2.7518353367773543E-2</v>
      </c>
      <c r="P1723" s="13">
        <f t="shared" si="2243"/>
        <v>5.297813270462793E-2</v>
      </c>
      <c r="Q1723" s="13">
        <f t="shared" si="2244"/>
        <v>1.9334704375556247E-2</v>
      </c>
      <c r="R1723" s="13">
        <f t="shared" si="2245"/>
        <v>3.6290735176917097E-2</v>
      </c>
      <c r="S1723" s="13">
        <f t="shared" si="2246"/>
        <v>6.7253389601432442E-2</v>
      </c>
      <c r="T1723" s="13">
        <f t="shared" si="2247"/>
        <v>5.0996556868043642E-2</v>
      </c>
      <c r="U1723" s="13">
        <f t="shared" si="2248"/>
        <v>6.9866658024777664E-2</v>
      </c>
      <c r="V1723" s="13">
        <f t="shared" si="2249"/>
        <v>3.7944531131988285E-2</v>
      </c>
      <c r="W1723" s="13">
        <f t="shared" si="2250"/>
        <v>1.2407677166378419E-2</v>
      </c>
      <c r="X1723" s="13">
        <f t="shared" si="2251"/>
        <v>3.2726066141227979E-2</v>
      </c>
      <c r="Y1723" s="13">
        <f t="shared" si="2252"/>
        <v>4.3158577980338959E-2</v>
      </c>
      <c r="Z1723" s="13">
        <f t="shared" si="2253"/>
        <v>3.1906401813113168E-2</v>
      </c>
      <c r="AA1723" s="13">
        <f t="shared" si="2254"/>
        <v>6.1425971488607747E-2</v>
      </c>
      <c r="AB1723" s="13">
        <f t="shared" si="2255"/>
        <v>5.9128415598535627E-2</v>
      </c>
      <c r="AC1723" s="13">
        <f t="shared" si="2256"/>
        <v>1.204222480665295E-2</v>
      </c>
      <c r="AD1723" s="13">
        <f t="shared" si="2257"/>
        <v>5.9717923406563313E-3</v>
      </c>
      <c r="AE1723" s="13">
        <f t="shared" si="2258"/>
        <v>1.5750995815040313E-2</v>
      </c>
      <c r="AF1723" s="13">
        <f t="shared" si="2259"/>
        <v>2.0772144694012475E-2</v>
      </c>
      <c r="AG1723" s="13">
        <f t="shared" si="2260"/>
        <v>1.8262633476459393E-2</v>
      </c>
      <c r="AH1723" s="13">
        <f t="shared" si="2261"/>
        <v>2.1038809320691586E-2</v>
      </c>
      <c r="AI1723" s="13">
        <f t="shared" si="2262"/>
        <v>4.0503761880035107E-2</v>
      </c>
      <c r="AJ1723" s="13">
        <f t="shared" si="2263"/>
        <v>3.8988773115147403E-2</v>
      </c>
      <c r="AK1723" s="13">
        <f t="shared" si="2264"/>
        <v>2.5020300312298193E-2</v>
      </c>
      <c r="AL1723" s="13">
        <f t="shared" si="2265"/>
        <v>2.4459312406656195E-3</v>
      </c>
      <c r="AM1723" s="13">
        <f t="shared" si="2266"/>
        <v>2.2993701903564808E-3</v>
      </c>
      <c r="AN1723" s="13">
        <f t="shared" si="2267"/>
        <v>6.0647403961057523E-3</v>
      </c>
      <c r="AO1723" s="13">
        <f t="shared" si="2268"/>
        <v>7.9980762180914076E-3</v>
      </c>
      <c r="AP1723" s="13">
        <f t="shared" si="2269"/>
        <v>7.0318176885169233E-3</v>
      </c>
      <c r="AQ1723" s="13">
        <f t="shared" si="2270"/>
        <v>4.6367206303335557E-3</v>
      </c>
      <c r="AR1723" s="13">
        <f t="shared" si="2271"/>
        <v>1.109824919086934E-2</v>
      </c>
      <c r="AS1723" s="13">
        <f t="shared" si="2272"/>
        <v>2.1366268197989802E-2</v>
      </c>
      <c r="AT1723" s="13">
        <f t="shared" si="2273"/>
        <v>2.0567091658205545E-2</v>
      </c>
      <c r="AU1723" s="13">
        <f t="shared" si="2274"/>
        <v>1.3198538161718718E-2</v>
      </c>
      <c r="AV1723" s="13">
        <f t="shared" si="2275"/>
        <v>6.3524322921288566E-3</v>
      </c>
      <c r="AW1723" s="13">
        <f t="shared" si="2276"/>
        <v>3.4500013552537162E-4</v>
      </c>
      <c r="AX1723" s="13">
        <f t="shared" si="2277"/>
        <v>7.3778844645811903E-4</v>
      </c>
      <c r="AY1723" s="13">
        <f t="shared" si="2278"/>
        <v>1.9459656447581245E-3</v>
      </c>
      <c r="AZ1723" s="13">
        <f t="shared" si="2279"/>
        <v>2.5663063095918664E-3</v>
      </c>
      <c r="BA1723" s="13">
        <f t="shared" si="2280"/>
        <v>2.2562673335272329E-3</v>
      </c>
      <c r="BB1723" s="13">
        <f t="shared" si="2281"/>
        <v>1.4877634427293961E-3</v>
      </c>
      <c r="BC1723" s="13">
        <f t="shared" si="2282"/>
        <v>7.8481482353839492E-4</v>
      </c>
      <c r="BD1723" s="13">
        <f t="shared" si="2283"/>
        <v>4.8787272616505947E-3</v>
      </c>
      <c r="BE1723" s="13">
        <f t="shared" si="2284"/>
        <v>9.3924900535690449E-3</v>
      </c>
      <c r="BF1723" s="13">
        <f t="shared" si="2285"/>
        <v>9.0411765892142552E-3</v>
      </c>
      <c r="BG1723" s="13">
        <f t="shared" si="2286"/>
        <v>5.8020023551542659E-3</v>
      </c>
      <c r="BH1723" s="13">
        <f t="shared" si="2287"/>
        <v>2.792493128276119E-3</v>
      </c>
      <c r="BI1723" s="13">
        <f t="shared" si="2288"/>
        <v>1.0752174706777772E-3</v>
      </c>
      <c r="BJ1723" s="14">
        <f t="shared" si="2289"/>
        <v>0.27727677396095063</v>
      </c>
      <c r="BK1723" s="14">
        <f t="shared" si="2290"/>
        <v>0.1850434133709879</v>
      </c>
      <c r="BL1723" s="14">
        <f t="shared" si="2291"/>
        <v>0.48534646464423831</v>
      </c>
      <c r="BM1723" s="14">
        <f t="shared" si="2292"/>
        <v>0.8113309304350903</v>
      </c>
      <c r="BN1723" s="14">
        <f t="shared" si="2293"/>
        <v>0.16664115784496708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1.5866</v>
      </c>
      <c r="F1724" s="10">
        <f>VLOOKUP(B1724,home!$B$2:$E$405,3,FALSE)</f>
        <v>0.40110000000000001</v>
      </c>
      <c r="G1724" s="10">
        <f>VLOOKUP(C1724,away!$B$2:$E$405,4,FALSE)</f>
        <v>0.94540000000000002</v>
      </c>
      <c r="H1724" s="10">
        <f>VLOOKUP(A1724,away!$A$2:$E$405,3,FALSE)</f>
        <v>1.1788000000000001</v>
      </c>
      <c r="I1724" s="10">
        <f>VLOOKUP(C1724,away!$B$2:$E$405,3,FALSE)</f>
        <v>1.3573</v>
      </c>
      <c r="J1724" s="10">
        <f>VLOOKUP(B1724,home!$B$2:$E$405,4,FALSE)</f>
        <v>1.0025999999999999</v>
      </c>
      <c r="K1724" s="12">
        <f t="shared" si="2238"/>
        <v>0.6016386248040001</v>
      </c>
      <c r="L1724" s="12">
        <f t="shared" si="2239"/>
        <v>1.6041452016240001</v>
      </c>
      <c r="M1724" s="13">
        <f t="shared" si="2240"/>
        <v>0.11016414188827565</v>
      </c>
      <c r="N1724" s="13">
        <f t="shared" si="2241"/>
        <v>6.62790028283749E-2</v>
      </c>
      <c r="O1724" s="13">
        <f t="shared" si="2242"/>
        <v>0.17671927960110292</v>
      </c>
      <c r="P1724" s="13">
        <f t="shared" si="2243"/>
        <v>0.10632114435556114</v>
      </c>
      <c r="Q1724" s="13">
        <f t="shared" si="2244"/>
        <v>1.9938004057521951E-2</v>
      </c>
      <c r="R1724" s="13">
        <f t="shared" si="2245"/>
        <v>0.14174169220327967</v>
      </c>
      <c r="S1724" s="13">
        <f t="shared" si="2246"/>
        <v>2.5653051762842105E-2</v>
      </c>
      <c r="T1724" s="13">
        <f t="shared" si="2247"/>
        <v>3.1983453538833688E-2</v>
      </c>
      <c r="U1724" s="13">
        <f t="shared" si="2248"/>
        <v>8.5277276774573044E-2</v>
      </c>
      <c r="V1724" s="13">
        <f t="shared" si="2249"/>
        <v>2.7509070383395185E-3</v>
      </c>
      <c r="W1724" s="13">
        <f t="shared" si="2250"/>
        <v>3.9984911141680273E-3</v>
      </c>
      <c r="X1724" s="13">
        <f t="shared" si="2251"/>
        <v>6.4141603345288433E-3</v>
      </c>
      <c r="Y1724" s="13">
        <f t="shared" si="2252"/>
        <v>5.1446222615407194E-3</v>
      </c>
      <c r="Z1724" s="13">
        <f t="shared" si="2253"/>
        <v>7.5791418472652347E-2</v>
      </c>
      <c r="AA1724" s="13">
        <f t="shared" si="2254"/>
        <v>4.5599044781831043E-2</v>
      </c>
      <c r="AB1724" s="13">
        <f t="shared" si="2255"/>
        <v>1.3717073297458421E-2</v>
      </c>
      <c r="AC1724" s="13">
        <f t="shared" si="2256"/>
        <v>1.659339754971308E-4</v>
      </c>
      <c r="AD1724" s="13">
        <f t="shared" si="2257"/>
        <v>6.0141167380476648E-4</v>
      </c>
      <c r="AE1724" s="13">
        <f t="shared" si="2258"/>
        <v>9.6475165073457464E-4</v>
      </c>
      <c r="AF1724" s="13">
        <f t="shared" si="2259"/>
        <v>7.7380086564235071E-4</v>
      </c>
      <c r="AG1724" s="13">
        <f t="shared" si="2260"/>
        <v>4.1376298187755813E-4</v>
      </c>
      <c r="AH1724" s="13">
        <f t="shared" si="2261"/>
        <v>3.0395110066795471E-2</v>
      </c>
      <c r="AI1724" s="13">
        <f t="shared" si="2262"/>
        <v>1.8286872221353046E-2</v>
      </c>
      <c r="AJ1724" s="13">
        <f t="shared" si="2263"/>
        <v>5.5010443276106574E-3</v>
      </c>
      <c r="AK1724" s="13">
        <f t="shared" si="2264"/>
        <v>1.1032135814165072E-3</v>
      </c>
      <c r="AL1724" s="13">
        <f t="shared" si="2265"/>
        <v>6.4058194835175119E-6</v>
      </c>
      <c r="AM1724" s="13">
        <f t="shared" si="2266"/>
        <v>7.2366498473794351E-5</v>
      </c>
      <c r="AN1724" s="13">
        <f t="shared" si="2267"/>
        <v>1.1608637128506774E-4</v>
      </c>
      <c r="AO1724" s="13">
        <f t="shared" si="2268"/>
        <v>9.3109697735441777E-5</v>
      </c>
      <c r="AP1724" s="13">
        <f t="shared" si="2269"/>
        <v>4.978715828232332E-5</v>
      </c>
      <c r="AQ1724" s="13">
        <f t="shared" si="2270"/>
        <v>1.9966457765270891E-5</v>
      </c>
      <c r="AR1724" s="13">
        <f t="shared" si="2271"/>
        <v>9.7516339932966593E-3</v>
      </c>
      <c r="AS1724" s="13">
        <f t="shared" si="2272"/>
        <v>5.866959665318942E-3</v>
      </c>
      <c r="AT1724" s="13">
        <f t="shared" si="2273"/>
        <v>1.7648947724115123E-3</v>
      </c>
      <c r="AU1724" s="13">
        <f t="shared" si="2274"/>
        <v>3.5394295459914365E-4</v>
      </c>
      <c r="AV1724" s="13">
        <f t="shared" si="2275"/>
        <v>5.3236438116023356E-5</v>
      </c>
      <c r="AW1724" s="13">
        <f t="shared" si="2276"/>
        <v>1.7173213996575586E-7</v>
      </c>
      <c r="AX1724" s="13">
        <f t="shared" si="2277"/>
        <v>7.2564134372757287E-6</v>
      </c>
      <c r="AY1724" s="13">
        <f t="shared" si="2278"/>
        <v>1.1640340796405778E-5</v>
      </c>
      <c r="AZ1724" s="13">
        <f t="shared" si="2279"/>
        <v>9.3363984169112112E-6</v>
      </c>
      <c r="BA1724" s="13">
        <f t="shared" si="2280"/>
        <v>4.9923129069793434E-6</v>
      </c>
      <c r="BB1724" s="13">
        <f t="shared" si="2281"/>
        <v>2.0020986986841197E-6</v>
      </c>
      <c r="BC1724" s="13">
        <f t="shared" si="2282"/>
        <v>6.4233140413435718E-7</v>
      </c>
      <c r="BD1724" s="13">
        <f t="shared" si="2283"/>
        <v>2.6071728130567201E-3</v>
      </c>
      <c r="BE1724" s="13">
        <f t="shared" si="2284"/>
        <v>1.5685758658738214E-3</v>
      </c>
      <c r="BF1724" s="13">
        <f t="shared" si="2285"/>
        <v>4.7185791342253472E-4</v>
      </c>
      <c r="BG1724" s="13">
        <f t="shared" si="2286"/>
        <v>9.4629315378139584E-5</v>
      </c>
      <c r="BH1724" s="13">
        <f t="shared" si="2287"/>
        <v>1.4233162792561978E-5</v>
      </c>
      <c r="BI1724" s="13">
        <f t="shared" si="2288"/>
        <v>1.7126440978256908E-6</v>
      </c>
      <c r="BJ1724" s="14">
        <f t="shared" si="2289"/>
        <v>0.13689864738622967</v>
      </c>
      <c r="BK1724" s="14">
        <f t="shared" si="2290"/>
        <v>0.24507322518079547</v>
      </c>
      <c r="BL1724" s="14">
        <f t="shared" si="2291"/>
        <v>0.54088945639378461</v>
      </c>
      <c r="BM1724" s="14">
        <f t="shared" si="2292"/>
        <v>0.37747801389068936</v>
      </c>
      <c r="BN1724" s="14">
        <f t="shared" si="2293"/>
        <v>0.62116326493411622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1.5866</v>
      </c>
      <c r="F1725" s="10">
        <f>VLOOKUP(B1725,home!$B$2:$E$405,3,FALSE)</f>
        <v>0.94540000000000002</v>
      </c>
      <c r="G1725" s="10">
        <f>VLOOKUP(C1725,away!$B$2:$E$405,4,FALSE)</f>
        <v>1.4496</v>
      </c>
      <c r="H1725" s="10">
        <f>VLOOKUP(A1725,away!$A$2:$E$405,3,FALSE)</f>
        <v>1.1788000000000001</v>
      </c>
      <c r="I1725" s="10">
        <f>VLOOKUP(C1725,away!$B$2:$E$405,3,FALSE)</f>
        <v>0.59379999999999999</v>
      </c>
      <c r="J1725" s="10">
        <f>VLOOKUP(B1725,home!$B$2:$E$405,4,FALSE)</f>
        <v>1.018</v>
      </c>
      <c r="K1725" s="12">
        <f t="shared" si="2238"/>
        <v>2.174358889344</v>
      </c>
      <c r="L1725" s="12">
        <f t="shared" si="2239"/>
        <v>0.71257092592000004</v>
      </c>
      <c r="M1725" s="13">
        <f t="shared" si="2240"/>
        <v>5.5747104051036452E-2</v>
      </c>
      <c r="N1725" s="13">
        <f t="shared" si="2241"/>
        <v>0.12121421124855604</v>
      </c>
      <c r="O1725" s="13">
        <f t="shared" si="2242"/>
        <v>3.9723765551005631E-2</v>
      </c>
      <c r="P1725" s="13">
        <f t="shared" si="2243"/>
        <v>8.6373722744046061E-2</v>
      </c>
      <c r="Q1725" s="13">
        <f t="shared" si="2244"/>
        <v>0.13178159887155966</v>
      </c>
      <c r="R1725" s="13">
        <f t="shared" si="2245"/>
        <v>1.4153000199854542E-2</v>
      </c>
      <c r="S1725" s="13">
        <f t="shared" si="2246"/>
        <v>3.3456536028469423E-2</v>
      </c>
      <c r="T1725" s="13">
        <f t="shared" si="2247"/>
        <v>9.3903735927125295E-2</v>
      </c>
      <c r="U1725" s="13">
        <f t="shared" si="2248"/>
        <v>3.077370179544113E-2</v>
      </c>
      <c r="V1725" s="13">
        <f t="shared" si="2249"/>
        <v>5.7596725149139105E-3</v>
      </c>
      <c r="W1725" s="13">
        <f t="shared" si="2250"/>
        <v>9.551349698611368E-2</v>
      </c>
      <c r="X1725" s="13">
        <f t="shared" si="2251"/>
        <v>6.8060140985252163E-2</v>
      </c>
      <c r="Y1725" s="13">
        <f t="shared" si="2252"/>
        <v>2.4248838840053435E-2</v>
      </c>
      <c r="Z1725" s="13">
        <f t="shared" si="2253"/>
        <v>3.3616721523187648E-3</v>
      </c>
      <c r="AA1725" s="13">
        <f t="shared" si="2254"/>
        <v>7.3094817274544834E-3</v>
      </c>
      <c r="AB1725" s="13">
        <f t="shared" si="2255"/>
        <v>7.9467182852940976E-3</v>
      </c>
      <c r="AC1725" s="13">
        <f t="shared" si="2256"/>
        <v>5.5774686121389135E-4</v>
      </c>
      <c r="AD1725" s="13">
        <f t="shared" si="2257"/>
        <v>5.1920155306021905E-2</v>
      </c>
      <c r="AE1725" s="13">
        <f t="shared" si="2258"/>
        <v>3.6996793140322233E-2</v>
      </c>
      <c r="AF1725" s="13">
        <f t="shared" si="2259"/>
        <v>1.3181419572035058E-2</v>
      </c>
      <c r="AG1725" s="13">
        <f t="shared" si="2260"/>
        <v>3.1308987831283434E-3</v>
      </c>
      <c r="AH1725" s="13">
        <f t="shared" si="2261"/>
        <v>5.9885745955431545E-4</v>
      </c>
      <c r="AI1725" s="13">
        <f t="shared" si="2262"/>
        <v>1.3021310406318906E-3</v>
      </c>
      <c r="AJ1725" s="13">
        <f t="shared" si="2263"/>
        <v>1.4156501016443525E-3</v>
      </c>
      <c r="AK1725" s="13">
        <f t="shared" si="2264"/>
        <v>1.0260437942370452E-3</v>
      </c>
      <c r="AL1725" s="13">
        <f t="shared" si="2265"/>
        <v>3.4566583195243075E-5</v>
      </c>
      <c r="AM1725" s="13">
        <f t="shared" si="2266"/>
        <v>2.2578610245153952E-2</v>
      </c>
      <c r="AN1725" s="13">
        <f t="shared" si="2267"/>
        <v>1.6088861208376153E-2</v>
      </c>
      <c r="AO1725" s="13">
        <f t="shared" si="2268"/>
        <v>5.7322273641254818E-3</v>
      </c>
      <c r="AP1725" s="13">
        <f t="shared" si="2269"/>
        <v>1.3615395201462851E-3</v>
      </c>
      <c r="AQ1725" s="13">
        <f t="shared" si="2270"/>
        <v>2.4254836913682775E-4</v>
      </c>
      <c r="AR1725" s="13">
        <f t="shared" si="2271"/>
        <v>8.5345682889743536E-5</v>
      </c>
      <c r="AS1725" s="13">
        <f t="shared" si="2272"/>
        <v>1.8557214425844799E-4</v>
      </c>
      <c r="AT1725" s="13">
        <f t="shared" si="2273"/>
        <v>2.0175022074149176E-4</v>
      </c>
      <c r="AU1725" s="13">
        <f t="shared" si="2274"/>
        <v>1.4622579529879231E-4</v>
      </c>
      <c r="AV1725" s="13">
        <f t="shared" si="2275"/>
        <v>7.9486839464831284E-5</v>
      </c>
      <c r="AW1725" s="13">
        <f t="shared" si="2276"/>
        <v>1.4876928606320089E-6</v>
      </c>
      <c r="AX1725" s="13">
        <f t="shared" si="2277"/>
        <v>8.1823336492639898E-3</v>
      </c>
      <c r="AY1725" s="13">
        <f t="shared" si="2278"/>
        <v>5.8304930646424138E-3</v>
      </c>
      <c r="AZ1725" s="13">
        <f t="shared" si="2279"/>
        <v>2.0773199208211916E-3</v>
      </c>
      <c r="BA1725" s="13">
        <f t="shared" si="2280"/>
        <v>4.9341259313720584E-4</v>
      </c>
      <c r="BB1725" s="13">
        <f t="shared" si="2281"/>
        <v>8.7897867088091759E-5</v>
      </c>
      <c r="BC1725" s="13">
        <f t="shared" si="2282"/>
        <v>1.2526692907470933E-5</v>
      </c>
      <c r="BD1725" s="13">
        <f t="shared" si="2283"/>
        <v>1.0135808713336536E-5</v>
      </c>
      <c r="BE1725" s="13">
        <f t="shared" si="2284"/>
        <v>2.2038885776533669E-5</v>
      </c>
      <c r="BF1725" s="13">
        <f t="shared" si="2285"/>
        <v>2.3960223599721513E-5</v>
      </c>
      <c r="BG1725" s="13">
        <f t="shared" si="2286"/>
        <v>1.7366041724908125E-5</v>
      </c>
      <c r="BH1725" s="13">
        <f t="shared" si="2287"/>
        <v>9.4400017993181978E-6</v>
      </c>
      <c r="BI1725" s="13">
        <f t="shared" si="2288"/>
        <v>4.1051903655541753E-6</v>
      </c>
      <c r="BJ1725" s="14">
        <f t="shared" si="2289"/>
        <v>0.70263906015496702</v>
      </c>
      <c r="BK1725" s="14">
        <f t="shared" si="2290"/>
        <v>0.18775984184751743</v>
      </c>
      <c r="BL1725" s="14">
        <f t="shared" si="2291"/>
        <v>0.10503477678975019</v>
      </c>
      <c r="BM1725" s="14">
        <f t="shared" si="2292"/>
        <v>0.54397294290671305</v>
      </c>
      <c r="BN1725" s="14">
        <f t="shared" si="2293"/>
        <v>0.44899340266605842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1.5866</v>
      </c>
      <c r="F1726" s="10">
        <f>VLOOKUP(B1726,home!$B$2:$E$405,3,FALSE)</f>
        <v>1.0084</v>
      </c>
      <c r="G1726" s="10">
        <f>VLOOKUP(C1726,away!$B$2:$E$405,4,FALSE)</f>
        <v>0.70030000000000003</v>
      </c>
      <c r="H1726" s="10">
        <f>VLOOKUP(A1726,away!$A$2:$E$405,3,FALSE)</f>
        <v>1.1788000000000001</v>
      </c>
      <c r="I1726" s="10">
        <f>VLOOKUP(C1726,away!$B$2:$E$405,3,FALSE)</f>
        <v>0.84830000000000005</v>
      </c>
      <c r="J1726" s="10">
        <f>VLOOKUP(B1726,home!$B$2:$E$405,4,FALSE)</f>
        <v>1.018</v>
      </c>
      <c r="K1726" s="12">
        <f t="shared" si="2238"/>
        <v>1.1204291862319999</v>
      </c>
      <c r="L1726" s="12">
        <f t="shared" si="2239"/>
        <v>1.0179756087200003</v>
      </c>
      <c r="M1726" s="13">
        <f t="shared" si="2240"/>
        <v>0.11784267639783269</v>
      </c>
      <c r="N1726" s="13">
        <f t="shared" si="2241"/>
        <v>0.13203437401982457</v>
      </c>
      <c r="O1726" s="13">
        <f t="shared" si="2242"/>
        <v>0.11996097023927774</v>
      </c>
      <c r="P1726" s="13">
        <f t="shared" si="2243"/>
        <v>0.13440777226479511</v>
      </c>
      <c r="Q1726" s="13">
        <f t="shared" si="2244"/>
        <v>7.3967583118841787E-2</v>
      </c>
      <c r="R1726" s="13">
        <f t="shared" si="2245"/>
        <v>6.1058670850985299E-2</v>
      </c>
      <c r="S1726" s="13">
        <f t="shared" si="2246"/>
        <v>3.8325354187044927E-2</v>
      </c>
      <c r="T1726" s="13">
        <f t="shared" si="2247"/>
        <v>7.5297195450950191E-2</v>
      </c>
      <c r="U1726" s="13">
        <f t="shared" si="2248"/>
        <v>6.8411916893976993E-2</v>
      </c>
      <c r="V1726" s="13">
        <f t="shared" si="2249"/>
        <v>4.8569703598810498E-3</v>
      </c>
      <c r="W1726" s="13">
        <f t="shared" si="2250"/>
        <v>2.7625146320463916E-2</v>
      </c>
      <c r="X1726" s="13">
        <f t="shared" si="2251"/>
        <v>2.8121725141553328E-2</v>
      </c>
      <c r="Y1726" s="13">
        <f t="shared" si="2252"/>
        <v>1.4313615134614644E-2</v>
      </c>
      <c r="Z1726" s="13">
        <f t="shared" si="2253"/>
        <v>2.0718745875721964E-2</v>
      </c>
      <c r="AA1726" s="13">
        <f t="shared" si="2254"/>
        <v>2.3213887581282764E-2</v>
      </c>
      <c r="AB1726" s="13">
        <f t="shared" si="2255"/>
        <v>1.3004758585988891E-2</v>
      </c>
      <c r="AC1726" s="13">
        <f t="shared" si="2256"/>
        <v>3.4623204109003836E-4</v>
      </c>
      <c r="AD1726" s="13">
        <f t="shared" si="2257"/>
        <v>7.7380050528443262E-3</v>
      </c>
      <c r="AE1726" s="13">
        <f t="shared" si="2258"/>
        <v>7.8771004039476407E-3</v>
      </c>
      <c r="AF1726" s="13">
        <f t="shared" si="2259"/>
        <v>4.0093480393285797E-3</v>
      </c>
      <c r="AG1726" s="13">
        <f t="shared" si="2260"/>
        <v>1.360472836968617E-3</v>
      </c>
      <c r="AH1726" s="13">
        <f t="shared" si="2261"/>
        <v>5.2727944861882649E-3</v>
      </c>
      <c r="AI1726" s="13">
        <f t="shared" si="2262"/>
        <v>5.9077928353284941E-3</v>
      </c>
      <c r="AJ1726" s="13">
        <f t="shared" si="2263"/>
        <v>3.3096317594571724E-3</v>
      </c>
      <c r="AK1726" s="13">
        <f t="shared" si="2264"/>
        <v>1.2360693396587276E-3</v>
      </c>
      <c r="AL1726" s="13">
        <f t="shared" si="2265"/>
        <v>1.5796069387460359E-5</v>
      </c>
      <c r="AM1726" s="13">
        <f t="shared" si="2266"/>
        <v>1.733977340883494E-3</v>
      </c>
      <c r="AN1726" s="13">
        <f t="shared" si="2267"/>
        <v>1.7651466390925621E-3</v>
      </c>
      <c r="AO1726" s="13">
        <f t="shared" si="2268"/>
        <v>8.9843811220515683E-4</v>
      </c>
      <c r="AP1726" s="13">
        <f t="shared" si="2269"/>
        <v>3.0486269472309745E-4</v>
      </c>
      <c r="AQ1726" s="13">
        <f t="shared" si="2270"/>
        <v>7.7585696809191182E-5</v>
      </c>
      <c r="AR1726" s="13">
        <f t="shared" si="2271"/>
        <v>1.0735152353465922E-3</v>
      </c>
      <c r="AS1726" s="13">
        <f t="shared" si="2272"/>
        <v>1.2027978015470362E-3</v>
      </c>
      <c r="AT1726" s="13">
        <f t="shared" si="2273"/>
        <v>6.7382488099449226E-4</v>
      </c>
      <c r="AU1726" s="13">
        <f t="shared" si="2274"/>
        <v>2.5165768769184446E-4</v>
      </c>
      <c r="AV1726" s="13">
        <f t="shared" si="2275"/>
        <v>7.04911545574E-5</v>
      </c>
      <c r="AW1726" s="13">
        <f t="shared" si="2276"/>
        <v>5.0045878534537568E-7</v>
      </c>
      <c r="AX1726" s="13">
        <f t="shared" si="2277"/>
        <v>3.2379980349846968E-4</v>
      </c>
      <c r="AY1726" s="13">
        <f t="shared" si="2278"/>
        <v>3.2962030206977114E-4</v>
      </c>
      <c r="AZ1726" s="13">
        <f t="shared" si="2279"/>
        <v>1.6777271382297282E-4</v>
      </c>
      <c r="BA1726" s="13">
        <f t="shared" si="2280"/>
        <v>5.6929510160182392E-5</v>
      </c>
      <c r="BB1726" s="13">
        <f t="shared" si="2281"/>
        <v>1.4488213189860775E-5</v>
      </c>
      <c r="BC1726" s="13">
        <f t="shared" si="2282"/>
        <v>2.9497295282427328E-6</v>
      </c>
      <c r="BD1726" s="13">
        <f t="shared" si="2283"/>
        <v>1.821353875286902E-4</v>
      </c>
      <c r="BE1726" s="13">
        <f t="shared" si="2284"/>
        <v>2.040698040328203E-4</v>
      </c>
      <c r="BF1726" s="13">
        <f t="shared" si="2285"/>
        <v>1.1432288223350829E-4</v>
      </c>
      <c r="BG1726" s="13">
        <f t="shared" si="2286"/>
        <v>4.2696897969528832E-5</v>
      </c>
      <c r="BH1726" s="13">
        <f t="shared" si="2287"/>
        <v>1.1959712661657477E-5</v>
      </c>
      <c r="BI1726" s="13">
        <f t="shared" si="2288"/>
        <v>2.6800022250138859E-6</v>
      </c>
      <c r="BJ1726" s="14">
        <f t="shared" si="2289"/>
        <v>0.3780201362753205</v>
      </c>
      <c r="BK1726" s="14">
        <f t="shared" si="2290"/>
        <v>0.29612442162210101</v>
      </c>
      <c r="BL1726" s="14">
        <f t="shared" si="2291"/>
        <v>0.30520664401893299</v>
      </c>
      <c r="BM1726" s="14">
        <f t="shared" si="2292"/>
        <v>0.3604687810572349</v>
      </c>
      <c r="BN1726" s="14">
        <f t="shared" si="2293"/>
        <v>0.63927204689155714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1.1809000000000001</v>
      </c>
      <c r="F1727" s="10">
        <f>VLOOKUP(B1727,home!$B$2:$E$405,3,FALSE)</f>
        <v>1.8348</v>
      </c>
      <c r="G1727" s="10">
        <f>VLOOKUP(C1727,away!$B$2:$E$405,4,FALSE)</f>
        <v>1.3408</v>
      </c>
      <c r="H1727" s="10">
        <f>VLOOKUP(A1727,away!$A$2:$E$405,3,FALSE)</f>
        <v>0.92459999999999998</v>
      </c>
      <c r="I1727" s="10">
        <f>VLOOKUP(C1727,away!$B$2:$E$405,3,FALSE)</f>
        <v>0.72099999999999997</v>
      </c>
      <c r="J1727" s="10">
        <f>VLOOKUP(B1727,home!$B$2:$E$405,4,FALSE)</f>
        <v>0.81120000000000003</v>
      </c>
      <c r="K1727" s="12">
        <f t="shared" si="2238"/>
        <v>2.9051319010560004</v>
      </c>
      <c r="L1727" s="12">
        <f t="shared" si="2239"/>
        <v>0.54077560991999996</v>
      </c>
      <c r="M1727" s="13">
        <f t="shared" si="2240"/>
        <v>3.1875821254895124E-2</v>
      </c>
      <c r="N1727" s="13">
        <f t="shared" si="2241"/>
        <v>9.2603465199954743E-2</v>
      </c>
      <c r="O1727" s="13">
        <f t="shared" si="2242"/>
        <v>1.7237666680816808E-2</v>
      </c>
      <c r="P1727" s="13">
        <f t="shared" si="2243"/>
        <v>5.0077695374211015E-2</v>
      </c>
      <c r="Q1727" s="13">
        <f t="shared" si="2244"/>
        <v>0.13451264045035885</v>
      </c>
      <c r="R1727" s="13">
        <f t="shared" si="2245"/>
        <v>4.6608548564581838E-3</v>
      </c>
      <c r="S1727" s="13">
        <f t="shared" si="2246"/>
        <v>1.966832127977847E-2</v>
      </c>
      <c r="T1727" s="13">
        <f t="shared" si="2247"/>
        <v>7.2741155181492462E-2</v>
      </c>
      <c r="U1727" s="13">
        <f t="shared" si="2248"/>
        <v>1.3540398129688457E-2</v>
      </c>
      <c r="V1727" s="13">
        <f t="shared" si="2249"/>
        <v>3.433268236255341E-3</v>
      </c>
      <c r="W1727" s="13">
        <f t="shared" si="2250"/>
        <v>0.13025898762253776</v>
      </c>
      <c r="X1727" s="13">
        <f t="shared" si="2251"/>
        <v>7.0440883479139571E-2</v>
      </c>
      <c r="Y1727" s="13">
        <f t="shared" si="2252"/>
        <v>1.904635586336767E-2</v>
      </c>
      <c r="Z1727" s="13">
        <f t="shared" si="2253"/>
        <v>8.4015887591658961E-4</v>
      </c>
      <c r="AA1727" s="13">
        <f t="shared" si="2254"/>
        <v>2.4407723523806346E-3</v>
      </c>
      <c r="AB1727" s="13">
        <f t="shared" si="2255"/>
        <v>3.5453828120582398E-3</v>
      </c>
      <c r="AC1727" s="13">
        <f t="shared" si="2256"/>
        <v>3.3710927692323102E-4</v>
      </c>
      <c r="AD1727" s="13">
        <f t="shared" si="2257"/>
        <v>9.4604885085373305E-2</v>
      </c>
      <c r="AE1727" s="13">
        <f t="shared" si="2258"/>
        <v>5.1160014433454248E-2</v>
      </c>
      <c r="AF1727" s="13">
        <f t="shared" si="2259"/>
        <v>1.3833044004383607E-2</v>
      </c>
      <c r="AG1727" s="13">
        <f t="shared" si="2260"/>
        <v>2.4935242695069155E-3</v>
      </c>
      <c r="AH1727" s="13">
        <f t="shared" si="2261"/>
        <v>1.1358435713837381E-4</v>
      </c>
      <c r="AI1727" s="13">
        <f t="shared" si="2262"/>
        <v>3.2997753938362762E-4</v>
      </c>
      <c r="AJ1727" s="13">
        <f t="shared" si="2263"/>
        <v>4.7931413814766968E-4</v>
      </c>
      <c r="AK1727" s="13">
        <f t="shared" si="2264"/>
        <v>4.6415693111998598E-4</v>
      </c>
      <c r="AL1727" s="13">
        <f t="shared" si="2265"/>
        <v>2.1184277001163844E-5</v>
      </c>
      <c r="AM1727" s="13">
        <f t="shared" si="2266"/>
        <v>5.4967933931450989E-2</v>
      </c>
      <c r="AN1727" s="13">
        <f t="shared" si="2267"/>
        <v>2.9725317997822666E-2</v>
      </c>
      <c r="AO1727" s="13">
        <f t="shared" si="2268"/>
        <v>8.0373634851692508E-3</v>
      </c>
      <c r="AP1727" s="13">
        <f t="shared" si="2269"/>
        <v>1.4488033802803797E-3</v>
      </c>
      <c r="AQ1727" s="13">
        <f t="shared" si="2270"/>
        <v>1.9586938290631995E-4</v>
      </c>
      <c r="AR1727" s="13">
        <f t="shared" si="2271"/>
        <v>1.2284730001775044E-5</v>
      </c>
      <c r="AS1727" s="13">
        <f t="shared" si="2272"/>
        <v>3.5688761024016416E-5</v>
      </c>
      <c r="AT1727" s="13">
        <f t="shared" si="2273"/>
        <v>5.1840279080017056E-5</v>
      </c>
      <c r="AU1727" s="13">
        <f t="shared" si="2274"/>
        <v>5.0200949505001189E-5</v>
      </c>
      <c r="AV1727" s="13">
        <f t="shared" si="2275"/>
        <v>3.6460094967570103E-5</v>
      </c>
      <c r="AW1727" s="13">
        <f t="shared" si="2276"/>
        <v>9.2447271301831138E-7</v>
      </c>
      <c r="AX1727" s="13">
        <f t="shared" si="2277"/>
        <v>2.6614849733232821E-2</v>
      </c>
      <c r="AY1727" s="13">
        <f t="shared" si="2278"/>
        <v>1.4392661597418125E-2</v>
      </c>
      <c r="AZ1727" s="13">
        <f t="shared" si="2279"/>
        <v>3.891600176857973E-3</v>
      </c>
      <c r="BA1727" s="13">
        <f t="shared" si="2280"/>
        <v>7.0149415306838348E-4</v>
      </c>
      <c r="BB1727" s="13">
        <f t="shared" si="2281"/>
        <v>9.4837732120217207E-5</v>
      </c>
      <c r="BC1727" s="13">
        <f t="shared" si="2282"/>
        <v>1.025718648614801E-5</v>
      </c>
      <c r="BD1727" s="13">
        <f t="shared" si="2283"/>
        <v>1.1072137265687365E-6</v>
      </c>
      <c r="BE1727" s="13">
        <f t="shared" si="2284"/>
        <v>3.2166019183419322E-6</v>
      </c>
      <c r="BF1727" s="13">
        <f t="shared" si="2285"/>
        <v>4.6723264229865372E-6</v>
      </c>
      <c r="BG1727" s="13">
        <f t="shared" si="2286"/>
        <v>4.5245748478550202E-6</v>
      </c>
      <c r="BH1727" s="13">
        <f t="shared" si="2287"/>
        <v>3.2861216823048055E-6</v>
      </c>
      <c r="BI1727" s="13">
        <f t="shared" si="2288"/>
        <v>1.9093233860031001E-6</v>
      </c>
      <c r="BJ1727" s="14">
        <f t="shared" si="2289"/>
        <v>0.82177594434638235</v>
      </c>
      <c r="BK1727" s="14">
        <f t="shared" si="2290"/>
        <v>0.11980606129648247</v>
      </c>
      <c r="BL1727" s="14">
        <f t="shared" si="2291"/>
        <v>4.3017298773754424E-2</v>
      </c>
      <c r="BM1727" s="14">
        <f t="shared" si="2292"/>
        <v>0.64007958235113627</v>
      </c>
      <c r="BN1727" s="14">
        <f t="shared" si="2293"/>
        <v>0.3309681438166947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1.1809000000000001</v>
      </c>
      <c r="F1728" s="10">
        <f>VLOOKUP(B1728,home!$B$2:$E$405,3,FALSE)</f>
        <v>1.3028</v>
      </c>
      <c r="G1728" s="10">
        <f>VLOOKUP(C1728,away!$B$2:$E$405,4,FALSE)</f>
        <v>0.8468</v>
      </c>
      <c r="H1728" s="10">
        <f>VLOOKUP(A1728,away!$A$2:$E$405,3,FALSE)</f>
        <v>0.92459999999999998</v>
      </c>
      <c r="I1728" s="10">
        <f>VLOOKUP(C1728,away!$B$2:$E$405,3,FALSE)</f>
        <v>0.90129999999999999</v>
      </c>
      <c r="J1728" s="10">
        <f>VLOOKUP(B1728,home!$B$2:$E$405,4,FALSE)</f>
        <v>0.41599999999999998</v>
      </c>
      <c r="K1728" s="12">
        <f t="shared" si="2238"/>
        <v>1.302781917136</v>
      </c>
      <c r="L1728" s="12">
        <f t="shared" si="2239"/>
        <v>0.34667026367999998</v>
      </c>
      <c r="M1728" s="13">
        <f t="shared" si="2240"/>
        <v>0.19215514606789633</v>
      </c>
      <c r="N1728" s="13">
        <f t="shared" si="2241"/>
        <v>0.25033624958188216</v>
      </c>
      <c r="O1728" s="13">
        <f t="shared" si="2242"/>
        <v>6.6614475154826533E-2</v>
      </c>
      <c r="P1728" s="13">
        <f t="shared" si="2243"/>
        <v>8.678413365121336E-2</v>
      </c>
      <c r="Q1728" s="13">
        <f t="shared" si="2244"/>
        <v>0.16306676957946029</v>
      </c>
      <c r="R1728" s="13">
        <f t="shared" si="2245"/>
        <v>1.1546628833414257E-2</v>
      </c>
      <c r="S1728" s="13">
        <f t="shared" si="2246"/>
        <v>9.798704338277878E-3</v>
      </c>
      <c r="T1728" s="13">
        <f t="shared" si="2247"/>
        <v>5.6530400007557297E-2</v>
      </c>
      <c r="U1728" s="13">
        <f t="shared" si="2248"/>
        <v>1.5042739248053242E-2</v>
      </c>
      <c r="V1728" s="13">
        <f t="shared" si="2249"/>
        <v>4.91716132223328E-4</v>
      </c>
      <c r="W1728" s="13">
        <f t="shared" si="2250"/>
        <v>7.0813479564634574E-2</v>
      </c>
      <c r="X1728" s="13">
        <f t="shared" si="2251"/>
        <v>2.4548927632770157E-2</v>
      </c>
      <c r="Y1728" s="13">
        <f t="shared" si="2252"/>
        <v>4.2551916077568329E-3</v>
      </c>
      <c r="Z1728" s="13">
        <f t="shared" si="2253"/>
        <v>1.3342909540982701E-3</v>
      </c>
      <c r="AA1728" s="13">
        <f t="shared" si="2254"/>
        <v>1.7382901271973674E-3</v>
      </c>
      <c r="AB1728" s="13">
        <f t="shared" si="2255"/>
        <v>1.1323064722243838E-3</v>
      </c>
      <c r="AC1728" s="13">
        <f t="shared" si="2256"/>
        <v>1.3879786532703885E-5</v>
      </c>
      <c r="AD1728" s="13">
        <f t="shared" si="2257"/>
        <v>2.3063630166571383E-2</v>
      </c>
      <c r="AE1728" s="13">
        <f t="shared" si="2258"/>
        <v>7.9954747512633022E-3</v>
      </c>
      <c r="AF1728" s="13">
        <f t="shared" si="2259"/>
        <v>1.3858966701336152E-3</v>
      </c>
      <c r="AG1728" s="13">
        <f t="shared" si="2260"/>
        <v>1.6014972135615144E-4</v>
      </c>
      <c r="AH1728" s="13">
        <f t="shared" si="2261"/>
        <v>1.1563974922077151E-4</v>
      </c>
      <c r="AI1728" s="13">
        <f t="shared" si="2262"/>
        <v>1.5065337418696299E-4</v>
      </c>
      <c r="AJ1728" s="13">
        <f t="shared" si="2263"/>
        <v>9.8134245823149413E-5</v>
      </c>
      <c r="AK1728" s="13">
        <f t="shared" si="2264"/>
        <v>4.261584030339271E-5</v>
      </c>
      <c r="AL1728" s="13">
        <f t="shared" si="2265"/>
        <v>2.5074431242739033E-7</v>
      </c>
      <c r="AM1728" s="13">
        <f t="shared" si="2266"/>
        <v>6.0093760649043097E-3</v>
      </c>
      <c r="AN1728" s="13">
        <f t="shared" si="2267"/>
        <v>2.0832719849726575E-3</v>
      </c>
      <c r="AO1728" s="13">
        <f t="shared" si="2268"/>
        <v>3.6110422417381401E-4</v>
      </c>
      <c r="AP1728" s="13">
        <f t="shared" si="2269"/>
        <v>4.1728032203432633E-5</v>
      </c>
      <c r="AQ1728" s="13">
        <f t="shared" si="2270"/>
        <v>3.6164669817028802E-6</v>
      </c>
      <c r="AR1728" s="13">
        <f t="shared" si="2271"/>
        <v>8.0177724708507904E-6</v>
      </c>
      <c r="AS1728" s="13">
        <f t="shared" si="2272"/>
        <v>1.0445408990735238E-5</v>
      </c>
      <c r="AT1728" s="13">
        <f t="shared" si="2273"/>
        <v>6.804044975109832E-6</v>
      </c>
      <c r="AU1728" s="13">
        <f t="shared" si="2274"/>
        <v>2.9547289189843856E-6</v>
      </c>
      <c r="AV1728" s="13">
        <f t="shared" si="2275"/>
        <v>9.623418514229142E-7</v>
      </c>
      <c r="AW1728" s="13">
        <f t="shared" si="2276"/>
        <v>3.1456971051303043E-9</v>
      </c>
      <c r="AX1728" s="13">
        <f t="shared" si="2277"/>
        <v>1.3048177451045371E-3</v>
      </c>
      <c r="AY1728" s="13">
        <f t="shared" si="2278"/>
        <v>4.5234151174973285E-4</v>
      </c>
      <c r="AZ1728" s="13">
        <f t="shared" si="2279"/>
        <v>7.8406675575844827E-5</v>
      </c>
      <c r="BA1728" s="13">
        <f t="shared" si="2280"/>
        <v>9.0604209653834453E-6</v>
      </c>
      <c r="BB1728" s="13">
        <f t="shared" si="2281"/>
        <v>7.8524463128031965E-7</v>
      </c>
      <c r="BC1728" s="13">
        <f t="shared" si="2282"/>
        <v>5.4444192675850589E-8</v>
      </c>
      <c r="BD1728" s="13">
        <f t="shared" si="2283"/>
        <v>4.6325388276601427E-7</v>
      </c>
      <c r="BE1728" s="13">
        <f t="shared" si="2284"/>
        <v>6.0351878151060392E-7</v>
      </c>
      <c r="BF1728" s="13">
        <f t="shared" si="2285"/>
        <v>3.9312667760198366E-7</v>
      </c>
      <c r="BG1728" s="13">
        <f t="shared" si="2286"/>
        <v>1.7071944224120621E-7</v>
      </c>
      <c r="BH1728" s="13">
        <f t="shared" si="2287"/>
        <v>5.5602550563846778E-8</v>
      </c>
      <c r="BI1728" s="13">
        <f t="shared" si="2288"/>
        <v>1.4487599484243937E-8</v>
      </c>
      <c r="BJ1728" s="14">
        <f t="shared" si="2289"/>
        <v>0.61250073209884115</v>
      </c>
      <c r="BK1728" s="14">
        <f t="shared" si="2290"/>
        <v>0.28969617223220578</v>
      </c>
      <c r="BL1728" s="14">
        <f t="shared" si="2291"/>
        <v>9.6512368051391323E-2</v>
      </c>
      <c r="BM1728" s="14">
        <f t="shared" si="2292"/>
        <v>0.22908782210179093</v>
      </c>
      <c r="BN1728" s="14">
        <f t="shared" si="2293"/>
        <v>0.77050340286869301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1.72</v>
      </c>
      <c r="F1736" s="10">
        <f>VLOOKUP(B1736,home!$B$2:$E$405,3,FALSE)</f>
        <v>0.87209999999999999</v>
      </c>
      <c r="G1736" s="10">
        <f>VLOOKUP(C1736,away!$B$2:$E$405,4,FALSE)</f>
        <v>0.81399999999999995</v>
      </c>
      <c r="H1736" s="10">
        <f>VLOOKUP(A1736,away!$A$2:$E$405,3,FALSE)</f>
        <v>1.58</v>
      </c>
      <c r="I1736" s="10">
        <f>VLOOKUP(C1736,away!$B$2:$E$405,3,FALSE)</f>
        <v>1.7089000000000001</v>
      </c>
      <c r="J1736" s="10">
        <f>VLOOKUP(B1736,home!$B$2:$E$405,4,FALSE)</f>
        <v>1.2024999999999999</v>
      </c>
      <c r="K1736" s="12">
        <f t="shared" si="2238"/>
        <v>1.2210097679999998</v>
      </c>
      <c r="L1736" s="12">
        <f t="shared" si="2239"/>
        <v>3.2468245550000003</v>
      </c>
      <c r="M1736" s="13">
        <f t="shared" si="2240"/>
        <v>1.1472133903398005E-2</v>
      </c>
      <c r="N1736" s="13">
        <f t="shared" si="2241"/>
        <v>1.4007587555852926E-2</v>
      </c>
      <c r="O1736" s="13">
        <f t="shared" si="2242"/>
        <v>3.7248006055800635E-2</v>
      </c>
      <c r="P1736" s="13">
        <f t="shared" si="2243"/>
        <v>4.5480179232655717E-2</v>
      </c>
      <c r="Q1736" s="13">
        <f t="shared" si="2244"/>
        <v>8.5517006159058356E-3</v>
      </c>
      <c r="R1736" s="13">
        <f t="shared" si="2245"/>
        <v>6.0468870343381109E-2</v>
      </c>
      <c r="S1736" s="13">
        <f t="shared" si="2246"/>
        <v>4.507545676445214E-2</v>
      </c>
      <c r="T1736" s="13">
        <f t="shared" si="2247"/>
        <v>2.7765871546731689E-2</v>
      </c>
      <c r="U1736" s="13">
        <f t="shared" si="2248"/>
        <v>7.3833081349193821E-2</v>
      </c>
      <c r="V1736" s="13">
        <f t="shared" si="2249"/>
        <v>1.9855260387219142E-2</v>
      </c>
      <c r="W1736" s="13">
        <f t="shared" si="2250"/>
        <v>3.4805699950108816E-3</v>
      </c>
      <c r="X1736" s="13">
        <f t="shared" si="2251"/>
        <v>1.1300800125197557E-2</v>
      </c>
      <c r="Y1736" s="13">
        <f t="shared" si="2252"/>
        <v>1.8345857668819254E-2</v>
      </c>
      <c r="Z1736" s="13">
        <f t="shared" si="2253"/>
        <v>6.5443937681333705E-2</v>
      </c>
      <c r="AA1736" s="13">
        <f t="shared" si="2254"/>
        <v>7.9907687165291702E-2</v>
      </c>
      <c r="AB1736" s="13">
        <f t="shared" si="2255"/>
        <v>4.8784033283554698E-2</v>
      </c>
      <c r="AC1736" s="13">
        <f t="shared" si="2256"/>
        <v>4.9196427225621899E-3</v>
      </c>
      <c r="AD1736" s="13">
        <f t="shared" si="2257"/>
        <v>1.0624524905289985E-3</v>
      </c>
      <c r="AE1736" s="13">
        <f t="shared" si="2258"/>
        <v>3.4495968347704568E-3</v>
      </c>
      <c r="AF1736" s="13">
        <f t="shared" si="2259"/>
        <v>5.6001178539914999E-3</v>
      </c>
      <c r="AG1736" s="13">
        <f t="shared" si="2260"/>
        <v>6.0608667197445034E-3</v>
      </c>
      <c r="AH1736" s="13">
        <f t="shared" si="2261"/>
        <v>5.3121245959911016E-2</v>
      </c>
      <c r="AI1736" s="13">
        <f t="shared" si="2262"/>
        <v>6.4861560205381863E-2</v>
      </c>
      <c r="AJ1736" s="13">
        <f t="shared" si="2263"/>
        <v>3.9598299289245679E-2</v>
      </c>
      <c r="AK1736" s="13">
        <f t="shared" si="2264"/>
        <v>1.6116636742785483E-2</v>
      </c>
      <c r="AL1736" s="13">
        <f t="shared" si="2265"/>
        <v>7.8013814924697122E-4</v>
      </c>
      <c r="AM1736" s="13">
        <f t="shared" si="2266"/>
        <v>2.5945297379436683E-4</v>
      </c>
      <c r="AN1736" s="13">
        <f t="shared" si="2267"/>
        <v>8.4239828618332179E-4</v>
      </c>
      <c r="AO1736" s="13">
        <f t="shared" si="2268"/>
        <v>1.3675597203349633E-3</v>
      </c>
      <c r="AP1736" s="13">
        <f t="shared" si="2269"/>
        <v>1.480075493470831E-3</v>
      </c>
      <c r="AQ1736" s="13">
        <f t="shared" si="2270"/>
        <v>1.2013863638637092E-3</v>
      </c>
      <c r="AR1736" s="13">
        <f t="shared" si="2271"/>
        <v>3.4495073154966728E-2</v>
      </c>
      <c r="AS1736" s="13">
        <f t="shared" si="2272"/>
        <v>4.2118821270088938E-2</v>
      </c>
      <c r="AT1736" s="13">
        <f t="shared" si="2273"/>
        <v>2.5713746093712381E-2</v>
      </c>
      <c r="AU1736" s="13">
        <f t="shared" si="2274"/>
        <v>1.0465578384098225E-2</v>
      </c>
      <c r="AV1736" s="13">
        <f t="shared" si="2275"/>
        <v>3.1946433586883941E-3</v>
      </c>
      <c r="AW1736" s="13">
        <f t="shared" si="2276"/>
        <v>8.5910644079804365E-5</v>
      </c>
      <c r="AX1736" s="13">
        <f t="shared" si="2277"/>
        <v>5.2799102556594985E-5</v>
      </c>
      <c r="AY1736" s="13">
        <f t="shared" si="2278"/>
        <v>1.7142942266271585E-4</v>
      </c>
      <c r="AZ1736" s="13">
        <f t="shared" si="2279"/>
        <v>2.7830062947538972E-4</v>
      </c>
      <c r="BA1736" s="13">
        <f t="shared" si="2280"/>
        <v>3.0119777248421744E-4</v>
      </c>
      <c r="BB1736" s="13">
        <f t="shared" si="2281"/>
        <v>2.4448408090326515E-4</v>
      </c>
      <c r="BC1736" s="13">
        <f t="shared" si="2282"/>
        <v>1.5875938343666557E-4</v>
      </c>
      <c r="BD1736" s="13">
        <f t="shared" si="2283"/>
        <v>1.8666575091011221E-2</v>
      </c>
      <c r="BE1736" s="13">
        <f t="shared" si="2284"/>
        <v>2.2792070521230182E-2</v>
      </c>
      <c r="BF1736" s="13">
        <f t="shared" si="2285"/>
        <v>1.3914670369683453E-2</v>
      </c>
      <c r="BG1736" s="13">
        <f t="shared" si="2286"/>
        <v>5.6633161466278911E-3</v>
      </c>
      <c r="BH1736" s="13">
        <f t="shared" si="2287"/>
        <v>1.7287410835761922E-3</v>
      </c>
      <c r="BI1736" s="13">
        <f t="shared" si="2288"/>
        <v>4.221619498778869E-4</v>
      </c>
      <c r="BJ1736" s="14">
        <f t="shared" si="2289"/>
        <v>0.10598326463571965</v>
      </c>
      <c r="BK1736" s="14">
        <f t="shared" si="2290"/>
        <v>0.12775424058219687</v>
      </c>
      <c r="BL1736" s="14">
        <f t="shared" si="2291"/>
        <v>0.65311481781810743</v>
      </c>
      <c r="BM1736" s="14">
        <f t="shared" si="2292"/>
        <v>0.7749822642317804</v>
      </c>
      <c r="BN1736" s="14">
        <f t="shared" si="2293"/>
        <v>0.17722847770699424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1.72</v>
      </c>
      <c r="F1737" s="10">
        <f>VLOOKUP(B1737,home!$B$2:$E$405,3,FALSE)</f>
        <v>1.5116000000000001</v>
      </c>
      <c r="G1737" s="10">
        <f>VLOOKUP(C1737,away!$B$2:$E$405,4,FALSE)</f>
        <v>0.58140000000000003</v>
      </c>
      <c r="H1737" s="10">
        <f>VLOOKUP(A1737,away!$A$2:$E$405,3,FALSE)</f>
        <v>1.58</v>
      </c>
      <c r="I1737" s="10">
        <f>VLOOKUP(C1737,away!$B$2:$E$405,3,FALSE)</f>
        <v>1.2658</v>
      </c>
      <c r="J1737" s="10">
        <f>VLOOKUP(B1737,home!$B$2:$E$405,4,FALSE)</f>
        <v>0.63290000000000002</v>
      </c>
      <c r="K1737" s="12">
        <f t="shared" si="2238"/>
        <v>1.5116120928000001</v>
      </c>
      <c r="L1737" s="12">
        <f t="shared" si="2239"/>
        <v>1.2657772156</v>
      </c>
      <c r="M1737" s="13">
        <f t="shared" si="2240"/>
        <v>6.2200682389804786E-2</v>
      </c>
      <c r="N1737" s="13">
        <f t="shared" si="2241"/>
        <v>9.4023303680840914E-2</v>
      </c>
      <c r="O1737" s="13">
        <f t="shared" si="2242"/>
        <v>7.8732206563787058E-2</v>
      </c>
      <c r="P1737" s="13">
        <f t="shared" si="2243"/>
        <v>0.11901255553464804</v>
      </c>
      <c r="Q1737" s="13">
        <f t="shared" si="2244"/>
        <v>7.1063381424482971E-2</v>
      </c>
      <c r="R1737" s="13">
        <f t="shared" si="2245"/>
        <v>4.9828716601177221E-2</v>
      </c>
      <c r="S1737" s="13">
        <f t="shared" si="2246"/>
        <v>5.6928589167734314E-2</v>
      </c>
      <c r="T1737" s="13">
        <f t="shared" si="2247"/>
        <v>8.995040907060281E-2</v>
      </c>
      <c r="U1737" s="13">
        <f t="shared" si="2248"/>
        <v>7.5321690583043596E-2</v>
      </c>
      <c r="V1737" s="13">
        <f t="shared" si="2249"/>
        <v>1.210279126552666E-2</v>
      </c>
      <c r="W1737" s="13">
        <f t="shared" si="2250"/>
        <v>3.5806755572169113E-2</v>
      </c>
      <c r="X1737" s="13">
        <f t="shared" si="2251"/>
        <v>4.5323375367810011E-2</v>
      </c>
      <c r="Y1737" s="13">
        <f t="shared" si="2252"/>
        <v>2.8684647937330093E-2</v>
      </c>
      <c r="Z1737" s="13">
        <f t="shared" si="2253"/>
        <v>2.1024018052119873E-2</v>
      </c>
      <c r="AA1737" s="13">
        <f t="shared" si="2254"/>
        <v>3.17801599268299E-2</v>
      </c>
      <c r="AB1737" s="13">
        <f t="shared" si="2255"/>
        <v>2.4019637028257029E-2</v>
      </c>
      <c r="AC1737" s="13">
        <f t="shared" si="2256"/>
        <v>1.4473154295418505E-3</v>
      </c>
      <c r="AD1737" s="13">
        <f t="shared" si="2257"/>
        <v>1.3531481181706148E-2</v>
      </c>
      <c r="AE1737" s="13">
        <f t="shared" si="2258"/>
        <v>1.7127840573123807E-2</v>
      </c>
      <c r="AF1737" s="13">
        <f t="shared" si="2259"/>
        <v>1.0840015174944682E-2</v>
      </c>
      <c r="AG1737" s="13">
        <f t="shared" si="2260"/>
        <v>4.5736814084010773E-3</v>
      </c>
      <c r="AH1737" s="13">
        <f t="shared" si="2261"/>
        <v>6.6529307576841069E-3</v>
      </c>
      <c r="AI1737" s="13">
        <f t="shared" si="2262"/>
        <v>1.0056650585876362E-2</v>
      </c>
      <c r="AJ1737" s="13">
        <f t="shared" si="2263"/>
        <v>7.6008773193374599E-3</v>
      </c>
      <c r="AK1737" s="13">
        <f t="shared" si="2264"/>
        <v>3.8298593572665841E-3</v>
      </c>
      <c r="AL1737" s="13">
        <f t="shared" si="2265"/>
        <v>1.1076965802724734E-4</v>
      </c>
      <c r="AM1737" s="13">
        <f t="shared" si="2266"/>
        <v>4.0908701175525293E-3</v>
      </c>
      <c r="AN1737" s="13">
        <f t="shared" si="2267"/>
        <v>5.1781301867768852E-3</v>
      </c>
      <c r="AO1737" s="13">
        <f t="shared" si="2268"/>
        <v>3.2771796049163773E-3</v>
      </c>
      <c r="AP1737" s="13">
        <f t="shared" si="2269"/>
        <v>1.3827264251107206E-3</v>
      </c>
      <c r="AQ1737" s="13">
        <f t="shared" si="2270"/>
        <v>4.3755590107829743E-4</v>
      </c>
      <c r="AR1737" s="13">
        <f t="shared" si="2271"/>
        <v>1.6842256340081983E-3</v>
      </c>
      <c r="AS1737" s="13">
        <f t="shared" si="2272"/>
        <v>2.5458958353705391E-3</v>
      </c>
      <c r="AT1737" s="13">
        <f t="shared" si="2273"/>
        <v>1.9242034658776335E-3</v>
      </c>
      <c r="AU1737" s="13">
        <f t="shared" si="2274"/>
        <v>9.6954974267610095E-4</v>
      </c>
      <c r="AV1737" s="13">
        <f t="shared" si="2275"/>
        <v>3.6639577890008044E-4</v>
      </c>
      <c r="AW1737" s="13">
        <f t="shared" si="2276"/>
        <v>5.8872970033893452E-6</v>
      </c>
      <c r="AX1737" s="13">
        <f t="shared" si="2277"/>
        <v>1.0306347899610934E-3</v>
      </c>
      <c r="AY1737" s="13">
        <f t="shared" si="2278"/>
        <v>1.3045540347374437E-3</v>
      </c>
      <c r="AZ1737" s="13">
        <f t="shared" si="2279"/>
        <v>8.2563738684485373E-4</v>
      </c>
      <c r="BA1737" s="13">
        <f t="shared" si="2280"/>
        <v>3.4835766420524645E-4</v>
      </c>
      <c r="BB1737" s="13">
        <f t="shared" si="2281"/>
        <v>1.1023579855765916E-4</v>
      </c>
      <c r="BC1737" s="13">
        <f t="shared" si="2282"/>
        <v>2.7906792431551276E-5</v>
      </c>
      <c r="BD1737" s="13">
        <f t="shared" si="2283"/>
        <v>3.5530907224283974E-4</v>
      </c>
      <c r="BE1737" s="13">
        <f t="shared" si="2284"/>
        <v>5.370894902838254E-4</v>
      </c>
      <c r="BF1737" s="13">
        <f t="shared" si="2285"/>
        <v>4.0593548421440946E-4</v>
      </c>
      <c r="BG1737" s="13">
        <f t="shared" si="2286"/>
        <v>2.045389956117083E-4</v>
      </c>
      <c r="BH1737" s="13">
        <f t="shared" si="2287"/>
        <v>7.7295904803956068E-5</v>
      </c>
      <c r="BI1737" s="13">
        <f t="shared" si="2288"/>
        <v>2.3368284885115519E-5</v>
      </c>
      <c r="BJ1737" s="14">
        <f t="shared" si="2289"/>
        <v>0.42893868009358438</v>
      </c>
      <c r="BK1737" s="14">
        <f t="shared" si="2290"/>
        <v>0.25310725748002033</v>
      </c>
      <c r="BL1737" s="14">
        <f t="shared" si="2291"/>
        <v>0.29691653641213361</v>
      </c>
      <c r="BM1737" s="14">
        <f t="shared" si="2292"/>
        <v>0.52382697910538323</v>
      </c>
      <c r="BN1737" s="14">
        <f t="shared" si="2293"/>
        <v>0.47486084619474095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1.5866</v>
      </c>
      <c r="F1776" s="10">
        <f>VLOOKUP(B1776,home!$B$2:$E$405,3,FALSE)</f>
        <v>1.0714999999999999</v>
      </c>
      <c r="G1776" s="10">
        <f>VLOOKUP(C1776,away!$B$2:$E$405,4,FALSE)</f>
        <v>1.2033</v>
      </c>
      <c r="H1776" s="10">
        <f>VLOOKUP(A1776,away!$A$2:$E$405,3,FALSE)</f>
        <v>1.1788000000000001</v>
      </c>
      <c r="I1776" s="10">
        <f>VLOOKUP(C1776,away!$B$2:$E$405,3,FALSE)</f>
        <v>0.7712</v>
      </c>
      <c r="J1776" s="10">
        <f>VLOOKUP(B1776,home!$B$2:$E$405,4,FALSE)</f>
        <v>0.2545</v>
      </c>
      <c r="K1776" s="12">
        <f t="shared" si="2294"/>
        <v>2.0456604182699998</v>
      </c>
      <c r="L1776" s="12">
        <f t="shared" si="2295"/>
        <v>0.23136354752000002</v>
      </c>
      <c r="M1776" s="13">
        <f t="shared" si="2296"/>
        <v>0.10258906141787472</v>
      </c>
      <c r="N1776" s="13">
        <f t="shared" si="2297"/>
        <v>0.20986238229001627</v>
      </c>
      <c r="O1776" s="13">
        <f t="shared" si="2298"/>
        <v>2.3735369186386655E-2</v>
      </c>
      <c r="P1776" s="13">
        <f t="shared" si="2299"/>
        <v>4.8554505257616586E-2</v>
      </c>
      <c r="Q1776" s="13">
        <f t="shared" si="2300"/>
        <v>0.2146535843672667</v>
      </c>
      <c r="R1776" s="13">
        <f t="shared" si="2301"/>
        <v>2.7457496083296562E-3</v>
      </c>
      <c r="S1776" s="13">
        <f t="shared" si="2302"/>
        <v>5.7451056385265575E-3</v>
      </c>
      <c r="T1776" s="13">
        <f t="shared" si="2303"/>
        <v>4.9663014767094435E-2</v>
      </c>
      <c r="U1776" s="13">
        <f t="shared" si="2304"/>
        <v>5.6168712922403316E-3</v>
      </c>
      <c r="V1776" s="13">
        <f t="shared" si="2305"/>
        <v>3.0212313744873166E-4</v>
      </c>
      <c r="W1776" s="13">
        <f t="shared" si="2306"/>
        <v>0.14636944705996582</v>
      </c>
      <c r="X1776" s="13">
        <f t="shared" si="2307"/>
        <v>3.3864554520334524E-2</v>
      </c>
      <c r="Y1776" s="13">
        <f t="shared" si="2308"/>
        <v>3.9175117345045234E-3</v>
      </c>
      <c r="Z1776" s="13">
        <f t="shared" si="2309"/>
        <v>2.1175545666159989E-4</v>
      </c>
      <c r="AA1776" s="13">
        <f t="shared" si="2310"/>
        <v>4.331797560453232E-4</v>
      </c>
      <c r="AB1776" s="13">
        <f t="shared" si="2311"/>
        <v>4.430693404688863E-4</v>
      </c>
      <c r="AC1776" s="13">
        <f t="shared" si="2312"/>
        <v>8.9370148623528808E-6</v>
      </c>
      <c r="AD1776" s="13">
        <f t="shared" si="2313"/>
        <v>7.4855546073659587E-2</v>
      </c>
      <c r="AE1776" s="13">
        <f t="shared" si="2314"/>
        <v>1.7318844691148687E-2</v>
      </c>
      <c r="AF1776" s="13">
        <f t="shared" si="2315"/>
        <v>2.0034746733460394E-3</v>
      </c>
      <c r="AG1776" s="13">
        <f t="shared" si="2316"/>
        <v>1.5451033593060428E-4</v>
      </c>
      <c r="AH1776" s="13">
        <f t="shared" si="2317"/>
        <v>1.2248123414986342E-5</v>
      </c>
      <c r="AI1776" s="13">
        <f t="shared" si="2318"/>
        <v>2.5055501268123536E-5</v>
      </c>
      <c r="AJ1776" s="13">
        <f t="shared" si="2319"/>
        <v>2.5627523602057058E-5</v>
      </c>
      <c r="AK1776" s="13">
        <f t="shared" si="2320"/>
        <v>1.7475070217002776E-5</v>
      </c>
      <c r="AL1776" s="13">
        <f t="shared" si="2321"/>
        <v>1.6919243791654539E-7</v>
      </c>
      <c r="AM1776" s="13">
        <f t="shared" si="2322"/>
        <v>3.062580553817433E-2</v>
      </c>
      <c r="AN1776" s="13">
        <f t="shared" si="2323"/>
        <v>7.085695014969676E-3</v>
      </c>
      <c r="AO1776" s="13">
        <f t="shared" si="2324"/>
        <v>8.196857676540818E-4</v>
      </c>
      <c r="AP1776" s="13">
        <f t="shared" si="2325"/>
        <v>6.3215135685367602E-5</v>
      </c>
      <c r="AQ1776" s="13">
        <f t="shared" si="2326"/>
        <v>3.6564195122811987E-6</v>
      </c>
      <c r="AR1776" s="13">
        <f t="shared" si="2327"/>
        <v>5.6675385675080379E-7</v>
      </c>
      <c r="AS1776" s="13">
        <f t="shared" si="2328"/>
        <v>1.1593859316569848E-6</v>
      </c>
      <c r="AT1776" s="13">
        <f t="shared" si="2329"/>
        <v>1.1858549549448907E-6</v>
      </c>
      <c r="AU1776" s="13">
        <f t="shared" si="2330"/>
        <v>8.0861884771337236E-7</v>
      </c>
      <c r="AV1776" s="13">
        <f t="shared" si="2331"/>
        <v>4.1353989255858569E-7</v>
      </c>
      <c r="AW1776" s="13">
        <f t="shared" si="2332"/>
        <v>2.2243694629893818E-9</v>
      </c>
      <c r="AX1776" s="13">
        <f t="shared" si="2333"/>
        <v>1.0441666361179559E-2</v>
      </c>
      <c r="AY1776" s="13">
        <f t="shared" si="2334"/>
        <v>2.4158209713427523E-3</v>
      </c>
      <c r="AZ1776" s="13">
        <f t="shared" si="2335"/>
        <v>2.794664550515357E-4</v>
      </c>
      <c r="BA1776" s="13">
        <f t="shared" si="2336"/>
        <v>2.1552783484520635E-5</v>
      </c>
      <c r="BB1776" s="13">
        <f t="shared" si="2337"/>
        <v>1.2466321114772903E-6</v>
      </c>
      <c r="BC1776" s="13">
        <f t="shared" si="2338"/>
        <v>5.7685045552746842E-8</v>
      </c>
      <c r="BD1776" s="13">
        <f t="shared" si="2339"/>
        <v>2.1854363811417953E-8</v>
      </c>
      <c r="BE1776" s="13">
        <f t="shared" si="2340"/>
        <v>4.4706607015489991E-8</v>
      </c>
      <c r="BF1776" s="13">
        <f t="shared" si="2341"/>
        <v>4.5727268203369893E-8</v>
      </c>
      <c r="BG1776" s="13">
        <f t="shared" si="2342"/>
        <v>3.1180820866416703E-8</v>
      </c>
      <c r="BH1776" s="13">
        <f t="shared" si="2343"/>
        <v>1.5946342763898985E-8</v>
      </c>
      <c r="BI1776" s="13">
        <f t="shared" si="2344"/>
        <v>6.5241604416548751E-9</v>
      </c>
      <c r="BJ1776" s="14">
        <f t="shared" si="2345"/>
        <v>0.80442073927747826</v>
      </c>
      <c r="BK1776" s="14">
        <f t="shared" si="2346"/>
        <v>0.15961572263010962</v>
      </c>
      <c r="BL1776" s="14">
        <f t="shared" si="2347"/>
        <v>3.3058945495019747E-2</v>
      </c>
      <c r="BM1776" s="14">
        <f t="shared" si="2348"/>
        <v>0.39275069198480544</v>
      </c>
      <c r="BN1776" s="14">
        <f t="shared" si="2349"/>
        <v>0.60214065212749057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1.5866</v>
      </c>
      <c r="F1777" s="10">
        <f>VLOOKUP(B1777,home!$B$2:$E$405,3,FALSE)</f>
        <v>0.63029999999999997</v>
      </c>
      <c r="G1777" s="10">
        <f>VLOOKUP(C1777,away!$B$2:$E$405,4,FALSE)</f>
        <v>0.88239999999999996</v>
      </c>
      <c r="H1777" s="10">
        <f>VLOOKUP(A1777,away!$A$2:$E$405,3,FALSE)</f>
        <v>1.1788000000000001</v>
      </c>
      <c r="I1777" s="10">
        <f>VLOOKUP(C1777,away!$B$2:$E$405,3,FALSE)</f>
        <v>1.2725</v>
      </c>
      <c r="J1777" s="10">
        <f>VLOOKUP(B1777,home!$B$2:$E$405,4,FALSE)</f>
        <v>1.6117999999999999</v>
      </c>
      <c r="K1777" s="12">
        <f t="shared" si="2294"/>
        <v>0.88242998395200001</v>
      </c>
      <c r="L1777" s="12">
        <f t="shared" si="2295"/>
        <v>2.4177370713999999</v>
      </c>
      <c r="M1777" s="13">
        <f t="shared" si="2296"/>
        <v>3.6877006385356584E-2</v>
      </c>
      <c r="N1777" s="13">
        <f t="shared" si="2297"/>
        <v>3.2541376152828011E-2</v>
      </c>
      <c r="O1777" s="13">
        <f t="shared" si="2298"/>
        <v>8.9158905420131121E-2</v>
      </c>
      <c r="P1777" s="13">
        <f t="shared" si="2299"/>
        <v>7.8676491479064192E-2</v>
      </c>
      <c r="Q1777" s="13">
        <f t="shared" si="2300"/>
        <v>1.4357743018158009E-2</v>
      </c>
      <c r="R1777" s="13">
        <f t="shared" si="2301"/>
        <v>0.10778139543984873</v>
      </c>
      <c r="S1777" s="13">
        <f t="shared" si="2302"/>
        <v>4.1963752743181135E-2</v>
      </c>
      <c r="T1777" s="13">
        <f t="shared" si="2303"/>
        <v>3.4713247556635136E-2</v>
      </c>
      <c r="U1777" s="13">
        <f t="shared" si="2304"/>
        <v>9.5109535048309879E-2</v>
      </c>
      <c r="V1777" s="13">
        <f t="shared" si="2305"/>
        <v>9.9476646493115942E-3</v>
      </c>
      <c r="W1777" s="13">
        <f t="shared" si="2306"/>
        <v>4.2232343137000375E-3</v>
      </c>
      <c r="X1777" s="13">
        <f t="shared" si="2307"/>
        <v>1.0210670161441115E-2</v>
      </c>
      <c r="Y1777" s="13">
        <f t="shared" si="2308"/>
        <v>1.2343357886577009E-2</v>
      </c>
      <c r="Z1777" s="13">
        <f t="shared" si="2309"/>
        <v>8.6862358454048383E-2</v>
      </c>
      <c r="AA1777" s="13">
        <f t="shared" si="2310"/>
        <v>7.6649949576638787E-2</v>
      </c>
      <c r="AB1777" s="13">
        <f t="shared" si="2311"/>
        <v>3.3819106887417488E-2</v>
      </c>
      <c r="AC1777" s="13">
        <f t="shared" si="2312"/>
        <v>1.3264487646442533E-3</v>
      </c>
      <c r="AD1777" s="13">
        <f t="shared" si="2313"/>
        <v>9.3167714691596475E-4</v>
      </c>
      <c r="AE1777" s="13">
        <f t="shared" si="2314"/>
        <v>2.252550376674912E-3</v>
      </c>
      <c r="AF1777" s="13">
        <f t="shared" si="2315"/>
        <v>2.7230372754414849E-3</v>
      </c>
      <c r="AG1777" s="13">
        <f t="shared" si="2316"/>
        <v>2.1945293892129767E-3</v>
      </c>
      <c r="AH1777" s="13">
        <f t="shared" si="2317"/>
        <v>5.2502586035896998E-2</v>
      </c>
      <c r="AI1777" s="13">
        <f t="shared" si="2318"/>
        <v>4.6329856153095088E-2</v>
      </c>
      <c r="AJ1777" s="13">
        <f t="shared" si="2319"/>
        <v>2.0441427110837081E-2</v>
      </c>
      <c r="AK1777" s="13">
        <f t="shared" si="2320"/>
        <v>6.012709399123981E-3</v>
      </c>
      <c r="AL1777" s="13">
        <f t="shared" si="2321"/>
        <v>1.1319827194041337E-4</v>
      </c>
      <c r="AM1777" s="13">
        <f t="shared" si="2322"/>
        <v>1.6442796996030007E-4</v>
      </c>
      <c r="AN1777" s="13">
        <f t="shared" si="2323"/>
        <v>3.9754359854806299E-4</v>
      </c>
      <c r="AO1777" s="13">
        <f t="shared" si="2324"/>
        <v>4.8057794785370572E-4</v>
      </c>
      <c r="AP1777" s="13">
        <f t="shared" si="2325"/>
        <v>3.8730370674108008E-4</v>
      </c>
      <c r="AQ1777" s="13">
        <f t="shared" si="2326"/>
        <v>2.3409963241963585E-4</v>
      </c>
      <c r="AR1777" s="13">
        <f t="shared" si="2327"/>
        <v>2.5387489720671227E-2</v>
      </c>
      <c r="AS1777" s="13">
        <f t="shared" si="2328"/>
        <v>2.2402682146793473E-2</v>
      </c>
      <c r="AT1777" s="13">
        <f t="shared" si="2329"/>
        <v>9.8843992236383616E-3</v>
      </c>
      <c r="AU1777" s="13">
        <f t="shared" si="2330"/>
        <v>2.9074300827634536E-3</v>
      </c>
      <c r="AV1777" s="13">
        <f t="shared" si="2331"/>
        <v>6.4140087031862899E-4</v>
      </c>
      <c r="AW1777" s="13">
        <f t="shared" si="2332"/>
        <v>6.7085185102265921E-6</v>
      </c>
      <c r="AX1777" s="13">
        <f t="shared" si="2333"/>
        <v>2.4182695148887912E-5</v>
      </c>
      <c r="AY1777" s="13">
        <f t="shared" si="2334"/>
        <v>5.846739854783124E-5</v>
      </c>
      <c r="AZ1777" s="13">
        <f t="shared" si="2335"/>
        <v>7.0679398468705072E-5</v>
      </c>
      <c r="BA1777" s="13">
        <f t="shared" si="2336"/>
        <v>5.6961400620680211E-5</v>
      </c>
      <c r="BB1777" s="13">
        <f t="shared" si="2337"/>
        <v>3.4429422479871378E-5</v>
      </c>
      <c r="BC1777" s="13">
        <f t="shared" si="2338"/>
        <v>1.664825821529551E-5</v>
      </c>
      <c r="BD1777" s="13">
        <f t="shared" si="2339"/>
        <v>1.0230045841242208E-2</v>
      </c>
      <c r="BE1777" s="13">
        <f t="shared" si="2340"/>
        <v>9.0272991875155854E-3</v>
      </c>
      <c r="BF1777" s="13">
        <f t="shared" si="2341"/>
        <v>3.9829797385846407E-3</v>
      </c>
      <c r="BG1777" s="13">
        <f t="shared" si="2342"/>
        <v>1.1715669156001285E-3</v>
      </c>
      <c r="BH1777" s="13">
        <f t="shared" si="2343"/>
        <v>2.5845644363292879E-4</v>
      </c>
      <c r="BI1777" s="13">
        <f t="shared" si="2344"/>
        <v>4.5613943081459292E-5</v>
      </c>
      <c r="BJ1777" s="14">
        <f t="shared" si="2345"/>
        <v>0.11841674470658869</v>
      </c>
      <c r="BK1777" s="14">
        <f t="shared" si="2346"/>
        <v>0.16896302969204602</v>
      </c>
      <c r="BL1777" s="14">
        <f t="shared" si="2347"/>
        <v>0.61374483518514111</v>
      </c>
      <c r="BM1777" s="14">
        <f t="shared" si="2348"/>
        <v>0.62854229126240047</v>
      </c>
      <c r="BN1777" s="14">
        <f t="shared" si="2349"/>
        <v>0.35939291789538663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1.5866</v>
      </c>
      <c r="F1778" s="10">
        <f>VLOOKUP(B1778,home!$B$2:$E$405,3,FALSE)</f>
        <v>0.84040000000000004</v>
      </c>
      <c r="G1778" s="10">
        <f>VLOOKUP(C1778,away!$B$2:$E$405,4,FALSE)</f>
        <v>0.51570000000000005</v>
      </c>
      <c r="H1778" s="10">
        <f>VLOOKUP(A1778,away!$A$2:$E$405,3,FALSE)</f>
        <v>1.1788000000000001</v>
      </c>
      <c r="I1778" s="10">
        <f>VLOOKUP(C1778,away!$B$2:$E$405,3,FALSE)</f>
        <v>1.0025999999999999</v>
      </c>
      <c r="J1778" s="10">
        <f>VLOOKUP(B1778,home!$B$2:$E$405,4,FALSE)</f>
        <v>1.2254</v>
      </c>
      <c r="K1778" s="12">
        <f t="shared" si="2294"/>
        <v>0.68762336464800011</v>
      </c>
      <c r="L1778" s="12">
        <f t="shared" si="2295"/>
        <v>1.448257223952</v>
      </c>
      <c r="M1778" s="13">
        <f t="shared" si="2296"/>
        <v>0.11814051137045679</v>
      </c>
      <c r="N1778" s="13">
        <f t="shared" si="2297"/>
        <v>8.1236175929788823E-2</v>
      </c>
      <c r="O1778" s="13">
        <f t="shared" si="2298"/>
        <v>0.17109784903364747</v>
      </c>
      <c r="P1778" s="13">
        <f t="shared" si="2299"/>
        <v>0.11765087863655224</v>
      </c>
      <c r="Q1778" s="13">
        <f t="shared" si="2300"/>
        <v>2.792994631198913E-2</v>
      </c>
      <c r="R1778" s="13">
        <f t="shared" si="2301"/>
        <v>0.12389684793281433</v>
      </c>
      <c r="S1778" s="13">
        <f t="shared" si="2302"/>
        <v>2.9290818795740633E-2</v>
      </c>
      <c r="T1778" s="13">
        <f t="shared" si="2303"/>
        <v>4.0449746510929779E-2</v>
      </c>
      <c r="U1778" s="13">
        <f t="shared" si="2304"/>
        <v>8.5194367444843405E-2</v>
      </c>
      <c r="V1778" s="13">
        <f t="shared" si="2305"/>
        <v>3.2410470166485007E-3</v>
      </c>
      <c r="W1778" s="13">
        <f t="shared" si="2306"/>
        <v>6.4017612191626574E-3</v>
      </c>
      <c r="X1778" s="13">
        <f t="shared" si="2307"/>
        <v>9.2713969316680807E-3</v>
      </c>
      <c r="Y1778" s="13">
        <f t="shared" si="2308"/>
        <v>6.7136837912073529E-3</v>
      </c>
      <c r="Z1778" s="13">
        <f t="shared" si="2309"/>
        <v>5.9811501681193598E-2</v>
      </c>
      <c r="AA1778" s="13">
        <f t="shared" si="2310"/>
        <v>4.112778603067186E-2</v>
      </c>
      <c r="AB1778" s="13">
        <f t="shared" si="2311"/>
        <v>1.41402133054668E-2</v>
      </c>
      <c r="AC1778" s="13">
        <f t="shared" si="2312"/>
        <v>2.0172590713579436E-4</v>
      </c>
      <c r="AD1778" s="13">
        <f t="shared" si="2313"/>
        <v>1.1005001472984273E-3</v>
      </c>
      <c r="AE1778" s="13">
        <f t="shared" si="2314"/>
        <v>1.5938072882851874E-3</v>
      </c>
      <c r="AF1778" s="13">
        <f t="shared" si="2315"/>
        <v>1.1541214594231854E-3</v>
      </c>
      <c r="AG1778" s="13">
        <f t="shared" si="2316"/>
        <v>5.5715491364255118E-4</v>
      </c>
      <c r="AH1778" s="13">
        <f t="shared" si="2317"/>
        <v>2.1655609846301455E-2</v>
      </c>
      <c r="AI1778" s="13">
        <f t="shared" si="2318"/>
        <v>1.4890903306018168E-2</v>
      </c>
      <c r="AJ1778" s="13">
        <f t="shared" si="2319"/>
        <v>5.1196665169661202E-3</v>
      </c>
      <c r="AK1778" s="13">
        <f t="shared" si="2320"/>
        <v>1.1734674387573172E-3</v>
      </c>
      <c r="AL1778" s="13">
        <f t="shared" si="2321"/>
        <v>8.0355942065836177E-6</v>
      </c>
      <c r="AM1778" s="13">
        <f t="shared" si="2322"/>
        <v>1.5134592281619292E-4</v>
      </c>
      <c r="AN1778" s="13">
        <f t="shared" si="2323"/>
        <v>2.1918782603423323E-4</v>
      </c>
      <c r="AO1778" s="13">
        <f t="shared" si="2324"/>
        <v>1.5872017622820626E-4</v>
      </c>
      <c r="AP1778" s="13">
        <f t="shared" si="2325"/>
        <v>7.6622547269811418E-5</v>
      </c>
      <c r="AQ1778" s="13">
        <f t="shared" si="2326"/>
        <v>2.7742289400276997E-5</v>
      </c>
      <c r="AR1778" s="13">
        <f t="shared" si="2327"/>
        <v>6.272578679798419E-3</v>
      </c>
      <c r="AS1778" s="13">
        <f t="shared" si="2328"/>
        <v>4.313171656822299E-3</v>
      </c>
      <c r="AT1778" s="13">
        <f t="shared" si="2329"/>
        <v>1.4829188034842693E-3</v>
      </c>
      <c r="AU1778" s="13">
        <f t="shared" si="2330"/>
        <v>3.3989653905054662E-4</v>
      </c>
      <c r="AV1778" s="13">
        <f t="shared" si="2331"/>
        <v>5.84302004535368E-5</v>
      </c>
      <c r="AW1778" s="13">
        <f t="shared" si="2332"/>
        <v>2.2228585356269561E-7</v>
      </c>
      <c r="AX1778" s="13">
        <f t="shared" si="2333"/>
        <v>1.734483211210451E-5</v>
      </c>
      <c r="AY1778" s="13">
        <f t="shared" si="2334"/>
        <v>2.5119778404589986E-5</v>
      </c>
      <c r="AZ1778" s="13">
        <f t="shared" si="2335"/>
        <v>1.8189950269260448E-5</v>
      </c>
      <c r="BA1778" s="13">
        <f t="shared" si="2336"/>
        <v>8.7812422935946907E-6</v>
      </c>
      <c r="BB1778" s="13">
        <f t="shared" si="2337"/>
        <v>3.1793743967428351E-6</v>
      </c>
      <c r="BC1778" s="13">
        <f t="shared" si="2338"/>
        <v>9.2091038754616719E-7</v>
      </c>
      <c r="BD1778" s="13">
        <f t="shared" si="2339"/>
        <v>1.5140512309708945E-3</v>
      </c>
      <c r="BE1778" s="13">
        <f t="shared" si="2340"/>
        <v>1.0410970016896527E-3</v>
      </c>
      <c r="BF1778" s="13">
        <f t="shared" si="2341"/>
        <v>3.5794131161339185E-4</v>
      </c>
      <c r="BG1778" s="13">
        <f t="shared" si="2342"/>
        <v>8.2042936346039602E-5</v>
      </c>
      <c r="BH1778" s="13">
        <f t="shared" si="2343"/>
        <v>1.4103659983966362E-5</v>
      </c>
      <c r="BI1778" s="13">
        <f t="shared" si="2344"/>
        <v>1.9396012264052625E-6</v>
      </c>
      <c r="BJ1778" s="14">
        <f t="shared" si="2345"/>
        <v>0.17711544935300769</v>
      </c>
      <c r="BK1778" s="14">
        <f t="shared" si="2346"/>
        <v>0.26855813709914517</v>
      </c>
      <c r="BL1778" s="14">
        <f t="shared" si="2347"/>
        <v>0.49377488247692619</v>
      </c>
      <c r="BM1778" s="14">
        <f t="shared" si="2348"/>
        <v>0.35928286390247288</v>
      </c>
      <c r="BN1778" s="14">
        <f t="shared" si="2349"/>
        <v>0.63995220921524865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1.1809000000000001</v>
      </c>
      <c r="F1779" s="10">
        <f>VLOOKUP(B1779,home!$B$2:$E$405,3,FALSE)</f>
        <v>0.70569999999999999</v>
      </c>
      <c r="G1779" s="10">
        <f>VLOOKUP(C1779,away!$B$2:$E$405,4,FALSE)</f>
        <v>2.0465</v>
      </c>
      <c r="H1779" s="10">
        <f>VLOOKUP(A1779,away!$A$2:$E$405,3,FALSE)</f>
        <v>0.92459999999999998</v>
      </c>
      <c r="I1779" s="10">
        <f>VLOOKUP(C1779,away!$B$2:$E$405,3,FALSE)</f>
        <v>0.81120000000000003</v>
      </c>
      <c r="J1779" s="10">
        <f>VLOOKUP(B1779,home!$B$2:$E$405,4,FALSE)</f>
        <v>1.0814999999999999</v>
      </c>
      <c r="K1779" s="12">
        <f t="shared" si="2294"/>
        <v>1.705473552545</v>
      </c>
      <c r="L1779" s="12">
        <f t="shared" si="2295"/>
        <v>0.81116341487999999</v>
      </c>
      <c r="M1779" s="13">
        <f t="shared" si="2296"/>
        <v>8.073065053708775E-2</v>
      </c>
      <c r="N1779" s="13">
        <f t="shared" si="2297"/>
        <v>0.13768398937075596</v>
      </c>
      <c r="O1779" s="13">
        <f t="shared" si="2298"/>
        <v>6.5485750175147989E-2</v>
      </c>
      <c r="P1779" s="13">
        <f t="shared" si="2299"/>
        <v>0.11168421499228401</v>
      </c>
      <c r="Q1779" s="13">
        <f t="shared" si="2300"/>
        <v>0.11740820124035561</v>
      </c>
      <c r="R1779" s="13">
        <f t="shared" si="2301"/>
        <v>2.6559822369025803E-2</v>
      </c>
      <c r="S1779" s="13">
        <f t="shared" si="2302"/>
        <v>3.8626481378074749E-2</v>
      </c>
      <c r="T1779" s="13">
        <f t="shared" si="2303"/>
        <v>9.5237237453045104E-2</v>
      </c>
      <c r="U1779" s="13">
        <f t="shared" si="2304"/>
        <v>4.5297074610666593E-2</v>
      </c>
      <c r="V1779" s="13">
        <f t="shared" si="2305"/>
        <v>5.9373955546750358E-3</v>
      </c>
      <c r="W1779" s="13">
        <f t="shared" si="2306"/>
        <v>6.6745527355769205E-2</v>
      </c>
      <c r="X1779" s="13">
        <f t="shared" si="2307"/>
        <v>5.4141529897872194E-2</v>
      </c>
      <c r="Y1779" s="13">
        <f t="shared" si="2308"/>
        <v>2.1958814139392813E-2</v>
      </c>
      <c r="Z1779" s="13">
        <f t="shared" si="2309"/>
        <v>7.1814520704883951E-3</v>
      </c>
      <c r="AA1779" s="13">
        <f t="shared" si="2310"/>
        <v>1.224777657508749E-2</v>
      </c>
      <c r="AB1779" s="13">
        <f t="shared" si="2311"/>
        <v>1.0444129513145949E-2</v>
      </c>
      <c r="AC1779" s="13">
        <f t="shared" si="2312"/>
        <v>5.1336865026710247E-4</v>
      </c>
      <c r="AD1779" s="13">
        <f t="shared" si="2313"/>
        <v>2.8458182913983294E-2</v>
      </c>
      <c r="AE1779" s="13">
        <f t="shared" si="2314"/>
        <v>2.3084236833786357E-2</v>
      </c>
      <c r="AF1779" s="13">
        <f t="shared" si="2315"/>
        <v>9.3625441899964097E-3</v>
      </c>
      <c r="AG1779" s="13">
        <f t="shared" si="2316"/>
        <v>2.5315177723741309E-3</v>
      </c>
      <c r="AH1779" s="13">
        <f t="shared" si="2317"/>
        <v>1.4563327963236028E-3</v>
      </c>
      <c r="AI1779" s="13">
        <f t="shared" si="2318"/>
        <v>2.4837370678338086E-3</v>
      </c>
      <c r="AJ1779" s="13">
        <f t="shared" si="2319"/>
        <v>2.1179739403331143E-3</v>
      </c>
      <c r="AK1779" s="13">
        <f t="shared" si="2320"/>
        <v>1.2040495134058829E-3</v>
      </c>
      <c r="AL1779" s="13">
        <f t="shared" si="2321"/>
        <v>2.8408132140785818E-5</v>
      </c>
      <c r="AM1779" s="13">
        <f t="shared" si="2322"/>
        <v>9.7069356626573022E-3</v>
      </c>
      <c r="AN1779" s="13">
        <f t="shared" si="2323"/>
        <v>7.8739110801415522E-3</v>
      </c>
      <c r="AO1779" s="13">
        <f t="shared" si="2324"/>
        <v>3.1935143001145454E-3</v>
      </c>
      <c r="AP1779" s="13">
        <f t="shared" si="2325"/>
        <v>8.6348732171634272E-4</v>
      </c>
      <c r="AQ1779" s="13">
        <f t="shared" si="2326"/>
        <v>1.7510733114725337E-4</v>
      </c>
      <c r="AR1779" s="13">
        <f t="shared" si="2327"/>
        <v>2.3626477685351872E-4</v>
      </c>
      <c r="AS1779" s="13">
        <f t="shared" si="2328"/>
        <v>4.0294332832162228E-4</v>
      </c>
      <c r="AT1779" s="13">
        <f t="shared" si="2329"/>
        <v>3.4360459481349177E-4</v>
      </c>
      <c r="AU1779" s="13">
        <f t="shared" si="2330"/>
        <v>1.9533618299578373E-4</v>
      </c>
      <c r="AV1779" s="13">
        <f t="shared" si="2331"/>
        <v>8.3285173488599883E-5</v>
      </c>
      <c r="AW1779" s="13">
        <f t="shared" si="2332"/>
        <v>1.0916753964617111E-6</v>
      </c>
      <c r="AX1779" s="13">
        <f t="shared" si="2333"/>
        <v>2.759153674819651E-3</v>
      </c>
      <c r="AY1779" s="13">
        <f t="shared" si="2334"/>
        <v>2.2381245170454088E-3</v>
      </c>
      <c r="AZ1779" s="13">
        <f t="shared" si="2335"/>
        <v>9.0774236308660235E-4</v>
      </c>
      <c r="BA1779" s="13">
        <f t="shared" si="2336"/>
        <v>2.4544246502418979E-4</v>
      </c>
      <c r="BB1779" s="13">
        <f t="shared" si="2337"/>
        <v>4.9773487021396667E-5</v>
      </c>
      <c r="BC1779" s="13">
        <f t="shared" si="2338"/>
        <v>8.0748863405522998E-6</v>
      </c>
      <c r="BD1779" s="13">
        <f t="shared" si="2339"/>
        <v>3.194155720139355E-5</v>
      </c>
      <c r="BE1779" s="13">
        <f t="shared" si="2340"/>
        <v>5.447548103407999E-5</v>
      </c>
      <c r="BF1779" s="13">
        <f t="shared" si="2341"/>
        <v>4.64532460828951E-5</v>
      </c>
      <c r="BG1779" s="13">
        <f t="shared" si="2342"/>
        <v>2.6408260874747408E-5</v>
      </c>
      <c r="BH1779" s="13">
        <f t="shared" si="2343"/>
        <v>1.1259647622647648E-5</v>
      </c>
      <c r="BI1779" s="13">
        <f t="shared" si="2344"/>
        <v>3.8406062462803494E-6</v>
      </c>
      <c r="BJ1779" s="14">
        <f t="shared" si="2345"/>
        <v>0.58463304825644591</v>
      </c>
      <c r="BK1779" s="14">
        <f t="shared" si="2346"/>
        <v>0.23975864376157485</v>
      </c>
      <c r="BL1779" s="14">
        <f t="shared" si="2347"/>
        <v>0.16873245941650528</v>
      </c>
      <c r="BM1779" s="14">
        <f t="shared" si="2348"/>
        <v>0.45851594197870826</v>
      </c>
      <c r="BN1779" s="14">
        <f t="shared" si="2349"/>
        <v>0.53955262868465703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1.1809000000000001</v>
      </c>
      <c r="F1780" s="10">
        <f>VLOOKUP(B1780,home!$B$2:$E$405,3,FALSE)</f>
        <v>1.1073999999999999</v>
      </c>
      <c r="G1780" s="10">
        <f>VLOOKUP(C1780,away!$B$2:$E$405,4,FALSE)</f>
        <v>2.3287</v>
      </c>
      <c r="H1780" s="10">
        <f>VLOOKUP(A1780,away!$A$2:$E$405,3,FALSE)</f>
        <v>0.92459999999999998</v>
      </c>
      <c r="I1780" s="10">
        <f>VLOOKUP(C1780,away!$B$2:$E$405,3,FALSE)</f>
        <v>0.4506</v>
      </c>
      <c r="J1780" s="10">
        <f>VLOOKUP(B1780,home!$B$2:$E$405,4,FALSE)</f>
        <v>0.91520000000000001</v>
      </c>
      <c r="K1780" s="12">
        <f t="shared" si="2294"/>
        <v>3.045307730542</v>
      </c>
      <c r="L1780" s="12">
        <f t="shared" si="2295"/>
        <v>0.38129498035199999</v>
      </c>
      <c r="M1780" s="13">
        <f t="shared" si="2296"/>
        <v>3.2497155683925333E-2</v>
      </c>
      <c r="N1780" s="13">
        <f t="shared" si="2297"/>
        <v>9.8963839424884709E-2</v>
      </c>
      <c r="O1780" s="13">
        <f t="shared" si="2298"/>
        <v>1.2391002337998194E-2</v>
      </c>
      <c r="P1780" s="13">
        <f t="shared" si="2299"/>
        <v>3.7734415209069894E-2</v>
      </c>
      <c r="Q1780" s="13">
        <f t="shared" si="2300"/>
        <v>0.15068767262235933</v>
      </c>
      <c r="R1780" s="13">
        <f t="shared" si="2301"/>
        <v>2.3623134965043034E-3</v>
      </c>
      <c r="S1780" s="13">
        <f t="shared" si="2302"/>
        <v>1.0953928591624472E-2</v>
      </c>
      <c r="T1780" s="13">
        <f t="shared" si="2303"/>
        <v>5.7456453171831096E-2</v>
      </c>
      <c r="U1780" s="13">
        <f t="shared" si="2304"/>
        <v>7.1939715528682568E-3</v>
      </c>
      <c r="V1780" s="13">
        <f t="shared" si="2305"/>
        <v>1.4132521957959064E-3</v>
      </c>
      <c r="W1780" s="13">
        <f t="shared" si="2306"/>
        <v>0.1529634447780843</v>
      </c>
      <c r="X1780" s="13">
        <f t="shared" si="2307"/>
        <v>5.8324193671233877E-2</v>
      </c>
      <c r="Y1780" s="13">
        <f t="shared" si="2308"/>
        <v>1.1119361139959682E-2</v>
      </c>
      <c r="Z1780" s="13">
        <f t="shared" si="2309"/>
        <v>3.002460927449576E-4</v>
      </c>
      <c r="AA1780" s="13">
        <f t="shared" si="2310"/>
        <v>9.1434174730124968E-4</v>
      </c>
      <c r="AB1780" s="13">
        <f t="shared" si="2311"/>
        <v>1.392225995706888E-3</v>
      </c>
      <c r="AC1780" s="13">
        <f t="shared" si="2312"/>
        <v>1.0256329367325061E-4</v>
      </c>
      <c r="AD1780" s="13">
        <f t="shared" si="2313"/>
        <v>0.11645519021825862</v>
      </c>
      <c r="AE1780" s="13">
        <f t="shared" si="2314"/>
        <v>4.4403779466159331E-2</v>
      </c>
      <c r="AF1780" s="13">
        <f t="shared" si="2315"/>
        <v>8.4654691095518812E-3</v>
      </c>
      <c r="AG1780" s="13">
        <f t="shared" si="2316"/>
        <v>1.0759469592656824E-3</v>
      </c>
      <c r="AH1780" s="13">
        <f t="shared" si="2317"/>
        <v>2.8620582008488337E-5</v>
      </c>
      <c r="AI1780" s="13">
        <f t="shared" si="2318"/>
        <v>8.7158479643060805E-5</v>
      </c>
      <c r="AJ1780" s="13">
        <f t="shared" si="2319"/>
        <v>1.3271219591965035E-4</v>
      </c>
      <c r="AK1780" s="13">
        <f t="shared" si="2320"/>
        <v>1.3471649205710521E-4</v>
      </c>
      <c r="AL1780" s="13">
        <f t="shared" si="2321"/>
        <v>4.7636980249204777E-6</v>
      </c>
      <c r="AM1780" s="13">
        <f t="shared" si="2322"/>
        <v>7.0928378206680409E-2</v>
      </c>
      <c r="AN1780" s="13">
        <f t="shared" si="2323"/>
        <v>2.7044634574715426E-2</v>
      </c>
      <c r="AO1780" s="13">
        <f t="shared" si="2324"/>
        <v>5.1559917043965684E-3</v>
      </c>
      <c r="AP1780" s="13">
        <f t="shared" si="2325"/>
        <v>6.5531791854098827E-4</v>
      </c>
      <c r="AQ1780" s="13">
        <f t="shared" si="2326"/>
        <v>6.2467358218599894E-5</v>
      </c>
      <c r="AR1780" s="13">
        <f t="shared" si="2327"/>
        <v>2.182576850917873E-6</v>
      </c>
      <c r="AS1780" s="13">
        <f t="shared" si="2328"/>
        <v>6.6466181566022119E-6</v>
      </c>
      <c r="AT1780" s="13">
        <f t="shared" si="2329"/>
        <v>1.012049882713077E-5</v>
      </c>
      <c r="AU1780" s="13">
        <f t="shared" si="2330"/>
        <v>1.0273344438400858E-5</v>
      </c>
      <c r="AV1780" s="13">
        <f t="shared" si="2331"/>
        <v>7.8213738091956997E-6</v>
      </c>
      <c r="AW1780" s="13">
        <f t="shared" si="2332"/>
        <v>1.5365050624337428E-7</v>
      </c>
      <c r="AX1780" s="13">
        <f t="shared" si="2333"/>
        <v>3.599978974460176E-2</v>
      </c>
      <c r="AY1780" s="13">
        <f t="shared" si="2334"/>
        <v>1.3726539123344057E-2</v>
      </c>
      <c r="AZ1780" s="13">
        <f t="shared" si="2335"/>
        <v>2.6169302326682154E-3</v>
      </c>
      <c r="BA1780" s="13">
        <f t="shared" si="2336"/>
        <v>3.3260745388259401E-4</v>
      </c>
      <c r="BB1780" s="13">
        <f t="shared" si="2337"/>
        <v>3.1705388148273094E-5</v>
      </c>
      <c r="BC1780" s="13">
        <f t="shared" si="2338"/>
        <v>2.4178210702096647E-6</v>
      </c>
      <c r="BD1780" s="13">
        <f t="shared" si="2339"/>
        <v>1.3870093291457674E-7</v>
      </c>
      <c r="BE1780" s="13">
        <f t="shared" si="2340"/>
        <v>4.2238702323814783E-7</v>
      </c>
      <c r="BF1780" s="13">
        <f t="shared" si="2341"/>
        <v>6.4314923357387764E-7</v>
      </c>
      <c r="BG1780" s="13">
        <f t="shared" si="2342"/>
        <v>6.5286244429823062E-7</v>
      </c>
      <c r="BH1780" s="13">
        <f t="shared" si="2343"/>
        <v>4.9704176215048689E-7</v>
      </c>
      <c r="BI1780" s="13">
        <f t="shared" si="2344"/>
        <v>3.0272902413581916E-7</v>
      </c>
      <c r="BJ1780" s="14">
        <f t="shared" si="2345"/>
        <v>0.85647213008785583</v>
      </c>
      <c r="BK1780" s="14">
        <f t="shared" si="2346"/>
        <v>9.6432617795457837E-2</v>
      </c>
      <c r="BL1780" s="14">
        <f t="shared" si="2347"/>
        <v>2.4676764162509766E-2</v>
      </c>
      <c r="BM1780" s="14">
        <f t="shared" si="2348"/>
        <v>0.62951897389098865</v>
      </c>
      <c r="BN1780" s="14">
        <f t="shared" si="2349"/>
        <v>0.33463639877474172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1.1809000000000001</v>
      </c>
      <c r="F1781" s="10" t="e">
        <f>VLOOKUP(B1781,home!$B$2:$E$405,3,FALSE)</f>
        <v>#N/A</v>
      </c>
      <c r="G1781" s="10">
        <f>VLOOKUP(C1781,away!$B$2:$E$405,4,FALSE)</f>
        <v>0.65139999999999998</v>
      </c>
      <c r="H1781" s="10">
        <f>VLOOKUP(A1781,away!$A$2:$E$405,3,FALSE)</f>
        <v>0.92459999999999998</v>
      </c>
      <c r="I1781" s="10">
        <f>VLOOKUP(C1781,away!$B$2:$E$405,3,FALSE)</f>
        <v>0.99839999999999995</v>
      </c>
      <c r="J1781" s="10" t="e">
        <f>VLOOKUP(B1781,home!$B$2:$E$405,4,FALSE)</f>
        <v>#N/A</v>
      </c>
      <c r="K1781" s="12" t="e">
        <f t="shared" si="2294"/>
        <v>#N/A</v>
      </c>
      <c r="L1781" s="12" t="e">
        <f t="shared" si="2295"/>
        <v>#N/A</v>
      </c>
      <c r="M1781" s="13" t="e">
        <f t="shared" si="2296"/>
        <v>#N/A</v>
      </c>
      <c r="N1781" s="13" t="e">
        <f t="shared" si="2297"/>
        <v>#N/A</v>
      </c>
      <c r="O1781" s="13" t="e">
        <f t="shared" si="2298"/>
        <v>#N/A</v>
      </c>
      <c r="P1781" s="13" t="e">
        <f t="shared" si="2299"/>
        <v>#N/A</v>
      </c>
      <c r="Q1781" s="13" t="e">
        <f t="shared" si="2300"/>
        <v>#N/A</v>
      </c>
      <c r="R1781" s="13" t="e">
        <f t="shared" si="2301"/>
        <v>#N/A</v>
      </c>
      <c r="S1781" s="13" t="e">
        <f t="shared" si="2302"/>
        <v>#N/A</v>
      </c>
      <c r="T1781" s="13" t="e">
        <f t="shared" si="2303"/>
        <v>#N/A</v>
      </c>
      <c r="U1781" s="13" t="e">
        <f t="shared" si="2304"/>
        <v>#N/A</v>
      </c>
      <c r="V1781" s="13" t="e">
        <f t="shared" si="2305"/>
        <v>#N/A</v>
      </c>
      <c r="W1781" s="13" t="e">
        <f t="shared" si="2306"/>
        <v>#N/A</v>
      </c>
      <c r="X1781" s="13" t="e">
        <f t="shared" si="2307"/>
        <v>#N/A</v>
      </c>
      <c r="Y1781" s="13" t="e">
        <f t="shared" si="2308"/>
        <v>#N/A</v>
      </c>
      <c r="Z1781" s="13" t="e">
        <f t="shared" si="2309"/>
        <v>#N/A</v>
      </c>
      <c r="AA1781" s="13" t="e">
        <f t="shared" si="2310"/>
        <v>#N/A</v>
      </c>
      <c r="AB1781" s="13" t="e">
        <f t="shared" si="2311"/>
        <v>#N/A</v>
      </c>
      <c r="AC1781" s="13" t="e">
        <f t="shared" si="2312"/>
        <v>#N/A</v>
      </c>
      <c r="AD1781" s="13" t="e">
        <f t="shared" si="2313"/>
        <v>#N/A</v>
      </c>
      <c r="AE1781" s="13" t="e">
        <f t="shared" si="2314"/>
        <v>#N/A</v>
      </c>
      <c r="AF1781" s="13" t="e">
        <f t="shared" si="2315"/>
        <v>#N/A</v>
      </c>
      <c r="AG1781" s="13" t="e">
        <f t="shared" si="2316"/>
        <v>#N/A</v>
      </c>
      <c r="AH1781" s="13" t="e">
        <f t="shared" si="2317"/>
        <v>#N/A</v>
      </c>
      <c r="AI1781" s="13" t="e">
        <f t="shared" si="2318"/>
        <v>#N/A</v>
      </c>
      <c r="AJ1781" s="13" t="e">
        <f t="shared" si="2319"/>
        <v>#N/A</v>
      </c>
      <c r="AK1781" s="13" t="e">
        <f t="shared" si="2320"/>
        <v>#N/A</v>
      </c>
      <c r="AL1781" s="13" t="e">
        <f t="shared" si="2321"/>
        <v>#N/A</v>
      </c>
      <c r="AM1781" s="13" t="e">
        <f t="shared" si="2322"/>
        <v>#N/A</v>
      </c>
      <c r="AN1781" s="13" t="e">
        <f t="shared" si="2323"/>
        <v>#N/A</v>
      </c>
      <c r="AO1781" s="13" t="e">
        <f t="shared" si="2324"/>
        <v>#N/A</v>
      </c>
      <c r="AP1781" s="13" t="e">
        <f t="shared" si="2325"/>
        <v>#N/A</v>
      </c>
      <c r="AQ1781" s="13" t="e">
        <f t="shared" si="2326"/>
        <v>#N/A</v>
      </c>
      <c r="AR1781" s="13" t="e">
        <f t="shared" si="2327"/>
        <v>#N/A</v>
      </c>
      <c r="AS1781" s="13" t="e">
        <f t="shared" si="2328"/>
        <v>#N/A</v>
      </c>
      <c r="AT1781" s="13" t="e">
        <f t="shared" si="2329"/>
        <v>#N/A</v>
      </c>
      <c r="AU1781" s="13" t="e">
        <f t="shared" si="2330"/>
        <v>#N/A</v>
      </c>
      <c r="AV1781" s="13" t="e">
        <f t="shared" si="2331"/>
        <v>#N/A</v>
      </c>
      <c r="AW1781" s="13" t="e">
        <f t="shared" si="2332"/>
        <v>#N/A</v>
      </c>
      <c r="AX1781" s="13" t="e">
        <f t="shared" si="2333"/>
        <v>#N/A</v>
      </c>
      <c r="AY1781" s="13" t="e">
        <f t="shared" si="2334"/>
        <v>#N/A</v>
      </c>
      <c r="AZ1781" s="13" t="e">
        <f t="shared" si="2335"/>
        <v>#N/A</v>
      </c>
      <c r="BA1781" s="13" t="e">
        <f t="shared" si="2336"/>
        <v>#N/A</v>
      </c>
      <c r="BB1781" s="13" t="e">
        <f t="shared" si="2337"/>
        <v>#N/A</v>
      </c>
      <c r="BC1781" s="13" t="e">
        <f t="shared" si="2338"/>
        <v>#N/A</v>
      </c>
      <c r="BD1781" s="13" t="e">
        <f t="shared" si="2339"/>
        <v>#N/A</v>
      </c>
      <c r="BE1781" s="13" t="e">
        <f t="shared" si="2340"/>
        <v>#N/A</v>
      </c>
      <c r="BF1781" s="13" t="e">
        <f t="shared" si="2341"/>
        <v>#N/A</v>
      </c>
      <c r="BG1781" s="13" t="e">
        <f t="shared" si="2342"/>
        <v>#N/A</v>
      </c>
      <c r="BH1781" s="13" t="e">
        <f t="shared" si="2343"/>
        <v>#N/A</v>
      </c>
      <c r="BI1781" s="13" t="e">
        <f t="shared" si="2344"/>
        <v>#N/A</v>
      </c>
      <c r="BJ1781" s="14" t="e">
        <f t="shared" si="2345"/>
        <v>#N/A</v>
      </c>
      <c r="BK1781" s="14" t="e">
        <f t="shared" si="2346"/>
        <v>#N/A</v>
      </c>
      <c r="BL1781" s="14" t="e">
        <f t="shared" si="2347"/>
        <v>#N/A</v>
      </c>
      <c r="BM1781" s="14" t="e">
        <f t="shared" si="2348"/>
        <v>#N/A</v>
      </c>
      <c r="BN1781" s="14" t="e">
        <f t="shared" si="2349"/>
        <v>#N/A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1.72</v>
      </c>
      <c r="F1787" s="10">
        <f>VLOOKUP(B1787,home!$B$2:$E$405,3,FALSE)</f>
        <v>0.81399999999999995</v>
      </c>
      <c r="G1787" s="10">
        <f>VLOOKUP(C1787,away!$B$2:$E$405,4,FALSE)</f>
        <v>0.87209999999999999</v>
      </c>
      <c r="H1787" s="10">
        <f>VLOOKUP(A1787,away!$A$2:$E$405,3,FALSE)</f>
        <v>1.58</v>
      </c>
      <c r="I1787" s="10">
        <f>VLOOKUP(C1787,away!$B$2:$E$405,3,FALSE)</f>
        <v>0.94940000000000002</v>
      </c>
      <c r="J1787" s="10">
        <f>VLOOKUP(B1787,home!$B$2:$E$405,4,FALSE)</f>
        <v>0.69620000000000004</v>
      </c>
      <c r="K1787" s="12">
        <f t="shared" si="2294"/>
        <v>1.2210097680000001</v>
      </c>
      <c r="L1787" s="12">
        <f t="shared" si="2295"/>
        <v>1.0443362024000002</v>
      </c>
      <c r="M1787" s="13">
        <f t="shared" si="2296"/>
        <v>0.10379411863549312</v>
      </c>
      <c r="N1787" s="13">
        <f t="shared" si="2297"/>
        <v>0.12673363271488794</v>
      </c>
      <c r="O1787" s="13">
        <f t="shared" si="2298"/>
        <v>0.10839595568724598</v>
      </c>
      <c r="P1787" s="13">
        <f t="shared" si="2299"/>
        <v>0.13235252070582251</v>
      </c>
      <c r="Q1787" s="13">
        <f t="shared" si="2300"/>
        <v>7.7371501739501289E-2</v>
      </c>
      <c r="R1787" s="13">
        <f t="shared" si="2301"/>
        <v>5.6600910358968581E-2</v>
      </c>
      <c r="S1787" s="13">
        <f t="shared" si="2302"/>
        <v>4.2192153966600213E-2</v>
      </c>
      <c r="T1787" s="13">
        <f t="shared" si="2303"/>
        <v>8.0801860300615785E-2</v>
      </c>
      <c r="U1787" s="13">
        <f t="shared" si="2304"/>
        <v>6.9110264425993023E-2</v>
      </c>
      <c r="V1787" s="13">
        <f t="shared" si="2305"/>
        <v>5.9779001877302675E-3</v>
      </c>
      <c r="W1787" s="13">
        <f t="shared" si="2306"/>
        <v>3.1490453129586697E-2</v>
      </c>
      <c r="X1787" s="13">
        <f t="shared" si="2307"/>
        <v>3.2886620233207778E-2</v>
      </c>
      <c r="Y1787" s="13">
        <f t="shared" si="2308"/>
        <v>1.7172344042059608E-2</v>
      </c>
      <c r="Z1787" s="13">
        <f t="shared" si="2309"/>
        <v>1.9703459925556031E-2</v>
      </c>
      <c r="AA1787" s="13">
        <f t="shared" si="2310"/>
        <v>2.4058117032500468E-2</v>
      </c>
      <c r="AB1787" s="13">
        <f t="shared" si="2311"/>
        <v>1.4687597948185126E-2</v>
      </c>
      <c r="AC1787" s="13">
        <f t="shared" si="2312"/>
        <v>4.7641798541617778E-4</v>
      </c>
      <c r="AD1787" s="13">
        <f t="shared" si="2313"/>
        <v>9.6125377174928802E-3</v>
      </c>
      <c r="AE1787" s="13">
        <f t="shared" si="2314"/>
        <v>1.0038721135313282E-2</v>
      </c>
      <c r="AF1787" s="13">
        <f t="shared" si="2315"/>
        <v>5.2418999537028454E-3</v>
      </c>
      <c r="AG1787" s="13">
        <f t="shared" si="2316"/>
        <v>1.8247686303369225E-3</v>
      </c>
      <c r="AH1787" s="13">
        <f t="shared" si="2317"/>
        <v>5.1442591281989428E-3</v>
      </c>
      <c r="AI1787" s="13">
        <f t="shared" si="2318"/>
        <v>6.2811906446540739E-3</v>
      </c>
      <c r="AJ1787" s="13">
        <f t="shared" si="2319"/>
        <v>3.8346975658964219E-3</v>
      </c>
      <c r="AK1787" s="13">
        <f t="shared" si="2320"/>
        <v>1.5607343950951188E-3</v>
      </c>
      <c r="AL1787" s="13">
        <f t="shared" si="2321"/>
        <v>2.4300074843685324E-5</v>
      </c>
      <c r="AM1787" s="13">
        <f t="shared" si="2322"/>
        <v>2.3474004896654457E-3</v>
      </c>
      <c r="AN1787" s="13">
        <f t="shared" si="2323"/>
        <v>2.4514753128891125E-3</v>
      </c>
      <c r="AO1787" s="13">
        <f t="shared" si="2324"/>
        <v>1.2800822092699838E-3</v>
      </c>
      <c r="AP1787" s="13">
        <f t="shared" si="2325"/>
        <v>4.4561206439627251E-4</v>
      </c>
      <c r="AQ1787" s="13">
        <f t="shared" si="2326"/>
        <v>1.1634220276880688E-4</v>
      </c>
      <c r="AR1787" s="13">
        <f t="shared" si="2327"/>
        <v>1.0744672084209645E-3</v>
      </c>
      <c r="AS1787" s="13">
        <f t="shared" si="2328"/>
        <v>1.3119349568776896E-3</v>
      </c>
      <c r="AT1787" s="13">
        <f t="shared" si="2329"/>
        <v>8.009426986641591E-4</v>
      </c>
      <c r="AU1787" s="13">
        <f t="shared" si="2330"/>
        <v>3.2598628622573968E-4</v>
      </c>
      <c r="AV1787" s="13">
        <f t="shared" si="2331"/>
        <v>9.9508109928917989E-5</v>
      </c>
      <c r="AW1787" s="13">
        <f t="shared" si="2332"/>
        <v>8.6072532635403133E-7</v>
      </c>
      <c r="AX1787" s="13">
        <f t="shared" si="2333"/>
        <v>4.7769982121491567E-4</v>
      </c>
      <c r="AY1787" s="13">
        <f t="shared" si="2334"/>
        <v>4.9887921717474415E-4</v>
      </c>
      <c r="AZ1787" s="13">
        <f t="shared" si="2335"/>
        <v>2.6049881356027856E-4</v>
      </c>
      <c r="BA1787" s="13">
        <f t="shared" si="2336"/>
        <v>9.068278056108236E-5</v>
      </c>
      <c r="BB1787" s="13">
        <f t="shared" si="2337"/>
        <v>2.3675827668558323E-5</v>
      </c>
      <c r="BC1787" s="13">
        <f t="shared" si="2338"/>
        <v>4.945104791211812E-6</v>
      </c>
      <c r="BD1787" s="13">
        <f t="shared" si="2339"/>
        <v>1.8701750067427986E-4</v>
      </c>
      <c r="BE1787" s="13">
        <f t="shared" si="2340"/>
        <v>2.283501951102423E-4</v>
      </c>
      <c r="BF1787" s="13">
        <f t="shared" si="2341"/>
        <v>1.394089093771559E-4</v>
      </c>
      <c r="BG1787" s="13">
        <f t="shared" si="2342"/>
        <v>5.6739880031911398E-5</v>
      </c>
      <c r="BH1787" s="13">
        <f t="shared" si="2343"/>
        <v>1.7319986938527991E-5</v>
      </c>
      <c r="BI1787" s="13">
        <f t="shared" si="2344"/>
        <v>4.2295746467150168E-6</v>
      </c>
      <c r="BJ1787" s="14">
        <f t="shared" si="2345"/>
        <v>0.40117163344066537</v>
      </c>
      <c r="BK1787" s="14">
        <f t="shared" si="2346"/>
        <v>0.28531629077308068</v>
      </c>
      <c r="BL1787" s="14">
        <f t="shared" si="2347"/>
        <v>0.29391963249363418</v>
      </c>
      <c r="BM1787" s="14">
        <f t="shared" si="2348"/>
        <v>0.39436435829916849</v>
      </c>
      <c r="BN1787" s="14">
        <f t="shared" si="2349"/>
        <v>0.60524863984191946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1.72</v>
      </c>
      <c r="F1788" s="10">
        <f>VLOOKUP(B1788,home!$B$2:$E$405,3,FALSE)</f>
        <v>0.63949999999999996</v>
      </c>
      <c r="G1788" s="10">
        <f>VLOOKUP(C1788,away!$B$2:$E$405,4,FALSE)</f>
        <v>1.1628000000000001</v>
      </c>
      <c r="H1788" s="10">
        <f>VLOOKUP(A1788,away!$A$2:$E$405,3,FALSE)</f>
        <v>1.58</v>
      </c>
      <c r="I1788" s="10">
        <f>VLOOKUP(C1788,away!$B$2:$E$405,3,FALSE)</f>
        <v>0.63290000000000002</v>
      </c>
      <c r="J1788" s="10">
        <f>VLOOKUP(B1788,home!$B$2:$E$405,4,FALSE)</f>
        <v>1.6456</v>
      </c>
      <c r="K1788" s="12">
        <f t="shared" si="2294"/>
        <v>1.2790102319999999</v>
      </c>
      <c r="L1788" s="12">
        <f t="shared" si="2295"/>
        <v>1.6455703792</v>
      </c>
      <c r="M1788" s="13">
        <f t="shared" si="2296"/>
        <v>5.3687203003593517E-2</v>
      </c>
      <c r="N1788" s="13">
        <f t="shared" si="2297"/>
        <v>6.8666481969057239E-2</v>
      </c>
      <c r="O1788" s="13">
        <f t="shared" si="2298"/>
        <v>8.8346071004810775E-2</v>
      </c>
      <c r="P1788" s="13">
        <f t="shared" si="2299"/>
        <v>0.11299552877215149</v>
      </c>
      <c r="Q1788" s="13">
        <f t="shared" si="2300"/>
        <v>4.3912566516933857E-2</v>
      </c>
      <c r="R1788" s="13">
        <f t="shared" si="2301"/>
        <v>7.2689838782108301E-2</v>
      </c>
      <c r="S1788" s="13">
        <f t="shared" si="2302"/>
        <v>5.9455460557535006E-2</v>
      </c>
      <c r="T1788" s="13">
        <f t="shared" si="2303"/>
        <v>7.2261218734916088E-2</v>
      </c>
      <c r="U1788" s="13">
        <f t="shared" si="2304"/>
        <v>9.2971047564746931E-2</v>
      </c>
      <c r="V1788" s="13">
        <f t="shared" si="2305"/>
        <v>1.3903998694149359E-2</v>
      </c>
      <c r="W1788" s="13">
        <f t="shared" si="2306"/>
        <v>1.8721540629512996E-2</v>
      </c>
      <c r="X1788" s="13">
        <f t="shared" si="2307"/>
        <v>3.0807612712915908E-2</v>
      </c>
      <c r="Y1788" s="13">
        <f t="shared" si="2308"/>
        <v>2.5348047467119886E-2</v>
      </c>
      <c r="Z1788" s="13">
        <f t="shared" si="2309"/>
        <v>3.9872081856220272E-2</v>
      </c>
      <c r="AA1788" s="13">
        <f t="shared" si="2310"/>
        <v>5.0996800665247283E-2</v>
      </c>
      <c r="AB1788" s="13">
        <f t="shared" si="2311"/>
        <v>3.2612714925057844E-2</v>
      </c>
      <c r="AC1788" s="13">
        <f t="shared" si="2312"/>
        <v>1.8289853035223672E-3</v>
      </c>
      <c r="AD1788" s="13">
        <f t="shared" si="2313"/>
        <v>5.9862605059877137E-3</v>
      </c>
      <c r="AE1788" s="13">
        <f t="shared" si="2314"/>
        <v>9.8508129708281874E-3</v>
      </c>
      <c r="AF1788" s="13">
        <f t="shared" si="2315"/>
        <v>8.1051030179170088E-3</v>
      </c>
      <c r="AG1788" s="13">
        <f t="shared" si="2316"/>
        <v>4.4458391488829191E-3</v>
      </c>
      <c r="AH1788" s="13">
        <f t="shared" si="2317"/>
        <v>1.6403079214908453E-2</v>
      </c>
      <c r="AI1788" s="13">
        <f t="shared" si="2318"/>
        <v>2.097970615217444E-2</v>
      </c>
      <c r="AJ1788" s="13">
        <f t="shared" si="2319"/>
        <v>1.3416629416492229E-2</v>
      </c>
      <c r="AK1788" s="13">
        <f t="shared" si="2320"/>
        <v>5.7200021008819149E-3</v>
      </c>
      <c r="AL1788" s="13">
        <f t="shared" si="2321"/>
        <v>1.5397871367906475E-4</v>
      </c>
      <c r="AM1788" s="13">
        <f t="shared" si="2322"/>
        <v>1.531297687715154E-3</v>
      </c>
      <c r="AN1788" s="13">
        <f t="shared" si="2323"/>
        <v>2.5198581166415092E-3</v>
      </c>
      <c r="AO1788" s="13">
        <f t="shared" si="2324"/>
        <v>2.0733019382659832E-3</v>
      </c>
      <c r="AP1788" s="13">
        <f t="shared" si="2325"/>
        <v>1.1372547522494831E-3</v>
      </c>
      <c r="AQ1788" s="13">
        <f t="shared" si="2326"/>
        <v>4.6785818347654584E-4</v>
      </c>
      <c r="AR1788" s="13">
        <f t="shared" si="2327"/>
        <v>5.3984842567449155E-3</v>
      </c>
      <c r="AS1788" s="13">
        <f t="shared" si="2328"/>
        <v>6.9047166016676627E-3</v>
      </c>
      <c r="AT1788" s="13">
        <f t="shared" si="2329"/>
        <v>4.4156015912966045E-3</v>
      </c>
      <c r="AU1788" s="13">
        <f t="shared" si="2330"/>
        <v>1.8825332052346121E-3</v>
      </c>
      <c r="AV1788" s="13">
        <f t="shared" si="2331"/>
        <v>6.0194480789370656E-4</v>
      </c>
      <c r="AW1788" s="13">
        <f t="shared" si="2332"/>
        <v>9.0022001925657611E-6</v>
      </c>
      <c r="AX1788" s="13">
        <f t="shared" si="2333"/>
        <v>3.2642423513760352E-4</v>
      </c>
      <c r="AY1788" s="13">
        <f t="shared" si="2334"/>
        <v>5.3715405239545633E-4</v>
      </c>
      <c r="AZ1788" s="13">
        <f t="shared" si="2335"/>
        <v>4.4196239884460389E-4</v>
      </c>
      <c r="BA1788" s="13">
        <f t="shared" si="2336"/>
        <v>2.4242674408628549E-4</v>
      </c>
      <c r="BB1788" s="13">
        <f t="shared" si="2337"/>
        <v>9.9732567298572511E-5</v>
      </c>
      <c r="BC1788" s="13">
        <f t="shared" si="2338"/>
        <v>3.2823391717620343E-5</v>
      </c>
      <c r="BD1788" s="13">
        <f t="shared" si="2339"/>
        <v>1.4805976309128248E-3</v>
      </c>
      <c r="BE1788" s="13">
        <f t="shared" si="2340"/>
        <v>1.8936995194124622E-3</v>
      </c>
      <c r="BF1788" s="13">
        <f t="shared" si="2341"/>
        <v>1.211030530831011E-3</v>
      </c>
      <c r="BG1788" s="13">
        <f t="shared" si="2342"/>
        <v>5.1630681339908465E-4</v>
      </c>
      <c r="BH1788" s="13">
        <f t="shared" si="2343"/>
        <v>1.6509042429718607E-4</v>
      </c>
      <c r="BI1788" s="13">
        <f t="shared" si="2344"/>
        <v>4.2230468376264403E-5</v>
      </c>
      <c r="BJ1788" s="14">
        <f t="shared" si="2345"/>
        <v>0.29751557774190063</v>
      </c>
      <c r="BK1788" s="14">
        <f t="shared" si="2346"/>
        <v>0.24256230909702625</v>
      </c>
      <c r="BL1788" s="14">
        <f t="shared" si="2347"/>
        <v>0.41864812567649456</v>
      </c>
      <c r="BM1788" s="14">
        <f t="shared" si="2348"/>
        <v>0.55777225247078333</v>
      </c>
      <c r="BN1788" s="14">
        <f t="shared" si="2349"/>
        <v>0.44029769004865527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1.72</v>
      </c>
      <c r="F1789" s="10">
        <f>VLOOKUP(B1789,home!$B$2:$E$405,3,FALSE)</f>
        <v>0.87209999999999999</v>
      </c>
      <c r="G1789" s="10">
        <f>VLOOKUP(C1789,away!$B$2:$E$405,4,FALSE)</f>
        <v>0.87209999999999999</v>
      </c>
      <c r="H1789" s="10">
        <f>VLOOKUP(A1789,away!$A$2:$E$405,3,FALSE)</f>
        <v>1.58</v>
      </c>
      <c r="I1789" s="10">
        <f>VLOOKUP(C1789,away!$B$2:$E$405,3,FALSE)</f>
        <v>0.94940000000000002</v>
      </c>
      <c r="J1789" s="10">
        <f>VLOOKUP(B1789,home!$B$2:$E$405,4,FALSE)</f>
        <v>0.82279999999999998</v>
      </c>
      <c r="K1789" s="12">
        <f t="shared" si="2294"/>
        <v>1.3081604651999998</v>
      </c>
      <c r="L1789" s="12">
        <f t="shared" si="2295"/>
        <v>1.2342427856</v>
      </c>
      <c r="M1789" s="13">
        <f t="shared" si="2296"/>
        <v>7.867709162090436E-2</v>
      </c>
      <c r="N1789" s="13">
        <f t="shared" si="2297"/>
        <v>0.10292226077538526</v>
      </c>
      <c r="O1789" s="13">
        <f t="shared" si="2298"/>
        <v>9.7106632725091416E-2</v>
      </c>
      <c r="P1789" s="13">
        <f t="shared" si="2299"/>
        <v>0.12703105783966112</v>
      </c>
      <c r="Q1789" s="13">
        <f t="shared" si="2300"/>
        <v>6.7319416267681856E-2</v>
      </c>
      <c r="R1789" s="13">
        <f t="shared" si="2301"/>
        <v>5.9926580437426477E-2</v>
      </c>
      <c r="S1789" s="13">
        <f t="shared" si="2302"/>
        <v>5.1275693227251277E-2</v>
      </c>
      <c r="T1789" s="13">
        <f t="shared" si="2303"/>
        <v>8.3088503859189616E-2</v>
      </c>
      <c r="U1789" s="13">
        <f t="shared" si="2304"/>
        <v>7.8393583342869028E-2</v>
      </c>
      <c r="V1789" s="13">
        <f t="shared" si="2305"/>
        <v>9.1987888129207978E-3</v>
      </c>
      <c r="W1789" s="13">
        <f t="shared" si="2306"/>
        <v>2.9354866300574375E-2</v>
      </c>
      <c r="X1789" s="13">
        <f t="shared" si="2307"/>
        <v>3.6231031953736482E-2</v>
      </c>
      <c r="Y1789" s="13">
        <f t="shared" si="2308"/>
        <v>2.2358944901871167E-2</v>
      </c>
      <c r="Z1789" s="13">
        <f t="shared" si="2309"/>
        <v>2.4654649856857249E-2</v>
      </c>
      <c r="AA1789" s="13">
        <f t="shared" si="2310"/>
        <v>3.225223822608949E-2</v>
      </c>
      <c r="AB1789" s="13">
        <f t="shared" si="2311"/>
        <v>2.1095551480791227E-2</v>
      </c>
      <c r="AC1789" s="13">
        <f t="shared" si="2312"/>
        <v>9.2826565655492236E-4</v>
      </c>
      <c r="AD1789" s="13">
        <f t="shared" si="2313"/>
        <v>9.6002188889107928E-3</v>
      </c>
      <c r="AE1789" s="13">
        <f t="shared" si="2314"/>
        <v>1.1849000903818994E-2</v>
      </c>
      <c r="AF1789" s="13">
        <f t="shared" si="2315"/>
        <v>7.3122719410532375E-3</v>
      </c>
      <c r="AG1789" s="13">
        <f t="shared" si="2316"/>
        <v>3.0083729631967563E-3</v>
      </c>
      <c r="AH1789" s="13">
        <f t="shared" si="2317"/>
        <v>7.6074559293300304E-3</v>
      </c>
      <c r="AI1789" s="13">
        <f t="shared" si="2318"/>
        <v>9.95177308750087E-3</v>
      </c>
      <c r="AJ1789" s="13">
        <f t="shared" si="2319"/>
        <v>6.5092580558549903E-3</v>
      </c>
      <c r="AK1789" s="13">
        <f t="shared" si="2320"/>
        <v>2.8383846821513699E-3</v>
      </c>
      <c r="AL1789" s="13">
        <f t="shared" si="2321"/>
        <v>5.9950649358812144E-5</v>
      </c>
      <c r="AM1789" s="13">
        <f t="shared" si="2322"/>
        <v>2.5117253615478739E-3</v>
      </c>
      <c r="AN1789" s="13">
        <f t="shared" si="2323"/>
        <v>3.1000789068990151E-3</v>
      </c>
      <c r="AO1789" s="13">
        <f t="shared" si="2324"/>
        <v>1.913125012815422E-3</v>
      </c>
      <c r="AP1789" s="13">
        <f t="shared" si="2325"/>
        <v>7.8708691500611416E-4</v>
      </c>
      <c r="AQ1789" s="13">
        <f t="shared" si="2326"/>
        <v>2.4286408662161412E-4</v>
      </c>
      <c r="AR1789" s="13">
        <f t="shared" si="2327"/>
        <v>1.8778895195091067E-3</v>
      </c>
      <c r="AS1789" s="13">
        <f t="shared" si="2328"/>
        <v>2.456580827435237E-3</v>
      </c>
      <c r="AT1789" s="13">
        <f t="shared" si="2329"/>
        <v>1.6068009590095409E-3</v>
      </c>
      <c r="AU1789" s="13">
        <f t="shared" si="2330"/>
        <v>7.0065116334057549E-4</v>
      </c>
      <c r="AV1789" s="13">
        <f t="shared" si="2331"/>
        <v>2.2914103794463206E-4</v>
      </c>
      <c r="AW1789" s="13">
        <f t="shared" si="2332"/>
        <v>2.688766001685612E-6</v>
      </c>
      <c r="AX1789" s="13">
        <f t="shared" si="2333"/>
        <v>5.4762330290285038E-4</v>
      </c>
      <c r="AY1789" s="13">
        <f t="shared" si="2334"/>
        <v>6.7590011083428674E-4</v>
      </c>
      <c r="AZ1789" s="13">
        <f t="shared" si="2335"/>
        <v>4.1711241779172941E-4</v>
      </c>
      <c r="BA1789" s="13">
        <f t="shared" si="2336"/>
        <v>1.7160599748120508E-4</v>
      </c>
      <c r="BB1789" s="13">
        <f t="shared" si="2337"/>
        <v>5.2950866089217264E-5</v>
      </c>
      <c r="BC1789" s="13">
        <f t="shared" si="2338"/>
        <v>1.307084489237762E-5</v>
      </c>
      <c r="BD1789" s="13">
        <f t="shared" si="2339"/>
        <v>3.8629526526799386E-4</v>
      </c>
      <c r="BE1789" s="13">
        <f t="shared" si="2340"/>
        <v>5.0533619391753622E-4</v>
      </c>
      <c r="BF1789" s="13">
        <f t="shared" si="2341"/>
        <v>3.3053041525878086E-4</v>
      </c>
      <c r="BG1789" s="13">
        <f t="shared" si="2342"/>
        <v>1.4412894059589196E-4</v>
      </c>
      <c r="BH1789" s="13">
        <f t="shared" si="2343"/>
        <v>4.7135945494676288E-5</v>
      </c>
      <c r="BI1789" s="13">
        <f t="shared" si="2344"/>
        <v>1.2332276077191515E-5</v>
      </c>
      <c r="BJ1789" s="14">
        <f t="shared" si="2345"/>
        <v>0.38347803257830032</v>
      </c>
      <c r="BK1789" s="14">
        <f t="shared" si="2346"/>
        <v>0.26784674791748558</v>
      </c>
      <c r="BL1789" s="14">
        <f t="shared" si="2347"/>
        <v>0.32397828051095606</v>
      </c>
      <c r="BM1789" s="14">
        <f t="shared" si="2348"/>
        <v>0.46630145985261606</v>
      </c>
      <c r="BN1789" s="14">
        <f t="shared" si="2349"/>
        <v>0.53298303966615046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1.1809000000000001</v>
      </c>
      <c r="F1818" s="10">
        <f>VLOOKUP(B1818,home!$B$2:$E$405,3,FALSE)</f>
        <v>1.3408</v>
      </c>
      <c r="G1818" s="10" t="e">
        <f>VLOOKUP(C1818,away!$B$2:$E$405,4,FALSE)</f>
        <v>#N/A</v>
      </c>
      <c r="H1818" s="10">
        <f>VLOOKUP(A1818,away!$A$2:$E$405,3,FALSE)</f>
        <v>0.92459999999999998</v>
      </c>
      <c r="I1818" s="10" t="e">
        <f>VLOOKUP(C1818,away!$B$2:$E$405,3,FALSE)</f>
        <v>#N/A</v>
      </c>
      <c r="J1818" s="10">
        <f>VLOOKUP(B1818,home!$B$2:$E$405,4,FALSE)</f>
        <v>0.63090000000000002</v>
      </c>
      <c r="K1818" s="12" t="e">
        <f t="shared" si="2350"/>
        <v>#N/A</v>
      </c>
      <c r="L1818" s="12" t="e">
        <f t="shared" si="2351"/>
        <v>#N/A</v>
      </c>
      <c r="M1818" s="13" t="e">
        <f t="shared" si="2352"/>
        <v>#N/A</v>
      </c>
      <c r="N1818" s="13" t="e">
        <f t="shared" si="2353"/>
        <v>#N/A</v>
      </c>
      <c r="O1818" s="13" t="e">
        <f t="shared" si="2354"/>
        <v>#N/A</v>
      </c>
      <c r="P1818" s="13" t="e">
        <f t="shared" si="2355"/>
        <v>#N/A</v>
      </c>
      <c r="Q1818" s="13" t="e">
        <f t="shared" si="2356"/>
        <v>#N/A</v>
      </c>
      <c r="R1818" s="13" t="e">
        <f t="shared" si="2357"/>
        <v>#N/A</v>
      </c>
      <c r="S1818" s="13" t="e">
        <f t="shared" si="2358"/>
        <v>#N/A</v>
      </c>
      <c r="T1818" s="13" t="e">
        <f t="shared" si="2359"/>
        <v>#N/A</v>
      </c>
      <c r="U1818" s="13" t="e">
        <f t="shared" si="2360"/>
        <v>#N/A</v>
      </c>
      <c r="V1818" s="13" t="e">
        <f t="shared" si="2361"/>
        <v>#N/A</v>
      </c>
      <c r="W1818" s="13" t="e">
        <f t="shared" si="2362"/>
        <v>#N/A</v>
      </c>
      <c r="X1818" s="13" t="e">
        <f t="shared" si="2363"/>
        <v>#N/A</v>
      </c>
      <c r="Y1818" s="13" t="e">
        <f t="shared" si="2364"/>
        <v>#N/A</v>
      </c>
      <c r="Z1818" s="13" t="e">
        <f t="shared" si="2365"/>
        <v>#N/A</v>
      </c>
      <c r="AA1818" s="13" t="e">
        <f t="shared" si="2366"/>
        <v>#N/A</v>
      </c>
      <c r="AB1818" s="13" t="e">
        <f t="shared" si="2367"/>
        <v>#N/A</v>
      </c>
      <c r="AC1818" s="13" t="e">
        <f t="shared" si="2368"/>
        <v>#N/A</v>
      </c>
      <c r="AD1818" s="13" t="e">
        <f t="shared" si="2369"/>
        <v>#N/A</v>
      </c>
      <c r="AE1818" s="13" t="e">
        <f t="shared" si="2370"/>
        <v>#N/A</v>
      </c>
      <c r="AF1818" s="13" t="e">
        <f t="shared" si="2371"/>
        <v>#N/A</v>
      </c>
      <c r="AG1818" s="13" t="e">
        <f t="shared" si="2372"/>
        <v>#N/A</v>
      </c>
      <c r="AH1818" s="13" t="e">
        <f t="shared" si="2373"/>
        <v>#N/A</v>
      </c>
      <c r="AI1818" s="13" t="e">
        <f t="shared" si="2374"/>
        <v>#N/A</v>
      </c>
      <c r="AJ1818" s="13" t="e">
        <f t="shared" si="2375"/>
        <v>#N/A</v>
      </c>
      <c r="AK1818" s="13" t="e">
        <f t="shared" si="2376"/>
        <v>#N/A</v>
      </c>
      <c r="AL1818" s="13" t="e">
        <f t="shared" si="2377"/>
        <v>#N/A</v>
      </c>
      <c r="AM1818" s="13" t="e">
        <f t="shared" si="2378"/>
        <v>#N/A</v>
      </c>
      <c r="AN1818" s="13" t="e">
        <f t="shared" si="2379"/>
        <v>#N/A</v>
      </c>
      <c r="AO1818" s="13" t="e">
        <f t="shared" si="2380"/>
        <v>#N/A</v>
      </c>
      <c r="AP1818" s="13" t="e">
        <f t="shared" si="2381"/>
        <v>#N/A</v>
      </c>
      <c r="AQ1818" s="13" t="e">
        <f t="shared" si="2382"/>
        <v>#N/A</v>
      </c>
      <c r="AR1818" s="13" t="e">
        <f t="shared" si="2383"/>
        <v>#N/A</v>
      </c>
      <c r="AS1818" s="13" t="e">
        <f t="shared" si="2384"/>
        <v>#N/A</v>
      </c>
      <c r="AT1818" s="13" t="e">
        <f t="shared" si="2385"/>
        <v>#N/A</v>
      </c>
      <c r="AU1818" s="13" t="e">
        <f t="shared" si="2386"/>
        <v>#N/A</v>
      </c>
      <c r="AV1818" s="13" t="e">
        <f t="shared" si="2387"/>
        <v>#N/A</v>
      </c>
      <c r="AW1818" s="13" t="e">
        <f t="shared" si="2388"/>
        <v>#N/A</v>
      </c>
      <c r="AX1818" s="13" t="e">
        <f t="shared" si="2389"/>
        <v>#N/A</v>
      </c>
      <c r="AY1818" s="13" t="e">
        <f t="shared" si="2390"/>
        <v>#N/A</v>
      </c>
      <c r="AZ1818" s="13" t="e">
        <f t="shared" si="2391"/>
        <v>#N/A</v>
      </c>
      <c r="BA1818" s="13" t="e">
        <f t="shared" si="2392"/>
        <v>#N/A</v>
      </c>
      <c r="BB1818" s="13" t="e">
        <f t="shared" si="2393"/>
        <v>#N/A</v>
      </c>
      <c r="BC1818" s="13" t="e">
        <f t="shared" si="2394"/>
        <v>#N/A</v>
      </c>
      <c r="BD1818" s="13" t="e">
        <f t="shared" si="2395"/>
        <v>#N/A</v>
      </c>
      <c r="BE1818" s="13" t="e">
        <f t="shared" si="2396"/>
        <v>#N/A</v>
      </c>
      <c r="BF1818" s="13" t="e">
        <f t="shared" si="2397"/>
        <v>#N/A</v>
      </c>
      <c r="BG1818" s="13" t="e">
        <f t="shared" si="2398"/>
        <v>#N/A</v>
      </c>
      <c r="BH1818" s="13" t="e">
        <f t="shared" si="2399"/>
        <v>#N/A</v>
      </c>
      <c r="BI1818" s="13" t="e">
        <f t="shared" si="2400"/>
        <v>#N/A</v>
      </c>
      <c r="BJ1818" s="14" t="e">
        <f t="shared" si="2401"/>
        <v>#N/A</v>
      </c>
      <c r="BK1818" s="14" t="e">
        <f t="shared" si="2402"/>
        <v>#N/A</v>
      </c>
      <c r="BL1818" s="14" t="e">
        <f t="shared" si="2403"/>
        <v>#N/A</v>
      </c>
      <c r="BM1818" s="14" t="e">
        <f t="shared" si="2404"/>
        <v>#N/A</v>
      </c>
      <c r="BN1818" s="14" t="e">
        <f t="shared" si="2405"/>
        <v>#N/A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1.5866</v>
      </c>
      <c r="F1829" s="10">
        <f>VLOOKUP(B1829,home!$B$2:$E$405,3,FALSE)</f>
        <v>1.0714999999999999</v>
      </c>
      <c r="G1829" s="10">
        <f>VLOOKUP(C1829,away!$B$2:$E$405,4,FALSE)</f>
        <v>0.98040000000000005</v>
      </c>
      <c r="H1829" s="10">
        <f>VLOOKUP(A1829,away!$A$2:$E$405,3,FALSE)</f>
        <v>1.1788000000000001</v>
      </c>
      <c r="I1829" s="10">
        <f>VLOOKUP(C1829,away!$B$2:$E$405,3,FALSE)</f>
        <v>0.5655</v>
      </c>
      <c r="J1829" s="10">
        <f>VLOOKUP(B1829,home!$B$2:$E$405,4,FALSE)</f>
        <v>0.2545</v>
      </c>
      <c r="K1829" s="12">
        <f t="shared" si="2406"/>
        <v>1.6667210787599998</v>
      </c>
      <c r="L1829" s="12">
        <f t="shared" si="2407"/>
        <v>0.16965260130000001</v>
      </c>
      <c r="M1829" s="13">
        <f t="shared" si="2408"/>
        <v>0.15939439440959169</v>
      </c>
      <c r="N1829" s="13">
        <f t="shared" si="2409"/>
        <v>0.26566599699865157</v>
      </c>
      <c r="O1829" s="13">
        <f t="shared" si="2410"/>
        <v>2.7041673644225408E-2</v>
      </c>
      <c r="P1829" s="13">
        <f t="shared" si="2411"/>
        <v>4.5070927467779229E-2</v>
      </c>
      <c r="Q1829" s="13">
        <f t="shared" si="2412"/>
        <v>0.22139555855372173</v>
      </c>
      <c r="R1829" s="13">
        <f t="shared" si="2413"/>
        <v>2.2938451386242463E-3</v>
      </c>
      <c r="S1829" s="13">
        <f t="shared" si="2414"/>
        <v>3.1861040507889663E-3</v>
      </c>
      <c r="T1829" s="13">
        <f t="shared" si="2415"/>
        <v>3.7560332424905356E-2</v>
      </c>
      <c r="U1829" s="13">
        <f t="shared" si="2416"/>
        <v>3.8232000439561856E-3</v>
      </c>
      <c r="V1829" s="13">
        <f t="shared" si="2417"/>
        <v>1.0010157168102441E-4</v>
      </c>
      <c r="W1829" s="13">
        <f t="shared" si="2418"/>
        <v>0.12300154806177722</v>
      </c>
      <c r="X1829" s="13">
        <f t="shared" si="2419"/>
        <v>2.0867532592607478E-2</v>
      </c>
      <c r="Y1829" s="13">
        <f t="shared" si="2420"/>
        <v>1.7701155935241964E-3</v>
      </c>
      <c r="Z1829" s="13">
        <f t="shared" si="2421"/>
        <v>1.2971893158232077E-4</v>
      </c>
      <c r="AA1829" s="13">
        <f t="shared" si="2422"/>
        <v>2.1620527758248032E-4</v>
      </c>
      <c r="AB1829" s="13">
        <f t="shared" si="2423"/>
        <v>1.801769467429384E-4</v>
      </c>
      <c r="AC1829" s="13">
        <f t="shared" si="2424"/>
        <v>1.7690673397571919E-6</v>
      </c>
      <c r="AD1829" s="13">
        <f t="shared" si="2425"/>
        <v>5.1252318218668859E-2</v>
      </c>
      <c r="AE1829" s="13">
        <f t="shared" si="2426"/>
        <v>8.6950891084525538E-3</v>
      </c>
      <c r="AF1829" s="13">
        <f t="shared" si="2427"/>
        <v>7.3757224289213699E-4</v>
      </c>
      <c r="AG1829" s="13">
        <f t="shared" si="2428"/>
        <v>4.1710349884442144E-5</v>
      </c>
      <c r="AH1829" s="13">
        <f t="shared" si="2429"/>
        <v>5.5017885451993643E-6</v>
      </c>
      <c r="AI1829" s="13">
        <f t="shared" si="2430"/>
        <v>9.169946939164095E-6</v>
      </c>
      <c r="AJ1829" s="13">
        <f t="shared" si="2431"/>
        <v>7.6418719273077702E-6</v>
      </c>
      <c r="AK1829" s="13">
        <f t="shared" si="2432"/>
        <v>4.2456230074760535E-6</v>
      </c>
      <c r="AL1829" s="13">
        <f t="shared" si="2433"/>
        <v>2.0009111625575581E-8</v>
      </c>
      <c r="AM1829" s="13">
        <f t="shared" si="2434"/>
        <v>1.7084663822074093E-2</v>
      </c>
      <c r="AN1829" s="13">
        <f t="shared" si="2435"/>
        <v>2.8984576597508704E-3</v>
      </c>
      <c r="AO1829" s="13">
        <f t="shared" si="2436"/>
        <v>2.458654408673228E-4</v>
      </c>
      <c r="AP1829" s="13">
        <f t="shared" si="2437"/>
        <v>1.3903903870970875E-5</v>
      </c>
      <c r="AQ1829" s="13">
        <f t="shared" si="2438"/>
        <v>5.8970836498383745E-7</v>
      </c>
      <c r="AR1829" s="13">
        <f t="shared" si="2439"/>
        <v>1.8667854769912305E-7</v>
      </c>
      <c r="AS1829" s="13">
        <f t="shared" si="2440"/>
        <v>3.1114107040243248E-7</v>
      </c>
      <c r="AT1829" s="13">
        <f t="shared" si="2441"/>
        <v>2.5929269025384164E-7</v>
      </c>
      <c r="AU1829" s="13">
        <f t="shared" si="2442"/>
        <v>1.4405619747148845E-7</v>
      </c>
      <c r="AV1829" s="13">
        <f t="shared" si="2443"/>
        <v>6.0025375212935739E-8</v>
      </c>
      <c r="AW1829" s="13">
        <f t="shared" si="2444"/>
        <v>1.5716243802247967E-10</v>
      </c>
      <c r="AX1829" s="13">
        <f t="shared" si="2445"/>
        <v>4.7458948859632078E-3</v>
      </c>
      <c r="AY1829" s="13">
        <f t="shared" si="2446"/>
        <v>8.0515341290002501E-4</v>
      </c>
      <c r="AZ1829" s="13">
        <f t="shared" si="2447"/>
        <v>6.8298185472031141E-5</v>
      </c>
      <c r="BA1829" s="13">
        <f t="shared" si="2448"/>
        <v>3.8623216097999822E-6</v>
      </c>
      <c r="BB1829" s="13">
        <f t="shared" si="2449"/>
        <v>1.6381322703994273E-7</v>
      </c>
      <c r="BC1829" s="13">
        <f t="shared" si="2450"/>
        <v>5.5582680189347592E-9</v>
      </c>
      <c r="BD1829" s="13">
        <f t="shared" si="2451"/>
        <v>5.278416870677051E-9</v>
      </c>
      <c r="BE1829" s="13">
        <f t="shared" si="2452"/>
        <v>8.7976486608398381E-9</v>
      </c>
      <c r="BF1829" s="13">
        <f t="shared" si="2453"/>
        <v>7.3316132332732209E-9</v>
      </c>
      <c r="BG1829" s="13">
        <f t="shared" si="2454"/>
        <v>4.0732514390707432E-9</v>
      </c>
      <c r="BH1829" s="13">
        <f t="shared" si="2455"/>
        <v>1.6972435081471789E-9</v>
      </c>
      <c r="BI1829" s="13">
        <f t="shared" si="2456"/>
        <v>5.6576630616349393E-10</v>
      </c>
      <c r="BJ1829" s="14">
        <f t="shared" si="2457"/>
        <v>0.75685463285745391</v>
      </c>
      <c r="BK1829" s="14">
        <f t="shared" si="2458"/>
        <v>0.20855846998919234</v>
      </c>
      <c r="BL1829" s="14">
        <f t="shared" si="2459"/>
        <v>3.3582649219371465E-2</v>
      </c>
      <c r="BM1829" s="14">
        <f t="shared" si="2460"/>
        <v>0.27745792152926863</v>
      </c>
      <c r="BN1829" s="14">
        <f t="shared" si="2461"/>
        <v>0.72086239621259396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1.5866</v>
      </c>
      <c r="F1830" s="10">
        <f>VLOOKUP(B1830,home!$B$2:$E$405,3,FALSE)</f>
        <v>0.84040000000000004</v>
      </c>
      <c r="G1830" s="10">
        <f>VLOOKUP(C1830,away!$B$2:$E$405,4,FALSE)</f>
        <v>1.3236000000000001</v>
      </c>
      <c r="H1830" s="10">
        <f>VLOOKUP(A1830,away!$A$2:$E$405,3,FALSE)</f>
        <v>1.1788000000000001</v>
      </c>
      <c r="I1830" s="10">
        <f>VLOOKUP(C1830,away!$B$2:$E$405,3,FALSE)</f>
        <v>0.76349999999999996</v>
      </c>
      <c r="J1830" s="10">
        <f>VLOOKUP(B1830,home!$B$2:$E$405,4,FALSE)</f>
        <v>1.0367999999999999</v>
      </c>
      <c r="K1830" s="12">
        <f t="shared" si="2406"/>
        <v>1.7648599679040002</v>
      </c>
      <c r="L1830" s="12">
        <f t="shared" si="2407"/>
        <v>0.93313430783999995</v>
      </c>
      <c r="M1830" s="13">
        <f t="shared" si="2408"/>
        <v>6.7340443738742747E-2</v>
      </c>
      <c r="N1830" s="13">
        <f t="shared" si="2409"/>
        <v>0.11884645337539865</v>
      </c>
      <c r="O1830" s="13">
        <f t="shared" si="2410"/>
        <v>6.2837678357790167E-2</v>
      </c>
      <c r="P1830" s="13">
        <f t="shared" si="2411"/>
        <v>0.11089970300969143</v>
      </c>
      <c r="Q1830" s="13">
        <f t="shared" si="2412"/>
        <v>0.10487367394480518</v>
      </c>
      <c r="R1830" s="13">
        <f t="shared" si="2413"/>
        <v>2.9317996750334533E-2</v>
      </c>
      <c r="S1830" s="13">
        <f t="shared" si="2414"/>
        <v>4.5658832362883477E-2</v>
      </c>
      <c r="T1830" s="13">
        <f t="shared" si="2415"/>
        <v>9.7861223147123602E-2</v>
      </c>
      <c r="U1830" s="13">
        <f t="shared" si="2416"/>
        <v>5.1742158803804984E-2</v>
      </c>
      <c r="V1830" s="13">
        <f t="shared" si="2417"/>
        <v>8.3548123661479935E-3</v>
      </c>
      <c r="W1830" s="13">
        <f t="shared" si="2418"/>
        <v>6.1695782944067842E-2</v>
      </c>
      <c r="X1830" s="13">
        <f t="shared" si="2419"/>
        <v>5.7570451714159615E-2</v>
      </c>
      <c r="Y1830" s="13">
        <f t="shared" si="2420"/>
        <v>2.6860481806164231E-2</v>
      </c>
      <c r="Z1830" s="13">
        <f t="shared" si="2421"/>
        <v>9.1192095349595954E-3</v>
      </c>
      <c r="AA1830" s="13">
        <f t="shared" si="2422"/>
        <v>1.6094127847178643E-2</v>
      </c>
      <c r="AB1830" s="13">
        <f t="shared" si="2423"/>
        <v>1.4201940977907291E-2</v>
      </c>
      <c r="AC1830" s="13">
        <f t="shared" si="2424"/>
        <v>8.5994589457097197E-4</v>
      </c>
      <c r="AD1830" s="13">
        <f t="shared" si="2425"/>
        <v>2.7221104376619919E-2</v>
      </c>
      <c r="AE1830" s="13">
        <f t="shared" si="2426"/>
        <v>2.5400946391117618E-2</v>
      </c>
      <c r="AF1830" s="13">
        <f t="shared" si="2427"/>
        <v>1.185124726457824E-2</v>
      </c>
      <c r="AG1830" s="13">
        <f t="shared" si="2428"/>
        <v>3.6862684710909708E-3</v>
      </c>
      <c r="AH1830" s="13">
        <f t="shared" si="2429"/>
        <v>2.1273618193631124E-3</v>
      </c>
      <c r="AI1830" s="13">
        <f t="shared" si="2430"/>
        <v>3.7544957122413783E-3</v>
      </c>
      <c r="AJ1830" s="13">
        <f t="shared" si="2431"/>
        <v>3.3130795911010132E-3</v>
      </c>
      <c r="AK1830" s="13">
        <f t="shared" si="2432"/>
        <v>1.9490405136046449E-3</v>
      </c>
      <c r="AL1830" s="13">
        <f t="shared" si="2433"/>
        <v>5.664812348568277E-5</v>
      </c>
      <c r="AM1830" s="13">
        <f t="shared" si="2434"/>
        <v>9.6082874792865793E-3</v>
      </c>
      <c r="AN1830" s="13">
        <f t="shared" si="2435"/>
        <v>8.9658226865118196E-3</v>
      </c>
      <c r="AO1830" s="13">
        <f t="shared" si="2436"/>
        <v>4.1831583733971875E-3</v>
      </c>
      <c r="AP1830" s="13">
        <f t="shared" si="2437"/>
        <v>1.3011495311150284E-3</v>
      </c>
      <c r="AQ1830" s="13">
        <f t="shared" si="2438"/>
        <v>3.0353681677834063E-4</v>
      </c>
      <c r="AR1830" s="13">
        <f t="shared" si="2439"/>
        <v>3.9702285976732832E-4</v>
      </c>
      <c r="AS1830" s="13">
        <f t="shared" si="2440"/>
        <v>7.0068975154612134E-4</v>
      </c>
      <c r="AT1830" s="13">
        <f t="shared" si="2441"/>
        <v>6.1830964621217496E-4</v>
      </c>
      <c r="AU1830" s="13">
        <f t="shared" si="2442"/>
        <v>3.6374331412291776E-4</v>
      </c>
      <c r="AV1830" s="13">
        <f t="shared" si="2443"/>
        <v>1.6048900342206674E-4</v>
      </c>
      <c r="AW1830" s="13">
        <f t="shared" si="2444"/>
        <v>2.5914177943477056E-6</v>
      </c>
      <c r="AX1830" s="13">
        <f t="shared" si="2445"/>
        <v>2.8262136553843542E-3</v>
      </c>
      <c r="AY1830" s="13">
        <f t="shared" si="2446"/>
        <v>2.637236923125035E-3</v>
      </c>
      <c r="AZ1830" s="13">
        <f t="shared" si="2447"/>
        <v>1.2304481254351853E-3</v>
      </c>
      <c r="BA1830" s="13">
        <f t="shared" si="2448"/>
        <v>3.8272445328699575E-4</v>
      </c>
      <c r="BB1830" s="13">
        <f t="shared" si="2449"/>
        <v>8.9283329452850802E-5</v>
      </c>
      <c r="BC1830" s="13">
        <f t="shared" si="2450"/>
        <v>1.6662667566127327E-5</v>
      </c>
      <c r="BD1830" s="13">
        <f t="shared" si="2451"/>
        <v>6.1745941907607194E-5</v>
      </c>
      <c r="BE1830" s="13">
        <f t="shared" si="2452"/>
        <v>1.0897294105326187E-4</v>
      </c>
      <c r="BF1830" s="13">
        <f t="shared" si="2453"/>
        <v>9.6160990624832152E-5</v>
      </c>
      <c r="BG1830" s="13">
        <f t="shared" si="2454"/>
        <v>5.6570227609252737E-5</v>
      </c>
      <c r="BH1830" s="13">
        <f t="shared" si="2455"/>
        <v>2.4959632520696928E-5</v>
      </c>
      <c r="BI1830" s="13">
        <f t="shared" si="2456"/>
        <v>8.8100512498745685E-6</v>
      </c>
      <c r="BJ1830" s="14">
        <f t="shared" si="2457"/>
        <v>0.56741215747646534</v>
      </c>
      <c r="BK1830" s="14">
        <f t="shared" si="2458"/>
        <v>0.23580762241864736</v>
      </c>
      <c r="BL1830" s="14">
        <f t="shared" si="2459"/>
        <v>0.18793535473336184</v>
      </c>
      <c r="BM1830" s="14">
        <f t="shared" si="2460"/>
        <v>0.50352374948134093</v>
      </c>
      <c r="BN1830" s="14">
        <f t="shared" si="2461"/>
        <v>0.49411594917676271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1.1809000000000001</v>
      </c>
      <c r="F1831" s="10">
        <f>VLOOKUP(B1831,home!$B$2:$E$405,3,FALSE)</f>
        <v>0.58630000000000004</v>
      </c>
      <c r="G1831" s="10">
        <f>VLOOKUP(C1831,away!$B$2:$E$405,4,FALSE)</f>
        <v>1.2376</v>
      </c>
      <c r="H1831" s="10">
        <f>VLOOKUP(A1831,away!$A$2:$E$405,3,FALSE)</f>
        <v>0.92459999999999998</v>
      </c>
      <c r="I1831" s="10">
        <f>VLOOKUP(C1831,away!$B$2:$E$405,3,FALSE)</f>
        <v>0.83199999999999996</v>
      </c>
      <c r="J1831" s="10">
        <f>VLOOKUP(B1831,home!$B$2:$E$405,4,FALSE)</f>
        <v>1.0814999999999999</v>
      </c>
      <c r="K1831" s="12">
        <f t="shared" si="2406"/>
        <v>0.85686680279200012</v>
      </c>
      <c r="L1831" s="12">
        <f t="shared" si="2407"/>
        <v>0.83196247679999991</v>
      </c>
      <c r="M1831" s="13">
        <f t="shared" si="2408"/>
        <v>0.18473567126472598</v>
      </c>
      <c r="N1831" s="13">
        <f t="shared" si="2409"/>
        <v>0.15829386399823972</v>
      </c>
      <c r="O1831" s="13">
        <f t="shared" si="2410"/>
        <v>0.15369314661871203</v>
      </c>
      <c r="P1831" s="13">
        <f t="shared" si="2411"/>
        <v>0.13169455515421785</v>
      </c>
      <c r="Q1831" s="13">
        <f t="shared" si="2412"/>
        <v>6.7818378572881685E-2</v>
      </c>
      <c r="R1831" s="13">
        <f t="shared" si="2413"/>
        <v>6.3933465464044589E-2</v>
      </c>
      <c r="S1831" s="13">
        <f t="shared" si="2414"/>
        <v>2.3470637449892091E-2</v>
      </c>
      <c r="T1831" s="13">
        <f t="shared" si="2415"/>
        <v>5.6422346210054694E-2</v>
      </c>
      <c r="U1831" s="13">
        <f t="shared" si="2416"/>
        <v>5.4782464143588637E-2</v>
      </c>
      <c r="V1831" s="13">
        <f t="shared" si="2417"/>
        <v>1.8590857935848186E-3</v>
      </c>
      <c r="W1831" s="13">
        <f t="shared" si="2418"/>
        <v>1.9370439072760873E-2</v>
      </c>
      <c r="X1831" s="13">
        <f t="shared" si="2419"/>
        <v>1.6115478467677628E-2</v>
      </c>
      <c r="Y1831" s="13">
        <f t="shared" si="2420"/>
        <v>6.7037366903930735E-3</v>
      </c>
      <c r="Z1831" s="13">
        <f t="shared" si="2421"/>
        <v>1.773008142595793E-2</v>
      </c>
      <c r="AA1831" s="13">
        <f t="shared" si="2422"/>
        <v>1.5192318184702397E-2</v>
      </c>
      <c r="AB1831" s="13">
        <f t="shared" si="2423"/>
        <v>6.508896554962354E-3</v>
      </c>
      <c r="AC1831" s="13">
        <f t="shared" si="2424"/>
        <v>8.2831686925814238E-5</v>
      </c>
      <c r="AD1831" s="13">
        <f t="shared" si="2425"/>
        <v>4.1494715492384603E-3</v>
      </c>
      <c r="AE1831" s="13">
        <f t="shared" si="2426"/>
        <v>3.4522046275155625E-3</v>
      </c>
      <c r="AF1831" s="13">
        <f t="shared" si="2427"/>
        <v>1.4360523561641342E-3</v>
      </c>
      <c r="AG1831" s="13">
        <f t="shared" si="2428"/>
        <v>3.9824722501626296E-4</v>
      </c>
      <c r="AH1831" s="13">
        <f t="shared" si="2429"/>
        <v>3.687690614251408E-3</v>
      </c>
      <c r="AI1831" s="13">
        <f t="shared" si="2430"/>
        <v>3.159859666319671E-3</v>
      </c>
      <c r="AJ1831" s="13">
        <f t="shared" si="2431"/>
        <v>1.3537894247753663E-3</v>
      </c>
      <c r="AK1831" s="13">
        <f t="shared" si="2432"/>
        <v>3.8667240535362975E-4</v>
      </c>
      <c r="AL1831" s="13">
        <f t="shared" si="2433"/>
        <v>2.3619655235369702E-6</v>
      </c>
      <c r="AM1831" s="13">
        <f t="shared" si="2434"/>
        <v>7.1110888393446556E-4</v>
      </c>
      <c r="AN1831" s="13">
        <f t="shared" si="2435"/>
        <v>5.9161590835260167E-4</v>
      </c>
      <c r="AO1831" s="13">
        <f t="shared" si="2436"/>
        <v>2.4610111821365608E-4</v>
      </c>
      <c r="AP1831" s="13">
        <f t="shared" si="2437"/>
        <v>6.8248965284094303E-5</v>
      </c>
      <c r="AQ1831" s="13">
        <f t="shared" si="2438"/>
        <v>1.4195144549198075E-5</v>
      </c>
      <c r="AR1831" s="13">
        <f t="shared" si="2439"/>
        <v>6.1360404342094296E-4</v>
      </c>
      <c r="AS1831" s="13">
        <f t="shared" si="2440"/>
        <v>5.2577693486634703E-4</v>
      </c>
      <c r="AT1831" s="13">
        <f t="shared" si="2441"/>
        <v>2.2526040058035222E-4</v>
      </c>
      <c r="AU1831" s="13">
        <f t="shared" si="2442"/>
        <v>6.4339386413643875E-5</v>
      </c>
      <c r="AV1831" s="13">
        <f t="shared" si="2443"/>
        <v>1.3782571082464519E-5</v>
      </c>
      <c r="AW1831" s="13">
        <f t="shared" si="2444"/>
        <v>4.6772233595267096E-8</v>
      </c>
      <c r="AX1831" s="13">
        <f t="shared" si="2445"/>
        <v>1.0155426596898548E-4</v>
      </c>
      <c r="AY1831" s="13">
        <f t="shared" si="2446"/>
        <v>8.448933864516311E-5</v>
      </c>
      <c r="AZ1831" s="13">
        <f t="shared" si="2447"/>
        <v>3.5145979721211917E-5</v>
      </c>
      <c r="BA1831" s="13">
        <f t="shared" si="2448"/>
        <v>9.746712112807347E-6</v>
      </c>
      <c r="BB1831" s="13">
        <f t="shared" si="2449"/>
        <v>2.02722468750694E-6</v>
      </c>
      <c r="BC1831" s="13">
        <f t="shared" si="2450"/>
        <v>3.3731497440967594E-7</v>
      </c>
      <c r="BD1831" s="13">
        <f t="shared" si="2451"/>
        <v>8.5082589956497062E-5</v>
      </c>
      <c r="BE1831" s="13">
        <f t="shared" si="2452"/>
        <v>7.2904446829286372E-5</v>
      </c>
      <c r="BF1831" s="13">
        <f t="shared" si="2453"/>
        <v>3.1234700131964997E-5</v>
      </c>
      <c r="BG1831" s="13">
        <f t="shared" si="2454"/>
        <v>8.9213258794145701E-6</v>
      </c>
      <c r="BH1831" s="13">
        <f t="shared" si="2455"/>
        <v>1.9110969957398727E-6</v>
      </c>
      <c r="BI1831" s="13">
        <f t="shared" si="2456"/>
        <v>3.275111145130043E-7</v>
      </c>
      <c r="BJ1831" s="14">
        <f t="shared" si="2457"/>
        <v>0.3360247896263861</v>
      </c>
      <c r="BK1831" s="14">
        <f t="shared" si="2458"/>
        <v>0.34192963265351523</v>
      </c>
      <c r="BL1831" s="14">
        <f t="shared" si="2459"/>
        <v>0.30434144808398117</v>
      </c>
      <c r="BM1831" s="14">
        <f t="shared" si="2460"/>
        <v>0.2397724281506072</v>
      </c>
      <c r="BN1831" s="14">
        <f t="shared" si="2461"/>
        <v>0.76016908107282177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1.1809000000000001</v>
      </c>
      <c r="F1832" s="10">
        <f>VLOOKUP(B1832,home!$B$2:$E$405,3,FALSE)</f>
        <v>0.7762</v>
      </c>
      <c r="G1832" s="10">
        <f>VLOOKUP(C1832,away!$B$2:$E$405,4,FALSE)</f>
        <v>0.8468</v>
      </c>
      <c r="H1832" s="10">
        <f>VLOOKUP(A1832,away!$A$2:$E$405,3,FALSE)</f>
        <v>0.92459999999999998</v>
      </c>
      <c r="I1832" s="10">
        <f>VLOOKUP(C1832,away!$B$2:$E$405,3,FALSE)</f>
        <v>1.2479</v>
      </c>
      <c r="J1832" s="10">
        <f>VLOOKUP(B1832,home!$B$2:$E$405,4,FALSE)</f>
        <v>0.99139999999999995</v>
      </c>
      <c r="K1832" s="12">
        <f t="shared" si="2406"/>
        <v>0.77618922634400001</v>
      </c>
      <c r="L1832" s="12">
        <f t="shared" si="2407"/>
        <v>1.1438855882759997</v>
      </c>
      <c r="M1832" s="13">
        <f t="shared" si="2408"/>
        <v>0.14659599419647507</v>
      </c>
      <c r="N1832" s="13">
        <f t="shared" si="2409"/>
        <v>0.11378623132049148</v>
      </c>
      <c r="O1832" s="13">
        <f t="shared" si="2410"/>
        <v>0.16768904506033994</v>
      </c>
      <c r="P1832" s="13">
        <f t="shared" si="2411"/>
        <v>0.13015843015174938</v>
      </c>
      <c r="Q1832" s="13">
        <f t="shared" si="2412"/>
        <v>4.4159823428625851E-2</v>
      </c>
      <c r="R1832" s="13">
        <f t="shared" si="2413"/>
        <v>9.5908540978143789E-2</v>
      </c>
      <c r="S1832" s="13">
        <f t="shared" si="2414"/>
        <v>2.889099567901969E-2</v>
      </c>
      <c r="T1832" s="13">
        <f t="shared" si="2415"/>
        <v>5.0513785600817956E-2</v>
      </c>
      <c r="U1832" s="13">
        <f t="shared" si="2416"/>
        <v>7.4443176221607232E-2</v>
      </c>
      <c r="V1832" s="13">
        <f t="shared" si="2417"/>
        <v>2.8501662861585425E-3</v>
      </c>
      <c r="W1832" s="13">
        <f t="shared" si="2418"/>
        <v>1.1425459727517582E-2</v>
      </c>
      <c r="X1832" s="13">
        <f t="shared" si="2419"/>
        <v>1.3069418721735193E-2</v>
      </c>
      <c r="Y1832" s="13">
        <f t="shared" si="2420"/>
        <v>7.4749598614687138E-3</v>
      </c>
      <c r="Z1832" s="13">
        <f t="shared" si="2421"/>
        <v>3.6569465939158954E-2</v>
      </c>
      <c r="AA1832" s="13">
        <f t="shared" si="2422"/>
        <v>2.8384825475129046E-2</v>
      </c>
      <c r="AB1832" s="13">
        <f t="shared" si="2423"/>
        <v>1.1015997862724938E-2</v>
      </c>
      <c r="AC1832" s="13">
        <f t="shared" si="2424"/>
        <v>1.5816136872942157E-4</v>
      </c>
      <c r="AD1832" s="13">
        <f t="shared" si="2425"/>
        <v>2.2170796866315999E-3</v>
      </c>
      <c r="AE1832" s="13">
        <f t="shared" si="2426"/>
        <v>2.536085501597357E-3</v>
      </c>
      <c r="AF1832" s="13">
        <f t="shared" si="2427"/>
        <v>1.4504958279564634E-3</v>
      </c>
      <c r="AG1832" s="13">
        <f t="shared" si="2428"/>
        <v>5.5306709115128766E-4</v>
      </c>
      <c r="AH1832" s="13">
        <f t="shared" si="2429"/>
        <v>1.0457821264688489E-2</v>
      </c>
      <c r="AI1832" s="13">
        <f t="shared" si="2430"/>
        <v>8.1172481966823896E-3</v>
      </c>
      <c r="AJ1832" s="13">
        <f t="shared" si="2431"/>
        <v>3.1502602989125664E-3</v>
      </c>
      <c r="AK1832" s="13">
        <f t="shared" si="2432"/>
        <v>8.1506603473172111E-4</v>
      </c>
      <c r="AL1832" s="13">
        <f t="shared" si="2433"/>
        <v>5.6170799420025354E-6</v>
      </c>
      <c r="AM1832" s="13">
        <f t="shared" si="2434"/>
        <v>3.4417467334191596E-4</v>
      </c>
      <c r="AN1832" s="13">
        <f t="shared" si="2435"/>
        <v>3.9369644868541762E-4</v>
      </c>
      <c r="AO1832" s="13">
        <f t="shared" si="2436"/>
        <v>2.2517184690334544E-4</v>
      </c>
      <c r="AP1832" s="13">
        <f t="shared" si="2437"/>
        <v>8.585694351940891E-5</v>
      </c>
      <c r="AQ1832" s="13">
        <f t="shared" si="2438"/>
        <v>2.4552630086319574E-5</v>
      </c>
      <c r="AR1832" s="13">
        <f t="shared" si="2439"/>
        <v>2.3925102058886902E-3</v>
      </c>
      <c r="AS1832" s="13">
        <f t="shared" si="2440"/>
        <v>1.8570406457288666E-3</v>
      </c>
      <c r="AT1832" s="13">
        <f t="shared" si="2441"/>
        <v>7.2070747104882561E-4</v>
      </c>
      <c r="AU1832" s="13">
        <f t="shared" si="2442"/>
        <v>1.8646845812457624E-4</v>
      </c>
      <c r="AV1832" s="13">
        <f t="shared" si="2443"/>
        <v>3.6183702062318338E-5</v>
      </c>
      <c r="AW1832" s="13">
        <f t="shared" si="2444"/>
        <v>1.3853461520693637E-7</v>
      </c>
      <c r="AX1832" s="13">
        <f t="shared" si="2445"/>
        <v>4.4524112238076773E-5</v>
      </c>
      <c r="AY1832" s="13">
        <f t="shared" si="2446"/>
        <v>5.0930490319919088E-5</v>
      </c>
      <c r="AZ1832" s="13">
        <f t="shared" si="2447"/>
        <v>2.9129326940392882E-5</v>
      </c>
      <c r="BA1832" s="13">
        <f t="shared" si="2448"/>
        <v>1.1106872427765083E-5</v>
      </c>
      <c r="BB1832" s="13">
        <f t="shared" si="2449"/>
        <v>3.1762478252351342E-6</v>
      </c>
      <c r="BC1832" s="13">
        <f t="shared" si="2450"/>
        <v>7.266528224158913E-7</v>
      </c>
      <c r="BD1832" s="13">
        <f t="shared" si="2451"/>
        <v>4.5612632405322008E-4</v>
      </c>
      <c r="BE1832" s="13">
        <f t="shared" si="2452"/>
        <v>3.5404033858200148E-4</v>
      </c>
      <c r="BF1832" s="13">
        <f t="shared" si="2453"/>
        <v>1.3740114824926578E-4</v>
      </c>
      <c r="BG1832" s="13">
        <f t="shared" si="2454"/>
        <v>3.5549763652791618E-5</v>
      </c>
      <c r="BH1832" s="13">
        <f t="shared" si="2455"/>
        <v>6.8983358865930929E-6</v>
      </c>
      <c r="BI1832" s="13">
        <f t="shared" si="2456"/>
        <v>1.0708827989751491E-6</v>
      </c>
      <c r="BJ1832" s="14">
        <f t="shared" si="2457"/>
        <v>0.24839945301310368</v>
      </c>
      <c r="BK1832" s="14">
        <f t="shared" si="2458"/>
        <v>0.30871029525239402</v>
      </c>
      <c r="BL1832" s="14">
        <f t="shared" si="2459"/>
        <v>0.40616597866903631</v>
      </c>
      <c r="BM1832" s="14">
        <f t="shared" si="2460"/>
        <v>0.30149633578216278</v>
      </c>
      <c r="BN1832" s="14">
        <f t="shared" si="2461"/>
        <v>0.6982980651358256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1.5866</v>
      </c>
      <c r="F1852" s="10">
        <f>VLOOKUP(B1852,home!$B$2:$E$405,3,FALSE)</f>
        <v>0.97409999999999997</v>
      </c>
      <c r="G1852" s="10">
        <f>VLOOKUP(C1852,away!$B$2:$E$405,4,FALSE)</f>
        <v>0.84040000000000004</v>
      </c>
      <c r="H1852" s="10">
        <f>VLOOKUP(A1852,away!$A$2:$E$405,3,FALSE)</f>
        <v>1.1788000000000001</v>
      </c>
      <c r="I1852" s="10">
        <f>VLOOKUP(C1852,away!$B$2:$E$405,3,FALSE)</f>
        <v>0.75409999999999999</v>
      </c>
      <c r="J1852" s="10">
        <f>VLOOKUP(B1852,home!$B$2:$E$405,4,FALSE)</f>
        <v>1.3882000000000001</v>
      </c>
      <c r="K1852" s="12">
        <f t="shared" si="2406"/>
        <v>1.2988441332240002</v>
      </c>
      <c r="L1852" s="12">
        <f t="shared" si="2407"/>
        <v>1.2340169016560001</v>
      </c>
      <c r="M1852" s="13">
        <f t="shared" si="2408"/>
        <v>7.9431438764927614E-2</v>
      </c>
      <c r="N1852" s="13">
        <f t="shared" si="2409"/>
        <v>0.10316905823336764</v>
      </c>
      <c r="O1852" s="13">
        <f t="shared" si="2410"/>
        <v>9.8019737958774264E-2</v>
      </c>
      <c r="P1852" s="13">
        <f t="shared" si="2411"/>
        <v>0.12731236158790779</v>
      </c>
      <c r="Q1852" s="13">
        <f t="shared" si="2412"/>
        <v>6.7000263008327413E-2</v>
      </c>
      <c r="R1852" s="13">
        <f t="shared" si="2413"/>
        <v>6.0479006668509826E-2</v>
      </c>
      <c r="S1852" s="13">
        <f t="shared" si="2414"/>
        <v>5.1013923658924411E-2</v>
      </c>
      <c r="T1852" s="13">
        <f t="shared" si="2415"/>
        <v>8.2679456967673315E-2</v>
      </c>
      <c r="U1852" s="13">
        <f t="shared" si="2416"/>
        <v>7.8552802994609164E-2</v>
      </c>
      <c r="V1852" s="13">
        <f t="shared" si="2417"/>
        <v>9.0849881159126671E-3</v>
      </c>
      <c r="W1852" s="13">
        <f t="shared" si="2418"/>
        <v>2.9007632844277018E-2</v>
      </c>
      <c r="X1852" s="13">
        <f t="shared" si="2419"/>
        <v>3.579590920686955E-2</v>
      </c>
      <c r="Y1852" s="13">
        <f t="shared" si="2420"/>
        <v>2.208637848571033E-2</v>
      </c>
      <c r="Z1852" s="13">
        <f t="shared" si="2421"/>
        <v>2.4877372141435691E-2</v>
      </c>
      <c r="AA1852" s="13">
        <f t="shared" si="2422"/>
        <v>3.2311828855933929E-2</v>
      </c>
      <c r="AB1852" s="13">
        <f t="shared" si="2423"/>
        <v>2.0984014671633876E-2</v>
      </c>
      <c r="AC1852" s="13">
        <f t="shared" si="2424"/>
        <v>9.100861935299765E-4</v>
      </c>
      <c r="AD1852" s="13">
        <f t="shared" si="2425"/>
        <v>9.4190984346262559E-3</v>
      </c>
      <c r="AE1852" s="13">
        <f t="shared" si="2426"/>
        <v>1.1623326666690375E-2</v>
      </c>
      <c r="AF1852" s="13">
        <f t="shared" si="2427"/>
        <v>7.1716907800824098E-3</v>
      </c>
      <c r="AG1852" s="13">
        <f t="shared" si="2428"/>
        <v>2.949995878690733E-3</v>
      </c>
      <c r="AH1852" s="13">
        <f t="shared" si="2429"/>
        <v>7.6747744228294369E-3</v>
      </c>
      <c r="AI1852" s="13">
        <f t="shared" si="2430"/>
        <v>9.9683357329096254E-3</v>
      </c>
      <c r="AJ1852" s="13">
        <f t="shared" si="2431"/>
        <v>6.4736571923484174E-3</v>
      </c>
      <c r="AK1852" s="13">
        <f t="shared" si="2432"/>
        <v>2.8027572215950313E-3</v>
      </c>
      <c r="AL1852" s="13">
        <f t="shared" si="2433"/>
        <v>5.8347286338220267E-5</v>
      </c>
      <c r="AM1852" s="13">
        <f t="shared" si="2434"/>
        <v>2.4467881484147363E-3</v>
      </c>
      <c r="AN1852" s="13">
        <f t="shared" si="2435"/>
        <v>3.0193779299153745E-3</v>
      </c>
      <c r="AO1852" s="13">
        <f t="shared" si="2436"/>
        <v>1.8629816990013389E-3</v>
      </c>
      <c r="AP1852" s="13">
        <f t="shared" si="2437"/>
        <v>7.6631696801448786E-4</v>
      </c>
      <c r="AQ1852" s="13">
        <f t="shared" si="2438"/>
        <v>2.3641202263891448E-4</v>
      </c>
      <c r="AR1852" s="13">
        <f t="shared" si="2439"/>
        <v>1.8941602708337393E-3</v>
      </c>
      <c r="AS1852" s="13">
        <f t="shared" si="2440"/>
        <v>2.4602189551583852E-3</v>
      </c>
      <c r="AT1852" s="13">
        <f t="shared" si="2441"/>
        <v>1.5977204781769748E-3</v>
      </c>
      <c r="AU1852" s="13">
        <f t="shared" si="2442"/>
        <v>6.9172995653733586E-4</v>
      </c>
      <c r="AV1852" s="13">
        <f t="shared" si="2443"/>
        <v>2.2461234895595285E-4</v>
      </c>
      <c r="AW1852" s="13">
        <f t="shared" si="2444"/>
        <v>2.5977437381732917E-6</v>
      </c>
      <c r="AX1852" s="13">
        <f t="shared" si="2445"/>
        <v>5.296660719684152E-4</v>
      </c>
      <c r="AY1852" s="13">
        <f t="shared" si="2446"/>
        <v>6.5361688504276779E-4</v>
      </c>
      <c r="AZ1852" s="13">
        <f t="shared" si="2447"/>
        <v>4.0328714167526115E-4</v>
      </c>
      <c r="BA1852" s="13">
        <f t="shared" si="2448"/>
        <v>1.6588771634927006E-4</v>
      </c>
      <c r="BB1852" s="13">
        <f t="shared" si="2449"/>
        <v>5.1177061438028881E-5</v>
      </c>
      <c r="BC1852" s="13">
        <f t="shared" si="2450"/>
        <v>1.2630671758323029E-5</v>
      </c>
      <c r="BD1852" s="13">
        <f t="shared" si="2451"/>
        <v>3.8957096477569071E-4</v>
      </c>
      <c r="BE1852" s="13">
        <f t="shared" si="2452"/>
        <v>5.0599196207331946E-4</v>
      </c>
      <c r="BF1852" s="13">
        <f t="shared" si="2453"/>
        <v>3.2860234569871601E-4</v>
      </c>
      <c r="BG1852" s="13">
        <f t="shared" si="2454"/>
        <v>1.4226774295814066E-4</v>
      </c>
      <c r="BH1852" s="13">
        <f t="shared" si="2455"/>
        <v>4.6195905822050269E-5</v>
      </c>
      <c r="BI1852" s="13">
        <f t="shared" si="2456"/>
        <v>1.2000256251187691E-5</v>
      </c>
      <c r="BJ1852" s="14">
        <f t="shared" si="2457"/>
        <v>0.38105095282253193</v>
      </c>
      <c r="BK1852" s="14">
        <f t="shared" si="2458"/>
        <v>0.26846476249258355</v>
      </c>
      <c r="BL1852" s="14">
        <f t="shared" si="2459"/>
        <v>0.32555998690638493</v>
      </c>
      <c r="BM1852" s="14">
        <f t="shared" si="2460"/>
        <v>0.46389018899981693</v>
      </c>
      <c r="BN1852" s="14">
        <f t="shared" si="2461"/>
        <v>0.53541186622181447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1.5866</v>
      </c>
      <c r="F1853" s="10">
        <f>VLOOKUP(B1853,home!$B$2:$E$405,3,FALSE)</f>
        <v>1.0084</v>
      </c>
      <c r="G1853" s="10">
        <f>VLOOKUP(C1853,away!$B$2:$E$405,4,FALSE)</f>
        <v>0.94540000000000002</v>
      </c>
      <c r="H1853" s="10">
        <f>VLOOKUP(A1853,away!$A$2:$E$405,3,FALSE)</f>
        <v>1.1788000000000001</v>
      </c>
      <c r="I1853" s="10">
        <f>VLOOKUP(C1853,away!$B$2:$E$405,3,FALSE)</f>
        <v>1.1876</v>
      </c>
      <c r="J1853" s="10">
        <f>VLOOKUP(B1853,home!$B$2:$E$405,4,FALSE)</f>
        <v>0.76349999999999996</v>
      </c>
      <c r="K1853" s="12">
        <f t="shared" si="2406"/>
        <v>1.5125714017759999</v>
      </c>
      <c r="L1853" s="12">
        <f t="shared" si="2407"/>
        <v>1.06885638888</v>
      </c>
      <c r="M1853" s="13">
        <f t="shared" si="2408"/>
        <v>7.566589180710602E-2</v>
      </c>
      <c r="N1853" s="13">
        <f t="shared" si="2409"/>
        <v>0.11445006403730551</v>
      </c>
      <c r="O1853" s="13">
        <f t="shared" si="2410"/>
        <v>8.087597187832811E-2</v>
      </c>
      <c r="P1853" s="13">
        <f t="shared" si="2411"/>
        <v>0.1223306821539991</v>
      </c>
      <c r="Q1853" s="13">
        <f t="shared" si="2412"/>
        <v>8.6556946897130074E-2</v>
      </c>
      <c r="R1853" s="13">
        <f t="shared" si="2413"/>
        <v>4.3222399624515101E-2</v>
      </c>
      <c r="S1853" s="13">
        <f t="shared" si="2414"/>
        <v>4.9443664241783786E-2</v>
      </c>
      <c r="T1853" s="13">
        <f t="shared" si="2415"/>
        <v>9.2516945692944372E-2</v>
      </c>
      <c r="U1853" s="13">
        <f t="shared" si="2416"/>
        <v>6.5376965588175268E-2</v>
      </c>
      <c r="V1853" s="13">
        <f t="shared" si="2417"/>
        <v>8.8818489200597258E-3</v>
      </c>
      <c r="W1853" s="13">
        <f t="shared" si="2418"/>
        <v>4.3641187500547615E-2</v>
      </c>
      <c r="X1853" s="13">
        <f t="shared" si="2419"/>
        <v>4.6646162078270312E-2</v>
      </c>
      <c r="Y1853" s="13">
        <f t="shared" si="2420"/>
        <v>2.4929024177045594E-2</v>
      </c>
      <c r="Z1853" s="13">
        <f t="shared" si="2421"/>
        <v>1.5399512660462496E-2</v>
      </c>
      <c r="AA1853" s="13">
        <f t="shared" si="2422"/>
        <v>2.3292862451503017E-2</v>
      </c>
      <c r="AB1853" s="13">
        <f t="shared" si="2423"/>
        <v>1.7616058804822737E-2</v>
      </c>
      <c r="AC1853" s="13">
        <f t="shared" si="2424"/>
        <v>8.9746731587919725E-4</v>
      </c>
      <c r="AD1853" s="13">
        <f t="shared" si="2425"/>
        <v>1.6502603038218145E-2</v>
      </c>
      <c r="AE1853" s="13">
        <f t="shared" si="2426"/>
        <v>1.7638912690549964E-2</v>
      </c>
      <c r="AF1853" s="13">
        <f t="shared" si="2427"/>
        <v>9.426732261095418E-3</v>
      </c>
      <c r="AG1853" s="13">
        <f t="shared" si="2428"/>
        <v>3.3586076678443493E-3</v>
      </c>
      <c r="AH1853" s="13">
        <f t="shared" si="2429"/>
        <v>4.1149668731934458E-3</v>
      </c>
      <c r="AI1853" s="13">
        <f t="shared" si="2430"/>
        <v>6.2241812116480139E-3</v>
      </c>
      <c r="AJ1853" s="13">
        <f t="shared" si="2431"/>
        <v>4.707259250105139E-3</v>
      </c>
      <c r="AK1853" s="13">
        <f t="shared" si="2432"/>
        <v>2.3733552408181911E-3</v>
      </c>
      <c r="AL1853" s="13">
        <f t="shared" si="2433"/>
        <v>5.8038192025702206E-5</v>
      </c>
      <c r="AM1853" s="13">
        <f t="shared" si="2434"/>
        <v>4.9922730820940921E-3</v>
      </c>
      <c r="AN1853" s="13">
        <f t="shared" si="2435"/>
        <v>5.3360229788299183E-3</v>
      </c>
      <c r="AO1853" s="13">
        <f t="shared" si="2436"/>
        <v>2.8517211260664231E-3</v>
      </c>
      <c r="AP1853" s="13">
        <f t="shared" si="2437"/>
        <v>1.0160267816333884E-3</v>
      </c>
      <c r="AQ1853" s="13">
        <f t="shared" si="2438"/>
        <v>2.7149667920550789E-4</v>
      </c>
      <c r="AR1853" s="13">
        <f t="shared" si="2439"/>
        <v>8.7966172648847442E-4</v>
      </c>
      <c r="AS1853" s="13">
        <f t="shared" si="2440"/>
        <v>1.3305511707233681E-3</v>
      </c>
      <c r="AT1853" s="13">
        <f t="shared" si="2441"/>
        <v>1.0062768247178714E-3</v>
      </c>
      <c r="AU1853" s="13">
        <f t="shared" si="2442"/>
        <v>5.0735518244607097E-4</v>
      </c>
      <c r="AV1853" s="13">
        <f t="shared" si="2443"/>
        <v>1.9185273487769305E-4</v>
      </c>
      <c r="AW1853" s="13">
        <f t="shared" si="2444"/>
        <v>2.6064333068283979E-6</v>
      </c>
      <c r="AX1853" s="13">
        <f t="shared" si="2445"/>
        <v>1.2585282489719427E-3</v>
      </c>
      <c r="AY1853" s="13">
        <f t="shared" si="2446"/>
        <v>1.3451859594996202E-3</v>
      </c>
      <c r="AZ1853" s="13">
        <f t="shared" si="2447"/>
        <v>7.1890530352142093E-4</v>
      </c>
      <c r="BA1853" s="13">
        <f t="shared" si="2448"/>
        <v>2.5613550888952882E-4</v>
      </c>
      <c r="BB1853" s="13">
        <f t="shared" si="2449"/>
        <v>6.8443018773900723E-5</v>
      </c>
      <c r="BC1853" s="13">
        <f t="shared" si="2450"/>
        <v>1.4631151578143516E-5</v>
      </c>
      <c r="BD1853" s="13">
        <f t="shared" si="2451"/>
        <v>1.5670534273506945E-4</v>
      </c>
      <c r="BE1853" s="13">
        <f t="shared" si="2452"/>
        <v>2.3702801992657251E-4</v>
      </c>
      <c r="BF1853" s="13">
        <f t="shared" si="2453"/>
        <v>1.7926090218026272E-4</v>
      </c>
      <c r="BG1853" s="13">
        <f t="shared" si="2454"/>
        <v>9.0381638031476814E-5</v>
      </c>
      <c r="BH1853" s="13">
        <f t="shared" si="2455"/>
        <v>3.4177170233020492E-5</v>
      </c>
      <c r="BI1853" s="13">
        <f t="shared" si="2456"/>
        <v>1.0339082057619341E-5</v>
      </c>
      <c r="BJ1853" s="14">
        <f t="shared" si="2457"/>
        <v>0.47379655588001524</v>
      </c>
      <c r="BK1853" s="14">
        <f t="shared" si="2458"/>
        <v>0.25862277859035315</v>
      </c>
      <c r="BL1853" s="14">
        <f t="shared" si="2459"/>
        <v>0.25242761071752656</v>
      </c>
      <c r="BM1853" s="14">
        <f t="shared" si="2460"/>
        <v>0.47580192192378068</v>
      </c>
      <c r="BN1853" s="14">
        <f t="shared" si="2461"/>
        <v>0.52310195639838397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1.5866</v>
      </c>
      <c r="F1854" s="10">
        <f>VLOOKUP(B1854,home!$B$2:$E$405,3,FALSE)</f>
        <v>1.1975</v>
      </c>
      <c r="G1854" s="10">
        <f>VLOOKUP(C1854,away!$B$2:$E$405,4,FALSE)</f>
        <v>1.4496</v>
      </c>
      <c r="H1854" s="10">
        <f>VLOOKUP(A1854,away!$A$2:$E$405,3,FALSE)</f>
        <v>1.1788000000000001</v>
      </c>
      <c r="I1854" s="10">
        <f>VLOOKUP(C1854,away!$B$2:$E$405,3,FALSE)</f>
        <v>0.59379999999999999</v>
      </c>
      <c r="J1854" s="10">
        <f>VLOOKUP(B1854,home!$B$2:$E$405,4,FALSE)</f>
        <v>0.67869999999999997</v>
      </c>
      <c r="K1854" s="12">
        <f t="shared" si="2406"/>
        <v>2.7541725935999999</v>
      </c>
      <c r="L1854" s="12">
        <f t="shared" si="2407"/>
        <v>0.47507061632799996</v>
      </c>
      <c r="M1854" s="13">
        <f t="shared" si="2408"/>
        <v>3.9587446841520234E-2</v>
      </c>
      <c r="N1854" s="13">
        <f t="shared" si="2409"/>
        <v>0.1090306611415119</v>
      </c>
      <c r="O1854" s="13">
        <f t="shared" si="2410"/>
        <v>1.8806832769852951E-2</v>
      </c>
      <c r="P1854" s="13">
        <f t="shared" si="2411"/>
        <v>5.1797263387147373E-2</v>
      </c>
      <c r="Q1854" s="13">
        <f t="shared" si="2412"/>
        <v>0.15014462938902032</v>
      </c>
      <c r="R1854" s="13">
        <f t="shared" si="2413"/>
        <v>4.4672868175758326E-3</v>
      </c>
      <c r="S1854" s="13">
        <f t="shared" si="2414"/>
        <v>1.6943227641947667E-2</v>
      </c>
      <c r="T1854" s="13">
        <f t="shared" si="2415"/>
        <v>7.1329301622181013E-2</v>
      </c>
      <c r="U1854" s="13">
        <f t="shared" si="2416"/>
        <v>1.2303678920717922E-2</v>
      </c>
      <c r="V1854" s="13">
        <f t="shared" si="2417"/>
        <v>2.4632186177370044E-3</v>
      </c>
      <c r="W1854" s="13">
        <f t="shared" si="2418"/>
        <v>0.13784140777982296</v>
      </c>
      <c r="X1854" s="13">
        <f t="shared" si="2419"/>
        <v>6.5484402549479653E-2</v>
      </c>
      <c r="Y1854" s="13">
        <f t="shared" si="2420"/>
        <v>1.5554857739526071E-2</v>
      </c>
      <c r="Z1854" s="13">
        <f t="shared" si="2421"/>
        <v>7.0742556724656702E-4</v>
      </c>
      <c r="AA1854" s="13">
        <f t="shared" si="2422"/>
        <v>1.9483721093224286E-3</v>
      </c>
      <c r="AB1854" s="13">
        <f t="shared" si="2423"/>
        <v>2.6830765328152285E-3</v>
      </c>
      <c r="AC1854" s="13">
        <f t="shared" si="2424"/>
        <v>2.0143377778601693E-4</v>
      </c>
      <c r="AD1854" s="13">
        <f t="shared" si="2425"/>
        <v>9.4909756892607555E-2</v>
      </c>
      <c r="AE1854" s="13">
        <f t="shared" si="2426"/>
        <v>4.5088836702511716E-2</v>
      </c>
      <c r="AF1854" s="13">
        <f t="shared" si="2427"/>
        <v>1.0710190720887389E-2</v>
      </c>
      <c r="AG1854" s="13">
        <f t="shared" si="2428"/>
        <v>1.6960323022541333E-3</v>
      </c>
      <c r="AH1854" s="13">
        <f t="shared" si="2429"/>
        <v>8.4019275059502881E-5</v>
      </c>
      <c r="AI1854" s="13">
        <f t="shared" si="2430"/>
        <v>2.3140358470302285E-4</v>
      </c>
      <c r="AJ1854" s="13">
        <f t="shared" si="2431"/>
        <v>3.1866270552493095E-4</v>
      </c>
      <c r="AK1854" s="13">
        <f t="shared" si="2432"/>
        <v>2.9255069671973066E-4</v>
      </c>
      <c r="AL1854" s="13">
        <f t="shared" si="2433"/>
        <v>1.0542451484501715E-5</v>
      </c>
      <c r="AM1854" s="13">
        <f t="shared" si="2434"/>
        <v>5.2279570259771688E-2</v>
      </c>
      <c r="AN1854" s="13">
        <f t="shared" si="2435"/>
        <v>2.4836487664672714E-2</v>
      </c>
      <c r="AO1854" s="13">
        <f t="shared" si="2436"/>
        <v>5.8995427511394152E-3</v>
      </c>
      <c r="AP1854" s="13">
        <f t="shared" si="2437"/>
        <v>9.3423313694572898E-4</v>
      </c>
      <c r="AQ1854" s="13">
        <f t="shared" si="2438"/>
        <v>1.1095667804071206E-4</v>
      </c>
      <c r="AR1854" s="13">
        <f t="shared" si="2439"/>
        <v>7.9830177571899628E-6</v>
      </c>
      <c r="AS1854" s="13">
        <f t="shared" si="2440"/>
        <v>2.1986608721074736E-5</v>
      </c>
      <c r="AT1854" s="13">
        <f t="shared" si="2441"/>
        <v>3.0277457582895398E-5</v>
      </c>
      <c r="AU1854" s="13">
        <f t="shared" si="2442"/>
        <v>2.7796447959565664E-5</v>
      </c>
      <c r="AV1854" s="13">
        <f t="shared" si="2443"/>
        <v>1.9139053792416103E-5</v>
      </c>
      <c r="AW1854" s="13">
        <f t="shared" si="2444"/>
        <v>3.8316729436075407E-7</v>
      </c>
      <c r="AX1854" s="13">
        <f t="shared" si="2445"/>
        <v>2.3997826602441465E-2</v>
      </c>
      <c r="AY1854" s="13">
        <f t="shared" si="2446"/>
        <v>1.1400662274554338E-2</v>
      </c>
      <c r="AZ1854" s="13">
        <f t="shared" si="2447"/>
        <v>2.7080598266599532E-3</v>
      </c>
      <c r="BA1854" s="13">
        <f t="shared" si="2448"/>
        <v>4.2883988363481363E-4</v>
      </c>
      <c r="BB1854" s="13">
        <f t="shared" si="2449"/>
        <v>5.0932306956104672E-5</v>
      </c>
      <c r="BC1854" s="13">
        <f t="shared" si="2450"/>
        <v>4.8392884913287083E-6</v>
      </c>
      <c r="BD1854" s="13">
        <f t="shared" si="2451"/>
        <v>6.3208286101093332E-7</v>
      </c>
      <c r="BE1854" s="13">
        <f t="shared" si="2452"/>
        <v>1.7408652926805908E-6</v>
      </c>
      <c r="BF1854" s="13">
        <f t="shared" si="2453"/>
        <v>2.3973217391251632E-6</v>
      </c>
      <c r="BG1854" s="13">
        <f t="shared" si="2454"/>
        <v>2.2008792773133375E-6</v>
      </c>
      <c r="BH1854" s="13">
        <f t="shared" si="2455"/>
        <v>1.5154003468496424E-6</v>
      </c>
      <c r="BI1854" s="13">
        <f t="shared" si="2456"/>
        <v>8.3473482072504382E-7</v>
      </c>
      <c r="BJ1854" s="14">
        <f t="shared" si="2457"/>
        <v>0.82444202751311124</v>
      </c>
      <c r="BK1854" s="14">
        <f t="shared" si="2458"/>
        <v>0.12240379499217714</v>
      </c>
      <c r="BL1854" s="14">
        <f t="shared" si="2459"/>
        <v>4.125238728244239E-2</v>
      </c>
      <c r="BM1854" s="14">
        <f t="shared" si="2460"/>
        <v>0.60357123590108874</v>
      </c>
      <c r="BN1854" s="14">
        <f t="shared" si="2461"/>
        <v>0.37383412034662861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1.5866</v>
      </c>
      <c r="F1855" s="10">
        <f>VLOOKUP(B1855,home!$B$2:$E$405,3,FALSE)</f>
        <v>0.63029999999999997</v>
      </c>
      <c r="G1855" s="10">
        <f>VLOOKUP(C1855,away!$B$2:$E$405,4,FALSE)</f>
        <v>0.81940000000000002</v>
      </c>
      <c r="H1855" s="10">
        <f>VLOOKUP(A1855,away!$A$2:$E$405,3,FALSE)</f>
        <v>1.1788000000000001</v>
      </c>
      <c r="I1855" s="10">
        <f>VLOOKUP(C1855,away!$B$2:$E$405,3,FALSE)</f>
        <v>1.4420999999999999</v>
      </c>
      <c r="J1855" s="10">
        <f>VLOOKUP(B1855,home!$B$2:$E$405,4,FALSE)</f>
        <v>1.6117999999999999</v>
      </c>
      <c r="K1855" s="12">
        <f t="shared" si="2406"/>
        <v>0.81942784321200002</v>
      </c>
      <c r="L1855" s="12">
        <f t="shared" si="2407"/>
        <v>2.7399753482640001</v>
      </c>
      <c r="M1855" s="13">
        <f t="shared" si="2408"/>
        <v>2.8455802312870353E-2</v>
      </c>
      <c r="N1855" s="13">
        <f t="shared" si="2409"/>
        <v>2.3317476716102393E-2</v>
      </c>
      <c r="O1855" s="13">
        <f t="shared" si="2410"/>
        <v>7.7968196852338495E-2</v>
      </c>
      <c r="P1855" s="13">
        <f t="shared" si="2411"/>
        <v>6.3889311385840378E-2</v>
      </c>
      <c r="Q1855" s="13">
        <f t="shared" si="2412"/>
        <v>9.5534948273109065E-3</v>
      </c>
      <c r="R1855" s="13">
        <f t="shared" si="2413"/>
        <v>0.10681546866200115</v>
      </c>
      <c r="S1855" s="13">
        <f t="shared" si="2414"/>
        <v>3.586126358762589E-2</v>
      </c>
      <c r="T1855" s="13">
        <f t="shared" si="2415"/>
        <v>2.6176340316599527E-2</v>
      </c>
      <c r="U1855" s="13">
        <f t="shared" si="2416"/>
        <v>8.7527569107382575E-2</v>
      </c>
      <c r="V1855" s="13">
        <f t="shared" si="2417"/>
        <v>8.9462380636173011E-3</v>
      </c>
      <c r="W1855" s="13">
        <f t="shared" si="2418"/>
        <v>2.6094665538267917E-3</v>
      </c>
      <c r="X1855" s="13">
        <f t="shared" si="2419"/>
        <v>7.1498740296048243E-3</v>
      </c>
      <c r="Y1855" s="13">
        <f t="shared" si="2420"/>
        <v>9.7952392921551064E-3</v>
      </c>
      <c r="Z1855" s="13">
        <f t="shared" si="2421"/>
        <v>9.7557250315716326E-2</v>
      </c>
      <c r="AA1855" s="13">
        <f t="shared" si="2422"/>
        <v>7.9941127215900631E-2</v>
      </c>
      <c r="AB1855" s="13">
        <f t="shared" si="2423"/>
        <v>3.2752992729230782E-2</v>
      </c>
      <c r="AC1855" s="13">
        <f t="shared" si="2424"/>
        <v>1.2553876163240944E-3</v>
      </c>
      <c r="AD1855" s="13">
        <f t="shared" si="2425"/>
        <v>5.3456738753403449E-4</v>
      </c>
      <c r="AE1855" s="13">
        <f t="shared" si="2426"/>
        <v>1.4647014638291432E-3</v>
      </c>
      <c r="AF1855" s="13">
        <f t="shared" si="2427"/>
        <v>2.0066229517290237E-3</v>
      </c>
      <c r="AG1855" s="13">
        <f t="shared" si="2428"/>
        <v>1.832699140332756E-3</v>
      </c>
      <c r="AH1855" s="13">
        <f t="shared" si="2429"/>
        <v>6.682611522737078E-2</v>
      </c>
      <c r="AI1855" s="13">
        <f t="shared" si="2430"/>
        <v>5.4759179471001028E-2</v>
      </c>
      <c r="AJ1855" s="13">
        <f t="shared" si="2431"/>
        <v>2.2435598164990599E-2</v>
      </c>
      <c r="AK1855" s="13">
        <f t="shared" si="2432"/>
        <v>6.1281179385031179E-3</v>
      </c>
      <c r="AL1855" s="13">
        <f t="shared" si="2433"/>
        <v>1.1274445815640408E-4</v>
      </c>
      <c r="AM1855" s="13">
        <f t="shared" si="2434"/>
        <v>8.7607880283697488E-5</v>
      </c>
      <c r="AN1855" s="13">
        <f t="shared" si="2435"/>
        <v>2.4004343229099486E-4</v>
      </c>
      <c r="AO1855" s="13">
        <f t="shared" si="2436"/>
        <v>3.2885654349500235E-4</v>
      </c>
      <c r="AP1855" s="13">
        <f t="shared" si="2437"/>
        <v>3.0035294076387141E-4</v>
      </c>
      <c r="AQ1855" s="13">
        <f t="shared" si="2438"/>
        <v>2.0573991336790133E-4</v>
      </c>
      <c r="AR1855" s="13">
        <f t="shared" si="2439"/>
        <v>3.6620381668649074E-2</v>
      </c>
      <c r="AS1855" s="13">
        <f t="shared" si="2440"/>
        <v>3.0007760368341373E-2</v>
      </c>
      <c r="AT1855" s="13">
        <f t="shared" si="2441"/>
        <v>1.2294597179126251E-2</v>
      </c>
      <c r="AU1855" s="13">
        <f t="shared" si="2442"/>
        <v>3.3581784165505882E-3</v>
      </c>
      <c r="AV1855" s="13">
        <f t="shared" si="2443"/>
        <v>6.8794622424878441E-4</v>
      </c>
      <c r="AW1855" s="13">
        <f t="shared" si="2444"/>
        <v>7.0315339039584612E-6</v>
      </c>
      <c r="AX1855" s="13">
        <f t="shared" si="2445"/>
        <v>1.1964722731540882E-5</v>
      </c>
      <c r="AY1855" s="13">
        <f t="shared" si="2446"/>
        <v>3.2783045333235932E-5</v>
      </c>
      <c r="AZ1855" s="13">
        <f t="shared" si="2447"/>
        <v>4.4912368027043817E-5</v>
      </c>
      <c r="BA1855" s="13">
        <f t="shared" si="2448"/>
        <v>4.1019593742086775E-5</v>
      </c>
      <c r="BB1855" s="13">
        <f t="shared" si="2449"/>
        <v>2.8098168912280506E-5</v>
      </c>
      <c r="BC1855" s="13">
        <f t="shared" si="2450"/>
        <v>1.539765803020129E-5</v>
      </c>
      <c r="BD1855" s="13">
        <f t="shared" si="2451"/>
        <v>1.6723157169352895E-2</v>
      </c>
      <c r="BE1855" s="13">
        <f t="shared" si="2452"/>
        <v>1.3703420610978139E-2</v>
      </c>
      <c r="BF1855" s="13">
        <f t="shared" si="2453"/>
        <v>5.6144821979403417E-3</v>
      </c>
      <c r="BG1855" s="13">
        <f t="shared" si="2454"/>
        <v>1.5335543460701412E-3</v>
      </c>
      <c r="BH1855" s="13">
        <f t="shared" si="2455"/>
        <v>3.1415928256216122E-4</v>
      </c>
      <c r="BI1855" s="13">
        <f t="shared" si="2456"/>
        <v>5.1486172666988226E-5</v>
      </c>
      <c r="BJ1855" s="14">
        <f t="shared" si="2457"/>
        <v>8.5777258946002355E-2</v>
      </c>
      <c r="BK1855" s="14">
        <f t="shared" si="2458"/>
        <v>0.13855353046976768</v>
      </c>
      <c r="BL1855" s="14">
        <f t="shared" si="2459"/>
        <v>0.65606348900520628</v>
      </c>
      <c r="BM1855" s="14">
        <f t="shared" si="2460"/>
        <v>0.66792602646879995</v>
      </c>
      <c r="BN1855" s="14">
        <f t="shared" si="2461"/>
        <v>0.30999975075646369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1.1809000000000001</v>
      </c>
      <c r="F1856" s="10">
        <f>VLOOKUP(B1856,home!$B$2:$E$405,3,FALSE)</f>
        <v>0.58630000000000004</v>
      </c>
      <c r="G1856" s="10">
        <f>VLOOKUP(C1856,away!$B$2:$E$405,4,FALSE)</f>
        <v>0.58630000000000004</v>
      </c>
      <c r="H1856" s="10">
        <f>VLOOKUP(A1856,away!$A$2:$E$405,3,FALSE)</f>
        <v>0.92459999999999998</v>
      </c>
      <c r="I1856" s="10">
        <f>VLOOKUP(C1856,away!$B$2:$E$405,3,FALSE)</f>
        <v>0.91520000000000001</v>
      </c>
      <c r="J1856" s="10">
        <f>VLOOKUP(B1856,home!$B$2:$E$405,4,FALSE)</f>
        <v>0.83199999999999996</v>
      </c>
      <c r="K1856" s="12">
        <f t="shared" si="2406"/>
        <v>0.40593164712100005</v>
      </c>
      <c r="L1856" s="12">
        <f t="shared" si="2407"/>
        <v>0.70403334143999996</v>
      </c>
      <c r="M1856" s="13">
        <f t="shared" si="2408"/>
        <v>0.32957049961064083</v>
      </c>
      <c r="N1856" s="13">
        <f t="shared" si="2409"/>
        <v>0.13378309574943834</v>
      </c>
      <c r="O1856" s="13">
        <f t="shared" si="2410"/>
        <v>0.23202862008092967</v>
      </c>
      <c r="P1856" s="13">
        <f t="shared" si="2411"/>
        <v>9.418775992866453E-2</v>
      </c>
      <c r="Q1856" s="13">
        <f t="shared" si="2412"/>
        <v>2.7153396207257981E-2</v>
      </c>
      <c r="R1856" s="13">
        <f t="shared" si="2413"/>
        <v>8.1677942352644584E-2</v>
      </c>
      <c r="S1856" s="13">
        <f t="shared" si="2414"/>
        <v>6.7294661770853732E-3</v>
      </c>
      <c r="T1856" s="13">
        <f t="shared" si="2415"/>
        <v>1.911689626324006E-2</v>
      </c>
      <c r="U1856" s="13">
        <f t="shared" si="2416"/>
        <v>3.3155661672663102E-2</v>
      </c>
      <c r="V1856" s="13">
        <f t="shared" si="2417"/>
        <v>2.1369002163732111E-4</v>
      </c>
      <c r="W1856" s="13">
        <f t="shared" si="2418"/>
        <v>3.6741409491137826E-3</v>
      </c>
      <c r="X1856" s="13">
        <f t="shared" si="2419"/>
        <v>2.5867177293261096E-3</v>
      </c>
      <c r="Y1856" s="13">
        <f t="shared" si="2420"/>
        <v>9.1056776316977492E-4</v>
      </c>
      <c r="Z1856" s="13">
        <f t="shared" si="2421"/>
        <v>1.9167998225492023E-2</v>
      </c>
      <c r="AA1856" s="13">
        <f t="shared" si="2422"/>
        <v>7.7808970916863826E-3</v>
      </c>
      <c r="AB1856" s="13">
        <f t="shared" si="2423"/>
        <v>1.5792561862536263E-3</v>
      </c>
      <c r="AC1856" s="13">
        <f t="shared" si="2424"/>
        <v>3.816896627752147E-6</v>
      </c>
      <c r="AD1856" s="13">
        <f t="shared" si="2425"/>
        <v>3.7286252180711803E-4</v>
      </c>
      <c r="AE1856" s="13">
        <f t="shared" si="2426"/>
        <v>2.6250764712561019E-4</v>
      </c>
      <c r="AF1856" s="13">
        <f t="shared" si="2427"/>
        <v>9.2407067979697851E-5</v>
      </c>
      <c r="AG1856" s="13">
        <f t="shared" si="2428"/>
        <v>2.1685885614139975E-5</v>
      </c>
      <c r="AH1856" s="13">
        <f t="shared" si="2429"/>
        <v>3.3737274598522843E-3</v>
      </c>
      <c r="AI1856" s="13">
        <f t="shared" si="2430"/>
        <v>1.3695027447151852E-3</v>
      </c>
      <c r="AJ1856" s="13">
        <f t="shared" si="2431"/>
        <v>2.7796225244948279E-4</v>
      </c>
      <c r="AK1856" s="13">
        <f t="shared" si="2432"/>
        <v>3.7611224991427259E-5</v>
      </c>
      <c r="AL1856" s="13">
        <f t="shared" si="2433"/>
        <v>4.3633146009363438E-8</v>
      </c>
      <c r="AM1856" s="13">
        <f t="shared" si="2434"/>
        <v>3.0271339525370657E-5</v>
      </c>
      <c r="AN1856" s="13">
        <f t="shared" si="2435"/>
        <v>2.1312032315911447E-5</v>
      </c>
      <c r="AO1856" s="13">
        <f t="shared" si="2436"/>
        <v>7.5021906621241972E-6</v>
      </c>
      <c r="AP1856" s="13">
        <f t="shared" si="2437"/>
        <v>1.7605974533250884E-6</v>
      </c>
      <c r="AQ1856" s="13">
        <f t="shared" si="2438"/>
        <v>3.0987982699880402E-7</v>
      </c>
      <c r="AR1856" s="13">
        <f t="shared" si="2439"/>
        <v>4.7504332333353754E-4</v>
      </c>
      <c r="AS1856" s="13">
        <f t="shared" si="2440"/>
        <v>1.9283511869461667E-4</v>
      </c>
      <c r="AT1856" s="13">
        <f t="shared" si="2441"/>
        <v>3.9138938677239653E-5</v>
      </c>
      <c r="AU1856" s="13">
        <f t="shared" si="2442"/>
        <v>5.2959112812732352E-6</v>
      </c>
      <c r="AV1856" s="13">
        <f t="shared" si="2443"/>
        <v>5.374444973534825E-7</v>
      </c>
      <c r="AW1856" s="13">
        <f t="shared" si="2444"/>
        <v>3.4638586737364338E-10</v>
      </c>
      <c r="AX1856" s="13">
        <f t="shared" si="2445"/>
        <v>2.0480157856821221E-6</v>
      </c>
      <c r="AY1856" s="13">
        <f t="shared" si="2446"/>
        <v>1.4418713969156514E-6</v>
      </c>
      <c r="AZ1856" s="13">
        <f t="shared" si="2447"/>
        <v>5.0756276874864314E-7</v>
      </c>
      <c r="BA1856" s="13">
        <f t="shared" si="2448"/>
        <v>1.1911370402421511E-7</v>
      </c>
      <c r="BB1856" s="13">
        <f t="shared" si="2449"/>
        <v>2.096500476386583E-8</v>
      </c>
      <c r="BC1856" s="13">
        <f t="shared" si="2450"/>
        <v>2.9520124714419963E-9</v>
      </c>
      <c r="BD1856" s="13">
        <f t="shared" si="2451"/>
        <v>5.5741056375878765E-5</v>
      </c>
      <c r="BE1856" s="13">
        <f t="shared" si="2452"/>
        <v>2.2627058826924989E-5</v>
      </c>
      <c r="BF1856" s="13">
        <f t="shared" si="2453"/>
        <v>4.5925196295587118E-6</v>
      </c>
      <c r="BG1856" s="13">
        <f t="shared" si="2454"/>
        <v>6.2141635255409763E-7</v>
      </c>
      <c r="BH1856" s="13">
        <f t="shared" si="2455"/>
        <v>6.3063140885052225E-8</v>
      </c>
      <c r="BI1856" s="13">
        <f t="shared" si="2456"/>
        <v>5.1198649304185881E-9</v>
      </c>
      <c r="BJ1856" s="14">
        <f t="shared" si="2457"/>
        <v>0.18803957430452894</v>
      </c>
      <c r="BK1856" s="14">
        <f t="shared" si="2458"/>
        <v>0.4307067181391987</v>
      </c>
      <c r="BL1856" s="14">
        <f t="shared" si="2459"/>
        <v>0.36207768203686047</v>
      </c>
      <c r="BM1856" s="14">
        <f t="shared" si="2460"/>
        <v>0.1015892172514932</v>
      </c>
      <c r="BN1856" s="14">
        <f t="shared" si="2461"/>
        <v>0.8984013139295759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1.1809000000000001</v>
      </c>
      <c r="F1857" s="10">
        <f>VLOOKUP(B1857,home!$B$2:$E$405,3,FALSE)</f>
        <v>0.65139999999999998</v>
      </c>
      <c r="G1857" s="10">
        <f>VLOOKUP(C1857,away!$B$2:$E$405,4,FALSE)</f>
        <v>0.70569999999999999</v>
      </c>
      <c r="H1857" s="10">
        <f>VLOOKUP(A1857,away!$A$2:$E$405,3,FALSE)</f>
        <v>0.92459999999999998</v>
      </c>
      <c r="I1857" s="10">
        <f>VLOOKUP(C1857,away!$B$2:$E$405,3,FALSE)</f>
        <v>0.81120000000000003</v>
      </c>
      <c r="J1857" s="10">
        <f>VLOOKUP(B1857,home!$B$2:$E$405,4,FALSE)</f>
        <v>1.0814999999999999</v>
      </c>
      <c r="K1857" s="12">
        <f t="shared" si="2406"/>
        <v>0.54285144008200004</v>
      </c>
      <c r="L1857" s="12">
        <f t="shared" si="2407"/>
        <v>0.81116341487999999</v>
      </c>
      <c r="M1857" s="13">
        <f t="shared" si="2408"/>
        <v>0.25820153516044475</v>
      </c>
      <c r="N1857" s="13">
        <f t="shared" si="2409"/>
        <v>0.14016507519323057</v>
      </c>
      <c r="O1857" s="13">
        <f t="shared" si="2410"/>
        <v>0.20944363898800472</v>
      </c>
      <c r="P1857" s="13">
        <f t="shared" si="2411"/>
        <v>0.11369678104065288</v>
      </c>
      <c r="Q1857" s="13">
        <f t="shared" si="2412"/>
        <v>3.8044406458923513E-2</v>
      </c>
      <c r="R1857" s="13">
        <f t="shared" si="2413"/>
        <v>8.4946508713201904E-2</v>
      </c>
      <c r="S1857" s="13">
        <f t="shared" si="2414"/>
        <v>1.2516345043197978E-2</v>
      </c>
      <c r="T1857" s="13">
        <f t="shared" si="2415"/>
        <v>3.086023066030312E-2</v>
      </c>
      <c r="U1857" s="13">
        <f t="shared" si="2416"/>
        <v>4.6113334584899815E-2</v>
      </c>
      <c r="V1857" s="13">
        <f t="shared" si="2417"/>
        <v>6.123847494733381E-4</v>
      </c>
      <c r="W1857" s="13">
        <f t="shared" si="2418"/>
        <v>6.8841536110971907E-3</v>
      </c>
      <c r="X1857" s="13">
        <f t="shared" si="2419"/>
        <v>5.58417355173608E-3</v>
      </c>
      <c r="Y1857" s="13">
        <f t="shared" si="2420"/>
        <v>2.2648386437544086E-3</v>
      </c>
      <c r="Z1857" s="13">
        <f t="shared" si="2421"/>
        <v>2.2968500029978182E-2</v>
      </c>
      <c r="AA1857" s="13">
        <f t="shared" si="2422"/>
        <v>1.2468483317797116E-2</v>
      </c>
      <c r="AB1857" s="13">
        <f t="shared" si="2423"/>
        <v>3.3842670623522786E-3</v>
      </c>
      <c r="AC1857" s="13">
        <f t="shared" si="2424"/>
        <v>1.685364078350655E-5</v>
      </c>
      <c r="AD1857" s="13">
        <f t="shared" si="2425"/>
        <v>9.3426817538245252E-4</v>
      </c>
      <c r="AE1857" s="13">
        <f t="shared" si="2426"/>
        <v>7.578441635569368E-4</v>
      </c>
      <c r="AF1857" s="13">
        <f t="shared" si="2427"/>
        <v>3.0736772982886104E-4</v>
      </c>
      <c r="AG1857" s="13">
        <f t="shared" si="2428"/>
        <v>8.3108485783964071E-5</v>
      </c>
      <c r="AH1857" s="13">
        <f t="shared" si="2429"/>
        <v>4.6578017297471191E-3</v>
      </c>
      <c r="AI1857" s="13">
        <f t="shared" si="2430"/>
        <v>2.5284943766096541E-3</v>
      </c>
      <c r="AJ1857" s="13">
        <f t="shared" si="2431"/>
        <v>6.8629840679089471E-4</v>
      </c>
      <c r="AK1857" s="13">
        <f t="shared" si="2432"/>
        <v>1.2418602615080649E-4</v>
      </c>
      <c r="AL1857" s="13">
        <f t="shared" si="2433"/>
        <v>2.9685411509415657E-7</v>
      </c>
      <c r="AM1857" s="13">
        <f t="shared" si="2434"/>
        <v>1.0143376488582945E-4</v>
      </c>
      <c r="AN1857" s="13">
        <f t="shared" si="2435"/>
        <v>8.2279359108924444E-5</v>
      </c>
      <c r="AO1857" s="13">
        <f t="shared" si="2436"/>
        <v>3.3371002954466495E-5</v>
      </c>
      <c r="AP1857" s="13">
        <f t="shared" si="2437"/>
        <v>9.0231122381718712E-6</v>
      </c>
      <c r="AQ1857" s="13">
        <f t="shared" si="2438"/>
        <v>1.8298046339902531E-6</v>
      </c>
      <c r="AR1857" s="13">
        <f t="shared" si="2439"/>
        <v>7.5564767138712918E-4</v>
      </c>
      <c r="AS1857" s="13">
        <f t="shared" si="2440"/>
        <v>4.1020442660711292E-4</v>
      </c>
      <c r="AT1857" s="13">
        <f t="shared" si="2441"/>
        <v>1.1134003185584115E-4</v>
      </c>
      <c r="AU1857" s="13">
        <f t="shared" si="2442"/>
        <v>2.0147032210573044E-5</v>
      </c>
      <c r="AV1857" s="13">
        <f t="shared" si="2443"/>
        <v>2.7342113622220039E-6</v>
      </c>
      <c r="AW1857" s="13">
        <f t="shared" si="2444"/>
        <v>3.631030709736979E-9</v>
      </c>
      <c r="AX1857" s="13">
        <f t="shared" si="2445"/>
        <v>9.1772442235352503E-6</v>
      </c>
      <c r="AY1857" s="13">
        <f t="shared" si="2446"/>
        <v>7.4442447635506058E-6</v>
      </c>
      <c r="AZ1857" s="13">
        <f t="shared" si="2447"/>
        <v>3.019249501802134E-6</v>
      </c>
      <c r="BA1857" s="13">
        <f t="shared" si="2448"/>
        <v>8.1636824541885275E-7</v>
      </c>
      <c r="BB1857" s="13">
        <f t="shared" si="2449"/>
        <v>1.6555201343838756E-7</v>
      </c>
      <c r="BC1857" s="13">
        <f t="shared" si="2450"/>
        <v>2.6857947312188433E-8</v>
      </c>
      <c r="BD1857" s="13">
        <f t="shared" si="2451"/>
        <v>1.0215895759475057E-4</v>
      </c>
      <c r="BE1857" s="13">
        <f t="shared" si="2452"/>
        <v>5.5457137247586317E-5</v>
      </c>
      <c r="BF1857" s="13">
        <f t="shared" si="2453"/>
        <v>1.5052493408838675E-5</v>
      </c>
      <c r="BG1857" s="13">
        <f t="shared" si="2454"/>
        <v>2.7237559079376294E-6</v>
      </c>
      <c r="BH1857" s="13">
        <f t="shared" si="2455"/>
        <v>3.6964870426394933E-7</v>
      </c>
      <c r="BI1857" s="13">
        <f t="shared" si="2456"/>
        <v>4.0132866286826078E-8</v>
      </c>
      <c r="BJ1857" s="14">
        <f t="shared" si="2457"/>
        <v>0.22613405323411345</v>
      </c>
      <c r="BK1857" s="14">
        <f t="shared" si="2458"/>
        <v>0.38505164073343112</v>
      </c>
      <c r="BL1857" s="14">
        <f t="shared" si="2459"/>
        <v>0.36582888870470692</v>
      </c>
      <c r="BM1857" s="14">
        <f t="shared" si="2460"/>
        <v>0.1554776965340384</v>
      </c>
      <c r="BN1857" s="14">
        <f t="shared" si="2461"/>
        <v>0.84449794555445823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1.72</v>
      </c>
      <c r="F1865" s="10">
        <f>VLOOKUP(B1865,home!$B$2:$E$405,3,FALSE)</f>
        <v>1.0465</v>
      </c>
      <c r="G1865" s="10">
        <f>VLOOKUP(C1865,away!$B$2:$E$405,4,FALSE)</f>
        <v>0.81399999999999995</v>
      </c>
      <c r="H1865" s="10">
        <f>VLOOKUP(A1865,away!$A$2:$E$405,3,FALSE)</f>
        <v>1.58</v>
      </c>
      <c r="I1865" s="10">
        <f>VLOOKUP(C1865,away!$B$2:$E$405,3,FALSE)</f>
        <v>1.7089000000000001</v>
      </c>
      <c r="J1865" s="10">
        <f>VLOOKUP(B1865,home!$B$2:$E$405,4,FALSE)</f>
        <v>1.0126999999999999</v>
      </c>
      <c r="K1865" s="12">
        <f t="shared" si="2406"/>
        <v>1.4651837199999997</v>
      </c>
      <c r="L1865" s="12">
        <f t="shared" si="2407"/>
        <v>2.7343527874000002</v>
      </c>
      <c r="M1865" s="13">
        <f t="shared" si="2408"/>
        <v>1.500252877033093E-2</v>
      </c>
      <c r="N1865" s="13">
        <f t="shared" si="2409"/>
        <v>2.1981460913120501E-2</v>
      </c>
      <c r="O1865" s="13">
        <f t="shared" si="2410"/>
        <v>4.102220636120308E-2</v>
      </c>
      <c r="P1865" s="13">
        <f t="shared" si="2411"/>
        <v>6.0105068918915192E-2</v>
      </c>
      <c r="Q1865" s="13">
        <f t="shared" si="2412"/>
        <v>1.6103439335860243E-2</v>
      </c>
      <c r="R1865" s="13">
        <f t="shared" si="2413"/>
        <v>5.6084592154526838E-2</v>
      </c>
      <c r="S1865" s="13">
        <f t="shared" si="2414"/>
        <v>6.0200173001698838E-2</v>
      </c>
      <c r="T1865" s="13">
        <f t="shared" si="2415"/>
        <v>4.4032484234736262E-2</v>
      </c>
      <c r="U1865" s="13">
        <f t="shared" si="2416"/>
        <v>8.2174231367652451E-2</v>
      </c>
      <c r="V1865" s="13">
        <f t="shared" si="2417"/>
        <v>2.6797967807736543E-2</v>
      </c>
      <c r="W1865" s="13">
        <f t="shared" si="2418"/>
        <v>7.8648323836366801E-3</v>
      </c>
      <c r="X1865" s="13">
        <f t="shared" si="2419"/>
        <v>2.1505226350630745E-2</v>
      </c>
      <c r="Y1865" s="13">
        <f t="shared" si="2420"/>
        <v>2.9401437807757561E-2</v>
      </c>
      <c r="Z1865" s="13">
        <f t="shared" si="2421"/>
        <v>5.1118353629307542E-2</v>
      </c>
      <c r="AA1865" s="13">
        <f t="shared" si="2422"/>
        <v>7.4897779530864322E-2</v>
      </c>
      <c r="AB1865" s="13">
        <f t="shared" si="2423"/>
        <v>5.4869503616385817E-2</v>
      </c>
      <c r="AC1865" s="13">
        <f t="shared" si="2424"/>
        <v>6.7100925393498963E-3</v>
      </c>
      <c r="AD1865" s="13">
        <f t="shared" si="2425"/>
        <v>2.8808560922583149E-3</v>
      </c>
      <c r="AE1865" s="13">
        <f t="shared" si="2426"/>
        <v>7.8772768859647953E-3</v>
      </c>
      <c r="AF1865" s="13">
        <f t="shared" si="2427"/>
        <v>1.0769627005129718E-2</v>
      </c>
      <c r="AG1865" s="13">
        <f t="shared" si="2428"/>
        <v>9.8159865402449205E-3</v>
      </c>
      <c r="AH1865" s="13">
        <f t="shared" si="2429"/>
        <v>3.4943903183399003E-2</v>
      </c>
      <c r="AI1865" s="13">
        <f t="shared" si="2430"/>
        <v>5.1199238057572399E-2</v>
      </c>
      <c r="AJ1865" s="13">
        <f t="shared" si="2431"/>
        <v>3.7508145039179742E-2</v>
      </c>
      <c r="AK1865" s="13">
        <f t="shared" si="2432"/>
        <v>1.8318774492934974E-2</v>
      </c>
      <c r="AL1865" s="13">
        <f t="shared" si="2433"/>
        <v>1.0753135840072846E-3</v>
      </c>
      <c r="AM1865" s="13">
        <f t="shared" si="2434"/>
        <v>8.4419668920793992E-4</v>
      </c>
      <c r="AN1865" s="13">
        <f t="shared" si="2435"/>
        <v>2.3083315702495822E-3</v>
      </c>
      <c r="AO1865" s="13">
        <f t="shared" si="2436"/>
        <v>3.1558964316776828E-3</v>
      </c>
      <c r="AP1865" s="13">
        <f t="shared" si="2437"/>
        <v>2.8764447349011952E-3</v>
      </c>
      <c r="AQ1865" s="13">
        <f t="shared" si="2438"/>
        <v>1.9663036696697844E-3</v>
      </c>
      <c r="AR1865" s="13">
        <f t="shared" si="2439"/>
        <v>1.9109791814432554E-2</v>
      </c>
      <c r="AS1865" s="13">
        <f t="shared" si="2440"/>
        <v>2.799935585909584E-2</v>
      </c>
      <c r="AT1865" s="13">
        <f t="shared" si="2441"/>
        <v>2.0512100187616917E-2</v>
      </c>
      <c r="AU1865" s="13">
        <f t="shared" si="2442"/>
        <v>1.0017998419301751E-2</v>
      </c>
      <c r="AV1865" s="13">
        <f t="shared" si="2443"/>
        <v>3.6695520477366657E-3</v>
      </c>
      <c r="AW1865" s="13">
        <f t="shared" si="2444"/>
        <v>1.1966833885442406E-4</v>
      </c>
      <c r="AX1865" s="13">
        <f t="shared" si="2445"/>
        <v>2.0615054091756207E-4</v>
      </c>
      <c r="AY1865" s="13">
        <f t="shared" si="2446"/>
        <v>5.6368830618195361E-4</v>
      </c>
      <c r="AZ1865" s="13">
        <f t="shared" si="2447"/>
        <v>7.7066134561670503E-4</v>
      </c>
      <c r="BA1865" s="13">
        <f t="shared" si="2448"/>
        <v>7.0241999950949072E-4</v>
      </c>
      <c r="BB1865" s="13">
        <f t="shared" si="2449"/>
        <v>4.801660208960707E-4</v>
      </c>
      <c r="BC1865" s="13">
        <f t="shared" si="2450"/>
        <v>2.6258865953038746E-4</v>
      </c>
      <c r="BD1865" s="13">
        <f t="shared" si="2451"/>
        <v>8.7088187524045589E-3</v>
      </c>
      <c r="BE1865" s="13">
        <f t="shared" si="2452"/>
        <v>1.276001945645387E-2</v>
      </c>
      <c r="BF1865" s="13">
        <f t="shared" si="2453"/>
        <v>9.3478863872397278E-3</v>
      </c>
      <c r="BG1865" s="13">
        <f t="shared" si="2454"/>
        <v>4.5654569836644223E-3</v>
      </c>
      <c r="BH1865" s="13">
        <f t="shared" si="2455"/>
        <v>1.6723083117063545E-3</v>
      </c>
      <c r="BI1865" s="13">
        <f t="shared" si="2456"/>
        <v>4.9004778262656703E-4</v>
      </c>
      <c r="BJ1865" s="14">
        <f t="shared" si="2457"/>
        <v>0.18636947551769809</v>
      </c>
      <c r="BK1865" s="14">
        <f t="shared" si="2458"/>
        <v>0.17045483292822064</v>
      </c>
      <c r="BL1865" s="14">
        <f t="shared" si="2459"/>
        <v>0.56987170980599788</v>
      </c>
      <c r="BM1865" s="14">
        <f t="shared" si="2460"/>
        <v>0.76707105545993981</v>
      </c>
      <c r="BN1865" s="14">
        <f t="shared" si="2461"/>
        <v>0.21029929645395679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1.72</v>
      </c>
      <c r="F1866" s="10">
        <f>VLOOKUP(B1866,home!$B$2:$E$405,3,FALSE)</f>
        <v>0.63949999999999996</v>
      </c>
      <c r="G1866" s="10">
        <f>VLOOKUP(C1866,away!$B$2:$E$405,4,FALSE)</f>
        <v>1.5698000000000001</v>
      </c>
      <c r="H1866" s="10">
        <f>VLOOKUP(A1866,away!$A$2:$E$405,3,FALSE)</f>
        <v>1.58</v>
      </c>
      <c r="I1866" s="10">
        <f>VLOOKUP(C1866,away!$B$2:$E$405,3,FALSE)</f>
        <v>0.94940000000000002</v>
      </c>
      <c r="J1866" s="10">
        <f>VLOOKUP(B1866,home!$B$2:$E$405,4,FALSE)</f>
        <v>1.3290999999999999</v>
      </c>
      <c r="K1866" s="12">
        <f t="shared" si="2406"/>
        <v>1.7266858119999999</v>
      </c>
      <c r="L1866" s="12">
        <f t="shared" si="2407"/>
        <v>1.9937191132000001</v>
      </c>
      <c r="M1866" s="13">
        <f t="shared" si="2408"/>
        <v>2.4224156887900486E-2</v>
      </c>
      <c r="N1866" s="13">
        <f t="shared" si="2409"/>
        <v>4.1827508005999839E-2</v>
      </c>
      <c r="O1866" s="13">
        <f t="shared" si="2410"/>
        <v>4.8296164588562625E-2</v>
      </c>
      <c r="P1866" s="13">
        <f t="shared" si="2411"/>
        <v>8.3392302169087898E-2</v>
      </c>
      <c r="Q1866" s="13">
        <f t="shared" si="2412"/>
        <v>3.6111482312638166E-2</v>
      </c>
      <c r="R1866" s="13">
        <f t="shared" si="2413"/>
        <v>4.8144493217235178E-2</v>
      </c>
      <c r="S1866" s="13">
        <f t="shared" si="2414"/>
        <v>7.1770052650769411E-2</v>
      </c>
      <c r="T1866" s="13">
        <f t="shared" si="2415"/>
        <v>7.1996152492690438E-2</v>
      </c>
      <c r="U1866" s="13">
        <f t="shared" si="2416"/>
        <v>8.3130413364130198E-2</v>
      </c>
      <c r="V1866" s="13">
        <f t="shared" si="2417"/>
        <v>2.7452256508707286E-2</v>
      </c>
      <c r="W1866" s="13">
        <f t="shared" si="2418"/>
        <v>2.0784394719840428E-2</v>
      </c>
      <c r="X1866" s="13">
        <f t="shared" si="2419"/>
        <v>4.1438245009239011E-2</v>
      </c>
      <c r="Y1866" s="13">
        <f t="shared" si="2420"/>
        <v>4.1308110546192177E-2</v>
      </c>
      <c r="Z1866" s="13">
        <f t="shared" si="2421"/>
        <v>3.1995532107509848E-2</v>
      </c>
      <c r="AA1866" s="13">
        <f t="shared" si="2422"/>
        <v>5.5246231337427711E-2</v>
      </c>
      <c r="AB1866" s="13">
        <f t="shared" si="2423"/>
        <v>4.7696441908403109E-2</v>
      </c>
      <c r="AC1866" s="13">
        <f t="shared" si="2424"/>
        <v>5.906570042332659E-3</v>
      </c>
      <c r="AD1866" s="13">
        <f t="shared" si="2425"/>
        <v>8.9720298684390475E-3</v>
      </c>
      <c r="AE1866" s="13">
        <f t="shared" si="2426"/>
        <v>1.7887707432908208E-2</v>
      </c>
      <c r="AF1866" s="13">
        <f t="shared" si="2427"/>
        <v>1.7831532100159406E-2</v>
      </c>
      <c r="AG1866" s="13">
        <f t="shared" si="2428"/>
        <v>1.1850355455242385E-2</v>
      </c>
      <c r="AH1866" s="13">
        <f t="shared" si="2429"/>
        <v>1.594752597493667E-2</v>
      </c>
      <c r="AI1866" s="13">
        <f t="shared" si="2430"/>
        <v>2.7536366837424615E-2</v>
      </c>
      <c r="AJ1866" s="13">
        <f t="shared" si="2431"/>
        <v>2.3773326966104194E-2</v>
      </c>
      <c r="AK1866" s="13">
        <f t="shared" si="2432"/>
        <v>1.3683022125469707E-2</v>
      </c>
      <c r="AL1866" s="13">
        <f t="shared" si="2433"/>
        <v>8.1334095718165096E-4</v>
      </c>
      <c r="AM1866" s="13">
        <f t="shared" si="2434"/>
        <v>3.0983753357347816E-3</v>
      </c>
      <c r="AN1866" s="13">
        <f t="shared" si="2435"/>
        <v>6.1772901267219005E-3</v>
      </c>
      <c r="AO1866" s="13">
        <f t="shared" si="2436"/>
        <v>6.1578906967135532E-3</v>
      </c>
      <c r="AP1866" s="13">
        <f t="shared" si="2437"/>
        <v>4.09236812634476E-3</v>
      </c>
      <c r="AQ1866" s="13">
        <f t="shared" si="2438"/>
        <v>2.0397581379360055E-3</v>
      </c>
      <c r="AR1866" s="13">
        <f t="shared" si="2439"/>
        <v>6.3589774688969387E-3</v>
      </c>
      <c r="AS1866" s="13">
        <f t="shared" si="2440"/>
        <v>1.0979956174372014E-2</v>
      </c>
      <c r="AT1866" s="13">
        <f t="shared" si="2441"/>
        <v>9.4794672713349772E-3</v>
      </c>
      <c r="AU1866" s="13">
        <f t="shared" si="2442"/>
        <v>5.4560205475774875E-3</v>
      </c>
      <c r="AV1866" s="13">
        <f t="shared" si="2443"/>
        <v>2.3552083173706303E-3</v>
      </c>
      <c r="AW1866" s="13">
        <f t="shared" si="2444"/>
        <v>7.7776327872558878E-5</v>
      </c>
      <c r="AX1866" s="13">
        <f t="shared" si="2445"/>
        <v>8.9165345541066541E-4</v>
      </c>
      <c r="AY1866" s="13">
        <f t="shared" si="2446"/>
        <v>1.7777065364030674E-3</v>
      </c>
      <c r="AZ1866" s="13">
        <f t="shared" si="2447"/>
        <v>1.7721237496436842E-3</v>
      </c>
      <c r="BA1866" s="13">
        <f t="shared" si="2448"/>
        <v>1.1777056635400886E-3</v>
      </c>
      <c r="BB1866" s="13">
        <f t="shared" si="2449"/>
        <v>5.8700357278094085E-4</v>
      </c>
      <c r="BC1866" s="13">
        <f t="shared" si="2450"/>
        <v>2.3406404851400973E-4</v>
      </c>
      <c r="BD1866" s="13">
        <f t="shared" si="2451"/>
        <v>2.113002486691331E-3</v>
      </c>
      <c r="BE1866" s="13">
        <f t="shared" si="2452"/>
        <v>3.6484914144906395E-3</v>
      </c>
      <c r="BF1866" s="13">
        <f t="shared" si="2453"/>
        <v>3.1498991803023992E-3</v>
      </c>
      <c r="BG1866" s="13">
        <f t="shared" si="2454"/>
        <v>1.8129620746195278E-3</v>
      </c>
      <c r="BH1866" s="13">
        <f t="shared" si="2455"/>
        <v>7.8260397298490617E-4</v>
      </c>
      <c r="BI1866" s="13">
        <f t="shared" si="2456"/>
        <v>2.7026223531357338E-4</v>
      </c>
      <c r="BJ1866" s="14">
        <f t="shared" si="2457"/>
        <v>0.33801345739309258</v>
      </c>
      <c r="BK1866" s="14">
        <f t="shared" si="2458"/>
        <v>0.21533638575238248</v>
      </c>
      <c r="BL1866" s="14">
        <f t="shared" si="2459"/>
        <v>0.40986083746364838</v>
      </c>
      <c r="BM1866" s="14">
        <f t="shared" si="2460"/>
        <v>0.7115101753266786</v>
      </c>
      <c r="BN1866" s="14">
        <f t="shared" si="2461"/>
        <v>0.2819961071814242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1.5866</v>
      </c>
      <c r="F1905" s="10">
        <f>VLOOKUP(B1905,home!$B$2:$E$405,3,FALSE)</f>
        <v>1.4496</v>
      </c>
      <c r="G1905" s="10">
        <f>VLOOKUP(C1905,away!$B$2:$E$405,4,FALSE)</f>
        <v>0.51570000000000005</v>
      </c>
      <c r="H1905" s="10">
        <f>VLOOKUP(A1905,away!$A$2:$E$405,3,FALSE)</f>
        <v>1.1788000000000001</v>
      </c>
      <c r="I1905" s="10">
        <f>VLOOKUP(C1905,away!$B$2:$E$405,3,FALSE)</f>
        <v>1.0025999999999999</v>
      </c>
      <c r="J1905" s="10">
        <f>VLOOKUP(B1905,home!$B$2:$E$405,4,FALSE)</f>
        <v>0.67869999999999997</v>
      </c>
      <c r="K1905" s="12">
        <f t="shared" si="2462"/>
        <v>1.1860766651520001</v>
      </c>
      <c r="L1905" s="12">
        <f t="shared" si="2463"/>
        <v>0.80213169405599993</v>
      </c>
      <c r="M1905" s="13">
        <f t="shared" si="2464"/>
        <v>0.1369405540714832</v>
      </c>
      <c r="N1905" s="13">
        <f t="shared" si="2465"/>
        <v>0.16242199569717194</v>
      </c>
      <c r="O1905" s="13">
        <f t="shared" si="2466"/>
        <v>0.10984435862232608</v>
      </c>
      <c r="P1905" s="13">
        <f t="shared" si="2467"/>
        <v>0.13028383056052883</v>
      </c>
      <c r="Q1905" s="13">
        <f t="shared" si="2468"/>
        <v>9.6322469501917099E-2</v>
      </c>
      <c r="R1905" s="13">
        <f t="shared" si="2469"/>
        <v>4.4054820732110589E-2</v>
      </c>
      <c r="S1905" s="13">
        <f t="shared" si="2470"/>
        <v>3.0987673119578948E-2</v>
      </c>
      <c r="T1905" s="13">
        <f t="shared" si="2471"/>
        <v>7.7263305637230148E-2</v>
      </c>
      <c r="U1905" s="13">
        <f t="shared" si="2472"/>
        <v>5.225239485781092E-2</v>
      </c>
      <c r="V1905" s="13">
        <f t="shared" si="2473"/>
        <v>3.2757058398646117E-3</v>
      </c>
      <c r="W1905" s="13">
        <f t="shared" si="2474"/>
        <v>3.8081944468679671E-2</v>
      </c>
      <c r="X1905" s="13">
        <f t="shared" si="2475"/>
        <v>3.0546734629608541E-2</v>
      </c>
      <c r="Y1905" s="13">
        <f t="shared" si="2476"/>
        <v>1.2251251998163485E-2</v>
      </c>
      <c r="Z1905" s="13">
        <f t="shared" si="2477"/>
        <v>1.1779255995060424E-2</v>
      </c>
      <c r="AA1905" s="13">
        <f t="shared" si="2478"/>
        <v>1.3971100668592969E-2</v>
      </c>
      <c r="AB1905" s="13">
        <f t="shared" si="2479"/>
        <v>8.2853982447538155E-3</v>
      </c>
      <c r="AC1905" s="13">
        <f t="shared" si="2480"/>
        <v>1.9477954663464799E-4</v>
      </c>
      <c r="AD1905" s="13">
        <f t="shared" si="2481"/>
        <v>1.1292026424478813E-2</v>
      </c>
      <c r="AE1905" s="13">
        <f t="shared" si="2482"/>
        <v>9.0576922851923047E-3</v>
      </c>
      <c r="AF1905" s="13">
        <f t="shared" si="2483"/>
        <v>3.632731028479632E-3</v>
      </c>
      <c r="AG1905" s="13">
        <f t="shared" si="2484"/>
        <v>9.7130956464138774E-4</v>
      </c>
      <c r="AH1905" s="13">
        <f t="shared" si="2485"/>
        <v>2.3621286415092769E-3</v>
      </c>
      <c r="AI1905" s="13">
        <f t="shared" si="2486"/>
        <v>2.8016656617813472E-3</v>
      </c>
      <c r="AJ1905" s="13">
        <f t="shared" si="2487"/>
        <v>1.6614951324982461E-3</v>
      </c>
      <c r="AK1905" s="13">
        <f t="shared" si="2488"/>
        <v>6.5688686863993307E-4</v>
      </c>
      <c r="AL1905" s="13">
        <f t="shared" si="2489"/>
        <v>7.4124500583394633E-6</v>
      </c>
      <c r="AM1905" s="13">
        <f t="shared" si="2490"/>
        <v>2.6786418088708178E-3</v>
      </c>
      <c r="AN1905" s="13">
        <f t="shared" si="2491"/>
        <v>2.1486234919187767E-3</v>
      </c>
      <c r="AO1905" s="13">
        <f t="shared" si="2492"/>
        <v>8.6173950073066313E-4</v>
      </c>
      <c r="AP1905" s="13">
        <f t="shared" si="2493"/>
        <v>2.3040952185201955E-4</v>
      </c>
      <c r="AQ1905" s="13">
        <f t="shared" si="2494"/>
        <v>4.6204695022448333E-5</v>
      </c>
      <c r="AR1905" s="13">
        <f t="shared" si="2495"/>
        <v>3.7894764975840688E-4</v>
      </c>
      <c r="AS1905" s="13">
        <f t="shared" si="2496"/>
        <v>4.494609646926393E-4</v>
      </c>
      <c r="AT1905" s="13">
        <f t="shared" si="2497"/>
        <v>2.6654758105932328E-4</v>
      </c>
      <c r="AU1905" s="13">
        <f t="shared" si="2498"/>
        <v>1.0538195534905814E-4</v>
      </c>
      <c r="AV1905" s="13">
        <f t="shared" si="2499"/>
        <v>3.124776954190197E-5</v>
      </c>
      <c r="AW1905" s="13">
        <f t="shared" si="2500"/>
        <v>1.9589245899578253E-7</v>
      </c>
      <c r="AX1905" s="13">
        <f t="shared" si="2501"/>
        <v>5.2951242396703606E-4</v>
      </c>
      <c r="AY1905" s="13">
        <f t="shared" si="2502"/>
        <v>4.2473869766037747E-4</v>
      </c>
      <c r="AZ1905" s="13">
        <f t="shared" si="2503"/>
        <v>1.7034818554272885E-4</v>
      </c>
      <c r="BA1905" s="13">
        <f t="shared" si="2504"/>
        <v>4.5547226216251646E-5</v>
      </c>
      <c r="BB1905" s="13">
        <f t="shared" si="2505"/>
        <v>9.1337184310984447E-6</v>
      </c>
      <c r="BC1905" s="13">
        <f t="shared" si="2506"/>
        <v>1.4652890076335012E-6</v>
      </c>
      <c r="BD1905" s="13">
        <f t="shared" si="2507"/>
        <v>5.0660986709875101E-5</v>
      </c>
      <c r="BE1905" s="13">
        <f t="shared" si="2508"/>
        <v>6.0087814170158446E-5</v>
      </c>
      <c r="BF1905" s="13">
        <f t="shared" si="2509"/>
        <v>3.5634377123607317E-5</v>
      </c>
      <c r="BG1905" s="13">
        <f t="shared" si="2510"/>
        <v>1.4088367727845622E-5</v>
      </c>
      <c r="BH1905" s="13">
        <f t="shared" si="2511"/>
        <v>4.1774710530195497E-6</v>
      </c>
      <c r="BI1905" s="13">
        <f t="shared" si="2512"/>
        <v>9.9096018706688788E-7</v>
      </c>
      <c r="BJ1905" s="14">
        <f t="shared" si="2513"/>
        <v>0.4489878257947828</v>
      </c>
      <c r="BK1905" s="14">
        <f t="shared" si="2514"/>
        <v>0.30211469428580895</v>
      </c>
      <c r="BL1905" s="14">
        <f t="shared" si="2515"/>
        <v>0.23728747532739616</v>
      </c>
      <c r="BM1905" s="14">
        <f t="shared" si="2516"/>
        <v>0.31987667941230913</v>
      </c>
      <c r="BN1905" s="14">
        <f t="shared" si="2517"/>
        <v>0.6798680291855379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1.5866</v>
      </c>
      <c r="F1906" s="10">
        <f>VLOOKUP(B1906,home!$B$2:$E$405,3,FALSE)</f>
        <v>0.84040000000000004</v>
      </c>
      <c r="G1906" s="10">
        <f>VLOOKUP(C1906,away!$B$2:$E$405,4,FALSE)</f>
        <v>0.98040000000000005</v>
      </c>
      <c r="H1906" s="10">
        <f>VLOOKUP(A1906,away!$A$2:$E$405,3,FALSE)</f>
        <v>1.1788000000000001</v>
      </c>
      <c r="I1906" s="10">
        <f>VLOOKUP(C1906,away!$B$2:$E$405,3,FALSE)</f>
        <v>1.0367999999999999</v>
      </c>
      <c r="J1906" s="10">
        <f>VLOOKUP(B1906,home!$B$2:$E$405,4,FALSE)</f>
        <v>1.2254</v>
      </c>
      <c r="K1906" s="12">
        <f t="shared" si="2462"/>
        <v>1.3072444186560002</v>
      </c>
      <c r="L1906" s="12">
        <f t="shared" si="2463"/>
        <v>1.4976591759359998</v>
      </c>
      <c r="M1906" s="13">
        <f t="shared" si="2464"/>
        <v>6.0512604633726139E-2</v>
      </c>
      <c r="N1906" s="13">
        <f t="shared" si="2465"/>
        <v>7.9104764665775706E-2</v>
      </c>
      <c r="O1906" s="13">
        <f t="shared" si="2466"/>
        <v>9.0627257589487267E-2</v>
      </c>
      <c r="P1906" s="13">
        <f t="shared" si="2467"/>
        <v>0.11847197666195686</v>
      </c>
      <c r="Q1906" s="13">
        <f t="shared" si="2468"/>
        <v>5.1704631049215841E-2</v>
      </c>
      <c r="R1906" s="13">
        <f t="shared" si="2469"/>
        <v>6.7864371959405548E-2</v>
      </c>
      <c r="S1906" s="13">
        <f t="shared" si="2470"/>
        <v>5.798630442015644E-2</v>
      </c>
      <c r="T1906" s="13">
        <f t="shared" si="2471"/>
        <v>7.7435915129243513E-2</v>
      </c>
      <c r="U1906" s="13">
        <f t="shared" si="2472"/>
        <v>8.8715321469527667E-2</v>
      </c>
      <c r="V1906" s="13">
        <f t="shared" si="2473"/>
        <v>1.2613996603700252E-2</v>
      </c>
      <c r="W1906" s="13">
        <f t="shared" si="2474"/>
        <v>2.2530196785918381E-2</v>
      </c>
      <c r="X1906" s="13">
        <f t="shared" si="2475"/>
        <v>3.3742555952074441E-2</v>
      </c>
      <c r="Y1906" s="13">
        <f t="shared" si="2476"/>
        <v>2.5267424270579087E-2</v>
      </c>
      <c r="Z1906" s="13">
        <f t="shared" si="2477"/>
        <v>3.3879233128045833E-2</v>
      </c>
      <c r="AA1906" s="13">
        <f t="shared" si="2478"/>
        <v>4.4288438414983373E-2</v>
      </c>
      <c r="AB1906" s="13">
        <f t="shared" si="2479"/>
        <v>2.8947906964488502E-2</v>
      </c>
      <c r="AC1906" s="13">
        <f t="shared" si="2480"/>
        <v>1.5434853617409454E-3</v>
      </c>
      <c r="AD1906" s="13">
        <f t="shared" si="2481"/>
        <v>7.3631184999032829E-3</v>
      </c>
      <c r="AE1906" s="13">
        <f t="shared" si="2482"/>
        <v>1.1027441984884267E-2</v>
      </c>
      <c r="AF1906" s="13">
        <f t="shared" si="2483"/>
        <v>8.2576748378819093E-3</v>
      </c>
      <c r="AG1906" s="13">
        <f t="shared" si="2484"/>
        <v>4.1223941642832204E-3</v>
      </c>
      <c r="AH1906" s="13">
        <f t="shared" si="2485"/>
        <v>1.2684886091973184E-2</v>
      </c>
      <c r="AI1906" s="13">
        <f t="shared" si="2486"/>
        <v>1.6582246545019066E-2</v>
      </c>
      <c r="AJ1906" s="13">
        <f t="shared" si="2487"/>
        <v>1.0838524622376959E-2</v>
      </c>
      <c r="AK1906" s="13">
        <f t="shared" si="2488"/>
        <v>4.7228669396893038E-3</v>
      </c>
      <c r="AL1906" s="13">
        <f t="shared" si="2489"/>
        <v>1.2087383305416671E-4</v>
      </c>
      <c r="AM1906" s="13">
        <f t="shared" si="2490"/>
        <v>1.9250791125802612E-3</v>
      </c>
      <c r="AN1906" s="13">
        <f t="shared" si="2491"/>
        <v>2.8831123973585603E-3</v>
      </c>
      <c r="AO1906" s="13">
        <f t="shared" si="2492"/>
        <v>2.1589598685794434E-3</v>
      </c>
      <c r="AP1906" s="13">
        <f t="shared" si="2493"/>
        <v>1.0777953525518611E-3</v>
      </c>
      <c r="AQ1906" s="13">
        <f t="shared" si="2494"/>
        <v>4.0354252488261763E-4</v>
      </c>
      <c r="AR1906" s="13">
        <f t="shared" si="2495"/>
        <v>3.7995272102693154E-3</v>
      </c>
      <c r="AS1906" s="13">
        <f t="shared" si="2496"/>
        <v>4.9669107391561648E-3</v>
      </c>
      <c r="AT1906" s="13">
        <f t="shared" si="2497"/>
        <v>3.2464831708622229E-3</v>
      </c>
      <c r="AU1906" s="13">
        <f t="shared" si="2498"/>
        <v>1.4146490017900915E-3</v>
      </c>
      <c r="AV1906" s="13">
        <f t="shared" si="2499"/>
        <v>4.6232300298684439E-4</v>
      </c>
      <c r="AW1906" s="13">
        <f t="shared" si="2500"/>
        <v>6.5735441104067469E-6</v>
      </c>
      <c r="AX1906" s="13">
        <f t="shared" si="2501"/>
        <v>4.1942482089863189E-4</v>
      </c>
      <c r="AY1906" s="13">
        <f t="shared" si="2502"/>
        <v>6.2815543163414946E-4</v>
      </c>
      <c r="AZ1906" s="13">
        <f t="shared" si="2503"/>
        <v>4.7038137305046131E-4</v>
      </c>
      <c r="BA1906" s="13">
        <f t="shared" si="2504"/>
        <v>2.3482365984613267E-4</v>
      </c>
      <c r="BB1906" s="13">
        <f t="shared" si="2505"/>
        <v>8.7921452223858635E-5</v>
      </c>
      <c r="BC1906" s="13">
        <f t="shared" si="2506"/>
        <v>2.633527393693609E-5</v>
      </c>
      <c r="BD1906" s="13">
        <f t="shared" si="2507"/>
        <v>9.483994651130576E-4</v>
      </c>
      <c r="BE1906" s="13">
        <f t="shared" si="2508"/>
        <v>1.2397899074253805E-3</v>
      </c>
      <c r="BF1906" s="13">
        <f t="shared" si="2509"/>
        <v>8.1035421839393401E-4</v>
      </c>
      <c r="BG1906" s="13">
        <f t="shared" si="2510"/>
        <v>3.5311034304327192E-4</v>
      </c>
      <c r="BH1906" s="13">
        <f t="shared" si="2511"/>
        <v>1.1540038127825559E-4</v>
      </c>
      <c r="BI1906" s="13">
        <f t="shared" si="2512"/>
        <v>3.0171300867354796E-5</v>
      </c>
      <c r="BJ1906" s="14">
        <f t="shared" si="2513"/>
        <v>0.33087164860730256</v>
      </c>
      <c r="BK1906" s="14">
        <f t="shared" si="2514"/>
        <v>0.25187739694596895</v>
      </c>
      <c r="BL1906" s="14">
        <f t="shared" si="2515"/>
        <v>0.38265893933813677</v>
      </c>
      <c r="BM1906" s="14">
        <f t="shared" si="2516"/>
        <v>0.53038002957236274</v>
      </c>
      <c r="BN1906" s="14">
        <f t="shared" si="2517"/>
        <v>0.46828560655956736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1.5866</v>
      </c>
      <c r="F1907" s="10">
        <f>VLOOKUP(B1907,home!$B$2:$E$405,3,FALSE)</f>
        <v>0.77029999999999998</v>
      </c>
      <c r="G1907" s="10">
        <f>VLOOKUP(C1907,away!$B$2:$E$405,4,FALSE)</f>
        <v>0.88239999999999996</v>
      </c>
      <c r="H1907" s="10">
        <f>VLOOKUP(A1907,away!$A$2:$E$405,3,FALSE)</f>
        <v>1.1788000000000001</v>
      </c>
      <c r="I1907" s="10">
        <f>VLOOKUP(C1907,away!$B$2:$E$405,3,FALSE)</f>
        <v>1.018</v>
      </c>
      <c r="J1907" s="10">
        <f>VLOOKUP(B1907,home!$B$2:$E$405,4,FALSE)</f>
        <v>1.0367999999999999</v>
      </c>
      <c r="K1907" s="12">
        <f t="shared" si="2462"/>
        <v>1.078432201552</v>
      </c>
      <c r="L1907" s="12">
        <f t="shared" si="2463"/>
        <v>1.2441790771199999</v>
      </c>
      <c r="M1907" s="13">
        <f t="shared" si="2464"/>
        <v>9.8017300647601807E-2</v>
      </c>
      <c r="N1907" s="13">
        <f t="shared" si="2465"/>
        <v>0.10570501332757749</v>
      </c>
      <c r="O1907" s="13">
        <f t="shared" si="2466"/>
        <v>0.12195107466152678</v>
      </c>
      <c r="P1907" s="13">
        <f t="shared" si="2467"/>
        <v>0.13151596592886267</v>
      </c>
      <c r="Q1907" s="13">
        <f t="shared" si="2468"/>
        <v>5.6997845118971442E-2</v>
      </c>
      <c r="R1907" s="13">
        <f t="shared" si="2469"/>
        <v>7.5864487763085325E-2</v>
      </c>
      <c r="S1907" s="13">
        <f t="shared" si="2470"/>
        <v>4.4115807056315216E-2</v>
      </c>
      <c r="T1907" s="13">
        <f t="shared" si="2471"/>
        <v>7.0915526337950591E-2</v>
      </c>
      <c r="U1907" s="13">
        <f t="shared" si="2472"/>
        <v>8.1814706557958874E-2</v>
      </c>
      <c r="V1907" s="13">
        <f t="shared" si="2473"/>
        <v>6.5769942192848395E-3</v>
      </c>
      <c r="W1907" s="13">
        <f t="shared" si="2474"/>
        <v>2.0489437198457434E-2</v>
      </c>
      <c r="X1907" s="13">
        <f t="shared" si="2475"/>
        <v>2.5492529064284966E-2</v>
      </c>
      <c r="Y1907" s="13">
        <f t="shared" si="2476"/>
        <v>1.5858635642328426E-2</v>
      </c>
      <c r="Z1907" s="13">
        <f t="shared" si="2477"/>
        <v>3.1463002790419005E-2</v>
      </c>
      <c r="AA1907" s="13">
        <f t="shared" si="2478"/>
        <v>3.3930715366708289E-2</v>
      </c>
      <c r="AB1907" s="13">
        <f t="shared" si="2479"/>
        <v>1.8295988036576748E-2</v>
      </c>
      <c r="AC1907" s="13">
        <f t="shared" si="2480"/>
        <v>5.5154787850133125E-4</v>
      </c>
      <c r="AD1907" s="13">
        <f t="shared" si="2481"/>
        <v>5.524117216623472E-3</v>
      </c>
      <c r="AE1907" s="13">
        <f t="shared" si="2482"/>
        <v>6.8729910604812946E-3</v>
      </c>
      <c r="AF1907" s="13">
        <f t="shared" si="2483"/>
        <v>4.2756158373418148E-3</v>
      </c>
      <c r="AG1907" s="13">
        <f t="shared" si="2484"/>
        <v>1.7732105888745315E-3</v>
      </c>
      <c r="AH1907" s="13">
        <f t="shared" si="2485"/>
        <v>9.7864024438018699E-3</v>
      </c>
      <c r="AI1907" s="13">
        <f t="shared" si="2486"/>
        <v>1.0553971532743124E-2</v>
      </c>
      <c r="AJ1907" s="13">
        <f t="shared" si="2487"/>
        <v>5.6908713775866513E-3</v>
      </c>
      <c r="AK1907" s="13">
        <f t="shared" si="2488"/>
        <v>2.0457396494933454E-3</v>
      </c>
      <c r="AL1907" s="13">
        <f t="shared" si="2489"/>
        <v>2.9601856618316232E-5</v>
      </c>
      <c r="AM1907" s="13">
        <f t="shared" si="2490"/>
        <v>1.1914771783109119E-3</v>
      </c>
      <c r="AN1907" s="13">
        <f t="shared" si="2491"/>
        <v>1.4824109761204119E-3</v>
      </c>
      <c r="AO1907" s="13">
        <f t="shared" si="2492"/>
        <v>9.221923600910265E-4</v>
      </c>
      <c r="AP1907" s="13">
        <f t="shared" si="2493"/>
        <v>3.8245747983505597E-4</v>
      </c>
      <c r="AQ1907" s="13">
        <f t="shared" si="2494"/>
        <v>1.1896139857470517E-4</v>
      </c>
      <c r="AR1907" s="13">
        <f t="shared" si="2495"/>
        <v>2.4352074321708646E-3</v>
      </c>
      <c r="AS1907" s="13">
        <f t="shared" si="2496"/>
        <v>2.6262061123118186E-3</v>
      </c>
      <c r="AT1907" s="13">
        <f t="shared" si="2497"/>
        <v>1.4160926197148765E-3</v>
      </c>
      <c r="AU1907" s="13">
        <f t="shared" si="2498"/>
        <v>5.0905329382688446E-4</v>
      </c>
      <c r="AV1907" s="13">
        <f t="shared" si="2499"/>
        <v>1.3724486609225603E-4</v>
      </c>
      <c r="AW1907" s="13">
        <f t="shared" si="2500"/>
        <v>1.1032963740765003E-6</v>
      </c>
      <c r="AX1907" s="13">
        <f t="shared" si="2501"/>
        <v>2.1415455941746687E-4</v>
      </c>
      <c r="AY1907" s="13">
        <f t="shared" si="2502"/>
        <v>2.6644662209706412E-4</v>
      </c>
      <c r="AZ1907" s="13">
        <f t="shared" si="2503"/>
        <v>1.6575365619123333E-4</v>
      </c>
      <c r="BA1907" s="13">
        <f t="shared" si="2504"/>
        <v>6.8742410329758154E-5</v>
      </c>
      <c r="BB1907" s="13">
        <f t="shared" si="2505"/>
        <v>2.1381967160770702E-5</v>
      </c>
      <c r="BC1907" s="13">
        <f t="shared" si="2506"/>
        <v>5.3205992338195675E-6</v>
      </c>
      <c r="BD1907" s="13">
        <f t="shared" si="2507"/>
        <v>5.0497235592568467E-4</v>
      </c>
      <c r="BE1907" s="13">
        <f t="shared" si="2508"/>
        <v>5.4457844952383633E-4</v>
      </c>
      <c r="BF1907" s="13">
        <f t="shared" si="2509"/>
        <v>2.9364546811888273E-4</v>
      </c>
      <c r="BG1907" s="13">
        <f t="shared" si="2510"/>
        <v>1.0555890955307146E-4</v>
      </c>
      <c r="BH1907" s="13">
        <f t="shared" si="2511"/>
        <v>2.8459531805686818E-5</v>
      </c>
      <c r="BI1907" s="13">
        <f t="shared" si="2512"/>
        <v>6.1383351080692026E-6</v>
      </c>
      <c r="BJ1907" s="14">
        <f t="shared" si="2513"/>
        <v>0.3187442206002537</v>
      </c>
      <c r="BK1907" s="14">
        <f t="shared" si="2514"/>
        <v>0.2810736642092812</v>
      </c>
      <c r="BL1907" s="14">
        <f t="shared" si="2515"/>
        <v>0.36854111476363283</v>
      </c>
      <c r="BM1907" s="14">
        <f t="shared" si="2516"/>
        <v>0.40950497159023835</v>
      </c>
      <c r="BN1907" s="14">
        <f t="shared" si="2517"/>
        <v>0.59005168744762548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1.1809000000000001</v>
      </c>
      <c r="F1908" s="10">
        <f>VLOOKUP(B1908,home!$B$2:$E$405,3,FALSE)</f>
        <v>1.3408</v>
      </c>
      <c r="G1908" s="10">
        <f>VLOOKUP(C1908,away!$B$2:$E$405,4,FALSE)</f>
        <v>1.2376</v>
      </c>
      <c r="H1908" s="10">
        <f>VLOOKUP(A1908,away!$A$2:$E$405,3,FALSE)</f>
        <v>0.92459999999999998</v>
      </c>
      <c r="I1908" s="10">
        <f>VLOOKUP(C1908,away!$B$2:$E$405,3,FALSE)</f>
        <v>1.5807</v>
      </c>
      <c r="J1908" s="10">
        <f>VLOOKUP(B1908,home!$B$2:$E$405,4,FALSE)</f>
        <v>0.63090000000000002</v>
      </c>
      <c r="K1908" s="12">
        <f t="shared" si="2462"/>
        <v>1.9595548510720002</v>
      </c>
      <c r="L1908" s="12">
        <f t="shared" si="2463"/>
        <v>0.92206995229799993</v>
      </c>
      <c r="M1908" s="13">
        <f t="shared" si="2464"/>
        <v>5.6043628939685418E-2</v>
      </c>
      <c r="N1908" s="13">
        <f t="shared" si="2465"/>
        <v>0.1098205649604397</v>
      </c>
      <c r="O1908" s="13">
        <f t="shared" si="2466"/>
        <v>5.167614626302254E-2</v>
      </c>
      <c r="P1908" s="13">
        <f t="shared" si="2467"/>
        <v>0.10126224309441204</v>
      </c>
      <c r="Q1908" s="13">
        <f t="shared" si="2468"/>
        <v>0.1075997104078487</v>
      </c>
      <c r="R1908" s="13">
        <f t="shared" si="2469"/>
        <v>2.3824510859844831E-2</v>
      </c>
      <c r="S1908" s="13">
        <f t="shared" si="2470"/>
        <v>4.5741336127373543E-2</v>
      </c>
      <c r="T1908" s="13">
        <f t="shared" si="2471"/>
        <v>9.9214459843043654E-2</v>
      </c>
      <c r="U1908" s="13">
        <f t="shared" si="2472"/>
        <v>4.668543582982649E-2</v>
      </c>
      <c r="V1908" s="13">
        <f t="shared" si="2473"/>
        <v>9.1830644288025537E-3</v>
      </c>
      <c r="W1908" s="13">
        <f t="shared" si="2474"/>
        <v>7.028251150121409E-2</v>
      </c>
      <c r="X1908" s="13">
        <f t="shared" si="2475"/>
        <v>6.4805392027308104E-2</v>
      </c>
      <c r="Y1908" s="13">
        <f t="shared" si="2476"/>
        <v>2.9877552367636586E-2</v>
      </c>
      <c r="Z1908" s="13">
        <f t="shared" si="2477"/>
        <v>7.3226218640201016E-3</v>
      </c>
      <c r="AA1908" s="13">
        <f t="shared" si="2478"/>
        <v>1.4349079196206482E-2</v>
      </c>
      <c r="AB1908" s="13">
        <f t="shared" si="2479"/>
        <v>1.4058903873671369E-2</v>
      </c>
      <c r="AC1908" s="13">
        <f t="shared" si="2480"/>
        <v>1.0370243238774465E-3</v>
      </c>
      <c r="AD1908" s="13">
        <f t="shared" si="2481"/>
        <v>3.4430609089431928E-2</v>
      </c>
      <c r="AE1908" s="13">
        <f t="shared" si="2482"/>
        <v>3.1747430080683578E-2</v>
      </c>
      <c r="AF1908" s="13">
        <f t="shared" si="2483"/>
        <v>1.4636675670039997E-2</v>
      </c>
      <c r="AG1908" s="13">
        <f t="shared" si="2484"/>
        <v>4.4986796122916924E-3</v>
      </c>
      <c r="AH1908" s="13">
        <f t="shared" si="2485"/>
        <v>1.6879923982133266E-3</v>
      </c>
      <c r="AI1908" s="13">
        <f t="shared" si="2486"/>
        <v>3.3077136924915835E-3</v>
      </c>
      <c r="AJ1908" s="13">
        <f t="shared" si="2487"/>
        <v>3.2408232060395815E-3</v>
      </c>
      <c r="AK1908" s="13">
        <f t="shared" si="2488"/>
        <v>2.1168569449538576E-3</v>
      </c>
      <c r="AL1908" s="13">
        <f t="shared" si="2489"/>
        <v>7.4949756941907093E-5</v>
      </c>
      <c r="AM1908" s="13">
        <f t="shared" si="2490"/>
        <v>1.3493733413312016E-2</v>
      </c>
      <c r="AN1908" s="13">
        <f t="shared" si="2491"/>
        <v>1.2442166124734538E-2</v>
      </c>
      <c r="AO1908" s="13">
        <f t="shared" si="2492"/>
        <v>5.7362737625588824E-3</v>
      </c>
      <c r="AP1908" s="13">
        <f t="shared" si="2493"/>
        <v>1.7630818915369793E-3</v>
      </c>
      <c r="AQ1908" s="13">
        <f t="shared" si="2494"/>
        <v>4.0642120890674245E-4</v>
      </c>
      <c r="AR1908" s="13">
        <f t="shared" si="2495"/>
        <v>3.112894140199897E-4</v>
      </c>
      <c r="AS1908" s="13">
        <f t="shared" si="2496"/>
        <v>6.0998868133023117E-4</v>
      </c>
      <c r="AT1908" s="13">
        <f t="shared" si="2497"/>
        <v>5.9765313979983357E-4</v>
      </c>
      <c r="AU1908" s="13">
        <f t="shared" si="2498"/>
        <v>3.9037803645105868E-4</v>
      </c>
      <c r="AV1908" s="13">
        <f t="shared" si="2499"/>
        <v>1.9124179376990853E-4</v>
      </c>
      <c r="AW1908" s="13">
        <f t="shared" si="2500"/>
        <v>3.7617421417470117E-6</v>
      </c>
      <c r="AX1908" s="13">
        <f t="shared" si="2501"/>
        <v>4.4069517948546509E-3</v>
      </c>
      <c r="AY1908" s="13">
        <f t="shared" si="2502"/>
        <v>4.0635178312612135E-3</v>
      </c>
      <c r="AZ1908" s="13">
        <f t="shared" si="2503"/>
        <v>1.8734238464165494E-3</v>
      </c>
      <c r="BA1908" s="13">
        <f t="shared" si="2504"/>
        <v>5.7580927889974785E-4</v>
      </c>
      <c r="BB1908" s="13">
        <f t="shared" si="2505"/>
        <v>1.3273410858195904E-4</v>
      </c>
      <c r="BC1908" s="13">
        <f t="shared" si="2506"/>
        <v>2.4478026633696904E-5</v>
      </c>
      <c r="BD1908" s="13">
        <f t="shared" si="2507"/>
        <v>4.7838435856047372E-5</v>
      </c>
      <c r="BE1908" s="13">
        <f t="shared" si="2508"/>
        <v>9.3742039049414335E-5</v>
      </c>
      <c r="BF1908" s="13">
        <f t="shared" si="2509"/>
        <v>9.1846333684330385E-5</v>
      </c>
      <c r="BG1908" s="13">
        <f t="shared" si="2510"/>
        <v>5.9992642908102417E-5</v>
      </c>
      <c r="BH1908" s="13">
        <f t="shared" si="2511"/>
        <v>2.9389718609800577E-5</v>
      </c>
      <c r="BI1908" s="13">
        <f t="shared" si="2512"/>
        <v>1.151815313469516E-5</v>
      </c>
      <c r="BJ1908" s="14">
        <f t="shared" si="2513"/>
        <v>0.61183217684763513</v>
      </c>
      <c r="BK1908" s="14">
        <f t="shared" si="2514"/>
        <v>0.21740576450235413</v>
      </c>
      <c r="BL1908" s="14">
        <f t="shared" si="2515"/>
        <v>0.16338234065288346</v>
      </c>
      <c r="BM1908" s="14">
        <f t="shared" si="2516"/>
        <v>0.54565634325252022</v>
      </c>
      <c r="BN1908" s="14">
        <f t="shared" si="2517"/>
        <v>0.45022680452525327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1.1809000000000001</v>
      </c>
      <c r="F1909" s="10">
        <f>VLOOKUP(B1909,home!$B$2:$E$405,3,FALSE)</f>
        <v>0.78169999999999995</v>
      </c>
      <c r="G1909" s="10">
        <f>VLOOKUP(C1909,away!$B$2:$E$405,4,FALSE)</f>
        <v>0.5645</v>
      </c>
      <c r="H1909" s="10">
        <f>VLOOKUP(A1909,away!$A$2:$E$405,3,FALSE)</f>
        <v>0.92459999999999998</v>
      </c>
      <c r="I1909" s="10">
        <f>VLOOKUP(C1909,away!$B$2:$E$405,3,FALSE)</f>
        <v>1.5322</v>
      </c>
      <c r="J1909" s="10">
        <f>VLOOKUP(B1909,home!$B$2:$E$405,4,FALSE)</f>
        <v>2.0798999999999999</v>
      </c>
      <c r="K1909" s="12">
        <f t="shared" si="2462"/>
        <v>0.52109532968499994</v>
      </c>
      <c r="L1909" s="12">
        <f t="shared" si="2463"/>
        <v>2.9465363423879993</v>
      </c>
      <c r="M1909" s="13">
        <f t="shared" si="2464"/>
        <v>3.1190813330071464E-2</v>
      </c>
      <c r="N1909" s="13">
        <f t="shared" si="2465"/>
        <v>1.6253387155376879E-2</v>
      </c>
      <c r="O1909" s="13">
        <f t="shared" si="2466"/>
        <v>9.1904865025695615E-2</v>
      </c>
      <c r="P1909" s="13">
        <f t="shared" si="2467"/>
        <v>4.7891195940220274E-2</v>
      </c>
      <c r="Q1909" s="13">
        <f t="shared" si="2468"/>
        <v>4.2347820691145278E-3</v>
      </c>
      <c r="R1909" s="13">
        <f t="shared" si="2469"/>
        <v>0.13540051242023798</v>
      </c>
      <c r="S1909" s="13">
        <f t="shared" si="2470"/>
        <v>1.8383350766724909E-2</v>
      </c>
      <c r="T1909" s="13">
        <f t="shared" si="2471"/>
        <v>1.2477939268739004E-2</v>
      </c>
      <c r="U1909" s="13">
        <f t="shared" si="2472"/>
        <v>7.0556574659141821E-2</v>
      </c>
      <c r="V1909" s="13">
        <f t="shared" si="2473"/>
        <v>3.1362534157104811E-3</v>
      </c>
      <c r="W1909" s="13">
        <f t="shared" si="2474"/>
        <v>7.3557505281645393E-4</v>
      </c>
      <c r="X1909" s="13">
        <f t="shared" si="2475"/>
        <v>2.1673986256776534E-3</v>
      </c>
      <c r="Y1909" s="13">
        <f t="shared" si="2476"/>
        <v>3.1931594095005048E-3</v>
      </c>
      <c r="Z1909" s="13">
        <f t="shared" si="2477"/>
        <v>0.13298751020806299</v>
      </c>
      <c r="AA1909" s="13">
        <f t="shared" si="2478"/>
        <v>6.929917047585786E-2</v>
      </c>
      <c r="AB1909" s="13">
        <f t="shared" si="2479"/>
        <v>1.8055737043007079E-2</v>
      </c>
      <c r="AC1909" s="13">
        <f t="shared" si="2480"/>
        <v>3.0096787886813253E-4</v>
      </c>
      <c r="AD1909" s="13">
        <f t="shared" si="2481"/>
        <v>9.5826181163862788E-5</v>
      </c>
      <c r="AE1909" s="13">
        <f t="shared" si="2482"/>
        <v>2.8235532535157801E-4</v>
      </c>
      <c r="AF1909" s="13">
        <f t="shared" si="2483"/>
        <v>4.1598511380760614E-4</v>
      </c>
      <c r="AG1909" s="13">
        <f t="shared" si="2484"/>
        <v>4.0857175190883987E-4</v>
      </c>
      <c r="AH1909" s="13">
        <f t="shared" si="2485"/>
        <v>9.7963132977938155E-2</v>
      </c>
      <c r="AI1909" s="13">
        <f t="shared" si="2486"/>
        <v>5.1048131076114167E-2</v>
      </c>
      <c r="AJ1909" s="13">
        <f t="shared" si="2487"/>
        <v>1.3300471346455399E-2</v>
      </c>
      <c r="AK1909" s="13">
        <f t="shared" si="2488"/>
        <v>2.3102711670823575E-3</v>
      </c>
      <c r="AL1909" s="13">
        <f t="shared" si="2489"/>
        <v>1.848456018899613E-5</v>
      </c>
      <c r="AM1909" s="13">
        <f t="shared" si="2490"/>
        <v>9.9869150932075227E-6</v>
      </c>
      <c r="AN1909" s="13">
        <f t="shared" si="2491"/>
        <v>2.9426808270479198E-5</v>
      </c>
      <c r="AO1909" s="13">
        <f t="shared" si="2492"/>
        <v>4.3353580004725356E-5</v>
      </c>
      <c r="AP1909" s="13">
        <f t="shared" si="2493"/>
        <v>4.2580966352182989E-5</v>
      </c>
      <c r="AQ1909" s="13">
        <f t="shared" si="2494"/>
        <v>3.1366591212676936E-5</v>
      </c>
      <c r="AR1909" s="13">
        <f t="shared" si="2495"/>
        <v>5.7730386306736617E-2</v>
      </c>
      <c r="AS1909" s="13">
        <f t="shared" si="2496"/>
        <v>3.0083034685351319E-2</v>
      </c>
      <c r="AT1909" s="13">
        <f t="shared" si="2497"/>
        <v>7.8380644386442152E-3</v>
      </c>
      <c r="AU1909" s="13">
        <f t="shared" si="2498"/>
        <v>1.3614595909158609E-3</v>
      </c>
      <c r="AV1909" s="13">
        <f t="shared" si="2499"/>
        <v>1.7736255859527634E-4</v>
      </c>
      <c r="AW1909" s="13">
        <f t="shared" si="2500"/>
        <v>7.8838000980184136E-7</v>
      </c>
      <c r="AX1909" s="13">
        <f t="shared" si="2501"/>
        <v>8.6735580217184596E-7</v>
      </c>
      <c r="AY1909" s="13">
        <f t="shared" si="2502"/>
        <v>2.5556953928804401E-6</v>
      </c>
      <c r="AZ1909" s="13">
        <f t="shared" si="2503"/>
        <v>3.7652246775978964E-6</v>
      </c>
      <c r="BA1909" s="13">
        <f t="shared" si="2504"/>
        <v>3.6981237832661138E-6</v>
      </c>
      <c r="BB1909" s="13">
        <f t="shared" si="2505"/>
        <v>2.7241640315107513E-6</v>
      </c>
      <c r="BC1909" s="13">
        <f t="shared" si="2506"/>
        <v>1.6053696642945271E-6</v>
      </c>
      <c r="BD1909" s="13">
        <f t="shared" si="2507"/>
        <v>2.8350780218816332E-2</v>
      </c>
      <c r="BE1909" s="13">
        <f t="shared" si="2508"/>
        <v>1.4773459164951071E-2</v>
      </c>
      <c r="BF1909" s="13">
        <f t="shared" si="2509"/>
        <v>3.8491902870740301E-3</v>
      </c>
      <c r="BG1909" s="13">
        <f t="shared" si="2510"/>
        <v>6.6859836055438058E-4</v>
      </c>
      <c r="BH1909" s="13">
        <f t="shared" si="2511"/>
        <v>8.7100870779983821E-5</v>
      </c>
      <c r="BI1909" s="13">
        <f t="shared" si="2512"/>
        <v>9.077571394989251E-6</v>
      </c>
      <c r="BJ1909" s="14">
        <f t="shared" si="2513"/>
        <v>4.0436910747741903E-2</v>
      </c>
      <c r="BK1909" s="14">
        <f t="shared" si="2514"/>
        <v>0.10092362158717715</v>
      </c>
      <c r="BL1909" s="14">
        <f t="shared" si="2515"/>
        <v>0.69476738024534446</v>
      </c>
      <c r="BM1909" s="14">
        <f t="shared" si="2516"/>
        <v>0.64223809953222666</v>
      </c>
      <c r="BN1909" s="14">
        <f t="shared" si="2517"/>
        <v>0.32687555594071677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1.1809000000000001</v>
      </c>
      <c r="F1910" s="10">
        <f>VLOOKUP(B1910,home!$B$2:$E$405,3,FALSE)</f>
        <v>1.1725000000000001</v>
      </c>
      <c r="G1910" s="10" t="e">
        <f>VLOOKUP(C1910,away!$B$2:$E$405,4,FALSE)</f>
        <v>#N/A</v>
      </c>
      <c r="H1910" s="10">
        <f>VLOOKUP(A1910,away!$A$2:$E$405,3,FALSE)</f>
        <v>0.92459999999999998</v>
      </c>
      <c r="I1910" s="10" t="e">
        <f>VLOOKUP(C1910,away!$B$2:$E$405,3,FALSE)</f>
        <v>#N/A</v>
      </c>
      <c r="J1910" s="10">
        <f>VLOOKUP(B1910,home!$B$2:$E$405,4,FALSE)</f>
        <v>0.74880000000000002</v>
      </c>
      <c r="K1910" s="12" t="e">
        <f t="shared" si="2462"/>
        <v>#N/A</v>
      </c>
      <c r="L1910" s="12" t="e">
        <f t="shared" si="2463"/>
        <v>#N/A</v>
      </c>
      <c r="M1910" s="13" t="e">
        <f t="shared" si="2464"/>
        <v>#N/A</v>
      </c>
      <c r="N1910" s="13" t="e">
        <f t="shared" si="2465"/>
        <v>#N/A</v>
      </c>
      <c r="O1910" s="13" t="e">
        <f t="shared" si="2466"/>
        <v>#N/A</v>
      </c>
      <c r="P1910" s="13" t="e">
        <f t="shared" si="2467"/>
        <v>#N/A</v>
      </c>
      <c r="Q1910" s="13" t="e">
        <f t="shared" si="2468"/>
        <v>#N/A</v>
      </c>
      <c r="R1910" s="13" t="e">
        <f t="shared" si="2469"/>
        <v>#N/A</v>
      </c>
      <c r="S1910" s="13" t="e">
        <f t="shared" si="2470"/>
        <v>#N/A</v>
      </c>
      <c r="T1910" s="13" t="e">
        <f t="shared" si="2471"/>
        <v>#N/A</v>
      </c>
      <c r="U1910" s="13" t="e">
        <f t="shared" si="2472"/>
        <v>#N/A</v>
      </c>
      <c r="V1910" s="13" t="e">
        <f t="shared" si="2473"/>
        <v>#N/A</v>
      </c>
      <c r="W1910" s="13" t="e">
        <f t="shared" si="2474"/>
        <v>#N/A</v>
      </c>
      <c r="X1910" s="13" t="e">
        <f t="shared" si="2475"/>
        <v>#N/A</v>
      </c>
      <c r="Y1910" s="13" t="e">
        <f t="shared" si="2476"/>
        <v>#N/A</v>
      </c>
      <c r="Z1910" s="13" t="e">
        <f t="shared" si="2477"/>
        <v>#N/A</v>
      </c>
      <c r="AA1910" s="13" t="e">
        <f t="shared" si="2478"/>
        <v>#N/A</v>
      </c>
      <c r="AB1910" s="13" t="e">
        <f t="shared" si="2479"/>
        <v>#N/A</v>
      </c>
      <c r="AC1910" s="13" t="e">
        <f t="shared" si="2480"/>
        <v>#N/A</v>
      </c>
      <c r="AD1910" s="13" t="e">
        <f t="shared" si="2481"/>
        <v>#N/A</v>
      </c>
      <c r="AE1910" s="13" t="e">
        <f t="shared" si="2482"/>
        <v>#N/A</v>
      </c>
      <c r="AF1910" s="13" t="e">
        <f t="shared" si="2483"/>
        <v>#N/A</v>
      </c>
      <c r="AG1910" s="13" t="e">
        <f t="shared" si="2484"/>
        <v>#N/A</v>
      </c>
      <c r="AH1910" s="13" t="e">
        <f t="shared" si="2485"/>
        <v>#N/A</v>
      </c>
      <c r="AI1910" s="13" t="e">
        <f t="shared" si="2486"/>
        <v>#N/A</v>
      </c>
      <c r="AJ1910" s="13" t="e">
        <f t="shared" si="2487"/>
        <v>#N/A</v>
      </c>
      <c r="AK1910" s="13" t="e">
        <f t="shared" si="2488"/>
        <v>#N/A</v>
      </c>
      <c r="AL1910" s="13" t="e">
        <f t="shared" si="2489"/>
        <v>#N/A</v>
      </c>
      <c r="AM1910" s="13" t="e">
        <f t="shared" si="2490"/>
        <v>#N/A</v>
      </c>
      <c r="AN1910" s="13" t="e">
        <f t="shared" si="2491"/>
        <v>#N/A</v>
      </c>
      <c r="AO1910" s="13" t="e">
        <f t="shared" si="2492"/>
        <v>#N/A</v>
      </c>
      <c r="AP1910" s="13" t="e">
        <f t="shared" si="2493"/>
        <v>#N/A</v>
      </c>
      <c r="AQ1910" s="13" t="e">
        <f t="shared" si="2494"/>
        <v>#N/A</v>
      </c>
      <c r="AR1910" s="13" t="e">
        <f t="shared" si="2495"/>
        <v>#N/A</v>
      </c>
      <c r="AS1910" s="13" t="e">
        <f t="shared" si="2496"/>
        <v>#N/A</v>
      </c>
      <c r="AT1910" s="13" t="e">
        <f t="shared" si="2497"/>
        <v>#N/A</v>
      </c>
      <c r="AU1910" s="13" t="e">
        <f t="shared" si="2498"/>
        <v>#N/A</v>
      </c>
      <c r="AV1910" s="13" t="e">
        <f t="shared" si="2499"/>
        <v>#N/A</v>
      </c>
      <c r="AW1910" s="13" t="e">
        <f t="shared" si="2500"/>
        <v>#N/A</v>
      </c>
      <c r="AX1910" s="13" t="e">
        <f t="shared" si="2501"/>
        <v>#N/A</v>
      </c>
      <c r="AY1910" s="13" t="e">
        <f t="shared" si="2502"/>
        <v>#N/A</v>
      </c>
      <c r="AZ1910" s="13" t="e">
        <f t="shared" si="2503"/>
        <v>#N/A</v>
      </c>
      <c r="BA1910" s="13" t="e">
        <f t="shared" si="2504"/>
        <v>#N/A</v>
      </c>
      <c r="BB1910" s="13" t="e">
        <f t="shared" si="2505"/>
        <v>#N/A</v>
      </c>
      <c r="BC1910" s="13" t="e">
        <f t="shared" si="2506"/>
        <v>#N/A</v>
      </c>
      <c r="BD1910" s="13" t="e">
        <f t="shared" si="2507"/>
        <v>#N/A</v>
      </c>
      <c r="BE1910" s="13" t="e">
        <f t="shared" si="2508"/>
        <v>#N/A</v>
      </c>
      <c r="BF1910" s="13" t="e">
        <f t="shared" si="2509"/>
        <v>#N/A</v>
      </c>
      <c r="BG1910" s="13" t="e">
        <f t="shared" si="2510"/>
        <v>#N/A</v>
      </c>
      <c r="BH1910" s="13" t="e">
        <f t="shared" si="2511"/>
        <v>#N/A</v>
      </c>
      <c r="BI1910" s="13" t="e">
        <f t="shared" si="2512"/>
        <v>#N/A</v>
      </c>
      <c r="BJ1910" s="14" t="e">
        <f t="shared" si="2513"/>
        <v>#N/A</v>
      </c>
      <c r="BK1910" s="14" t="e">
        <f t="shared" si="2514"/>
        <v>#N/A</v>
      </c>
      <c r="BL1910" s="14" t="e">
        <f t="shared" si="2515"/>
        <v>#N/A</v>
      </c>
      <c r="BM1910" s="14" t="e">
        <f t="shared" si="2516"/>
        <v>#N/A</v>
      </c>
      <c r="BN1910" s="14" t="e">
        <f t="shared" si="2517"/>
        <v>#N/A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1.72</v>
      </c>
      <c r="F1920" s="10">
        <f>VLOOKUP(B1920,home!$B$2:$E$405,3,FALSE)</f>
        <v>1.0465</v>
      </c>
      <c r="G1920" s="10">
        <f>VLOOKUP(C1920,away!$B$2:$E$405,4,FALSE)</f>
        <v>0.98839999999999995</v>
      </c>
      <c r="H1920" s="10">
        <f>VLOOKUP(A1920,away!$A$2:$E$405,3,FALSE)</f>
        <v>1.58</v>
      </c>
      <c r="I1920" s="10">
        <f>VLOOKUP(C1920,away!$B$2:$E$405,3,FALSE)</f>
        <v>1.3290999999999999</v>
      </c>
      <c r="J1920" s="10">
        <f>VLOOKUP(B1920,home!$B$2:$E$405,4,FALSE)</f>
        <v>1.2024999999999999</v>
      </c>
      <c r="K1920" s="12">
        <f t="shared" si="2462"/>
        <v>1.7791002319999998</v>
      </c>
      <c r="L1920" s="12">
        <f t="shared" si="2463"/>
        <v>2.5252235449999998</v>
      </c>
      <c r="M1920" s="13">
        <f t="shared" si="2464"/>
        <v>1.3510018238647815E-2</v>
      </c>
      <c r="N1920" s="13">
        <f t="shared" si="2465"/>
        <v>2.4035676582702559E-2</v>
      </c>
      <c r="O1920" s="13">
        <f t="shared" si="2466"/>
        <v>3.4115816149612892E-2</v>
      </c>
      <c r="P1920" s="13">
        <f t="shared" si="2467"/>
        <v>6.069545642664563E-2</v>
      </c>
      <c r="Q1920" s="13">
        <f t="shared" si="2468"/>
        <v>2.1380938892281549E-2</v>
      </c>
      <c r="R1920" s="13">
        <f t="shared" si="2469"/>
        <v>4.3075031098946857E-2</v>
      </c>
      <c r="S1920" s="13">
        <f t="shared" si="2470"/>
        <v>6.8170493291790632E-2</v>
      </c>
      <c r="T1920" s="13">
        <f t="shared" si="2471"/>
        <v>5.3991650304995573E-2</v>
      </c>
      <c r="U1920" s="13">
        <f t="shared" si="2472"/>
        <v>7.663479782154356E-2</v>
      </c>
      <c r="V1920" s="13">
        <f t="shared" si="2473"/>
        <v>3.402939073381165E-2</v>
      </c>
      <c r="W1920" s="13">
        <f t="shared" si="2474"/>
        <v>1.2679611114545302E-2</v>
      </c>
      <c r="X1920" s="13">
        <f t="shared" si="2475"/>
        <v>3.2018852527893486E-2</v>
      </c>
      <c r="Y1920" s="13">
        <f t="shared" si="2476"/>
        <v>4.0427380143659694E-2</v>
      </c>
      <c r="Z1920" s="13">
        <f t="shared" si="2477"/>
        <v>3.6258027577555939E-2</v>
      </c>
      <c r="AA1920" s="13">
        <f t="shared" si="2478"/>
        <v>6.4506665275092162E-2</v>
      </c>
      <c r="AB1920" s="13">
        <f t="shared" si="2479"/>
        <v>5.7381911578231415E-2</v>
      </c>
      <c r="AC1920" s="13">
        <f t="shared" si="2480"/>
        <v>9.5550824119209725E-3</v>
      </c>
      <c r="AD1920" s="13">
        <f t="shared" si="2481"/>
        <v>5.6395747688893346E-3</v>
      </c>
      <c r="AE1920" s="13">
        <f t="shared" si="2482"/>
        <v>1.4241186990187279E-2</v>
      </c>
      <c r="AF1920" s="13">
        <f t="shared" si="2483"/>
        <v>1.7981090348184299E-2</v>
      </c>
      <c r="AG1920" s="13">
        <f t="shared" si="2484"/>
        <v>1.5135424237335748E-2</v>
      </c>
      <c r="AH1920" s="13">
        <f t="shared" si="2485"/>
        <v>2.2889906233525891E-2</v>
      </c>
      <c r="AI1920" s="13">
        <f t="shared" si="2486"/>
        <v>4.072343749052415E-2</v>
      </c>
      <c r="AJ1920" s="13">
        <f t="shared" si="2487"/>
        <v>3.6225538543614516E-2</v>
      </c>
      <c r="AK1920" s="13">
        <f t="shared" si="2488"/>
        <v>2.1482954675756498E-2</v>
      </c>
      <c r="AL1920" s="13">
        <f t="shared" si="2489"/>
        <v>1.7170963885946714E-3</v>
      </c>
      <c r="AM1920" s="13">
        <f t="shared" si="2490"/>
        <v>2.0066737559424723E-3</v>
      </c>
      <c r="AN1920" s="13">
        <f t="shared" si="2491"/>
        <v>5.0672998156395142E-3</v>
      </c>
      <c r="AO1920" s="13">
        <f t="shared" si="2492"/>
        <v>6.3980324020135298E-3</v>
      </c>
      <c r="AP1920" s="13">
        <f t="shared" si="2493"/>
        <v>5.3854873544124902E-3</v>
      </c>
      <c r="AQ1920" s="13">
        <f t="shared" si="2494"/>
        <v>3.3998898671655444E-3</v>
      </c>
      <c r="AR1920" s="13">
        <f t="shared" si="2495"/>
        <v>1.156042603274837E-2</v>
      </c>
      <c r="AS1920" s="13">
        <f t="shared" si="2496"/>
        <v>2.0567156636881464E-2</v>
      </c>
      <c r="AT1920" s="13">
        <f t="shared" si="2497"/>
        <v>1.8295516572128079E-2</v>
      </c>
      <c r="AU1920" s="13">
        <f t="shared" si="2498"/>
        <v>1.0849852592677631E-2</v>
      </c>
      <c r="AV1920" s="13">
        <f t="shared" si="2499"/>
        <v>4.8257438161996465E-3</v>
      </c>
      <c r="AW1920" s="13">
        <f t="shared" si="2500"/>
        <v>2.1428532020811115E-4</v>
      </c>
      <c r="AX1920" s="13">
        <f t="shared" si="2501"/>
        <v>5.9501229079092759E-4</v>
      </c>
      <c r="AY1920" s="13">
        <f t="shared" si="2502"/>
        <v>1.5025390462696368E-3</v>
      </c>
      <c r="AZ1920" s="13">
        <f t="shared" si="2503"/>
        <v>1.8971234884609656E-3</v>
      </c>
      <c r="BA1920" s="13">
        <f t="shared" si="2504"/>
        <v>1.596886966944722E-3</v>
      </c>
      <c r="BB1920" s="13">
        <f t="shared" si="2505"/>
        <v>1.008124141908112E-3</v>
      </c>
      <c r="BC1920" s="13">
        <f t="shared" si="2506"/>
        <v>5.0914776388585729E-4</v>
      </c>
      <c r="BD1920" s="13">
        <f t="shared" si="2507"/>
        <v>4.8654433346878526E-3</v>
      </c>
      <c r="BE1920" s="13">
        <f t="shared" si="2508"/>
        <v>8.6561113655260116E-3</v>
      </c>
      <c r="BF1920" s="13">
        <f t="shared" si="2509"/>
        <v>7.7000448693125834E-3</v>
      </c>
      <c r="BG1920" s="13">
        <f t="shared" si="2510"/>
        <v>4.5663838711348069E-3</v>
      </c>
      <c r="BH1920" s="13">
        <f t="shared" si="2511"/>
        <v>2.0310136511342493E-3</v>
      </c>
      <c r="BI1920" s="13">
        <f t="shared" si="2512"/>
        <v>7.2267537158562196E-4</v>
      </c>
      <c r="BJ1920" s="14">
        <f t="shared" si="2513"/>
        <v>0.26689760280410851</v>
      </c>
      <c r="BK1920" s="14">
        <f t="shared" si="2514"/>
        <v>0.18918007653768096</v>
      </c>
      <c r="BL1920" s="14">
        <f t="shared" si="2515"/>
        <v>0.49167642698086422</v>
      </c>
      <c r="BM1920" s="14">
        <f t="shared" si="2516"/>
        <v>0.78591094278531082</v>
      </c>
      <c r="BN1920" s="14">
        <f t="shared" si="2517"/>
        <v>0.19681293738883729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1.72</v>
      </c>
      <c r="F1921" s="10">
        <f>VLOOKUP(B1921,home!$B$2:$E$405,3,FALSE)</f>
        <v>1.3953</v>
      </c>
      <c r="G1921" s="10">
        <f>VLOOKUP(C1921,away!$B$2:$E$405,4,FALSE)</f>
        <v>1.3953</v>
      </c>
      <c r="H1921" s="10">
        <f>VLOOKUP(A1921,away!$A$2:$E$405,3,FALSE)</f>
        <v>1.58</v>
      </c>
      <c r="I1921" s="10">
        <f>VLOOKUP(C1921,away!$B$2:$E$405,3,FALSE)</f>
        <v>0.94940000000000002</v>
      </c>
      <c r="J1921" s="10">
        <f>VLOOKUP(B1921,home!$B$2:$E$405,4,FALSE)</f>
        <v>0.75949999999999995</v>
      </c>
      <c r="K1921" s="12">
        <f t="shared" si="2462"/>
        <v>3.3486027947999997</v>
      </c>
      <c r="L1921" s="12">
        <f t="shared" si="2463"/>
        <v>1.139289494</v>
      </c>
      <c r="M1921" s="13">
        <f t="shared" si="2464"/>
        <v>1.1244318627292478E-2</v>
      </c>
      <c r="N1921" s="13">
        <f t="shared" si="2465"/>
        <v>3.7652756780973295E-2</v>
      </c>
      <c r="O1921" s="13">
        <f t="shared" si="2466"/>
        <v>1.281053407926282E-2</v>
      </c>
      <c r="P1921" s="13">
        <f t="shared" si="2467"/>
        <v>4.2897390220700132E-2</v>
      </c>
      <c r="Q1921" s="13">
        <f t="shared" si="2468"/>
        <v>6.3042063294345918E-2</v>
      </c>
      <c r="R1921" s="13">
        <f t="shared" si="2469"/>
        <v>7.2974534445165483E-3</v>
      </c>
      <c r="S1921" s="13">
        <f t="shared" si="2470"/>
        <v>4.0913686029860362E-2</v>
      </c>
      <c r="T1921" s="13">
        <f t="shared" si="2471"/>
        <v>7.1823160391331339E-2</v>
      </c>
      <c r="U1921" s="13">
        <f t="shared" si="2472"/>
        <v>2.4436272999231002E-2</v>
      </c>
      <c r="V1921" s="13">
        <f t="shared" si="2473"/>
        <v>1.7342984124446143E-2</v>
      </c>
      <c r="W1921" s="13">
        <f t="shared" si="2474"/>
        <v>7.036760977913506E-2</v>
      </c>
      <c r="X1921" s="13">
        <f t="shared" si="2475"/>
        <v>8.0169078539260225E-2</v>
      </c>
      <c r="Y1921" s="13">
        <f t="shared" si="2476"/>
        <v>4.5667894461720024E-2</v>
      </c>
      <c r="Z1921" s="13">
        <f t="shared" si="2477"/>
        <v>2.7713040140972729E-3</v>
      </c>
      <c r="AA1921" s="13">
        <f t="shared" si="2478"/>
        <v>9.2799963668465883E-3</v>
      </c>
      <c r="AB1921" s="13">
        <f t="shared" si="2479"/>
        <v>1.5537510884878168E-2</v>
      </c>
      <c r="AC1921" s="13">
        <f t="shared" si="2480"/>
        <v>4.1352481097209105E-3</v>
      </c>
      <c r="AD1921" s="13">
        <f t="shared" si="2481"/>
        <v>5.8908293692451874E-2</v>
      </c>
      <c r="AE1921" s="13">
        <f t="shared" si="2482"/>
        <v>6.7113600113276883E-2</v>
      </c>
      <c r="AF1921" s="13">
        <f t="shared" si="2483"/>
        <v>3.8230909756786786E-2</v>
      </c>
      <c r="AG1921" s="13">
        <f t="shared" si="2484"/>
        <v>1.45186912773231E-2</v>
      </c>
      <c r="AH1921" s="13">
        <f t="shared" si="2485"/>
        <v>7.8932938698526248E-4</v>
      </c>
      <c r="AI1921" s="13">
        <f t="shared" si="2486"/>
        <v>2.6431505912766209E-3</v>
      </c>
      <c r="AJ1921" s="13">
        <f t="shared" si="2487"/>
        <v>4.4254307285130834E-3</v>
      </c>
      <c r="AK1921" s="13">
        <f t="shared" si="2488"/>
        <v>4.9396699018975677E-3</v>
      </c>
      <c r="AL1921" s="13">
        <f t="shared" si="2489"/>
        <v>6.3104349032423127E-4</v>
      </c>
      <c r="AM1921" s="13">
        <f t="shared" si="2490"/>
        <v>3.9452095379088684E-2</v>
      </c>
      <c r="AN1921" s="13">
        <f t="shared" si="2491"/>
        <v>4.4947357781681685E-2</v>
      </c>
      <c r="AO1921" s="13">
        <f t="shared" si="2492"/>
        <v>2.5604026251864549E-2</v>
      </c>
      <c r="AP1921" s="13">
        <f t="shared" si="2493"/>
        <v>9.7234660376164968E-3</v>
      </c>
      <c r="AQ1921" s="13">
        <f t="shared" si="2494"/>
        <v>2.7694606754805695E-3</v>
      </c>
      <c r="AR1921" s="13">
        <f t="shared" si="2495"/>
        <v>1.7985493557955398E-4</v>
      </c>
      <c r="AS1921" s="13">
        <f t="shared" si="2496"/>
        <v>6.0226273994026846E-4</v>
      </c>
      <c r="AT1921" s="13">
        <f t="shared" si="2497"/>
        <v>1.0083693470839443E-3</v>
      </c>
      <c r="AU1921" s="13">
        <f t="shared" si="2498"/>
        <v>1.1255428046119821E-3</v>
      </c>
      <c r="AV1921" s="13">
        <f t="shared" si="2499"/>
        <v>9.4224894529767848E-4</v>
      </c>
      <c r="AW1921" s="13">
        <f t="shared" si="2500"/>
        <v>6.6873571514314086E-5</v>
      </c>
      <c r="AX1921" s="13">
        <f t="shared" si="2501"/>
        <v>2.2018232807855431E-2</v>
      </c>
      <c r="AY1921" s="13">
        <f t="shared" si="2502"/>
        <v>2.5085141314435809E-2</v>
      </c>
      <c r="AZ1921" s="13">
        <f t="shared" si="2503"/>
        <v>1.4289618977521037E-2</v>
      </c>
      <c r="BA1921" s="13">
        <f t="shared" si="2504"/>
        <v>5.4266709247842489E-3</v>
      </c>
      <c r="BB1921" s="13">
        <f t="shared" si="2505"/>
        <v>1.545637293000489E-3</v>
      </c>
      <c r="BC1921" s="13">
        <f t="shared" si="2506"/>
        <v>3.521856658900114E-4</v>
      </c>
      <c r="BD1921" s="13">
        <f t="shared" si="2507"/>
        <v>3.4151139758305473E-5</v>
      </c>
      <c r="BE1921" s="13">
        <f t="shared" si="2508"/>
        <v>1.143586020402671E-4</v>
      </c>
      <c r="BF1921" s="13">
        <f t="shared" si="2509"/>
        <v>1.9147076720072974E-4</v>
      </c>
      <c r="BG1921" s="13">
        <f t="shared" si="2510"/>
        <v>2.1371984872362119E-4</v>
      </c>
      <c r="BH1921" s="13">
        <f t="shared" si="2511"/>
        <v>1.789157206850378E-4</v>
      </c>
      <c r="BI1921" s="13">
        <f t="shared" si="2512"/>
        <v>1.1982353646391468E-4</v>
      </c>
      <c r="BJ1921" s="14">
        <f t="shared" si="2513"/>
        <v>0.73870795119582355</v>
      </c>
      <c r="BK1921" s="14">
        <f t="shared" si="2514"/>
        <v>0.14224981191678007</v>
      </c>
      <c r="BL1921" s="14">
        <f t="shared" si="2515"/>
        <v>8.6870066770792981E-2</v>
      </c>
      <c r="BM1921" s="14">
        <f t="shared" si="2516"/>
        <v>0.77063634970748118</v>
      </c>
      <c r="BN1921" s="14">
        <f t="shared" si="2517"/>
        <v>0.17494451644709119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1.72</v>
      </c>
      <c r="F1922" s="10">
        <f>VLOOKUP(B1922,home!$B$2:$E$405,3,FALSE)</f>
        <v>0.63949999999999996</v>
      </c>
      <c r="G1922" s="10">
        <f>VLOOKUP(C1922,away!$B$2:$E$405,4,FALSE)</f>
        <v>0.75580000000000003</v>
      </c>
      <c r="H1922" s="10">
        <f>VLOOKUP(A1922,away!$A$2:$E$405,3,FALSE)</f>
        <v>1.58</v>
      </c>
      <c r="I1922" s="10">
        <f>VLOOKUP(C1922,away!$B$2:$E$405,3,FALSE)</f>
        <v>0.75949999999999995</v>
      </c>
      <c r="J1922" s="10">
        <f>VLOOKUP(B1922,home!$B$2:$E$405,4,FALSE)</f>
        <v>1.6456</v>
      </c>
      <c r="K1922" s="12">
        <f t="shared" si="2462"/>
        <v>0.83133465200000001</v>
      </c>
      <c r="L1922" s="12">
        <f t="shared" si="2463"/>
        <v>1.974736456</v>
      </c>
      <c r="M1922" s="13">
        <f t="shared" si="2464"/>
        <v>6.0441996582406989E-2</v>
      </c>
      <c r="N1922" s="13">
        <f t="shared" si="2465"/>
        <v>5.02475261950205E-2</v>
      </c>
      <c r="O1922" s="13">
        <f t="shared" si="2466"/>
        <v>0.11935701412470645</v>
      </c>
      <c r="P1922" s="13">
        <f t="shared" si="2467"/>
        <v>9.9225621801121933E-2</v>
      </c>
      <c r="Q1922" s="13">
        <f t="shared" si="2468"/>
        <v>2.0886254851599124E-2</v>
      </c>
      <c r="R1922" s="13">
        <f t="shared" si="2469"/>
        <v>0.11784932353568243</v>
      </c>
      <c r="S1922" s="13">
        <f t="shared" si="2470"/>
        <v>4.0723853357472931E-2</v>
      </c>
      <c r="T1922" s="13">
        <f t="shared" si="2471"/>
        <v>4.1244848884759655E-2</v>
      </c>
      <c r="U1922" s="13">
        <f t="shared" si="2472"/>
        <v>9.7972226369971965E-2</v>
      </c>
      <c r="V1922" s="13">
        <f t="shared" si="2473"/>
        <v>7.4283333149799098E-3</v>
      </c>
      <c r="W1922" s="13">
        <f t="shared" si="2474"/>
        <v>5.7878224695458247E-3</v>
      </c>
      <c r="X1922" s="13">
        <f t="shared" si="2475"/>
        <v>1.1429424031468087E-2</v>
      </c>
      <c r="Y1922" s="13">
        <f t="shared" si="2476"/>
        <v>1.1285050153011266E-2</v>
      </c>
      <c r="Z1922" s="13">
        <f t="shared" si="2477"/>
        <v>7.7573785166950307E-2</v>
      </c>
      <c r="AA1922" s="13">
        <f t="shared" si="2478"/>
        <v>6.4489775696089394E-2</v>
      </c>
      <c r="AB1922" s="13">
        <f t="shared" si="2479"/>
        <v>2.6806292617933269E-2</v>
      </c>
      <c r="AC1922" s="13">
        <f t="shared" si="2480"/>
        <v>7.6217803204094397E-4</v>
      </c>
      <c r="AD1922" s="13">
        <f t="shared" si="2481"/>
        <v>1.2029043446394143E-3</v>
      </c>
      <c r="AE1922" s="13">
        <f t="shared" si="2482"/>
        <v>2.3754190624402393E-3</v>
      </c>
      <c r="AF1922" s="13">
        <f t="shared" si="2483"/>
        <v>2.3454133104390414E-3</v>
      </c>
      <c r="AG1922" s="13">
        <f t="shared" si="2484"/>
        <v>1.5438577228372068E-3</v>
      </c>
      <c r="AH1922" s="13">
        <f t="shared" si="2485"/>
        <v>3.82969453997722E-2</v>
      </c>
      <c r="AI1922" s="13">
        <f t="shared" si="2486"/>
        <v>3.183757777658263E-2</v>
      </c>
      <c r="AJ1922" s="13">
        <f t="shared" si="2487"/>
        <v>1.3233840820709126E-2</v>
      </c>
      <c r="AK1922" s="13">
        <f t="shared" si="2488"/>
        <v>3.6672501511025393E-3</v>
      </c>
      <c r="AL1922" s="13">
        <f t="shared" si="2489"/>
        <v>5.004969619050025E-5</v>
      </c>
      <c r="AM1922" s="13">
        <f t="shared" si="2490"/>
        <v>2.0000321294801919E-4</v>
      </c>
      <c r="AN1922" s="13">
        <f t="shared" si="2491"/>
        <v>3.9495363592558462E-4</v>
      </c>
      <c r="AO1922" s="13">
        <f t="shared" si="2492"/>
        <v>3.899646716460018E-4</v>
      </c>
      <c r="AP1922" s="13">
        <f t="shared" si="2493"/>
        <v>2.5669248455047645E-4</v>
      </c>
      <c r="AQ1922" s="13">
        <f t="shared" si="2494"/>
        <v>1.2672500180576065E-4</v>
      </c>
      <c r="AR1922" s="13">
        <f t="shared" si="2495"/>
        <v>1.5125274846874325E-2</v>
      </c>
      <c r="AS1922" s="13">
        <f t="shared" si="2496"/>
        <v>1.2574165101230621E-2</v>
      </c>
      <c r="AT1922" s="13">
        <f t="shared" si="2497"/>
        <v>5.2266695843110516E-3</v>
      </c>
      <c r="AU1922" s="13">
        <f t="shared" si="2498"/>
        <v>1.448370513330738E-3</v>
      </c>
      <c r="AV1922" s="13">
        <f t="shared" si="2499"/>
        <v>3.0102014916671749E-4</v>
      </c>
      <c r="AW1922" s="13">
        <f t="shared" si="2500"/>
        <v>2.2823590780628591E-6</v>
      </c>
      <c r="AX1922" s="13">
        <f t="shared" si="2501"/>
        <v>2.7711600239170568E-5</v>
      </c>
      <c r="AY1922" s="13">
        <f t="shared" si="2502"/>
        <v>5.472310724638843E-5</v>
      </c>
      <c r="AZ1922" s="13">
        <f t="shared" si="2503"/>
        <v>5.4031857432520525E-5</v>
      </c>
      <c r="BA1922" s="13">
        <f t="shared" si="2504"/>
        <v>3.556622621913095E-5</v>
      </c>
      <c r="BB1922" s="13">
        <f t="shared" si="2505"/>
        <v>1.755848087931523E-5</v>
      </c>
      <c r="BC1922" s="13">
        <f t="shared" si="2506"/>
        <v>6.9346744608725413E-6</v>
      </c>
      <c r="BD1922" s="13">
        <f t="shared" si="2507"/>
        <v>4.9780719411904257E-3</v>
      </c>
      <c r="BE1922" s="13">
        <f t="shared" si="2508"/>
        <v>4.1384437048605071E-3</v>
      </c>
      <c r="BF1922" s="13">
        <f t="shared" si="2509"/>
        <v>1.7202158286009001E-3</v>
      </c>
      <c r="BG1922" s="13">
        <f t="shared" si="2510"/>
        <v>4.7669167574494043E-4</v>
      </c>
      <c r="BH1922" s="13">
        <f t="shared" si="2511"/>
        <v>9.9072577091679188E-5</v>
      </c>
      <c r="BI1922" s="13">
        <f t="shared" si="2512"/>
        <v>1.6472493279850863E-5</v>
      </c>
      <c r="BJ1922" s="14">
        <f t="shared" si="2513"/>
        <v>0.14991338597911366</v>
      </c>
      <c r="BK1922" s="14">
        <f t="shared" si="2514"/>
        <v>0.2086867558914596</v>
      </c>
      <c r="BL1922" s="14">
        <f t="shared" si="2515"/>
        <v>0.55961471490823167</v>
      </c>
      <c r="BM1922" s="14">
        <f t="shared" si="2516"/>
        <v>0.52772846410704932</v>
      </c>
      <c r="BN1922" s="14">
        <f t="shared" si="2517"/>
        <v>0.46800773709053745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1.1809000000000001</v>
      </c>
      <c r="F1940" s="10">
        <f>VLOOKUP(B1940,home!$B$2:$E$405,3,FALSE)</f>
        <v>0.49399999999999999</v>
      </c>
      <c r="G1940" s="10">
        <f>VLOOKUP(C1940,away!$B$2:$E$405,4,FALSE)</f>
        <v>1.0422</v>
      </c>
      <c r="H1940" s="10">
        <f>VLOOKUP(A1940,away!$A$2:$E$405,3,FALSE)</f>
        <v>0.92459999999999998</v>
      </c>
      <c r="I1940" s="10">
        <f>VLOOKUP(C1940,away!$B$2:$E$405,3,FALSE)</f>
        <v>1.4142999999999999</v>
      </c>
      <c r="J1940" s="10">
        <f>VLOOKUP(B1940,home!$B$2:$E$405,4,FALSE)</f>
        <v>1.7124999999999999</v>
      </c>
      <c r="K1940" s="12">
        <f t="shared" si="2462"/>
        <v>0.60798258612</v>
      </c>
      <c r="L1940" s="12">
        <f t="shared" si="2463"/>
        <v>2.2393707982499995</v>
      </c>
      <c r="M1940" s="13">
        <f t="shared" si="2464"/>
        <v>5.799761532483607E-2</v>
      </c>
      <c r="N1940" s="13">
        <f t="shared" si="2465"/>
        <v>3.5261540153986776E-2</v>
      </c>
      <c r="O1940" s="13">
        <f t="shared" si="2466"/>
        <v>0.12987816612657455</v>
      </c>
      <c r="P1940" s="13">
        <f t="shared" si="2467"/>
        <v>7.8963663322157776E-2</v>
      </c>
      <c r="Q1940" s="13">
        <f t="shared" si="2468"/>
        <v>1.0719201186697551E-2</v>
      </c>
      <c r="R1940" s="13">
        <f t="shared" si="2469"/>
        <v>0.14542268627705665</v>
      </c>
      <c r="S1940" s="13">
        <f t="shared" si="2470"/>
        <v>2.6877226289099627E-2</v>
      </c>
      <c r="T1940" s="13">
        <f t="shared" si="2471"/>
        <v>2.4004266118057234E-2</v>
      </c>
      <c r="U1940" s="13">
        <f t="shared" si="2472"/>
        <v>8.8414460883242341E-2</v>
      </c>
      <c r="V1940" s="13">
        <f t="shared" si="2473"/>
        <v>4.0659224346056427E-3</v>
      </c>
      <c r="W1940" s="13">
        <f t="shared" si="2474"/>
        <v>2.1723625528763165E-3</v>
      </c>
      <c r="X1940" s="13">
        <f t="shared" si="2475"/>
        <v>4.864725264123044E-3</v>
      </c>
      <c r="Y1940" s="13">
        <f t="shared" si="2476"/>
        <v>5.4469618489930809E-3</v>
      </c>
      <c r="Z1940" s="13">
        <f t="shared" si="2477"/>
        <v>0.10855177235063722</v>
      </c>
      <c r="AA1940" s="13">
        <f t="shared" si="2478"/>
        <v>6.5997587281649922E-2</v>
      </c>
      <c r="AB1940" s="13">
        <f t="shared" si="2479"/>
        <v>2.006269189658897E-2</v>
      </c>
      <c r="AC1940" s="13">
        <f t="shared" si="2480"/>
        <v>3.4598419308060958E-4</v>
      </c>
      <c r="AD1940" s="13">
        <f t="shared" si="2481"/>
        <v>3.30189650721997E-4</v>
      </c>
      <c r="AE1940" s="13">
        <f t="shared" si="2482"/>
        <v>7.3941706171120703E-4</v>
      </c>
      <c r="AF1940" s="13">
        <f t="shared" si="2483"/>
        <v>8.2791448786194747E-4</v>
      </c>
      <c r="AG1940" s="13">
        <f t="shared" si="2484"/>
        <v>6.1800250918871635E-4</v>
      </c>
      <c r="AH1940" s="13">
        <f t="shared" si="2485"/>
        <v>6.0771917275074673E-2</v>
      </c>
      <c r="AI1940" s="13">
        <f t="shared" si="2486"/>
        <v>3.6948267428370603E-2</v>
      </c>
      <c r="AJ1940" s="13">
        <f t="shared" si="2487"/>
        <v>1.1231951591877058E-2</v>
      </c>
      <c r="AK1940" s="13">
        <f t="shared" si="2488"/>
        <v>2.276276992001355E-3</v>
      </c>
      <c r="AL1940" s="13">
        <f t="shared" si="2489"/>
        <v>1.8842277693101275E-5</v>
      </c>
      <c r="AM1940" s="13">
        <f t="shared" si="2490"/>
        <v>4.0149911551203868E-5</v>
      </c>
      <c r="AN1940" s="13">
        <f t="shared" si="2491"/>
        <v>8.991053948008628E-5</v>
      </c>
      <c r="AO1940" s="13">
        <f t="shared" si="2492"/>
        <v>1.0067151828330446E-4</v>
      </c>
      <c r="AP1940" s="13">
        <f t="shared" si="2493"/>
        <v>7.5146952753040987E-5</v>
      </c>
      <c r="AQ1940" s="13">
        <f t="shared" si="2494"/>
        <v>4.2070472893158092E-5</v>
      </c>
      <c r="AR1940" s="13">
        <f t="shared" si="2495"/>
        <v>2.7218171379893373E-2</v>
      </c>
      <c r="AS1940" s="13">
        <f t="shared" si="2496"/>
        <v>1.6548174225004941E-2</v>
      </c>
      <c r="AT1940" s="13">
        <f t="shared" si="2497"/>
        <v>5.0305008804414145E-3</v>
      </c>
      <c r="AU1940" s="13">
        <f t="shared" si="2498"/>
        <v>1.0194856449232362E-3</v>
      </c>
      <c r="AV1940" s="13">
        <f t="shared" si="2499"/>
        <v>1.5495737972816127E-4</v>
      </c>
      <c r="AW1940" s="13">
        <f t="shared" si="2500"/>
        <v>7.1260366273844799E-7</v>
      </c>
      <c r="AX1940" s="13">
        <f t="shared" si="2501"/>
        <v>4.0684078428983633E-6</v>
      </c>
      <c r="AY1940" s="13">
        <f t="shared" si="2502"/>
        <v>9.1106737187578662E-6</v>
      </c>
      <c r="AZ1940" s="13">
        <f t="shared" si="2503"/>
        <v>1.0201088339085048E-5</v>
      </c>
      <c r="BA1940" s="13">
        <f t="shared" si="2504"/>
        <v>7.6146731123052156E-6</v>
      </c>
      <c r="BB1940" s="13">
        <f t="shared" si="2505"/>
        <v>4.2630191514789347E-6</v>
      </c>
      <c r="BC1940" s="13">
        <f t="shared" si="2506"/>
        <v>1.9092961200404831E-6</v>
      </c>
      <c r="BD1940" s="13">
        <f t="shared" si="2507"/>
        <v>1.015859636164953E-2</v>
      </c>
      <c r="BE1940" s="13">
        <f t="shared" si="2508"/>
        <v>6.1762496873049031E-3</v>
      </c>
      <c r="BF1940" s="13">
        <f t="shared" si="2509"/>
        <v>1.8775261287052381E-3</v>
      </c>
      <c r="BG1940" s="13">
        <f t="shared" si="2510"/>
        <v>3.8050106374602755E-4</v>
      </c>
      <c r="BH1940" s="13">
        <f t="shared" si="2511"/>
        <v>5.7834505189430195E-5</v>
      </c>
      <c r="BI1940" s="13">
        <f t="shared" si="2512"/>
        <v>7.032474406408068E-6</v>
      </c>
      <c r="BJ1940" s="14">
        <f t="shared" si="2513"/>
        <v>8.5369697387463209E-2</v>
      </c>
      <c r="BK1940" s="14">
        <f t="shared" si="2514"/>
        <v>0.16827836451519157</v>
      </c>
      <c r="BL1940" s="14">
        <f t="shared" si="2515"/>
        <v>0.62963303548342897</v>
      </c>
      <c r="BM1940" s="14">
        <f t="shared" si="2516"/>
        <v>0.53358159927535553</v>
      </c>
      <c r="BN1940" s="14">
        <f t="shared" si="2517"/>
        <v>0.45824287239130934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1.1809000000000001</v>
      </c>
      <c r="F1977" s="10">
        <f>VLOOKUP(B1977,home!$B$2:$E$405,3,FALSE)</f>
        <v>0.49399999999999999</v>
      </c>
      <c r="G1977" s="10">
        <f>VLOOKUP(C1977,away!$B$2:$E$405,4,FALSE)</f>
        <v>0.70569999999999999</v>
      </c>
      <c r="H1977" s="10">
        <f>VLOOKUP(A1977,away!$A$2:$E$405,3,FALSE)</f>
        <v>0.92459999999999998</v>
      </c>
      <c r="I1977" s="10">
        <f>VLOOKUP(C1977,away!$B$2:$E$405,3,FALSE)</f>
        <v>0.81120000000000003</v>
      </c>
      <c r="J1977" s="10">
        <f>VLOOKUP(B1977,home!$B$2:$E$405,4,FALSE)</f>
        <v>1.7124999999999999</v>
      </c>
      <c r="K1977" s="12">
        <f t="shared" si="2630"/>
        <v>0.41168039822000002</v>
      </c>
      <c r="L1977" s="12">
        <f t="shared" si="2631"/>
        <v>1.2844358280000001</v>
      </c>
      <c r="M1977" s="13">
        <f t="shared" si="2632"/>
        <v>0.18339440509049681</v>
      </c>
      <c r="N1977" s="13">
        <f t="shared" si="2633"/>
        <v>7.5499881718975731E-2</v>
      </c>
      <c r="O1977" s="13">
        <f t="shared" si="2634"/>
        <v>0.23555834455297972</v>
      </c>
      <c r="P1977" s="13">
        <f t="shared" si="2635"/>
        <v>9.697475308961466E-2</v>
      </c>
      <c r="Q1977" s="13">
        <f t="shared" si="2636"/>
        <v>1.5540910685815413E-2</v>
      </c>
      <c r="R1977" s="13">
        <f t="shared" si="2637"/>
        <v>0.15127978866410793</v>
      </c>
      <c r="S1977" s="13">
        <f t="shared" si="2638"/>
        <v>1.2819506042388851E-2</v>
      </c>
      <c r="T1977" s="13">
        <f t="shared" si="2639"/>
        <v>1.996130248460937E-2</v>
      </c>
      <c r="U1977" s="13">
        <f t="shared" si="2640"/>
        <v>6.2278923639877394E-2</v>
      </c>
      <c r="V1977" s="13">
        <f t="shared" si="2641"/>
        <v>7.5318451422770431E-4</v>
      </c>
      <c r="W1977" s="13">
        <f t="shared" si="2642"/>
        <v>2.1326294332793139E-3</v>
      </c>
      <c r="X1977" s="13">
        <f t="shared" si="2643"/>
        <v>2.7392256519512869E-3</v>
      </c>
      <c r="Y1977" s="13">
        <f t="shared" si="2644"/>
        <v>1.7591797841714459E-3</v>
      </c>
      <c r="Z1977" s="13">
        <f t="shared" si="2645"/>
        <v>6.4769726870816169E-2</v>
      </c>
      <c r="AA1977" s="13">
        <f t="shared" si="2646"/>
        <v>2.6664426950778239E-2</v>
      </c>
      <c r="AB1977" s="13">
        <f t="shared" si="2647"/>
        <v>5.4886109527022432E-3</v>
      </c>
      <c r="AC1977" s="13">
        <f t="shared" si="2648"/>
        <v>2.4891667994898439E-5</v>
      </c>
      <c r="AD1977" s="13">
        <f t="shared" si="2649"/>
        <v>2.1949043358703021E-4</v>
      </c>
      <c r="AE1977" s="13">
        <f t="shared" si="2650"/>
        <v>2.8192137680243618E-4</v>
      </c>
      <c r="AF1977" s="13">
        <f t="shared" si="2651"/>
        <v>1.8105495852206862E-4</v>
      </c>
      <c r="AG1977" s="13">
        <f t="shared" si="2652"/>
        <v>7.7517825187599631E-5</v>
      </c>
      <c r="AH1977" s="13">
        <f t="shared" si="2653"/>
        <v>2.0798139440662649E-2</v>
      </c>
      <c r="AI1977" s="13">
        <f t="shared" si="2654"/>
        <v>8.562186327167088E-3</v>
      </c>
      <c r="AJ1977" s="13">
        <f t="shared" si="2655"/>
        <v>1.7624421384009931E-3</v>
      </c>
      <c r="AK1977" s="13">
        <f t="shared" si="2656"/>
        <v>2.4185429379220972E-4</v>
      </c>
      <c r="AL1977" s="13">
        <f t="shared" si="2657"/>
        <v>5.2648571402225909E-7</v>
      </c>
      <c r="AM1977" s="13">
        <f t="shared" si="2658"/>
        <v>1.8071981820917821E-5</v>
      </c>
      <c r="AN1977" s="13">
        <f t="shared" si="2659"/>
        <v>2.3212300933751531E-5</v>
      </c>
      <c r="AO1977" s="13">
        <f t="shared" si="2660"/>
        <v>1.4907355484814165E-5</v>
      </c>
      <c r="AP1977" s="13">
        <f t="shared" si="2661"/>
        <v>6.3825138284758759E-6</v>
      </c>
      <c r="AQ1977" s="13">
        <f t="shared" si="2662"/>
        <v>2.0494823584999648E-6</v>
      </c>
      <c r="AR1977" s="13">
        <f t="shared" si="2663"/>
        <v>5.3427750906653981E-3</v>
      </c>
      <c r="AS1977" s="13">
        <f t="shared" si="2664"/>
        <v>2.1995157769250278E-3</v>
      </c>
      <c r="AT1977" s="13">
        <f t="shared" si="2665"/>
        <v>4.5274876546783408E-4</v>
      </c>
      <c r="AU1977" s="13">
        <f t="shared" si="2666"/>
        <v>6.2129264020470431E-5</v>
      </c>
      <c r="AV1977" s="13">
        <f t="shared" si="2667"/>
        <v>6.394350038265696E-6</v>
      </c>
      <c r="AW1977" s="13">
        <f t="shared" si="2668"/>
        <v>7.7331545664178338E-9</v>
      </c>
      <c r="AX1977" s="13">
        <f t="shared" si="2669"/>
        <v>1.2399801121100076E-6</v>
      </c>
      <c r="AY1977" s="13">
        <f t="shared" si="2670"/>
        <v>1.5926748820015507E-6</v>
      </c>
      <c r="AZ1977" s="13">
        <f t="shared" si="2671"/>
        <v>1.0228443403992323E-6</v>
      </c>
      <c r="BA1977" s="13">
        <f t="shared" si="2672"/>
        <v>4.3792597242526735E-7</v>
      </c>
      <c r="BB1977" s="13">
        <f t="shared" si="2673"/>
        <v>1.406219522486883E-7</v>
      </c>
      <c r="BC1977" s="13">
        <f t="shared" si="2674"/>
        <v>3.612397473430409E-8</v>
      </c>
      <c r="BD1977" s="13">
        <f t="shared" si="2675"/>
        <v>1.1437419578994323E-3</v>
      </c>
      <c r="BE1977" s="13">
        <f t="shared" si="2676"/>
        <v>4.708561446889607E-4</v>
      </c>
      <c r="BF1977" s="13">
        <f t="shared" si="2677"/>
        <v>9.6921122574942644E-5</v>
      </c>
      <c r="BG1977" s="13">
        <f t="shared" si="2678"/>
        <v>1.3300175445860607E-5</v>
      </c>
      <c r="BH1977" s="13">
        <f t="shared" si="2679"/>
        <v>1.36885538098694E-6</v>
      </c>
      <c r="BI1977" s="13">
        <f t="shared" si="2680"/>
        <v>1.1270618567005871E-7</v>
      </c>
      <c r="BJ1977" s="14">
        <f t="shared" si="2681"/>
        <v>0.11846220815856208</v>
      </c>
      <c r="BK1977" s="14">
        <f t="shared" si="2682"/>
        <v>0.29396885956531893</v>
      </c>
      <c r="BL1977" s="14">
        <f t="shared" si="2683"/>
        <v>0.52242458116976154</v>
      </c>
      <c r="BM1977" s="14">
        <f t="shared" si="2684"/>
        <v>0.24137570702074082</v>
      </c>
      <c r="BN1977" s="14">
        <f t="shared" si="2685"/>
        <v>0.75824808380199038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1.1809000000000001</v>
      </c>
      <c r="F1978" s="10">
        <f>VLOOKUP(B1978,home!$B$2:$E$405,3,FALSE)</f>
        <v>0.58630000000000004</v>
      </c>
      <c r="G1978" s="10">
        <f>VLOOKUP(C1978,away!$B$2:$E$405,4,FALSE)</f>
        <v>1.0422</v>
      </c>
      <c r="H1978" s="10">
        <f>VLOOKUP(A1978,away!$A$2:$E$405,3,FALSE)</f>
        <v>0.92459999999999998</v>
      </c>
      <c r="I1978" s="10">
        <f>VLOOKUP(C1978,away!$B$2:$E$405,3,FALSE)</f>
        <v>1.4142999999999999</v>
      </c>
      <c r="J1978" s="10">
        <f>VLOOKUP(B1978,home!$B$2:$E$405,4,FALSE)</f>
        <v>1.0814999999999999</v>
      </c>
      <c r="K1978" s="12">
        <f t="shared" si="2630"/>
        <v>0.72157933247400008</v>
      </c>
      <c r="L1978" s="12">
        <f t="shared" si="2631"/>
        <v>1.4142362150699999</v>
      </c>
      <c r="M1978" s="13">
        <f t="shared" si="2632"/>
        <v>0.11814819560396535</v>
      </c>
      <c r="N1978" s="13">
        <f t="shared" si="2633"/>
        <v>8.5253296116916899E-2</v>
      </c>
      <c r="O1978" s="13">
        <f t="shared" si="2634"/>
        <v>0.16708945696830194</v>
      </c>
      <c r="P1978" s="13">
        <f t="shared" si="2635"/>
        <v>0.12056829882263048</v>
      </c>
      <c r="Q1978" s="13">
        <f t="shared" si="2636"/>
        <v>3.0758508251626574E-2</v>
      </c>
      <c r="R1978" s="13">
        <f t="shared" si="2637"/>
        <v>0.11815198060047649</v>
      </c>
      <c r="S1978" s="13">
        <f t="shared" si="2638"/>
        <v>3.0759493631435597E-2</v>
      </c>
      <c r="T1978" s="13">
        <f t="shared" si="2639"/>
        <v>4.3499796290979727E-2</v>
      </c>
      <c r="U1978" s="13">
        <f t="shared" si="2640"/>
        <v>8.525602729217284E-2</v>
      </c>
      <c r="V1978" s="13">
        <f t="shared" si="2641"/>
        <v>3.4877288371509677E-3</v>
      </c>
      <c r="W1978" s="13">
        <f t="shared" si="2642"/>
        <v>7.3982346173682434E-3</v>
      </c>
      <c r="X1978" s="13">
        <f t="shared" si="2643"/>
        <v>1.0462851323466714E-2</v>
      </c>
      <c r="Y1978" s="13">
        <f t="shared" si="2644"/>
        <v>7.3984716272698535E-3</v>
      </c>
      <c r="Z1978" s="13">
        <f t="shared" si="2645"/>
        <v>5.5698269949147325E-2</v>
      </c>
      <c r="AA1978" s="13">
        <f t="shared" si="2646"/>
        <v>4.0190720449862383E-2</v>
      </c>
      <c r="AB1978" s="13">
        <f t="shared" si="2647"/>
        <v>1.4500396616930419E-2</v>
      </c>
      <c r="AC1978" s="13">
        <f t="shared" si="2648"/>
        <v>2.2244813521077699E-4</v>
      </c>
      <c r="AD1978" s="13">
        <f t="shared" si="2649"/>
        <v>1.3346032991716538E-3</v>
      </c>
      <c r="AE1978" s="13">
        <f t="shared" si="2650"/>
        <v>1.8874443184404544E-3</v>
      </c>
      <c r="AF1978" s="13">
        <f t="shared" si="2651"/>
        <v>1.3346460545333022E-3</v>
      </c>
      <c r="AG1978" s="13">
        <f t="shared" si="2652"/>
        <v>6.2916826154042879E-4</v>
      </c>
      <c r="AH1978" s="13">
        <f t="shared" si="2653"/>
        <v>1.9692627619707314E-2</v>
      </c>
      <c r="AI1978" s="13">
        <f t="shared" si="2654"/>
        <v>1.420979309248746E-2</v>
      </c>
      <c r="AJ1978" s="13">
        <f t="shared" si="2655"/>
        <v>5.1267465071353777E-3</v>
      </c>
      <c r="AK1978" s="13">
        <f t="shared" si="2656"/>
        <v>1.2331181074607194E-3</v>
      </c>
      <c r="AL1978" s="13">
        <f t="shared" si="2657"/>
        <v>9.0801871671511874E-6</v>
      </c>
      <c r="AM1978" s="13">
        <f t="shared" si="2658"/>
        <v>1.9260443154677615E-4</v>
      </c>
      <c r="AN1978" s="13">
        <f t="shared" si="2659"/>
        <v>2.7238816227642161E-4</v>
      </c>
      <c r="AO1978" s="13">
        <f t="shared" si="2660"/>
        <v>1.9261060182383972E-4</v>
      </c>
      <c r="AP1978" s="13">
        <f t="shared" si="2661"/>
        <v>9.0798962835233994E-5</v>
      </c>
      <c r="AQ1978" s="13">
        <f t="shared" si="2662"/>
        <v>3.2102795383095736E-5</v>
      </c>
      <c r="AR1978" s="13">
        <f t="shared" si="2663"/>
        <v>5.5700054299355562E-3</v>
      </c>
      <c r="AS1978" s="13">
        <f t="shared" si="2664"/>
        <v>4.0192008000094551E-3</v>
      </c>
      <c r="AT1978" s="13">
        <f t="shared" si="2665"/>
        <v>1.4500861151748943E-3</v>
      </c>
      <c r="AU1978" s="13">
        <f t="shared" si="2666"/>
        <v>3.4878405700590552E-4</v>
      </c>
      <c r="AV1978" s="13">
        <f t="shared" si="2667"/>
        <v>6.2918841757973705E-5</v>
      </c>
      <c r="AW1978" s="13">
        <f t="shared" si="2668"/>
        <v>2.5739395297811415E-7</v>
      </c>
      <c r="AX1978" s="13">
        <f t="shared" si="2669"/>
        <v>2.3163229524509484E-5</v>
      </c>
      <c r="AY1978" s="13">
        <f t="shared" si="2670"/>
        <v>3.2758278051539964E-5</v>
      </c>
      <c r="AZ1978" s="13">
        <f t="shared" si="2671"/>
        <v>2.3163971581910267E-5</v>
      </c>
      <c r="BA1978" s="13">
        <f t="shared" si="2672"/>
        <v>1.0919775831996608E-5</v>
      </c>
      <c r="BB1978" s="13">
        <f t="shared" si="2673"/>
        <v>3.8607856105139369E-6</v>
      </c>
      <c r="BC1978" s="13">
        <f t="shared" si="2674"/>
        <v>1.0920125658019886E-6</v>
      </c>
      <c r="BD1978" s="13">
        <f t="shared" si="2675"/>
        <v>1.3128838995252359E-3</v>
      </c>
      <c r="BE1978" s="13">
        <f t="shared" si="2676"/>
        <v>9.4734988783528196E-4</v>
      </c>
      <c r="BF1978" s="13">
        <f t="shared" si="2677"/>
        <v>3.4179404984175071E-4</v>
      </c>
      <c r="BG1978" s="13">
        <f t="shared" si="2678"/>
        <v>8.2210507442798543E-5</v>
      </c>
      <c r="BH1978" s="13">
        <f t="shared" si="2679"/>
        <v>1.4830350770730845E-5</v>
      </c>
      <c r="BI1978" s="13">
        <f t="shared" si="2680"/>
        <v>2.1402549218998483E-6</v>
      </c>
      <c r="BJ1978" s="14">
        <f t="shared" si="2681"/>
        <v>0.19083248316834553</v>
      </c>
      <c r="BK1978" s="14">
        <f t="shared" si="2682"/>
        <v>0.27322800349561188</v>
      </c>
      <c r="BL1978" s="14">
        <f t="shared" si="2683"/>
        <v>0.47960307144875641</v>
      </c>
      <c r="BM1978" s="14">
        <f t="shared" si="2684"/>
        <v>0.35935959081384483</v>
      </c>
      <c r="BN1978" s="14">
        <f t="shared" si="2685"/>
        <v>0.63996973636391774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1.5866</v>
      </c>
      <c r="F2002" s="10">
        <f>VLOOKUP(B2002,home!$B$2:$E$405,3,FALSE)</f>
        <v>0.40110000000000001</v>
      </c>
      <c r="G2002" s="10">
        <f>VLOOKUP(C2002,away!$B$2:$E$405,4,FALSE)</f>
        <v>1.5126999999999999</v>
      </c>
      <c r="H2002" s="10">
        <f>VLOOKUP(A2002,away!$A$2:$E$405,3,FALSE)</f>
        <v>1.1788000000000001</v>
      </c>
      <c r="I2002" s="10">
        <f>VLOOKUP(C2002,away!$B$2:$E$405,3,FALSE)</f>
        <v>1.1028</v>
      </c>
      <c r="J2002" s="10">
        <f>VLOOKUP(B2002,home!$B$2:$E$405,4,FALSE)</f>
        <v>1.0025999999999999</v>
      </c>
      <c r="K2002" s="12">
        <f t="shared" si="2630"/>
        <v>0.96265998280200005</v>
      </c>
      <c r="L2002" s="12">
        <f t="shared" si="2631"/>
        <v>1.3033605896639999</v>
      </c>
      <c r="M2002" s="13">
        <f t="shared" si="2632"/>
        <v>0.10372412252103926</v>
      </c>
      <c r="N2002" s="13">
        <f t="shared" si="2633"/>
        <v>9.9851062002256186E-2</v>
      </c>
      <c r="O2002" s="13">
        <f t="shared" si="2634"/>
        <v>0.13518993349140268</v>
      </c>
      <c r="P2002" s="13">
        <f t="shared" si="2635"/>
        <v>0.13014193904983723</v>
      </c>
      <c r="Q2002" s="13">
        <f t="shared" si="2636"/>
        <v>4.8061310814926692E-2</v>
      </c>
      <c r="R2002" s="13">
        <f t="shared" si="2637"/>
        <v>8.810061571599577E-2</v>
      </c>
      <c r="S2002" s="13">
        <f t="shared" si="2638"/>
        <v>4.0822047678002994E-2</v>
      </c>
      <c r="T2002" s="13">
        <f t="shared" si="2639"/>
        <v>6.2641218403767629E-2</v>
      </c>
      <c r="U2002" s="13">
        <f t="shared" si="2640"/>
        <v>8.4810937210006113E-2</v>
      </c>
      <c r="V2002" s="13">
        <f t="shared" si="2641"/>
        <v>5.6910156498419405E-3</v>
      </c>
      <c r="W2002" s="13">
        <f t="shared" si="2642"/>
        <v>1.5422233547512969E-2</v>
      </c>
      <c r="X2002" s="13">
        <f t="shared" si="2643"/>
        <v>2.0100731410422425E-2</v>
      </c>
      <c r="Y2002" s="13">
        <f t="shared" si="2644"/>
        <v>1.309925057188293E-2</v>
      </c>
      <c r="Z2002" s="13">
        <f t="shared" si="2645"/>
        <v>3.8275623483120566E-2</v>
      </c>
      <c r="AA2002" s="13">
        <f t="shared" si="2646"/>
        <v>3.684641104399667E-2</v>
      </c>
      <c r="AB2002" s="13">
        <f t="shared" si="2647"/>
        <v>1.7735282710964629E-2</v>
      </c>
      <c r="AC2002" s="13">
        <f t="shared" si="2648"/>
        <v>4.4627987313363939E-4</v>
      </c>
      <c r="AD2002" s="13">
        <f t="shared" si="2649"/>
        <v>3.7115917704043152E-3</v>
      </c>
      <c r="AE2002" s="13">
        <f t="shared" si="2650"/>
        <v>4.8375424384662176E-3</v>
      </c>
      <c r="AF2002" s="13">
        <f t="shared" si="2651"/>
        <v>3.1525310825619769E-3</v>
      </c>
      <c r="AG2002" s="13">
        <f t="shared" si="2652"/>
        <v>1.3696282569006886E-3</v>
      </c>
      <c r="AH2002" s="13">
        <f t="shared" si="2653"/>
        <v>1.2471734798179314E-2</v>
      </c>
      <c r="AI2002" s="13">
        <f t="shared" si="2654"/>
        <v>1.2006040006326404E-2</v>
      </c>
      <c r="AJ2002" s="13">
        <f t="shared" si="2655"/>
        <v>5.7788671330051495E-3</v>
      </c>
      <c r="AK2002" s="13">
        <f t="shared" si="2656"/>
        <v>1.8543613782912604E-3</v>
      </c>
      <c r="AL2002" s="13">
        <f t="shared" si="2657"/>
        <v>2.2397770793094488E-5</v>
      </c>
      <c r="AM2002" s="13">
        <f t="shared" si="2658"/>
        <v>7.1460017397309279E-4</v>
      </c>
      <c r="AN2002" s="13">
        <f t="shared" si="2659"/>
        <v>9.3138170412356708E-4</v>
      </c>
      <c r="AO2002" s="13">
        <f t="shared" si="2660"/>
        <v>6.0696310354437682E-4</v>
      </c>
      <c r="AP2002" s="13">
        <f t="shared" si="2661"/>
        <v>2.6369726284663011E-4</v>
      </c>
      <c r="AQ2002" s="13">
        <f t="shared" si="2662"/>
        <v>8.5923154999141625E-5</v>
      </c>
      <c r="AR2002" s="13">
        <f t="shared" si="2663"/>
        <v>3.2510335241376018E-3</v>
      </c>
      <c r="AS2002" s="13">
        <f t="shared" si="2664"/>
        <v>3.1296398764350296E-3</v>
      </c>
      <c r="AT2002" s="13">
        <f t="shared" si="2665"/>
        <v>1.5063895348126995E-3</v>
      </c>
      <c r="AU2002" s="13">
        <f t="shared" si="2666"/>
        <v>4.8338030789196875E-4</v>
      </c>
      <c r="AV2002" s="13">
        <f t="shared" si="2667"/>
        <v>1.16332719720527E-4</v>
      </c>
      <c r="AW2002" s="13">
        <f t="shared" si="2668"/>
        <v>7.8062022458122911E-7</v>
      </c>
      <c r="AX2002" s="13">
        <f t="shared" si="2669"/>
        <v>1.1465283186454058E-4</v>
      </c>
      <c r="AY2002" s="13">
        <f t="shared" si="2670"/>
        <v>1.4943398254561505E-4</v>
      </c>
      <c r="AZ2002" s="13">
        <f t="shared" si="2671"/>
        <v>9.7383181803246353E-5</v>
      </c>
      <c r="BA2002" s="13">
        <f t="shared" si="2672"/>
        <v>4.2308467086145222E-5</v>
      </c>
      <c r="BB2002" s="13">
        <f t="shared" si="2673"/>
        <v>1.378579715229454E-5</v>
      </c>
      <c r="BC2002" s="13">
        <f t="shared" si="2674"/>
        <v>3.5935729410805789E-6</v>
      </c>
      <c r="BD2002" s="13">
        <f t="shared" si="2675"/>
        <v>7.0621149517290235E-4</v>
      </c>
      <c r="BE2002" s="13">
        <f t="shared" si="2676"/>
        <v>6.7984154579772086E-4</v>
      </c>
      <c r="BF2002" s="13">
        <f t="shared" si="2677"/>
        <v>3.2722812539285955E-4</v>
      </c>
      <c r="BG2002" s="13">
        <f t="shared" si="2678"/>
        <v>1.0500314052100696E-4</v>
      </c>
      <c r="BH2002" s="13">
        <f t="shared" si="2679"/>
        <v>2.5270580362027133E-5</v>
      </c>
      <c r="BI2002" s="13">
        <f t="shared" si="2680"/>
        <v>4.8653952913411213E-6</v>
      </c>
      <c r="BJ2002" s="14">
        <f t="shared" si="2681"/>
        <v>0.27527082353198173</v>
      </c>
      <c r="BK2002" s="14">
        <f t="shared" si="2682"/>
        <v>0.28099723652519376</v>
      </c>
      <c r="BL2002" s="14">
        <f t="shared" si="2683"/>
        <v>0.40512937973370355</v>
      </c>
      <c r="BM2002" s="14">
        <f t="shared" si="2684"/>
        <v>0.39445542631622077</v>
      </c>
      <c r="BN2002" s="14">
        <f t="shared" si="2685"/>
        <v>0.6050689835954578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1.5866</v>
      </c>
      <c r="F2003" s="10">
        <f>VLOOKUP(B2003,home!$B$2:$E$405,3,FALSE)</f>
        <v>1.0084</v>
      </c>
      <c r="G2003" s="10">
        <f>VLOOKUP(C2003,away!$B$2:$E$405,4,FALSE)</f>
        <v>1.2033</v>
      </c>
      <c r="H2003" s="10">
        <f>VLOOKUP(A2003,away!$A$2:$E$405,3,FALSE)</f>
        <v>1.1788000000000001</v>
      </c>
      <c r="I2003" s="10">
        <f>VLOOKUP(C2003,away!$B$2:$E$405,3,FALSE)</f>
        <v>0.7712</v>
      </c>
      <c r="J2003" s="10">
        <f>VLOOKUP(B2003,home!$B$2:$E$405,4,FALSE)</f>
        <v>1.018</v>
      </c>
      <c r="K2003" s="12">
        <f t="shared" si="2630"/>
        <v>1.9251926885519999</v>
      </c>
      <c r="L2003" s="12">
        <f t="shared" si="2631"/>
        <v>0.92545419008000007</v>
      </c>
      <c r="M2003" s="13">
        <f t="shared" si="2632"/>
        <v>5.7806914719607631E-2</v>
      </c>
      <c r="N2003" s="13">
        <f t="shared" si="2633"/>
        <v>0.11128944956593759</v>
      </c>
      <c r="O2003" s="13">
        <f t="shared" si="2634"/>
        <v>5.3497651442858118E-2</v>
      </c>
      <c r="P2003" s="13">
        <f t="shared" si="2635"/>
        <v>0.10299328741249379</v>
      </c>
      <c r="Q2003" s="13">
        <f t="shared" si="2636"/>
        <v>0.10712681730865981</v>
      </c>
      <c r="R2003" s="13">
        <f t="shared" si="2637"/>
        <v>2.4754812843616202E-2</v>
      </c>
      <c r="S2003" s="13">
        <f t="shared" si="2638"/>
        <v>4.5875209321777452E-2</v>
      </c>
      <c r="T2003" s="13">
        <f t="shared" si="2639"/>
        <v>9.9140961948233894E-2</v>
      </c>
      <c r="U2003" s="13">
        <f t="shared" si="2640"/>
        <v>4.7657784693003052E-2</v>
      </c>
      <c r="V2003" s="13">
        <f t="shared" si="2641"/>
        <v>9.0816482993503547E-3</v>
      </c>
      <c r="W2003" s="13">
        <f t="shared" si="2642"/>
        <v>6.8746588476825923E-2</v>
      </c>
      <c r="X2003" s="13">
        <f t="shared" si="2643"/>
        <v>6.3621818359583998E-2</v>
      </c>
      <c r="Y2003" s="13">
        <f t="shared" si="2644"/>
        <v>2.9439539190692844E-2</v>
      </c>
      <c r="Z2003" s="13">
        <f t="shared" si="2645"/>
        <v>7.636481756923605E-3</v>
      </c>
      <c r="AA2003" s="13">
        <f t="shared" si="2646"/>
        <v>1.4701698844690055E-2</v>
      </c>
      <c r="AB2003" s="13">
        <f t="shared" si="2647"/>
        <v>1.415180156254534E-2</v>
      </c>
      <c r="AC2003" s="13">
        <f t="shared" si="2648"/>
        <v>1.0112856070193814E-3</v>
      </c>
      <c r="AD2003" s="13">
        <f t="shared" si="2649"/>
        <v>3.3087607374619604E-2</v>
      </c>
      <c r="AE2003" s="13">
        <f t="shared" si="2650"/>
        <v>3.0621064884563624E-2</v>
      </c>
      <c r="AF2003" s="13">
        <f t="shared" si="2651"/>
        <v>1.416919640106548E-2</v>
      </c>
      <c r="AG2003" s="13">
        <f t="shared" si="2652"/>
        <v>4.3709807264775014E-3</v>
      </c>
      <c r="AH2003" s="13">
        <f t="shared" si="2653"/>
        <v>1.7668035098536074E-3</v>
      </c>
      <c r="AI2003" s="13">
        <f t="shared" si="2654"/>
        <v>3.4014371992781762E-3</v>
      </c>
      <c r="AJ2003" s="13">
        <f t="shared" si="2655"/>
        <v>3.2742110133095687E-3</v>
      </c>
      <c r="AK2003" s="13">
        <f t="shared" si="2656"/>
        <v>2.1011623678666731E-3</v>
      </c>
      <c r="AL2003" s="13">
        <f t="shared" si="2657"/>
        <v>7.2071398160633324E-5</v>
      </c>
      <c r="AM2003" s="13">
        <f t="shared" si="2658"/>
        <v>1.2740003959859379E-2</v>
      </c>
      <c r="AN2003" s="13">
        <f t="shared" si="2659"/>
        <v>1.1790290046287656E-2</v>
      </c>
      <c r="AO2003" s="13">
        <f t="shared" si="2660"/>
        <v>5.4556866627977138E-3</v>
      </c>
      <c r="AP2003" s="13">
        <f t="shared" si="2661"/>
        <v>1.682996027283239E-3</v>
      </c>
      <c r="AQ2003" s="13">
        <f t="shared" si="2662"/>
        <v>3.8938393133431683E-4</v>
      </c>
      <c r="AR2003" s="13">
        <f t="shared" si="2663"/>
        <v>3.2701914224841439E-4</v>
      </c>
      <c r="AS2003" s="13">
        <f t="shared" si="2664"/>
        <v>6.2957486167319378E-4</v>
      </c>
      <c r="AT2003" s="13">
        <f t="shared" si="2665"/>
        <v>6.0602646029468482E-4</v>
      </c>
      <c r="AU2003" s="13">
        <f t="shared" si="2666"/>
        <v>3.8890590347612545E-4</v>
      </c>
      <c r="AV2003" s="13">
        <f t="shared" si="2667"/>
        <v>1.8717970047673664E-4</v>
      </c>
      <c r="AW2003" s="13">
        <f t="shared" si="2668"/>
        <v>3.5668888502848001E-6</v>
      </c>
      <c r="AX2003" s="13">
        <f t="shared" si="2669"/>
        <v>4.0878270792741311E-3</v>
      </c>
      <c r="AY2003" s="13">
        <f t="shared" si="2670"/>
        <v>3.7830966988367334E-3</v>
      </c>
      <c r="AZ2003" s="13">
        <f t="shared" si="2671"/>
        <v>1.7505413457081355E-3</v>
      </c>
      <c r="BA2003" s="13">
        <f t="shared" si="2672"/>
        <v>5.4001527443129195E-4</v>
      </c>
      <c r="BB2003" s="13">
        <f t="shared" si="2673"/>
        <v>1.2493984960741005E-4</v>
      </c>
      <c r="BC2003" s="13">
        <f t="shared" si="2674"/>
        <v>2.3125221465428542E-5</v>
      </c>
      <c r="BD2003" s="13">
        <f t="shared" si="2675"/>
        <v>5.0440205905027103E-5</v>
      </c>
      <c r="BE2003" s="13">
        <f t="shared" si="2676"/>
        <v>9.7107115617415588E-5</v>
      </c>
      <c r="BF2003" s="13">
        <f t="shared" si="2677"/>
        <v>9.347495449651112E-5</v>
      </c>
      <c r="BG2003" s="13">
        <f t="shared" si="2678"/>
        <v>5.9985766319804721E-5</v>
      </c>
      <c r="BH2003" s="13">
        <f t="shared" si="2679"/>
        <v>2.8871039684019212E-5</v>
      </c>
      <c r="BI2003" s="13">
        <f t="shared" si="2680"/>
        <v>1.1116462902113686E-5</v>
      </c>
      <c r="BJ2003" s="14">
        <f t="shared" si="2681"/>
        <v>0.60398193033354564</v>
      </c>
      <c r="BK2003" s="14">
        <f t="shared" si="2682"/>
        <v>0.22062351345724593</v>
      </c>
      <c r="BL2003" s="14">
        <f t="shared" si="2683"/>
        <v>0.16778706509011487</v>
      </c>
      <c r="BM2003" s="14">
        <f t="shared" si="2684"/>
        <v>0.53878052753467054</v>
      </c>
      <c r="BN2003" s="14">
        <f t="shared" si="2685"/>
        <v>0.45746893329317312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1.5866</v>
      </c>
      <c r="F2004" s="10">
        <f>VLOOKUP(B2004,home!$B$2:$E$405,3,FALSE)</f>
        <v>0.91679999999999995</v>
      </c>
      <c r="G2004" s="10">
        <f>VLOOKUP(C2004,away!$B$2:$E$405,4,FALSE)</f>
        <v>0.94540000000000002</v>
      </c>
      <c r="H2004" s="10">
        <f>VLOOKUP(A2004,away!$A$2:$E$405,3,FALSE)</f>
        <v>1.1788000000000001</v>
      </c>
      <c r="I2004" s="10">
        <f>VLOOKUP(C2004,away!$B$2:$E$405,3,FALSE)</f>
        <v>1.3573</v>
      </c>
      <c r="J2004" s="10">
        <f>VLOOKUP(B2004,home!$B$2:$E$405,4,FALSE)</f>
        <v>1.0797000000000001</v>
      </c>
      <c r="K2004" s="12">
        <f t="shared" si="2630"/>
        <v>1.375173999552</v>
      </c>
      <c r="L2004" s="12">
        <f t="shared" si="2631"/>
        <v>1.7275040636280004</v>
      </c>
      <c r="M2004" s="13">
        <f t="shared" si="2632"/>
        <v>4.4928719186169003E-2</v>
      </c>
      <c r="N2004" s="13">
        <f t="shared" si="2633"/>
        <v>6.1784806457992704E-2</v>
      </c>
      <c r="O2004" s="13">
        <f t="shared" si="2634"/>
        <v>7.7614544967708254E-2</v>
      </c>
      <c r="P2004" s="13">
        <f t="shared" si="2635"/>
        <v>0.10673350422665191</v>
      </c>
      <c r="Q2004" s="13">
        <f t="shared" si="2636"/>
        <v>4.248242970419204E-2</v>
      </c>
      <c r="R2004" s="13">
        <f t="shared" si="2637"/>
        <v>6.7039720914177106E-2</v>
      </c>
      <c r="S2004" s="13">
        <f t="shared" si="2638"/>
        <v>6.338952640345738E-2</v>
      </c>
      <c r="T2004" s="13">
        <f t="shared" si="2639"/>
        <v>7.3388569946782625E-2</v>
      </c>
      <c r="U2004" s="13">
        <f t="shared" si="2640"/>
        <v>9.2191281138398792E-2</v>
      </c>
      <c r="V2004" s="13">
        <f t="shared" si="2641"/>
        <v>1.6732149173335386E-2</v>
      </c>
      <c r="W2004" s="13">
        <f t="shared" si="2642"/>
        <v>1.9473577589000146E-2</v>
      </c>
      <c r="X2004" s="13">
        <f t="shared" si="2643"/>
        <v>3.364068441837291E-2</v>
      </c>
      <c r="Y2004" s="13">
        <f t="shared" si="2644"/>
        <v>2.9057209517983185E-2</v>
      </c>
      <c r="Z2004" s="13">
        <f t="shared" si="2645"/>
        <v>3.8603796767909322E-2</v>
      </c>
      <c r="AA2004" s="13">
        <f t="shared" si="2646"/>
        <v>5.3086937599218439E-2</v>
      </c>
      <c r="AB2004" s="13">
        <f t="shared" si="2647"/>
        <v>3.6501888151142345E-2</v>
      </c>
      <c r="AC2004" s="13">
        <f t="shared" si="2648"/>
        <v>2.4843253753700036E-3</v>
      </c>
      <c r="AD2004" s="13">
        <f t="shared" si="2649"/>
        <v>6.6948893946628856E-3</v>
      </c>
      <c r="AE2004" s="13">
        <f t="shared" si="2650"/>
        <v>1.1565448634820138E-2</v>
      </c>
      <c r="AF2004" s="13">
        <f t="shared" si="2651"/>
        <v>9.9896797571663518E-3</v>
      </c>
      <c r="AG2004" s="13">
        <f t="shared" si="2652"/>
        <v>5.7524041249490824E-3</v>
      </c>
      <c r="AH2004" s="13">
        <f t="shared" si="2653"/>
        <v>1.6672053947008214E-2</v>
      </c>
      <c r="AI2004" s="13">
        <f t="shared" si="2654"/>
        <v>2.2926975107053993E-2</v>
      </c>
      <c r="AJ2004" s="13">
        <f t="shared" si="2655"/>
        <v>1.5764290027798295E-2</v>
      </c>
      <c r="AK2004" s="13">
        <f t="shared" si="2656"/>
        <v>7.2262139225416936E-3</v>
      </c>
      <c r="AL2004" s="13">
        <f t="shared" si="2657"/>
        <v>2.3607239000399618E-4</v>
      </c>
      <c r="AM2004" s="13">
        <f t="shared" si="2658"/>
        <v>1.841327565083366E-3</v>
      </c>
      <c r="AN2004" s="13">
        <f t="shared" si="2659"/>
        <v>3.1809008511517658E-3</v>
      </c>
      <c r="AO2004" s="13">
        <f t="shared" si="2660"/>
        <v>2.7475095731812208E-3</v>
      </c>
      <c r="AP2004" s="13">
        <f t="shared" si="2661"/>
        <v>1.5821113175091305E-3</v>
      </c>
      <c r="AQ2004" s="13">
        <f t="shared" si="2662"/>
        <v>6.8327593252721843E-4</v>
      </c>
      <c r="AR2004" s="13">
        <f t="shared" si="2663"/>
        <v>5.7602081884963845E-3</v>
      </c>
      <c r="AS2004" s="13">
        <f t="shared" si="2664"/>
        <v>7.9212885328267535E-3</v>
      </c>
      <c r="AT2004" s="13">
        <f t="shared" si="2665"/>
        <v>5.4465750166463817E-3</v>
      </c>
      <c r="AU2004" s="13">
        <f t="shared" si="2666"/>
        <v>2.496662783167201E-3</v>
      </c>
      <c r="AV2004" s="13">
        <f t="shared" si="2667"/>
        <v>8.5833643626516756E-4</v>
      </c>
      <c r="AW2004" s="13">
        <f t="shared" si="2668"/>
        <v>1.5578277159352718E-5</v>
      </c>
      <c r="AX2004" s="13">
        <f t="shared" si="2669"/>
        <v>4.2202429869350511E-4</v>
      </c>
      <c r="AY2004" s="13">
        <f t="shared" si="2670"/>
        <v>7.2904869094278697E-4</v>
      </c>
      <c r="AZ2004" s="13">
        <f t="shared" si="2671"/>
        <v>6.2971728809316956E-4</v>
      </c>
      <c r="BA2004" s="13">
        <f t="shared" si="2672"/>
        <v>3.6261305803925148E-4</v>
      </c>
      <c r="BB2004" s="13">
        <f t="shared" si="2673"/>
        <v>1.5660388282184577E-4</v>
      </c>
      <c r="BC2004" s="13">
        <f t="shared" si="2674"/>
        <v>5.4106768790932343E-5</v>
      </c>
      <c r="BD2004" s="13">
        <f t="shared" si="2675"/>
        <v>1.6584638421617982E-3</v>
      </c>
      <c r="BE2004" s="13">
        <f t="shared" si="2676"/>
        <v>2.2806763549380171E-3</v>
      </c>
      <c r="BF2004" s="13">
        <f t="shared" si="2677"/>
        <v>1.5681634123518951E-3</v>
      </c>
      <c r="BG2004" s="13">
        <f t="shared" si="2678"/>
        <v>7.1883251723835564E-4</v>
      </c>
      <c r="BH2004" s="13">
        <f t="shared" si="2679"/>
        <v>2.4712994693467559E-4</v>
      </c>
      <c r="BI2004" s="13">
        <f t="shared" si="2680"/>
        <v>6.7969335507046271E-5</v>
      </c>
      <c r="BJ2004" s="14">
        <f t="shared" si="2681"/>
        <v>0.30621893877275624</v>
      </c>
      <c r="BK2004" s="14">
        <f t="shared" si="2682"/>
        <v>0.23523334544593047</v>
      </c>
      <c r="BL2004" s="14">
        <f t="shared" si="2683"/>
        <v>0.41804821214158072</v>
      </c>
      <c r="BM2004" s="14">
        <f t="shared" si="2684"/>
        <v>0.59680709725750258</v>
      </c>
      <c r="BN2004" s="14">
        <f t="shared" si="2685"/>
        <v>0.40058372545689097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1.5866</v>
      </c>
      <c r="F2005" s="10">
        <f>VLOOKUP(B2005,home!$B$2:$E$405,3,FALSE)</f>
        <v>1.4496</v>
      </c>
      <c r="G2005" s="10">
        <f>VLOOKUP(C2005,away!$B$2:$E$405,4,FALSE)</f>
        <v>0.70030000000000003</v>
      </c>
      <c r="H2005" s="10">
        <f>VLOOKUP(A2005,away!$A$2:$E$405,3,FALSE)</f>
        <v>1.1788000000000001</v>
      </c>
      <c r="I2005" s="10">
        <f>VLOOKUP(C2005,away!$B$2:$E$405,3,FALSE)</f>
        <v>0.84830000000000005</v>
      </c>
      <c r="J2005" s="10">
        <f>VLOOKUP(B2005,home!$B$2:$E$405,4,FALSE)</f>
        <v>0.2545</v>
      </c>
      <c r="K2005" s="12">
        <f t="shared" si="2630"/>
        <v>1.6106447326080002</v>
      </c>
      <c r="L2005" s="12">
        <f t="shared" si="2631"/>
        <v>0.25449390218000006</v>
      </c>
      <c r="M2005" s="13">
        <f t="shared" si="2632"/>
        <v>0.15487473737014076</v>
      </c>
      <c r="N2005" s="13">
        <f t="shared" si="2633"/>
        <v>0.24944817995926466</v>
      </c>
      <c r="O2005" s="13">
        <f t="shared" si="2634"/>
        <v>3.9414676262429803E-2</v>
      </c>
      <c r="P2005" s="13">
        <f t="shared" si="2635"/>
        <v>6.3483040709532146E-2</v>
      </c>
      <c r="Q2005" s="13">
        <f t="shared" si="2636"/>
        <v>0.20088619855502113</v>
      </c>
      <c r="R2005" s="13">
        <f t="shared" si="2637"/>
        <v>5.0153973825935892E-3</v>
      </c>
      <c r="S2005" s="13">
        <f t="shared" si="2638"/>
        <v>6.5054129003887214E-3</v>
      </c>
      <c r="T2005" s="13">
        <f t="shared" si="2639"/>
        <v>5.1124312564373608E-2</v>
      </c>
      <c r="U2005" s="13">
        <f t="shared" si="2640"/>
        <v>8.0780233762103165E-3</v>
      </c>
      <c r="V2005" s="13">
        <f t="shared" si="2641"/>
        <v>2.9628488372846103E-4</v>
      </c>
      <c r="W2005" s="13">
        <f t="shared" si="2642"/>
        <v>0.10785209918542987</v>
      </c>
      <c r="X2005" s="13">
        <f t="shared" si="2643"/>
        <v>2.7447701580004452E-2</v>
      </c>
      <c r="Y2005" s="13">
        <f t="shared" si="2644"/>
        <v>3.4926363404837422E-3</v>
      </c>
      <c r="Z2005" s="13">
        <f t="shared" si="2645"/>
        <v>4.2546268362653384E-4</v>
      </c>
      <c r="AA2005" s="13">
        <f t="shared" si="2646"/>
        <v>6.8526923030434077E-4</v>
      </c>
      <c r="AB2005" s="13">
        <f t="shared" si="2647"/>
        <v>5.5186263810401263E-4</v>
      </c>
      <c r="AC2005" s="13">
        <f t="shared" si="2648"/>
        <v>7.5904347178973804E-6</v>
      </c>
      <c r="AD2005" s="13">
        <f t="shared" si="2649"/>
        <v>4.342785386343205E-2</v>
      </c>
      <c r="AE2005" s="13">
        <f t="shared" si="2650"/>
        <v>1.1052123993007612E-2</v>
      </c>
      <c r="AF2005" s="13">
        <f t="shared" si="2651"/>
        <v>1.4063490811788552E-3</v>
      </c>
      <c r="AG2005" s="13">
        <f t="shared" si="2652"/>
        <v>1.1930242183215488E-4</v>
      </c>
      <c r="AH2005" s="13">
        <f t="shared" si="2653"/>
        <v>2.7069414647022848E-5</v>
      </c>
      <c r="AI2005" s="13">
        <f t="shared" si="2654"/>
        <v>4.35992101160092E-5</v>
      </c>
      <c r="AJ2005" s="13">
        <f t="shared" si="2655"/>
        <v>3.5111419059609838E-5</v>
      </c>
      <c r="AK2005" s="13">
        <f t="shared" si="2656"/>
        <v>1.885067405425091E-5</v>
      </c>
      <c r="AL2005" s="13">
        <f t="shared" si="2657"/>
        <v>1.2445254387684972E-7</v>
      </c>
      <c r="AM2005" s="13">
        <f t="shared" si="2658"/>
        <v>1.3989368814721364E-2</v>
      </c>
      <c r="AN2005" s="13">
        <f t="shared" si="2659"/>
        <v>3.5602090586936415E-3</v>
      </c>
      <c r="AO2005" s="13">
        <f t="shared" si="2660"/>
        <v>4.5302574796176476E-4</v>
      </c>
      <c r="AP2005" s="13">
        <f t="shared" si="2661"/>
        <v>3.8430763462267584E-5</v>
      </c>
      <c r="AQ2005" s="13">
        <f t="shared" si="2662"/>
        <v>2.4450987393172611E-6</v>
      </c>
      <c r="AR2005" s="13">
        <f t="shared" si="2663"/>
        <v>1.3778001926498589E-6</v>
      </c>
      <c r="AS2005" s="13">
        <f t="shared" si="2664"/>
        <v>2.2191466228777832E-6</v>
      </c>
      <c r="AT2005" s="13">
        <f t="shared" si="2665"/>
        <v>1.7871284095114673E-6</v>
      </c>
      <c r="AU2005" s="13">
        <f t="shared" si="2666"/>
        <v>9.5947631975791942E-7</v>
      </c>
      <c r="AV2005" s="13">
        <f t="shared" si="2667"/>
        <v>3.8634387012005052E-7</v>
      </c>
      <c r="AW2005" s="13">
        <f t="shared" si="2668"/>
        <v>1.4170279449156994E-9</v>
      </c>
      <c r="AX2005" s="13">
        <f t="shared" si="2669"/>
        <v>3.7553171989902689E-3</v>
      </c>
      <c r="AY2005" s="13">
        <f t="shared" si="2670"/>
        <v>9.5570532789470124E-4</v>
      </c>
      <c r="AZ2005" s="13">
        <f t="shared" si="2671"/>
        <v>1.2161058911506947E-4</v>
      </c>
      <c r="BA2005" s="13">
        <f t="shared" si="2672"/>
        <v>1.0316384456767558E-5</v>
      </c>
      <c r="BB2005" s="13">
        <f t="shared" si="2673"/>
        <v>6.563642341979689E-7</v>
      </c>
      <c r="BC2005" s="13">
        <f t="shared" si="2674"/>
        <v>3.3408139042485715E-8</v>
      </c>
      <c r="BD2005" s="13">
        <f t="shared" si="2675"/>
        <v>5.8440291241969708E-8</v>
      </c>
      <c r="BE2005" s="13">
        <f t="shared" si="2676"/>
        <v>9.4126547260955966E-8</v>
      </c>
      <c r="BF2005" s="13">
        <f t="shared" si="2677"/>
        <v>7.5802213772218376E-8</v>
      </c>
      <c r="BG2005" s="13">
        <f t="shared" si="2678"/>
        <v>4.0696812110749713E-8</v>
      </c>
      <c r="BH2005" s="13">
        <f t="shared" si="2679"/>
        <v>1.6387026515029124E-8</v>
      </c>
      <c r="BI2005" s="13">
        <f t="shared" si="2680"/>
        <v>5.2787355879078575E-9</v>
      </c>
      <c r="BJ2005" s="14">
        <f t="shared" si="2681"/>
        <v>0.71914387630043641</v>
      </c>
      <c r="BK2005" s="14">
        <f t="shared" si="2682"/>
        <v>0.22612289607894659</v>
      </c>
      <c r="BL2005" s="14">
        <f t="shared" si="2683"/>
        <v>5.3876880234560345E-2</v>
      </c>
      <c r="BM2005" s="14">
        <f t="shared" si="2684"/>
        <v>0.2854911811477211</v>
      </c>
      <c r="BN2005" s="14">
        <f t="shared" si="2685"/>
        <v>0.71312223023898202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1.1809000000000001</v>
      </c>
      <c r="F2006" s="10">
        <f>VLOOKUP(B2006,home!$B$2:$E$405,3,FALSE)</f>
        <v>1.3408</v>
      </c>
      <c r="G2006" s="10">
        <f>VLOOKUP(C2006,away!$B$2:$E$405,4,FALSE)</f>
        <v>0.58630000000000004</v>
      </c>
      <c r="H2006" s="10">
        <f>VLOOKUP(A2006,away!$A$2:$E$405,3,FALSE)</f>
        <v>0.92459999999999998</v>
      </c>
      <c r="I2006" s="10">
        <f>VLOOKUP(C2006,away!$B$2:$E$405,3,FALSE)</f>
        <v>0.91520000000000001</v>
      </c>
      <c r="J2006" s="10">
        <f>VLOOKUP(B2006,home!$B$2:$E$405,4,FALSE)</f>
        <v>0.63090000000000002</v>
      </c>
      <c r="K2006" s="12">
        <f t="shared" si="2630"/>
        <v>0.92831852713600016</v>
      </c>
      <c r="L2006" s="12">
        <f t="shared" si="2631"/>
        <v>0.53386374412800008</v>
      </c>
      <c r="M2006" s="13">
        <f t="shared" si="2632"/>
        <v>0.23173002476923804</v>
      </c>
      <c r="N2006" s="13">
        <f t="shared" si="2633"/>
        <v>0.21511927528696789</v>
      </c>
      <c r="O2006" s="13">
        <f t="shared" si="2634"/>
        <v>0.12371225865017962</v>
      </c>
      <c r="P2006" s="13">
        <f t="shared" si="2635"/>
        <v>0.11484438173880265</v>
      </c>
      <c r="Q2006" s="13">
        <f t="shared" si="2636"/>
        <v>9.9849604396480884E-2</v>
      </c>
      <c r="R2006" s="13">
        <f t="shared" si="2637"/>
        <v>3.3022744798758226E-2</v>
      </c>
      <c r="S2006" s="13">
        <f t="shared" si="2638"/>
        <v>1.4229092701843402E-2</v>
      </c>
      <c r="T2006" s="13">
        <f t="shared" si="2639"/>
        <v>5.3306083652804905E-2</v>
      </c>
      <c r="U2006" s="13">
        <f t="shared" si="2640"/>
        <v>3.0655625813571251E-2</v>
      </c>
      <c r="V2006" s="13">
        <f t="shared" si="2641"/>
        <v>7.8354175567241799E-4</v>
      </c>
      <c r="W2006" s="13">
        <f t="shared" si="2642"/>
        <v>3.0897412562817816E-2</v>
      </c>
      <c r="X2006" s="13">
        <f t="shared" si="2643"/>
        <v>1.6495008354653427E-2</v>
      </c>
      <c r="Y2006" s="13">
        <f t="shared" si="2644"/>
        <v>4.4030434598189595E-3</v>
      </c>
      <c r="Z2006" s="13">
        <f t="shared" si="2645"/>
        <v>5.8765487265495043E-3</v>
      </c>
      <c r="AA2006" s="13">
        <f t="shared" si="2646"/>
        <v>5.455309058473373E-3</v>
      </c>
      <c r="AB2006" s="13">
        <f t="shared" si="2647"/>
        <v>2.5321322351168404E-3</v>
      </c>
      <c r="AC2006" s="13">
        <f t="shared" si="2648"/>
        <v>2.4269990635207984E-5</v>
      </c>
      <c r="AD2006" s="13">
        <f t="shared" si="2649"/>
        <v>7.1706601306570934E-3</v>
      </c>
      <c r="AE2006" s="13">
        <f t="shared" si="2650"/>
        <v>3.8281554652219705E-3</v>
      </c>
      <c r="AF2006" s="13">
        <f t="shared" si="2651"/>
        <v>1.0218567048837334E-3</v>
      </c>
      <c r="AG2006" s="13">
        <f t="shared" si="2652"/>
        <v>1.8184408214384364E-4</v>
      </c>
      <c r="AH2006" s="13">
        <f t="shared" si="2653"/>
        <v>7.8431907642658707E-4</v>
      </c>
      <c r="AI2006" s="13">
        <f t="shared" si="2654"/>
        <v>7.280979298329972E-4</v>
      </c>
      <c r="AJ2006" s="13">
        <f t="shared" si="2655"/>
        <v>3.3795339891666933E-4</v>
      </c>
      <c r="AK2006" s="13">
        <f t="shared" si="2656"/>
        <v>1.045761338409759E-4</v>
      </c>
      <c r="AL2006" s="13">
        <f t="shared" si="2657"/>
        <v>4.8112402733873108E-7</v>
      </c>
      <c r="AM2006" s="13">
        <f t="shared" si="2658"/>
        <v>1.3313313302168869E-3</v>
      </c>
      <c r="AN2006" s="13">
        <f t="shared" si="2659"/>
        <v>7.1074952862449801E-4</v>
      </c>
      <c r="AO2006" s="13">
        <f t="shared" si="2660"/>
        <v>1.8972170224434284E-4</v>
      </c>
      <c r="AP2006" s="13">
        <f t="shared" si="2661"/>
        <v>3.3761846100834161E-5</v>
      </c>
      <c r="AQ2006" s="13">
        <f t="shared" si="2662"/>
        <v>4.5060563920161598E-6</v>
      </c>
      <c r="AR2006" s="13">
        <f t="shared" si="2663"/>
        <v>8.3743903746422575E-5</v>
      </c>
      <c r="AS2006" s="13">
        <f t="shared" si="2664"/>
        <v>7.7741017382497975E-5</v>
      </c>
      <c r="AT2006" s="13">
        <f t="shared" si="2665"/>
        <v>3.6084213377287345E-5</v>
      </c>
      <c r="AU2006" s="13">
        <f t="shared" si="2666"/>
        <v>1.1165881271754852E-5</v>
      </c>
      <c r="AV2006" s="13">
        <f t="shared" si="2667"/>
        <v>2.5913736140927273E-6</v>
      </c>
      <c r="AW2006" s="13">
        <f t="shared" si="2668"/>
        <v>6.6234153676631632E-9</v>
      </c>
      <c r="AX2006" s="13">
        <f t="shared" si="2669"/>
        <v>2.0598325659949195E-4</v>
      </c>
      <c r="AY2006" s="13">
        <f t="shared" si="2670"/>
        <v>1.0996699259588336E-4</v>
      </c>
      <c r="AZ2006" s="13">
        <f t="shared" si="2671"/>
        <v>2.9353695198867174E-5</v>
      </c>
      <c r="BA2006" s="13">
        <f t="shared" si="2672"/>
        <v>5.223624540953111E-6</v>
      </c>
      <c r="BB2006" s="13">
        <f t="shared" si="2673"/>
        <v>6.9717593883803315E-7</v>
      </c>
      <c r="BC2006" s="13">
        <f t="shared" si="2674"/>
        <v>7.4439391404805209E-8</v>
      </c>
      <c r="BD2006" s="13">
        <f t="shared" si="2675"/>
        <v>7.4513056669933352E-6</v>
      </c>
      <c r="BE2006" s="13">
        <f t="shared" si="2676"/>
        <v>6.9171851020233849E-6</v>
      </c>
      <c r="BF2006" s="13">
        <f t="shared" si="2677"/>
        <v>3.2106755429187148E-6</v>
      </c>
      <c r="BG2006" s="13">
        <f t="shared" si="2678"/>
        <v>9.9350986370462679E-7</v>
      </c>
      <c r="BH2006" s="13">
        <f t="shared" si="2679"/>
        <v>2.3057340334234177E-7</v>
      </c>
      <c r="BI2006" s="13">
        <f t="shared" si="2680"/>
        <v>4.2809112437499537E-8</v>
      </c>
      <c r="BJ2006" s="14">
        <f t="shared" si="2681"/>
        <v>0.43489431374429455</v>
      </c>
      <c r="BK2006" s="14">
        <f t="shared" si="2682"/>
        <v>0.36172175907281495</v>
      </c>
      <c r="BL2006" s="14">
        <f t="shared" si="2683"/>
        <v>0.19756318954320007</v>
      </c>
      <c r="BM2006" s="14">
        <f t="shared" si="2684"/>
        <v>0.18166756107725118</v>
      </c>
      <c r="BN2006" s="14">
        <f t="shared" si="2685"/>
        <v>0.81827828964042737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1.1809000000000001</v>
      </c>
      <c r="F2007" s="10">
        <f>VLOOKUP(B2007,home!$B$2:$E$405,3,FALSE)</f>
        <v>0.65139999999999998</v>
      </c>
      <c r="G2007" s="10">
        <f>VLOOKUP(C2007,away!$B$2:$E$405,4,FALSE)</f>
        <v>0.5645</v>
      </c>
      <c r="H2007" s="10">
        <f>VLOOKUP(A2007,away!$A$2:$E$405,3,FALSE)</f>
        <v>0.92459999999999998</v>
      </c>
      <c r="I2007" s="10">
        <f>VLOOKUP(C2007,away!$B$2:$E$405,3,FALSE)</f>
        <v>1.5322</v>
      </c>
      <c r="J2007" s="10">
        <f>VLOOKUP(B2007,home!$B$2:$E$405,4,FALSE)</f>
        <v>1.0814999999999999</v>
      </c>
      <c r="K2007" s="12">
        <f t="shared" si="2630"/>
        <v>0.43423499777000002</v>
      </c>
      <c r="L2007" s="12">
        <f t="shared" si="2631"/>
        <v>1.5321308977799997</v>
      </c>
      <c r="M2007" s="13">
        <f t="shared" si="2632"/>
        <v>0.13996457899683637</v>
      </c>
      <c r="N2007" s="13">
        <f t="shared" si="2633"/>
        <v>6.0777518648570228E-2</v>
      </c>
      <c r="O2007" s="13">
        <f t="shared" si="2634"/>
        <v>0.21444405607582259</v>
      </c>
      <c r="P2007" s="13">
        <f t="shared" si="2635"/>
        <v>9.3119114211874576E-2</v>
      </c>
      <c r="Q2007" s="13">
        <f t="shared" si="2636"/>
        <v>1.3195862837414014E-2</v>
      </c>
      <c r="R2007" s="13">
        <f t="shared" si="2637"/>
        <v>0.16427818207951736</v>
      </c>
      <c r="S2007" s="13">
        <f t="shared" si="2638"/>
        <v>1.5488149740728581E-2</v>
      </c>
      <c r="T2007" s="13">
        <f t="shared" si="2639"/>
        <v>2.0217789176068868E-2</v>
      </c>
      <c r="U2007" s="13">
        <f t="shared" si="2640"/>
        <v>7.1335336028958876E-2</v>
      </c>
      <c r="V2007" s="13">
        <f t="shared" si="2641"/>
        <v>1.1449268053503735E-3</v>
      </c>
      <c r="W2007" s="13">
        <f t="shared" si="2642"/>
        <v>1.9100351565925671E-3</v>
      </c>
      <c r="X2007" s="13">
        <f t="shared" si="2643"/>
        <v>2.9264238792615321E-3</v>
      </c>
      <c r="Y2007" s="13">
        <f t="shared" si="2644"/>
        <v>2.2418322227089008E-3</v>
      </c>
      <c r="Z2007" s="13">
        <f t="shared" si="2645"/>
        <v>8.3898559531719069E-2</v>
      </c>
      <c r="AA2007" s="13">
        <f t="shared" si="2646"/>
        <v>3.6431690811162244E-2</v>
      </c>
      <c r="AB2007" s="13">
        <f t="shared" si="2647"/>
        <v>7.9099575890711846E-3</v>
      </c>
      <c r="AC2007" s="13">
        <f t="shared" si="2648"/>
        <v>4.7607835280447958E-5</v>
      </c>
      <c r="AD2007" s="13">
        <f t="shared" si="2649"/>
        <v>2.0735102799089873E-4</v>
      </c>
      <c r="AE2007" s="13">
        <f t="shared" si="2650"/>
        <v>3.1768891667130153E-4</v>
      </c>
      <c r="AF2007" s="13">
        <f t="shared" si="2651"/>
        <v>2.4337050255717838E-4</v>
      </c>
      <c r="AG2007" s="13">
        <f t="shared" si="2652"/>
        <v>1.2429182219203316E-4</v>
      </c>
      <c r="AH2007" s="13">
        <f t="shared" si="2653"/>
        <v>3.2135893834445373E-2</v>
      </c>
      <c r="AI2007" s="13">
        <f t="shared" si="2654"/>
        <v>1.3954529787537341E-2</v>
      </c>
      <c r="AJ2007" s="13">
        <f t="shared" si="2655"/>
        <v>3.0297726055863385E-3</v>
      </c>
      <c r="AK2007" s="13">
        <f t="shared" si="2656"/>
        <v>4.3854443354346363E-4</v>
      </c>
      <c r="AL2007" s="13">
        <f t="shared" si="2657"/>
        <v>1.2669489616970437E-6</v>
      </c>
      <c r="AM2007" s="13">
        <f t="shared" si="2658"/>
        <v>1.8007814635447026E-5</v>
      </c>
      <c r="AN2007" s="13">
        <f t="shared" si="2659"/>
        <v>2.7590329204463269E-5</v>
      </c>
      <c r="AO2007" s="13">
        <f t="shared" si="2660"/>
        <v>2.1135997927040028E-5</v>
      </c>
      <c r="AP2007" s="13">
        <f t="shared" si="2661"/>
        <v>1.0794371826477352E-5</v>
      </c>
      <c r="AQ2007" s="13">
        <f t="shared" si="2662"/>
        <v>4.1345976493679694E-6</v>
      </c>
      <c r="AR2007" s="13">
        <f t="shared" si="2663"/>
        <v>9.8472791743063007E-3</v>
      </c>
      <c r="AS2007" s="13">
        <f t="shared" si="2664"/>
        <v>4.2760332502954634E-3</v>
      </c>
      <c r="AT2007" s="13">
        <f t="shared" si="2665"/>
        <v>9.2840164445324839E-4</v>
      </c>
      <c r="AU2007" s="13">
        <f t="shared" si="2666"/>
        <v>1.3438149533627356E-4</v>
      </c>
      <c r="AV2007" s="13">
        <f t="shared" si="2667"/>
        <v>1.4588287081919003E-5</v>
      </c>
      <c r="AW2007" s="13">
        <f t="shared" si="2668"/>
        <v>2.3414091604552306E-8</v>
      </c>
      <c r="AX2007" s="13">
        <f t="shared" si="2669"/>
        <v>1.303270558010985E-6</v>
      </c>
      <c r="AY2007" s="13">
        <f t="shared" si="2670"/>
        <v>1.9967810900956117E-6</v>
      </c>
      <c r="AZ2007" s="13">
        <f t="shared" si="2671"/>
        <v>1.5296650021191581E-6</v>
      </c>
      <c r="BA2007" s="13">
        <f t="shared" si="2672"/>
        <v>7.8121567099982373E-7</v>
      </c>
      <c r="BB2007" s="13">
        <f t="shared" si="2673"/>
        <v>2.9923116684219116E-7</v>
      </c>
      <c r="BC2007" s="13">
        <f t="shared" si="2674"/>
        <v>9.1692263259536572E-8</v>
      </c>
      <c r="BD2007" s="13">
        <f t="shared" si="2675"/>
        <v>2.5145534470033671E-3</v>
      </c>
      <c r="BE2007" s="13">
        <f t="shared" si="2676"/>
        <v>1.0919071104520529E-3</v>
      </c>
      <c r="BF2007" s="13">
        <f t="shared" si="2677"/>
        <v>2.3707214083609722E-4</v>
      </c>
      <c r="BG2007" s="13">
        <f t="shared" si="2678"/>
        <v>3.4315006849097271E-5</v>
      </c>
      <c r="BH2007" s="13">
        <f t="shared" si="2679"/>
        <v>3.7251942306488217E-6</v>
      </c>
      <c r="BI2007" s="13">
        <f t="shared" si="2680"/>
        <v>3.2352194168772164E-7</v>
      </c>
      <c r="BJ2007" s="14">
        <f t="shared" si="2681"/>
        <v>0.10224982915702166</v>
      </c>
      <c r="BK2007" s="14">
        <f t="shared" si="2682"/>
        <v>0.24976764132012211</v>
      </c>
      <c r="BL2007" s="14">
        <f t="shared" si="2683"/>
        <v>0.56304054351843091</v>
      </c>
      <c r="BM2007" s="14">
        <f t="shared" si="2684"/>
        <v>0.31317528731026012</v>
      </c>
      <c r="BN2007" s="14">
        <f t="shared" si="2685"/>
        <v>0.68577931285003513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1.72</v>
      </c>
      <c r="F2012" s="10">
        <f>VLOOKUP(B2012,home!$B$2:$E$405,3,FALSE)</f>
        <v>0.81399999999999995</v>
      </c>
      <c r="G2012" s="10">
        <f>VLOOKUP(C2012,away!$B$2:$E$405,4,FALSE)</f>
        <v>0.98839999999999995</v>
      </c>
      <c r="H2012" s="10">
        <f>VLOOKUP(A2012,away!$A$2:$E$405,3,FALSE)</f>
        <v>1.58</v>
      </c>
      <c r="I2012" s="10">
        <f>VLOOKUP(C2012,away!$B$2:$E$405,3,FALSE)</f>
        <v>1.3290999999999999</v>
      </c>
      <c r="J2012" s="10">
        <f>VLOOKUP(B2012,home!$B$2:$E$405,4,FALSE)</f>
        <v>0.69620000000000004</v>
      </c>
      <c r="K2012" s="12">
        <f t="shared" si="2630"/>
        <v>1.383839072</v>
      </c>
      <c r="L2012" s="12">
        <f t="shared" si="2631"/>
        <v>1.4620046836000002</v>
      </c>
      <c r="M2012" s="13">
        <f t="shared" si="2632"/>
        <v>5.8085236314464654E-2</v>
      </c>
      <c r="N2012" s="13">
        <f t="shared" si="2633"/>
        <v>8.0380619518309465E-2</v>
      </c>
      <c r="O2012" s="13">
        <f t="shared" si="2634"/>
        <v>8.492088753976014E-2</v>
      </c>
      <c r="P2012" s="13">
        <f t="shared" si="2635"/>
        <v>0.11751684220643804</v>
      </c>
      <c r="Q2012" s="13">
        <f t="shared" si="2636"/>
        <v>5.5616920960501248E-2</v>
      </c>
      <c r="R2012" s="13">
        <f t="shared" si="2637"/>
        <v>6.2077367659299124E-2</v>
      </c>
      <c r="S2012" s="13">
        <f t="shared" si="2638"/>
        <v>5.943940783595375E-2</v>
      </c>
      <c r="T2012" s="13">
        <f t="shared" si="2639"/>
        <v>8.1312198931663845E-2</v>
      </c>
      <c r="U2012" s="13">
        <f t="shared" si="2640"/>
        <v>8.5905086853847318E-2</v>
      </c>
      <c r="V2012" s="13">
        <f t="shared" si="2641"/>
        <v>1.3361841540910377E-2</v>
      </c>
      <c r="W2012" s="13">
        <f t="shared" si="2642"/>
        <v>2.5654956096492459E-2</v>
      </c>
      <c r="X2012" s="13">
        <f t="shared" si="2643"/>
        <v>3.7507665970624361E-2</v>
      </c>
      <c r="Y2012" s="13">
        <f t="shared" si="2644"/>
        <v>2.7418191659978587E-2</v>
      </c>
      <c r="Z2012" s="13">
        <f t="shared" si="2645"/>
        <v>3.025246742115148E-2</v>
      </c>
      <c r="AA2012" s="13">
        <f t="shared" si="2646"/>
        <v>4.1864546441796498E-2</v>
      </c>
      <c r="AB2012" s="13">
        <f t="shared" si="2647"/>
        <v>2.8966897548858294E-2</v>
      </c>
      <c r="AC2012" s="13">
        <f t="shared" si="2648"/>
        <v>1.6895874963062335E-3</v>
      </c>
      <c r="AD2012" s="13">
        <f t="shared" si="2649"/>
        <v>8.8755826591927194E-3</v>
      </c>
      <c r="AE2012" s="13">
        <f t="shared" si="2650"/>
        <v>1.2976143417418701E-2</v>
      </c>
      <c r="AF2012" s="13">
        <f t="shared" si="2651"/>
        <v>9.485591225665729E-3</v>
      </c>
      <c r="AG2012" s="13">
        <f t="shared" si="2652"/>
        <v>4.6226595995461179E-3</v>
      </c>
      <c r="AH2012" s="13">
        <f t="shared" si="2653"/>
        <v>1.1057312265044984E-2</v>
      </c>
      <c r="AI2012" s="13">
        <f t="shared" si="2654"/>
        <v>1.5301540743674071E-2</v>
      </c>
      <c r="AJ2012" s="13">
        <f t="shared" si="2655"/>
        <v>1.0587434971448061E-2</v>
      </c>
      <c r="AK2012" s="13">
        <f t="shared" si="2656"/>
        <v>4.88376872858301E-3</v>
      </c>
      <c r="AL2012" s="13">
        <f t="shared" si="2657"/>
        <v>1.3673353147601475E-4</v>
      </c>
      <c r="AM2012" s="13">
        <f t="shared" si="2658"/>
        <v>2.4564756141113092E-3</v>
      </c>
      <c r="AN2012" s="13">
        <f t="shared" si="2659"/>
        <v>3.5913788529799207E-3</v>
      </c>
      <c r="AO2012" s="13">
        <f t="shared" si="2660"/>
        <v>2.6253063518193206E-3</v>
      </c>
      <c r="AP2012" s="13">
        <f t="shared" si="2661"/>
        <v>1.2794033940815581E-3</v>
      </c>
      <c r="AQ2012" s="13">
        <f t="shared" si="2662"/>
        <v>4.6762343859024427E-4</v>
      </c>
      <c r="AR2012" s="13">
        <f t="shared" si="2663"/>
        <v>3.2331684639046966E-3</v>
      </c>
      <c r="AS2012" s="13">
        <f t="shared" si="2664"/>
        <v>4.474184846709541E-3</v>
      </c>
      <c r="AT2012" s="13">
        <f t="shared" si="2665"/>
        <v>3.0957759031134974E-3</v>
      </c>
      <c r="AU2012" s="13">
        <f t="shared" si="2666"/>
        <v>1.4280185509615146E-3</v>
      </c>
      <c r="AV2012" s="13">
        <f t="shared" si="2667"/>
        <v>4.9403696659034194E-4</v>
      </c>
      <c r="AW2012" s="13">
        <f t="shared" si="2668"/>
        <v>7.6843454848757284E-6</v>
      </c>
      <c r="AX2012" s="13">
        <f t="shared" si="2669"/>
        <v>5.6656115570373727E-4</v>
      </c>
      <c r="AY2012" s="13">
        <f t="shared" si="2670"/>
        <v>8.2831506318469287E-4</v>
      </c>
      <c r="AZ2012" s="13">
        <f t="shared" si="2671"/>
        <v>6.0550025093622571E-4</v>
      </c>
      <c r="BA2012" s="13">
        <f t="shared" si="2672"/>
        <v>2.9508140092991225E-4</v>
      </c>
      <c r="BB2012" s="13">
        <f t="shared" si="2673"/>
        <v>1.0785259755069542E-4</v>
      </c>
      <c r="BC2012" s="13">
        <f t="shared" si="2674"/>
        <v>3.1536200551508503E-5</v>
      </c>
      <c r="BD2012" s="13">
        <f t="shared" si="2675"/>
        <v>7.8781790618274788E-4</v>
      </c>
      <c r="BE2012" s="13">
        <f t="shared" si="2676"/>
        <v>1.090213200196917E-3</v>
      </c>
      <c r="BF2012" s="13">
        <f t="shared" si="2677"/>
        <v>7.5433981162132617E-4</v>
      </c>
      <c r="BG2012" s="13">
        <f t="shared" si="2678"/>
        <v>3.4796163496223691E-4</v>
      </c>
      <c r="BH2012" s="13">
        <f t="shared" si="2679"/>
        <v>1.203807265044362E-4</v>
      </c>
      <c r="BI2012" s="13">
        <f t="shared" si="2680"/>
        <v>3.3317510570516956E-5</v>
      </c>
      <c r="BJ2012" s="14">
        <f t="shared" si="2681"/>
        <v>0.35670556435983247</v>
      </c>
      <c r="BK2012" s="14">
        <f t="shared" si="2682"/>
        <v>0.25105796398873381</v>
      </c>
      <c r="BL2012" s="14">
        <f t="shared" si="2683"/>
        <v>0.36142405827362928</v>
      </c>
      <c r="BM2012" s="14">
        <f t="shared" si="2684"/>
        <v>0.5400215491268745</v>
      </c>
      <c r="BN2012" s="14">
        <f t="shared" si="2685"/>
        <v>0.45859787419877268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1.5866</v>
      </c>
      <c r="F2040" s="10">
        <f>VLOOKUP(B2040,home!$B$2:$E$405,3,FALSE)</f>
        <v>1.0084</v>
      </c>
      <c r="G2040" s="10">
        <f>VLOOKUP(C2040,away!$B$2:$E$405,4,FALSE)</f>
        <v>1.1345000000000001</v>
      </c>
      <c r="H2040" s="10">
        <f>VLOOKUP(A2040,away!$A$2:$E$405,3,FALSE)</f>
        <v>1.1788000000000001</v>
      </c>
      <c r="I2040" s="10">
        <f>VLOOKUP(C2040,away!$B$2:$E$405,3,FALSE)</f>
        <v>0.84830000000000005</v>
      </c>
      <c r="J2040" s="10">
        <f>VLOOKUP(B2040,home!$B$2:$E$405,4,FALSE)</f>
        <v>1.6117999999999999</v>
      </c>
      <c r="K2040" s="12">
        <f t="shared" si="2686"/>
        <v>1.81511768068</v>
      </c>
      <c r="L2040" s="12">
        <f t="shared" si="2687"/>
        <v>1.6117613812720002</v>
      </c>
      <c r="M2040" s="13">
        <f t="shared" si="2688"/>
        <v>3.2488176301358161E-2</v>
      </c>
      <c r="N2040" s="13">
        <f t="shared" si="2689"/>
        <v>5.8969863217644164E-2</v>
      </c>
      <c r="O2040" s="13">
        <f t="shared" si="2690"/>
        <v>5.2363187910485304E-2</v>
      </c>
      <c r="P2040" s="13">
        <f t="shared" si="2691"/>
        <v>9.5045348193091087E-2</v>
      </c>
      <c r="Q2040" s="13">
        <f t="shared" si="2692"/>
        <v>5.3518620676813573E-2</v>
      </c>
      <c r="R2040" s="13">
        <f t="shared" si="2693"/>
        <v>4.2198482037204547E-2</v>
      </c>
      <c r="S2040" s="13">
        <f t="shared" si="2694"/>
        <v>6.9514660728803954E-2</v>
      </c>
      <c r="T2040" s="13">
        <f t="shared" si="2695"/>
        <v>8.6259245985833288E-2</v>
      </c>
      <c r="U2040" s="13">
        <f t="shared" si="2696"/>
        <v>7.659521084358735E-2</v>
      </c>
      <c r="V2040" s="13">
        <f t="shared" si="2697"/>
        <v>2.2596409202355318E-2</v>
      </c>
      <c r="W2040" s="13">
        <f t="shared" si="2698"/>
        <v>3.2380864878696847E-2</v>
      </c>
      <c r="X2040" s="13">
        <f t="shared" si="2699"/>
        <v>5.2190227503670437E-2</v>
      </c>
      <c r="Y2040" s="13">
        <f t="shared" si="2700"/>
        <v>4.2059096585107897E-2</v>
      </c>
      <c r="Z2040" s="13">
        <f t="shared" si="2701"/>
        <v>2.2671294565288824E-2</v>
      </c>
      <c r="AA2040" s="13">
        <f t="shared" si="2702"/>
        <v>4.1151067609360131E-2</v>
      </c>
      <c r="AB2040" s="13">
        <f t="shared" si="2703"/>
        <v>3.7347015198303836E-2</v>
      </c>
      <c r="AC2040" s="13">
        <f t="shared" si="2704"/>
        <v>4.1316638563935913E-3</v>
      </c>
      <c r="AD2040" s="13">
        <f t="shared" si="2705"/>
        <v>1.4693770089258169E-2</v>
      </c>
      <c r="AE2040" s="13">
        <f t="shared" si="2706"/>
        <v>2.368285117515595E-2</v>
      </c>
      <c r="AF2040" s="13">
        <f t="shared" si="2707"/>
        <v>1.9085552461264286E-2</v>
      </c>
      <c r="AG2040" s="13">
        <f t="shared" si="2708"/>
        <v>1.0253785465768847E-2</v>
      </c>
      <c r="AH2040" s="13">
        <f t="shared" si="2709"/>
        <v>9.1351792609435829E-3</v>
      </c>
      <c r="AI2040" s="13">
        <f t="shared" si="2710"/>
        <v>1.6581425392719947E-2</v>
      </c>
      <c r="AJ2040" s="13">
        <f t="shared" si="2711"/>
        <v>1.5048619200601151E-2</v>
      </c>
      <c r="AK2040" s="13">
        <f t="shared" si="2712"/>
        <v>9.1050049269438913E-3</v>
      </c>
      <c r="AL2040" s="13">
        <f t="shared" si="2713"/>
        <v>4.8349334995614624E-4</v>
      </c>
      <c r="AM2040" s="13">
        <f t="shared" si="2714"/>
        <v>5.3341843769718917E-3</v>
      </c>
      <c r="AN2040" s="13">
        <f t="shared" si="2715"/>
        <v>8.597432379387742E-3</v>
      </c>
      <c r="AO2040" s="13">
        <f t="shared" si="2716"/>
        <v>6.9285047435973029E-3</v>
      </c>
      <c r="AP2040" s="13">
        <f t="shared" si="2717"/>
        <v>3.7223654585633306E-3</v>
      </c>
      <c r="AQ2040" s="13">
        <f t="shared" si="2718"/>
        <v>1.499891223273305E-3</v>
      </c>
      <c r="AR2040" s="13">
        <f t="shared" si="2719"/>
        <v>2.9447458287571509E-3</v>
      </c>
      <c r="AS2040" s="13">
        <f t="shared" si="2720"/>
        <v>5.3450602188857832E-3</v>
      </c>
      <c r="AT2040" s="13">
        <f t="shared" si="2721"/>
        <v>4.8509566537994495E-3</v>
      </c>
      <c r="AU2040" s="13">
        <f t="shared" si="2722"/>
        <v>2.93501906350789E-3</v>
      </c>
      <c r="AV2040" s="13">
        <f t="shared" si="2723"/>
        <v>1.3318512488265063E-3</v>
      </c>
      <c r="AW2040" s="13">
        <f t="shared" si="2724"/>
        <v>3.9291041154789483E-5</v>
      </c>
      <c r="AX2040" s="13">
        <f t="shared" si="2725"/>
        <v>1.6136953957747834E-3</v>
      </c>
      <c r="AY2040" s="13">
        <f t="shared" si="2726"/>
        <v>2.6008919200462325E-3</v>
      </c>
      <c r="AZ2040" s="13">
        <f t="shared" si="2727"/>
        <v>2.0960085767964499E-3</v>
      </c>
      <c r="BA2040" s="13">
        <f t="shared" si="2728"/>
        <v>1.1260885596318015E-3</v>
      </c>
      <c r="BB2040" s="13">
        <f t="shared" si="2729"/>
        <v>4.5374651307668768E-4</v>
      </c>
      <c r="BC2040" s="13">
        <f t="shared" si="2730"/>
        <v>1.4626622133276712E-4</v>
      </c>
      <c r="BD2040" s="13">
        <f t="shared" si="2731"/>
        <v>7.9103793407543123E-4</v>
      </c>
      <c r="BE2040" s="13">
        <f t="shared" si="2732"/>
        <v>1.4358269402288952E-3</v>
      </c>
      <c r="BF2040" s="13">
        <f t="shared" si="2733"/>
        <v>1.3030974328030671E-3</v>
      </c>
      <c r="BG2040" s="13">
        <f t="shared" si="2734"/>
        <v>7.8842506330985501E-4</v>
      </c>
      <c r="BH2040" s="13">
        <f t="shared" si="2735"/>
        <v>3.5777106807624148E-4</v>
      </c>
      <c r="BI2040" s="13">
        <f t="shared" si="2736"/>
        <v>1.2987931826019083E-4</v>
      </c>
      <c r="BJ2040" s="14">
        <f t="shared" si="2737"/>
        <v>0.4272129534076658</v>
      </c>
      <c r="BK2040" s="14">
        <f t="shared" si="2738"/>
        <v>0.22686064355200447</v>
      </c>
      <c r="BL2040" s="14">
        <f t="shared" si="2739"/>
        <v>0.32173886315068018</v>
      </c>
      <c r="BM2040" s="14">
        <f t="shared" si="2740"/>
        <v>0.66133847546015079</v>
      </c>
      <c r="BN2040" s="14">
        <f t="shared" si="2741"/>
        <v>0.33458367833659686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1.5866</v>
      </c>
      <c r="F2041" s="10">
        <f>VLOOKUP(B2041,home!$B$2:$E$405,3,FALSE)</f>
        <v>1.6807000000000001</v>
      </c>
      <c r="G2041" s="10">
        <f>VLOOKUP(C2041,away!$B$2:$E$405,4,FALSE)</f>
        <v>1.2033</v>
      </c>
      <c r="H2041" s="10">
        <f>VLOOKUP(A2041,away!$A$2:$E$405,3,FALSE)</f>
        <v>1.1788000000000001</v>
      </c>
      <c r="I2041" s="10">
        <f>VLOOKUP(C2041,away!$B$2:$E$405,3,FALSE)</f>
        <v>1.3882000000000001</v>
      </c>
      <c r="J2041" s="10">
        <f>VLOOKUP(B2041,home!$B$2:$E$405,4,FALSE)</f>
        <v>0.65980000000000005</v>
      </c>
      <c r="K2041" s="12">
        <f t="shared" si="2686"/>
        <v>3.2087181194460004</v>
      </c>
      <c r="L2041" s="12">
        <f t="shared" si="2687"/>
        <v>1.0797034235680003</v>
      </c>
      <c r="M2041" s="13">
        <f t="shared" si="2688"/>
        <v>1.3726575014521746E-2</v>
      </c>
      <c r="N2041" s="13">
        <f t="shared" si="2689"/>
        <v>4.4044709967030672E-2</v>
      </c>
      <c r="O2041" s="13">
        <f t="shared" si="2690"/>
        <v>1.4820630037042102E-2</v>
      </c>
      <c r="P2041" s="13">
        <f t="shared" si="2691"/>
        <v>4.755522414146264E-2</v>
      </c>
      <c r="Q2041" s="13">
        <f t="shared" si="2692"/>
        <v>7.0663529468477579E-2</v>
      </c>
      <c r="R2041" s="13">
        <f t="shared" si="2693"/>
        <v>8.0009424952145469E-3</v>
      </c>
      <c r="S2041" s="13">
        <f t="shared" si="2694"/>
        <v>4.1188339785274995E-2</v>
      </c>
      <c r="T2041" s="13">
        <f t="shared" si="2695"/>
        <v>7.6295654688513515E-2</v>
      </c>
      <c r="U2041" s="13">
        <f t="shared" si="2696"/>
        <v>2.5672769157040413E-2</v>
      </c>
      <c r="V2041" s="13">
        <f t="shared" si="2697"/>
        <v>1.5855057542931528E-2</v>
      </c>
      <c r="W2041" s="13">
        <f t="shared" si="2698"/>
        <v>7.5579782463170153E-2</v>
      </c>
      <c r="X2041" s="13">
        <f t="shared" si="2699"/>
        <v>8.1603749878009516E-2</v>
      </c>
      <c r="Y2041" s="13">
        <f t="shared" si="2700"/>
        <v>4.4053924059636825E-2</v>
      </c>
      <c r="Z2041" s="13">
        <f t="shared" si="2701"/>
        <v>2.8795483346179488E-3</v>
      </c>
      <c r="AA2041" s="13">
        <f t="shared" si="2702"/>
        <v>9.2396589171091659E-3</v>
      </c>
      <c r="AB2041" s="13">
        <f t="shared" si="2703"/>
        <v>1.4823730492414498E-2</v>
      </c>
      <c r="AC2041" s="13">
        <f t="shared" si="2704"/>
        <v>3.4330796940980719E-3</v>
      </c>
      <c r="AD2041" s="13">
        <f t="shared" si="2705"/>
        <v>6.062855436334029E-2</v>
      </c>
      <c r="AE2041" s="13">
        <f t="shared" si="2706"/>
        <v>6.5460857712077131E-2</v>
      </c>
      <c r="AF2041" s="13">
        <f t="shared" si="2707"/>
        <v>3.5339156090713704E-2</v>
      </c>
      <c r="AG2041" s="13">
        <f t="shared" si="2708"/>
        <v>1.2718602605715846E-2</v>
      </c>
      <c r="AH2041" s="13">
        <f t="shared" si="2709"/>
        <v>7.7726454880413316E-4</v>
      </c>
      <c r="AI2041" s="13">
        <f t="shared" si="2710"/>
        <v>2.4940228413508421E-3</v>
      </c>
      <c r="AJ2041" s="13">
        <f t="shared" si="2711"/>
        <v>4.0013081406773225E-3</v>
      </c>
      <c r="AK2041" s="13">
        <f t="shared" si="2712"/>
        <v>4.2796899774927037E-3</v>
      </c>
      <c r="AL2041" s="13">
        <f t="shared" si="2713"/>
        <v>4.7575123197336365E-4</v>
      </c>
      <c r="AM2041" s="13">
        <f t="shared" si="2714"/>
        <v>3.8907988188293365E-2</v>
      </c>
      <c r="AN2041" s="13">
        <f t="shared" si="2715"/>
        <v>4.2009088051043655E-2</v>
      </c>
      <c r="AO2041" s="13">
        <f t="shared" si="2716"/>
        <v>2.2678678094840702E-2</v>
      </c>
      <c r="AP2041" s="13">
        <f t="shared" si="2717"/>
        <v>8.1620821269987077E-3</v>
      </c>
      <c r="AQ2041" s="13">
        <f t="shared" si="2718"/>
        <v>2.2031570039909225E-3</v>
      </c>
      <c r="AR2041" s="13">
        <f t="shared" si="2719"/>
        <v>1.6784303887237197E-4</v>
      </c>
      <c r="AS2041" s="13">
        <f t="shared" si="2720"/>
        <v>5.3856100005265928E-4</v>
      </c>
      <c r="AT2041" s="13">
        <f t="shared" si="2721"/>
        <v>8.6404521964796325E-4</v>
      </c>
      <c r="AU2041" s="13">
        <f t="shared" si="2722"/>
        <v>9.2415918410170635E-4</v>
      </c>
      <c r="AV2041" s="13">
        <f t="shared" si="2723"/>
        <v>7.4134157981989442E-4</v>
      </c>
      <c r="AW2041" s="13">
        <f t="shared" si="2724"/>
        <v>4.5783971861830879E-5</v>
      </c>
      <c r="AX2041" s="13">
        <f t="shared" si="2725"/>
        <v>2.0807461115161303E-2</v>
      </c>
      <c r="AY2041" s="13">
        <f t="shared" si="2726"/>
        <v>2.2465887001797698E-2</v>
      </c>
      <c r="AZ2041" s="13">
        <f t="shared" si="2727"/>
        <v>1.2128247554666405E-2</v>
      </c>
      <c r="BA2041" s="13">
        <f t="shared" si="2728"/>
        <v>4.3649701355511824E-3</v>
      </c>
      <c r="BB2041" s="13">
        <f t="shared" si="2729"/>
        <v>1.1782182997816723E-3</v>
      </c>
      <c r="BC2041" s="13">
        <f t="shared" si="2730"/>
        <v>2.5442526639694808E-4</v>
      </c>
      <c r="BD2041" s="13">
        <f t="shared" si="2731"/>
        <v>3.020345061542615E-5</v>
      </c>
      <c r="BE2041" s="13">
        <f t="shared" si="2732"/>
        <v>9.6914359259510339E-5</v>
      </c>
      <c r="BF2041" s="13">
        <f t="shared" si="2733"/>
        <v>1.5548543029524504E-4</v>
      </c>
      <c r="BG2041" s="13">
        <f t="shared" si="2734"/>
        <v>1.6630297249940363E-4</v>
      </c>
      <c r="BH2041" s="13">
        <f t="shared" si="2735"/>
        <v>1.3340484029414161E-4</v>
      </c>
      <c r="BI2041" s="13">
        <f t="shared" si="2736"/>
        <v>8.5611705654722403E-5</v>
      </c>
      <c r="BJ2041" s="14">
        <f t="shared" si="2737"/>
        <v>0.74154872413520778</v>
      </c>
      <c r="BK2041" s="14">
        <f t="shared" si="2738"/>
        <v>0.14469991441206007</v>
      </c>
      <c r="BL2041" s="14">
        <f t="shared" si="2739"/>
        <v>8.801388938825877E-2</v>
      </c>
      <c r="BM2041" s="14">
        <f t="shared" si="2740"/>
        <v>0.75591036211645946</v>
      </c>
      <c r="BN2041" s="14">
        <f t="shared" si="2741"/>
        <v>0.19881161112374929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1.5866</v>
      </c>
      <c r="F2042" s="10">
        <f>VLOOKUP(B2042,home!$B$2:$E$405,3,FALSE)</f>
        <v>0.94540000000000002</v>
      </c>
      <c r="G2042" s="10">
        <f>VLOOKUP(C2042,away!$B$2:$E$405,4,FALSE)</f>
        <v>1.1345000000000001</v>
      </c>
      <c r="H2042" s="10">
        <f>VLOOKUP(A2042,away!$A$2:$E$405,3,FALSE)</f>
        <v>1.1788000000000001</v>
      </c>
      <c r="I2042" s="10">
        <f>VLOOKUP(C2042,away!$B$2:$E$405,3,FALSE)</f>
        <v>0.84830000000000005</v>
      </c>
      <c r="J2042" s="10">
        <f>VLOOKUP(B2042,home!$B$2:$E$405,4,FALSE)</f>
        <v>1.018</v>
      </c>
      <c r="K2042" s="12">
        <f t="shared" si="2686"/>
        <v>1.7017178255800001</v>
      </c>
      <c r="L2042" s="12">
        <f t="shared" si="2687"/>
        <v>1.0179756087200003</v>
      </c>
      <c r="M2042" s="13">
        <f t="shared" si="2688"/>
        <v>6.5894952462460341E-2</v>
      </c>
      <c r="N2042" s="13">
        <f t="shared" si="2689"/>
        <v>0.11213461522111545</v>
      </c>
      <c r="O2042" s="13">
        <f t="shared" si="2690"/>
        <v>6.7079454344548539E-2</v>
      </c>
      <c r="P2042" s="13">
        <f t="shared" si="2691"/>
        <v>0.11415030318829801</v>
      </c>
      <c r="Q2042" s="13">
        <f t="shared" si="2692"/>
        <v>9.5410736793163337E-2</v>
      </c>
      <c r="R2042" s="13">
        <f t="shared" si="2693"/>
        <v>3.4142624184498635E-2</v>
      </c>
      <c r="S2042" s="13">
        <f t="shared" si="2694"/>
        <v>4.9435849147184636E-2</v>
      </c>
      <c r="T2042" s="13">
        <f t="shared" si="2695"/>
        <v>9.7125802865444158E-2</v>
      </c>
      <c r="U2042" s="13">
        <f t="shared" si="2696"/>
        <v>5.810111218684013E-2</v>
      </c>
      <c r="V2042" s="13">
        <f t="shared" si="2697"/>
        <v>9.5153421513108974E-3</v>
      </c>
      <c r="W2042" s="13">
        <f t="shared" si="2698"/>
        <v>5.4120717184215864E-2</v>
      </c>
      <c r="X2042" s="13">
        <f t="shared" si="2699"/>
        <v>5.5093570019965121E-2</v>
      </c>
      <c r="Y2042" s="13">
        <f t="shared" si="2700"/>
        <v>2.8041955238815974E-2</v>
      </c>
      <c r="Z2042" s="13">
        <f t="shared" si="2701"/>
        <v>1.1585452879171067E-2</v>
      </c>
      <c r="AA2042" s="13">
        <f t="shared" si="2702"/>
        <v>1.9715171681902538E-2</v>
      </c>
      <c r="AB2042" s="13">
        <f t="shared" si="2703"/>
        <v>1.6774829542731795E-2</v>
      </c>
      <c r="AC2042" s="13">
        <f t="shared" si="2704"/>
        <v>1.0302185058591133E-3</v>
      </c>
      <c r="AD2042" s="13">
        <f t="shared" si="2705"/>
        <v>2.3024547291388493E-2</v>
      </c>
      <c r="AE2042" s="13">
        <f t="shared" si="2706"/>
        <v>2.3438427544453633E-2</v>
      </c>
      <c r="AF2042" s="13">
        <f t="shared" si="2707"/>
        <v>1.1929873773502405E-2</v>
      </c>
      <c r="AG2042" s="13">
        <f t="shared" si="2708"/>
        <v>4.0481068388446258E-3</v>
      </c>
      <c r="AH2042" s="13">
        <f t="shared" si="2709"/>
        <v>2.9484271117427613E-3</v>
      </c>
      <c r="AI2042" s="13">
        <f t="shared" si="2710"/>
        <v>5.0173909734760108E-3</v>
      </c>
      <c r="AJ2042" s="13">
        <f t="shared" si="2711"/>
        <v>4.2690918287341603E-3</v>
      </c>
      <c r="AK2042" s="13">
        <f t="shared" si="2712"/>
        <v>2.4215965546649466E-3</v>
      </c>
      <c r="AL2042" s="13">
        <f t="shared" si="2713"/>
        <v>7.138619903307981E-5</v>
      </c>
      <c r="AM2042" s="13">
        <f t="shared" si="2714"/>
        <v>7.8362565103330985E-3</v>
      </c>
      <c r="AN2042" s="13">
        <f t="shared" si="2715"/>
        <v>7.9771179911923996E-3</v>
      </c>
      <c r="AO2042" s="13">
        <f t="shared" si="2716"/>
        <v>4.0602557714576751E-3</v>
      </c>
      <c r="AP2042" s="13">
        <f t="shared" si="2717"/>
        <v>1.3777471135028403E-3</v>
      </c>
      <c r="AQ2042" s="13">
        <f t="shared" si="2718"/>
        <v>3.5062823913256923E-4</v>
      </c>
      <c r="AR2042" s="13">
        <f t="shared" si="2719"/>
        <v>6.0028537676857813E-4</v>
      </c>
      <c r="AS2042" s="13">
        <f t="shared" si="2720"/>
        <v>1.0215163260820957E-3</v>
      </c>
      <c r="AT2042" s="13">
        <f t="shared" si="2721"/>
        <v>8.6916627060744747E-4</v>
      </c>
      <c r="AU2042" s="13">
        <f t="shared" si="2722"/>
        <v>4.9302524536186105E-4</v>
      </c>
      <c r="AV2042" s="13">
        <f t="shared" si="2723"/>
        <v>2.0974746212330808E-4</v>
      </c>
      <c r="AW2042" s="13">
        <f t="shared" si="2724"/>
        <v>3.4350785937699276E-6</v>
      </c>
      <c r="AX2042" s="13">
        <f t="shared" si="2725"/>
        <v>2.2225162315751921E-3</v>
      </c>
      <c r="AY2042" s="13">
        <f t="shared" si="2726"/>
        <v>2.2624673137278369E-3</v>
      </c>
      <c r="AZ2042" s="13">
        <f t="shared" si="2727"/>
        <v>1.1515682704505994E-3</v>
      </c>
      <c r="BA2042" s="13">
        <f t="shared" si="2728"/>
        <v>3.9075613703152894E-4</v>
      </c>
      <c r="BB2042" s="13">
        <f t="shared" si="2729"/>
        <v>9.9445054113936619E-5</v>
      </c>
      <c r="BC2042" s="13">
        <f t="shared" si="2730"/>
        <v>2.0246527899165603E-5</v>
      </c>
      <c r="BD2042" s="13">
        <f t="shared" si="2731"/>
        <v>1.018459786369513E-4</v>
      </c>
      <c r="BE2042" s="13">
        <f t="shared" si="2732"/>
        <v>1.7331311731013987E-4</v>
      </c>
      <c r="BF2042" s="13">
        <f t="shared" si="2733"/>
        <v>1.4746501056675141E-4</v>
      </c>
      <c r="BG2042" s="13">
        <f t="shared" si="2734"/>
        <v>8.3647945710261303E-5</v>
      </c>
      <c r="BH2042" s="13">
        <f t="shared" si="2735"/>
        <v>3.5586300072074943E-5</v>
      </c>
      <c r="BI2042" s="13">
        <f t="shared" si="2736"/>
        <v>1.2111568235817749E-5</v>
      </c>
      <c r="BJ2042" s="14">
        <f t="shared" si="2737"/>
        <v>0.53211735793132575</v>
      </c>
      <c r="BK2042" s="14">
        <f t="shared" si="2738"/>
        <v>0.24236051896787389</v>
      </c>
      <c r="BL2042" s="14">
        <f t="shared" si="2739"/>
        <v>0.21421740901061478</v>
      </c>
      <c r="BM2042" s="14">
        <f t="shared" si="2740"/>
        <v>0.50920902035976723</v>
      </c>
      <c r="BN2042" s="14">
        <f t="shared" si="2741"/>
        <v>0.48881268619408436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1.1809000000000001</v>
      </c>
      <c r="F2043" s="10">
        <f>VLOOKUP(B2043,home!$B$2:$E$405,3,FALSE)</f>
        <v>0.7762</v>
      </c>
      <c r="G2043" s="10">
        <f>VLOOKUP(C2043,away!$B$2:$E$405,4,FALSE)</f>
        <v>1.2376</v>
      </c>
      <c r="H2043" s="10">
        <f>VLOOKUP(A2043,away!$A$2:$E$405,3,FALSE)</f>
        <v>0.92459999999999998</v>
      </c>
      <c r="I2043" s="10">
        <f>VLOOKUP(C2043,away!$B$2:$E$405,3,FALSE)</f>
        <v>1.5807</v>
      </c>
      <c r="J2043" s="10">
        <f>VLOOKUP(B2043,home!$B$2:$E$405,4,FALSE)</f>
        <v>0.99139999999999995</v>
      </c>
      <c r="K2043" s="12">
        <f t="shared" si="2686"/>
        <v>1.1344022042080002</v>
      </c>
      <c r="L2043" s="12">
        <f t="shared" si="2687"/>
        <v>1.4489461891079998</v>
      </c>
      <c r="M2043" s="13">
        <f t="shared" si="2688"/>
        <v>7.5520707159668757E-2</v>
      </c>
      <c r="N2043" s="13">
        <f t="shared" si="2689"/>
        <v>8.5670856665275158E-2</v>
      </c>
      <c r="O2043" s="13">
        <f t="shared" si="2690"/>
        <v>0.10942544083774328</v>
      </c>
      <c r="P2043" s="13">
        <f t="shared" si="2691"/>
        <v>0.12413246128276811</v>
      </c>
      <c r="Q2043" s="13">
        <f t="shared" si="2692"/>
        <v>4.8592604318737895E-2</v>
      </c>
      <c r="R2043" s="13">
        <f t="shared" si="2693"/>
        <v>7.9275787746655516E-2</v>
      </c>
      <c r="S2043" s="13">
        <f t="shared" si="2694"/>
        <v>5.1008751518771898E-2</v>
      </c>
      <c r="T2043" s="13">
        <f t="shared" si="2695"/>
        <v>7.0408068846468205E-2</v>
      </c>
      <c r="U2043" s="13">
        <f t="shared" si="2696"/>
        <v>8.9930628360131604E-2</v>
      </c>
      <c r="V2043" s="13">
        <f t="shared" si="2697"/>
        <v>9.3158288944503558E-3</v>
      </c>
      <c r="W2043" s="13">
        <f t="shared" si="2698"/>
        <v>1.8374519149127824E-2</v>
      </c>
      <c r="X2043" s="13">
        <f t="shared" si="2699"/>
        <v>2.6623689497820725E-2</v>
      </c>
      <c r="Y2043" s="13">
        <f t="shared" si="2700"/>
        <v>1.9288146718931011E-2</v>
      </c>
      <c r="Z2043" s="13">
        <f t="shared" si="2701"/>
        <v>3.828878351468374E-2</v>
      </c>
      <c r="AA2043" s="13">
        <f t="shared" si="2702"/>
        <v>4.3434880415500178E-2</v>
      </c>
      <c r="AB2043" s="13">
        <f t="shared" si="2703"/>
        <v>2.4636312041427154E-2</v>
      </c>
      <c r="AC2043" s="13">
        <f t="shared" si="2704"/>
        <v>9.5701961509075928E-4</v>
      </c>
      <c r="AD2043" s="13">
        <f t="shared" si="2705"/>
        <v>5.211023756008174E-3</v>
      </c>
      <c r="AE2043" s="13">
        <f t="shared" si="2706"/>
        <v>7.550493012619299E-3</v>
      </c>
      <c r="AF2043" s="13">
        <f t="shared" si="2707"/>
        <v>5.4701290382606575E-3</v>
      </c>
      <c r="AG2043" s="13">
        <f t="shared" si="2708"/>
        <v>2.6419742079722632E-3</v>
      </c>
      <c r="AH2043" s="13">
        <f t="shared" si="2709"/>
        <v>1.3869596739795553E-2</v>
      </c>
      <c r="AI2043" s="13">
        <f t="shared" si="2710"/>
        <v>1.5733701113100167E-2</v>
      </c>
      <c r="AJ2043" s="13">
        <f t="shared" si="2711"/>
        <v>8.9241726115253488E-3</v>
      </c>
      <c r="AK2043" s="13">
        <f t="shared" si="2712"/>
        <v>3.3745336937490082E-3</v>
      </c>
      <c r="AL2043" s="13">
        <f t="shared" si="2713"/>
        <v>6.2921656740283239E-5</v>
      </c>
      <c r="AM2043" s="13">
        <f t="shared" si="2714"/>
        <v>1.1822793669991848E-3</v>
      </c>
      <c r="AN2043" s="13">
        <f t="shared" si="2715"/>
        <v>1.713059183274487E-3</v>
      </c>
      <c r="AO2043" s="13">
        <f t="shared" si="2716"/>
        <v>1.2410652876610154E-3</v>
      </c>
      <c r="AP2043" s="13">
        <f t="shared" si="2717"/>
        <v>5.9941227299688412E-4</v>
      </c>
      <c r="AQ2043" s="13">
        <f t="shared" si="2718"/>
        <v>2.1712903216584981E-4</v>
      </c>
      <c r="AR2043" s="13">
        <f t="shared" si="2719"/>
        <v>4.0192598681182985E-3</v>
      </c>
      <c r="AS2043" s="13">
        <f t="shared" si="2720"/>
        <v>4.5594572536781543E-3</v>
      </c>
      <c r="AT2043" s="13">
        <f t="shared" si="2721"/>
        <v>2.5861291792823268E-3</v>
      </c>
      <c r="AU2043" s="13">
        <f t="shared" si="2722"/>
        <v>9.7790354711483284E-4</v>
      </c>
      <c r="AV2043" s="13">
        <f t="shared" si="2723"/>
        <v>2.7733398483747193E-4</v>
      </c>
      <c r="AW2043" s="13">
        <f t="shared" si="2724"/>
        <v>2.872876567720442E-6</v>
      </c>
      <c r="AX2043" s="13">
        <f t="shared" si="2725"/>
        <v>2.2353005331891905E-4</v>
      </c>
      <c r="AY2043" s="13">
        <f t="shared" si="2726"/>
        <v>3.2388301890755571E-4</v>
      </c>
      <c r="AZ2043" s="13">
        <f t="shared" si="2727"/>
        <v>2.3464453298144858E-4</v>
      </c>
      <c r="BA2043" s="13">
        <f t="shared" si="2728"/>
        <v>1.1332910061949879E-4</v>
      </c>
      <c r="BB2043" s="13">
        <f t="shared" si="2729"/>
        <v>4.1051942114414955E-5</v>
      </c>
      <c r="BC2043" s="13">
        <f t="shared" si="2730"/>
        <v>1.1896411016432744E-5</v>
      </c>
      <c r="BD2043" s="13">
        <f t="shared" si="2731"/>
        <v>9.706152114907884E-4</v>
      </c>
      <c r="BE2043" s="13">
        <f t="shared" si="2732"/>
        <v>1.1010680353529647E-3</v>
      </c>
      <c r="BF2043" s="13">
        <f t="shared" si="2733"/>
        <v>6.2452700314368783E-4</v>
      </c>
      <c r="BG2043" s="13">
        <f t="shared" si="2734"/>
        <v>2.3615493631787209E-4</v>
      </c>
      <c r="BH2043" s="13">
        <f t="shared" si="2735"/>
        <v>6.6973670073398458E-5</v>
      </c>
      <c r="BI2043" s="13">
        <f t="shared" si="2736"/>
        <v>1.5195015791032516E-5</v>
      </c>
      <c r="BJ2043" s="14">
        <f t="shared" si="2737"/>
        <v>0.29573278541327686</v>
      </c>
      <c r="BK2043" s="14">
        <f t="shared" si="2738"/>
        <v>0.2613215731463977</v>
      </c>
      <c r="BL2043" s="14">
        <f t="shared" si="2739"/>
        <v>0.4040396712648287</v>
      </c>
      <c r="BM2043" s="14">
        <f t="shared" si="2740"/>
        <v>0.47644394518599842</v>
      </c>
      <c r="BN2043" s="14">
        <f t="shared" si="2741"/>
        <v>0.52261785801084881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1.1809000000000001</v>
      </c>
      <c r="F2044" s="10" t="e">
        <f>VLOOKUP(B2044,home!$B$2:$E$405,3,FALSE)</f>
        <v>#N/A</v>
      </c>
      <c r="G2044" s="10">
        <f>VLOOKUP(C2044,away!$B$2:$E$405,4,FALSE)</f>
        <v>0.8468</v>
      </c>
      <c r="H2044" s="10">
        <f>VLOOKUP(A2044,away!$A$2:$E$405,3,FALSE)</f>
        <v>0.92459999999999998</v>
      </c>
      <c r="I2044" s="10">
        <f>VLOOKUP(C2044,away!$B$2:$E$405,3,FALSE)</f>
        <v>1.2479</v>
      </c>
      <c r="J2044" s="10" t="e">
        <f>VLOOKUP(B2044,home!$B$2:$E$405,4,FALSE)</f>
        <v>#N/A</v>
      </c>
      <c r="K2044" s="12" t="e">
        <f t="shared" si="2686"/>
        <v>#N/A</v>
      </c>
      <c r="L2044" s="12" t="e">
        <f t="shared" si="2687"/>
        <v>#N/A</v>
      </c>
      <c r="M2044" s="13" t="e">
        <f t="shared" si="2688"/>
        <v>#N/A</v>
      </c>
      <c r="N2044" s="13" t="e">
        <f t="shared" si="2689"/>
        <v>#N/A</v>
      </c>
      <c r="O2044" s="13" t="e">
        <f t="shared" si="2690"/>
        <v>#N/A</v>
      </c>
      <c r="P2044" s="13" t="e">
        <f t="shared" si="2691"/>
        <v>#N/A</v>
      </c>
      <c r="Q2044" s="13" t="e">
        <f t="shared" si="2692"/>
        <v>#N/A</v>
      </c>
      <c r="R2044" s="13" t="e">
        <f t="shared" si="2693"/>
        <v>#N/A</v>
      </c>
      <c r="S2044" s="13" t="e">
        <f t="shared" si="2694"/>
        <v>#N/A</v>
      </c>
      <c r="T2044" s="13" t="e">
        <f t="shared" si="2695"/>
        <v>#N/A</v>
      </c>
      <c r="U2044" s="13" t="e">
        <f t="shared" si="2696"/>
        <v>#N/A</v>
      </c>
      <c r="V2044" s="13" t="e">
        <f t="shared" si="2697"/>
        <v>#N/A</v>
      </c>
      <c r="W2044" s="13" t="e">
        <f t="shared" si="2698"/>
        <v>#N/A</v>
      </c>
      <c r="X2044" s="13" t="e">
        <f t="shared" si="2699"/>
        <v>#N/A</v>
      </c>
      <c r="Y2044" s="13" t="e">
        <f t="shared" si="2700"/>
        <v>#N/A</v>
      </c>
      <c r="Z2044" s="13" t="e">
        <f t="shared" si="2701"/>
        <v>#N/A</v>
      </c>
      <c r="AA2044" s="13" t="e">
        <f t="shared" si="2702"/>
        <v>#N/A</v>
      </c>
      <c r="AB2044" s="13" t="e">
        <f t="shared" si="2703"/>
        <v>#N/A</v>
      </c>
      <c r="AC2044" s="13" t="e">
        <f t="shared" si="2704"/>
        <v>#N/A</v>
      </c>
      <c r="AD2044" s="13" t="e">
        <f t="shared" si="2705"/>
        <v>#N/A</v>
      </c>
      <c r="AE2044" s="13" t="e">
        <f t="shared" si="2706"/>
        <v>#N/A</v>
      </c>
      <c r="AF2044" s="13" t="e">
        <f t="shared" si="2707"/>
        <v>#N/A</v>
      </c>
      <c r="AG2044" s="13" t="e">
        <f t="shared" si="2708"/>
        <v>#N/A</v>
      </c>
      <c r="AH2044" s="13" t="e">
        <f t="shared" si="2709"/>
        <v>#N/A</v>
      </c>
      <c r="AI2044" s="13" t="e">
        <f t="shared" si="2710"/>
        <v>#N/A</v>
      </c>
      <c r="AJ2044" s="13" t="e">
        <f t="shared" si="2711"/>
        <v>#N/A</v>
      </c>
      <c r="AK2044" s="13" t="e">
        <f t="shared" si="2712"/>
        <v>#N/A</v>
      </c>
      <c r="AL2044" s="13" t="e">
        <f t="shared" si="2713"/>
        <v>#N/A</v>
      </c>
      <c r="AM2044" s="13" t="e">
        <f t="shared" si="2714"/>
        <v>#N/A</v>
      </c>
      <c r="AN2044" s="13" t="e">
        <f t="shared" si="2715"/>
        <v>#N/A</v>
      </c>
      <c r="AO2044" s="13" t="e">
        <f t="shared" si="2716"/>
        <v>#N/A</v>
      </c>
      <c r="AP2044" s="13" t="e">
        <f t="shared" si="2717"/>
        <v>#N/A</v>
      </c>
      <c r="AQ2044" s="13" t="e">
        <f t="shared" si="2718"/>
        <v>#N/A</v>
      </c>
      <c r="AR2044" s="13" t="e">
        <f t="shared" si="2719"/>
        <v>#N/A</v>
      </c>
      <c r="AS2044" s="13" t="e">
        <f t="shared" si="2720"/>
        <v>#N/A</v>
      </c>
      <c r="AT2044" s="13" t="e">
        <f t="shared" si="2721"/>
        <v>#N/A</v>
      </c>
      <c r="AU2044" s="13" t="e">
        <f t="shared" si="2722"/>
        <v>#N/A</v>
      </c>
      <c r="AV2044" s="13" t="e">
        <f t="shared" si="2723"/>
        <v>#N/A</v>
      </c>
      <c r="AW2044" s="13" t="e">
        <f t="shared" si="2724"/>
        <v>#N/A</v>
      </c>
      <c r="AX2044" s="13" t="e">
        <f t="shared" si="2725"/>
        <v>#N/A</v>
      </c>
      <c r="AY2044" s="13" t="e">
        <f t="shared" si="2726"/>
        <v>#N/A</v>
      </c>
      <c r="AZ2044" s="13" t="e">
        <f t="shared" si="2727"/>
        <v>#N/A</v>
      </c>
      <c r="BA2044" s="13" t="e">
        <f t="shared" si="2728"/>
        <v>#N/A</v>
      </c>
      <c r="BB2044" s="13" t="e">
        <f t="shared" si="2729"/>
        <v>#N/A</v>
      </c>
      <c r="BC2044" s="13" t="e">
        <f t="shared" si="2730"/>
        <v>#N/A</v>
      </c>
      <c r="BD2044" s="13" t="e">
        <f t="shared" si="2731"/>
        <v>#N/A</v>
      </c>
      <c r="BE2044" s="13" t="e">
        <f t="shared" si="2732"/>
        <v>#N/A</v>
      </c>
      <c r="BF2044" s="13" t="e">
        <f t="shared" si="2733"/>
        <v>#N/A</v>
      </c>
      <c r="BG2044" s="13" t="e">
        <f t="shared" si="2734"/>
        <v>#N/A</v>
      </c>
      <c r="BH2044" s="13" t="e">
        <f t="shared" si="2735"/>
        <v>#N/A</v>
      </c>
      <c r="BI2044" s="13" t="e">
        <f t="shared" si="2736"/>
        <v>#N/A</v>
      </c>
      <c r="BJ2044" s="14" t="e">
        <f t="shared" si="2737"/>
        <v>#N/A</v>
      </c>
      <c r="BK2044" s="14" t="e">
        <f t="shared" si="2738"/>
        <v>#N/A</v>
      </c>
      <c r="BL2044" s="14" t="e">
        <f t="shared" si="2739"/>
        <v>#N/A</v>
      </c>
      <c r="BM2044" s="14" t="e">
        <f t="shared" si="2740"/>
        <v>#N/A</v>
      </c>
      <c r="BN2044" s="14" t="e">
        <f t="shared" si="2741"/>
        <v>#N/A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1.72</v>
      </c>
      <c r="F2053" s="10">
        <f>VLOOKUP(B2053,home!$B$2:$E$405,3,FALSE)</f>
        <v>0.87209999999999999</v>
      </c>
      <c r="G2053" s="10">
        <f>VLOOKUP(C2053,away!$B$2:$E$405,4,FALSE)</f>
        <v>0.98839999999999995</v>
      </c>
      <c r="H2053" s="10">
        <f>VLOOKUP(A2053,away!$A$2:$E$405,3,FALSE)</f>
        <v>1.58</v>
      </c>
      <c r="I2053" s="10">
        <f>VLOOKUP(C2053,away!$B$2:$E$405,3,FALSE)</f>
        <v>0.50629999999999997</v>
      </c>
      <c r="J2053" s="10">
        <f>VLOOKUP(B2053,home!$B$2:$E$405,4,FALSE)</f>
        <v>1.2024999999999999</v>
      </c>
      <c r="K2053" s="12">
        <f t="shared" si="2686"/>
        <v>1.4826118607999998</v>
      </c>
      <c r="L2053" s="12">
        <f t="shared" si="2687"/>
        <v>0.96194468499999986</v>
      </c>
      <c r="M2053" s="13">
        <f t="shared" si="2688"/>
        <v>8.676460249918154E-2</v>
      </c>
      <c r="N2053" s="13">
        <f t="shared" si="2689"/>
        <v>0.12863822876288386</v>
      </c>
      <c r="O2053" s="13">
        <f t="shared" si="2690"/>
        <v>8.3462748220225383E-2</v>
      </c>
      <c r="P2053" s="13">
        <f t="shared" si="2691"/>
        <v>0.12374286044627021</v>
      </c>
      <c r="Q2053" s="13">
        <f t="shared" si="2692"/>
        <v>9.536028185807767E-2</v>
      </c>
      <c r="R2053" s="13">
        <f t="shared" si="2693"/>
        <v>4.0143273522969494E-2</v>
      </c>
      <c r="S2053" s="13">
        <f t="shared" si="2694"/>
        <v>4.4120226078283344E-2</v>
      </c>
      <c r="T2053" s="13">
        <f t="shared" si="2695"/>
        <v>9.173131629347972E-2</v>
      </c>
      <c r="U2053" s="13">
        <f t="shared" si="2696"/>
        <v>5.9516893456493164E-2</v>
      </c>
      <c r="V2053" s="13">
        <f t="shared" si="2697"/>
        <v>6.9915390752101157E-3</v>
      </c>
      <c r="W2053" s="13">
        <f t="shared" si="2698"/>
        <v>4.7127428310672334E-2</v>
      </c>
      <c r="X2053" s="13">
        <f t="shared" si="2699"/>
        <v>4.533397918116977E-2</v>
      </c>
      <c r="Y2053" s="13">
        <f t="shared" si="2700"/>
        <v>2.1804390161613448E-2</v>
      </c>
      <c r="Z2053" s="13">
        <f t="shared" si="2701"/>
        <v>1.2871869534640578E-2</v>
      </c>
      <c r="AA2053" s="13">
        <f t="shared" si="2702"/>
        <v>1.9083986442728292E-2</v>
      </c>
      <c r="AB2053" s="13">
        <f t="shared" si="2703"/>
        <v>1.4147072325667686E-2</v>
      </c>
      <c r="AC2053" s="13">
        <f t="shared" si="2704"/>
        <v>6.2320420653149701E-4</v>
      </c>
      <c r="AD2053" s="13">
        <f t="shared" si="2705"/>
        <v>1.7467921045601131E-2</v>
      </c>
      <c r="AE2053" s="13">
        <f t="shared" si="2706"/>
        <v>1.6803173807815645E-2</v>
      </c>
      <c r="AF2053" s="13">
        <f t="shared" si="2707"/>
        <v>8.0818618677797344E-3</v>
      </c>
      <c r="AG2053" s="13">
        <f t="shared" si="2708"/>
        <v>2.5914346895382959E-3</v>
      </c>
      <c r="AH2053" s="13">
        <f t="shared" si="2709"/>
        <v>3.0955066212152308E-3</v>
      </c>
      <c r="AI2053" s="13">
        <f t="shared" si="2710"/>
        <v>4.5894348317986333E-3</v>
      </c>
      <c r="AJ2053" s="13">
        <f t="shared" si="2711"/>
        <v>3.4021752579966539E-3</v>
      </c>
      <c r="AK2053" s="13">
        <f t="shared" si="2712"/>
        <v>1.6813684633420461E-3</v>
      </c>
      <c r="AL2053" s="13">
        <f t="shared" si="2713"/>
        <v>3.5552319234832228E-5</v>
      </c>
      <c r="AM2053" s="13">
        <f t="shared" si="2714"/>
        <v>5.1796293851452324E-3</v>
      </c>
      <c r="AN2053" s="13">
        <f t="shared" si="2715"/>
        <v>4.9825169573102729E-3</v>
      </c>
      <c r="AO2053" s="13">
        <f t="shared" si="2716"/>
        <v>2.3964528525034939E-3</v>
      </c>
      <c r="AP2053" s="13">
        <f t="shared" si="2717"/>
        <v>7.6841836143960816E-4</v>
      </c>
      <c r="AQ2053" s="13">
        <f t="shared" si="2718"/>
        <v>1.8479398966080997E-4</v>
      </c>
      <c r="AR2053" s="13">
        <f t="shared" si="2719"/>
        <v>5.9554122833205996E-4</v>
      </c>
      <c r="AS2053" s="13">
        <f t="shared" si="2720"/>
        <v>8.8295648872051301E-4</v>
      </c>
      <c r="AT2053" s="13">
        <f t="shared" si="2721"/>
        <v>6.5454088137367706E-4</v>
      </c>
      <c r="AU2053" s="13">
        <f t="shared" si="2722"/>
        <v>3.2347669136769975E-4</v>
      </c>
      <c r="AV2053" s="13">
        <f t="shared" si="2723"/>
        <v>1.198975948285232E-4</v>
      </c>
      <c r="AW2053" s="13">
        <f t="shared" si="2724"/>
        <v>1.4084550966694913E-6</v>
      </c>
      <c r="AX2053" s="13">
        <f t="shared" si="2725"/>
        <v>1.279896660160755E-3</v>
      </c>
      <c r="AY2053" s="13">
        <f t="shared" si="2726"/>
        <v>1.2311897895908891E-3</v>
      </c>
      <c r="AZ2053" s="13">
        <f t="shared" si="2727"/>
        <v>5.9216823716161187E-4</v>
      </c>
      <c r="BA2053" s="13">
        <f t="shared" si="2728"/>
        <v>1.8987769612114402E-4</v>
      </c>
      <c r="BB2053" s="13">
        <f t="shared" si="2729"/>
        <v>4.5662960145944892E-5</v>
      </c>
      <c r="BC2053" s="13">
        <f t="shared" si="2730"/>
        <v>8.7850483627517033E-6</v>
      </c>
      <c r="BD2053" s="13">
        <f t="shared" si="2731"/>
        <v>9.5479619882066032E-5</v>
      </c>
      <c r="BE2053" s="13">
        <f t="shared" si="2732"/>
        <v>1.4155921690182658E-4</v>
      </c>
      <c r="BF2053" s="13">
        <f t="shared" si="2733"/>
        <v>1.0493868699210397E-4</v>
      </c>
      <c r="BG2053" s="13">
        <f t="shared" si="2734"/>
        <v>5.1861113997090668E-5</v>
      </c>
      <c r="BH2053" s="13">
        <f t="shared" si="2735"/>
        <v>1.9222475681596885E-5</v>
      </c>
      <c r="BI2053" s="13">
        <f t="shared" si="2736"/>
        <v>5.6998940878950179E-6</v>
      </c>
      <c r="BJ2053" s="14">
        <f t="shared" si="2737"/>
        <v>0.49179940791623433</v>
      </c>
      <c r="BK2053" s="14">
        <f t="shared" si="2738"/>
        <v>0.26350917441430249</v>
      </c>
      <c r="BL2053" s="14">
        <f t="shared" si="2739"/>
        <v>0.23211763303460167</v>
      </c>
      <c r="BM2053" s="14">
        <f t="shared" si="2740"/>
        <v>0.44095630825567644</v>
      </c>
      <c r="BN2053" s="14">
        <f t="shared" si="2741"/>
        <v>0.5581119953096082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1.72</v>
      </c>
      <c r="F2054" s="10">
        <f>VLOOKUP(B2054,home!$B$2:$E$405,3,FALSE)</f>
        <v>0.87209999999999999</v>
      </c>
      <c r="G2054" s="10">
        <f>VLOOKUP(C2054,away!$B$2:$E$405,4,FALSE)</f>
        <v>1.1628000000000001</v>
      </c>
      <c r="H2054" s="10">
        <f>VLOOKUP(A2054,away!$A$2:$E$405,3,FALSE)</f>
        <v>1.58</v>
      </c>
      <c r="I2054" s="10">
        <f>VLOOKUP(C2054,away!$B$2:$E$405,3,FALSE)</f>
        <v>0.63290000000000002</v>
      </c>
      <c r="J2054" s="10">
        <f>VLOOKUP(B2054,home!$B$2:$E$405,4,FALSE)</f>
        <v>0.82279999999999998</v>
      </c>
      <c r="K2054" s="12">
        <f t="shared" si="2686"/>
        <v>1.7442139535999999</v>
      </c>
      <c r="L2054" s="12">
        <f t="shared" si="2687"/>
        <v>0.82278518960000002</v>
      </c>
      <c r="M2054" s="13">
        <f t="shared" si="2688"/>
        <v>7.6765562587511924E-2</v>
      </c>
      <c r="N2054" s="13">
        <f t="shared" si="2689"/>
        <v>0.13389556542109241</v>
      </c>
      <c r="O2054" s="13">
        <f t="shared" si="2690"/>
        <v>6.3161567968316665E-2</v>
      </c>
      <c r="P2054" s="13">
        <f t="shared" si="2691"/>
        <v>0.11016728818159272</v>
      </c>
      <c r="Q2054" s="13">
        <f t="shared" si="2692"/>
        <v>0.11677125676631551</v>
      </c>
      <c r="R2054" s="13">
        <f t="shared" si="2693"/>
        <v>2.5984201338122351E-2</v>
      </c>
      <c r="S2054" s="13">
        <f t="shared" si="2694"/>
        <v>3.9525638112305368E-2</v>
      </c>
      <c r="T2054" s="13">
        <f t="shared" si="2695"/>
        <v>9.6077660638303197E-2</v>
      </c>
      <c r="U2054" s="13">
        <f t="shared" si="2696"/>
        <v>4.532200654710479E-2</v>
      </c>
      <c r="V2054" s="13">
        <f t="shared" si="2697"/>
        <v>6.3026414705678073E-3</v>
      </c>
      <c r="W2054" s="13">
        <f t="shared" si="2698"/>
        <v>6.7891351810405315E-2</v>
      </c>
      <c r="X2054" s="13">
        <f t="shared" si="2699"/>
        <v>5.5859998771524637E-2</v>
      </c>
      <c r="Y2054" s="13">
        <f t="shared" si="2700"/>
        <v>2.2980389840142328E-2</v>
      </c>
      <c r="Z2054" s="13">
        <f t="shared" si="2701"/>
        <v>7.1264720081971912E-3</v>
      </c>
      <c r="AA2054" s="13">
        <f t="shared" si="2702"/>
        <v>1.2430091916637354E-2</v>
      </c>
      <c r="AB2054" s="13">
        <f t="shared" si="2703"/>
        <v>1.084036988276472E-2</v>
      </c>
      <c r="AC2054" s="13">
        <f t="shared" si="2704"/>
        <v>5.6531283021745175E-4</v>
      </c>
      <c r="AD2054" s="13">
        <f t="shared" si="2705"/>
        <v>2.9604260789118878E-2</v>
      </c>
      <c r="AE2054" s="13">
        <f t="shared" si="2706"/>
        <v>2.435794732634302E-2</v>
      </c>
      <c r="AF2054" s="13">
        <f t="shared" si="2707"/>
        <v>1.0020679154585975E-2</v>
      </c>
      <c r="AG2054" s="13">
        <f t="shared" si="2708"/>
        <v>2.7482887993755967E-3</v>
      </c>
      <c r="AH2054" s="13">
        <f t="shared" si="2709"/>
        <v>1.4658889056109047E-3</v>
      </c>
      <c r="AI2054" s="13">
        <f t="shared" si="2710"/>
        <v>2.5568238835939729E-3</v>
      </c>
      <c r="AJ2054" s="13">
        <f t="shared" si="2711"/>
        <v>2.229823947331175E-3</v>
      </c>
      <c r="AK2054" s="13">
        <f t="shared" si="2712"/>
        <v>1.2964300143354889E-3</v>
      </c>
      <c r="AL2054" s="13">
        <f t="shared" si="2713"/>
        <v>3.2451520906041918E-5</v>
      </c>
      <c r="AM2054" s="13">
        <f t="shared" si="2714"/>
        <v>1.0327232950878899E-2</v>
      </c>
      <c r="AN2054" s="13">
        <f t="shared" si="2715"/>
        <v>8.4970943215322628E-3</v>
      </c>
      <c r="AO2054" s="13">
        <f t="shared" si="2716"/>
        <v>3.4956416811955022E-3</v>
      </c>
      <c r="AP2054" s="13">
        <f t="shared" si="2717"/>
        <v>9.5872073447870142E-4</v>
      </c>
      <c r="AQ2054" s="13">
        <f t="shared" si="2718"/>
        <v>1.9720530532287741E-4</v>
      </c>
      <c r="AR2054" s="13">
        <f t="shared" si="2719"/>
        <v>2.4122233622712096E-4</v>
      </c>
      <c r="AS2054" s="13">
        <f t="shared" si="2720"/>
        <v>4.207433647673351E-4</v>
      </c>
      <c r="AT2054" s="13">
        <f t="shared" si="2721"/>
        <v>3.6693322385590029E-4</v>
      </c>
      <c r="AU2054" s="13">
        <f t="shared" si="2722"/>
        <v>2.1333668302963123E-4</v>
      </c>
      <c r="AV2054" s="13">
        <f t="shared" si="2723"/>
        <v>9.3026204838755726E-5</v>
      </c>
      <c r="AW2054" s="13">
        <f t="shared" si="2724"/>
        <v>1.2936559105274908E-6</v>
      </c>
      <c r="AX2054" s="13">
        <f t="shared" si="2725"/>
        <v>3.002150635833447E-3</v>
      </c>
      <c r="AY2054" s="13">
        <f t="shared" si="2726"/>
        <v>2.4701250801119831E-3</v>
      </c>
      <c r="AZ2054" s="13">
        <f t="shared" si="2727"/>
        <v>1.0161911661878264E-3</v>
      </c>
      <c r="BA2054" s="13">
        <f t="shared" si="2728"/>
        <v>2.7870234711389869E-4</v>
      </c>
      <c r="BB2054" s="13">
        <f t="shared" si="2729"/>
        <v>5.7328040878018531E-5</v>
      </c>
      <c r="BC2054" s="13">
        <f t="shared" si="2730"/>
        <v>9.4337325966434063E-6</v>
      </c>
      <c r="BD2054" s="13">
        <f t="shared" si="2731"/>
        <v>3.3079027608064441E-5</v>
      </c>
      <c r="BE2054" s="13">
        <f t="shared" si="2732"/>
        <v>5.7696901525505626E-5</v>
      </c>
      <c r="BF2054" s="13">
        <f t="shared" si="2733"/>
        <v>5.0317870360136027E-5</v>
      </c>
      <c r="BG2054" s="13">
        <f t="shared" si="2734"/>
        <v>2.9255043865861701E-5</v>
      </c>
      <c r="BH2054" s="13">
        <f t="shared" si="2735"/>
        <v>1.2756763931004011E-5</v>
      </c>
      <c r="BI2054" s="13">
        <f t="shared" si="2736"/>
        <v>4.4501051302476772E-6</v>
      </c>
      <c r="BJ2054" s="14">
        <f t="shared" si="2737"/>
        <v>0.59051722531333684</v>
      </c>
      <c r="BK2054" s="14">
        <f t="shared" si="2738"/>
        <v>0.2358290197832133</v>
      </c>
      <c r="BL2054" s="14">
        <f t="shared" si="2739"/>
        <v>0.166810021928957</v>
      </c>
      <c r="BM2054" s="14">
        <f t="shared" si="2740"/>
        <v>0.47106846534655122</v>
      </c>
      <c r="BN2054" s="14">
        <f t="shared" si="2741"/>
        <v>0.52674544226295161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1.72</v>
      </c>
      <c r="F2055" s="10">
        <f>VLOOKUP(B2055,home!$B$2:$E$405,3,FALSE)</f>
        <v>1.0465</v>
      </c>
      <c r="G2055" s="10">
        <f>VLOOKUP(C2055,away!$B$2:$E$405,4,FALSE)</f>
        <v>0.87209999999999999</v>
      </c>
      <c r="H2055" s="10">
        <f>VLOOKUP(A2055,away!$A$2:$E$405,3,FALSE)</f>
        <v>1.58</v>
      </c>
      <c r="I2055" s="10">
        <f>VLOOKUP(C2055,away!$B$2:$E$405,3,FALSE)</f>
        <v>0.94940000000000002</v>
      </c>
      <c r="J2055" s="10">
        <f>VLOOKUP(B2055,home!$B$2:$E$405,4,FALSE)</f>
        <v>1.2024999999999999</v>
      </c>
      <c r="K2055" s="12">
        <f t="shared" si="2686"/>
        <v>1.5697625579999999</v>
      </c>
      <c r="L2055" s="12">
        <f t="shared" si="2687"/>
        <v>1.8038125300000001</v>
      </c>
      <c r="M2055" s="13">
        <f t="shared" si="2688"/>
        <v>3.426691087336349E-2</v>
      </c>
      <c r="N2055" s="13">
        <f t="shared" si="2689"/>
        <v>5.3790913667329084E-2</v>
      </c>
      <c r="O2055" s="13">
        <f t="shared" si="2690"/>
        <v>6.1811083197766313E-2</v>
      </c>
      <c r="P2055" s="13">
        <f t="shared" si="2691"/>
        <v>9.7028724073276451E-2</v>
      </c>
      <c r="Q2055" s="13">
        <f t="shared" si="2692"/>
        <v>4.2219481117791835E-2</v>
      </c>
      <c r="R2055" s="13">
        <f t="shared" si="2693"/>
        <v>5.5747803182501679E-2</v>
      </c>
      <c r="S2055" s="13">
        <f t="shared" si="2694"/>
        <v>6.868559971805191E-2</v>
      </c>
      <c r="T2055" s="13">
        <f t="shared" si="2695"/>
        <v>7.6156029050371318E-2</v>
      </c>
      <c r="U2055" s="13">
        <f t="shared" si="2696"/>
        <v>8.7510814126644368E-2</v>
      </c>
      <c r="V2055" s="13">
        <f t="shared" si="2697"/>
        <v>2.1609690686672286E-2</v>
      </c>
      <c r="W2055" s="13">
        <f t="shared" si="2698"/>
        <v>2.209152022563253E-2</v>
      </c>
      <c r="X2055" s="13">
        <f t="shared" si="2699"/>
        <v>3.9848960989744386E-2</v>
      </c>
      <c r="Y2055" s="13">
        <f t="shared" si="2700"/>
        <v>3.5940027570391074E-2</v>
      </c>
      <c r="Z2055" s="13">
        <f t="shared" si="2701"/>
        <v>3.3519528633523463E-2</v>
      </c>
      <c r="AA2055" s="13">
        <f t="shared" si="2702"/>
        <v>5.261770101071403E-2</v>
      </c>
      <c r="AB2055" s="13">
        <f t="shared" si="2703"/>
        <v>4.1298648467328829E-2</v>
      </c>
      <c r="AC2055" s="13">
        <f t="shared" si="2704"/>
        <v>3.8243174346360505E-3</v>
      </c>
      <c r="AD2055" s="13">
        <f t="shared" si="2705"/>
        <v>8.669610324874415E-3</v>
      </c>
      <c r="AE2055" s="13">
        <f t="shared" si="2706"/>
        <v>1.5638351734225842E-2</v>
      </c>
      <c r="AF2055" s="13">
        <f t="shared" si="2707"/>
        <v>1.4104327403371903E-2</v>
      </c>
      <c r="AG2055" s="13">
        <f t="shared" si="2708"/>
        <v>8.4805208324748669E-3</v>
      </c>
      <c r="AH2055" s="13">
        <f t="shared" si="2709"/>
        <v>1.5115736437210857E-2</v>
      </c>
      <c r="AI2055" s="13">
        <f t="shared" si="2710"/>
        <v>2.3728117095729917E-2</v>
      </c>
      <c r="AJ2055" s="13">
        <f t="shared" si="2711"/>
        <v>1.8623754894358264E-2</v>
      </c>
      <c r="AK2055" s="13">
        <f t="shared" si="2712"/>
        <v>9.7449577075109477E-3</v>
      </c>
      <c r="AL2055" s="13">
        <f t="shared" si="2713"/>
        <v>4.3315096888101756E-4</v>
      </c>
      <c r="AM2055" s="13">
        <f t="shared" si="2714"/>
        <v>2.7218459360876146E-3</v>
      </c>
      <c r="AN2055" s="13">
        <f t="shared" si="2715"/>
        <v>4.9096998042444185E-3</v>
      </c>
      <c r="AO2055" s="13">
        <f t="shared" si="2716"/>
        <v>4.4280890127173156E-3</v>
      </c>
      <c r="AP2055" s="13">
        <f t="shared" si="2717"/>
        <v>2.6624808150316074E-3</v>
      </c>
      <c r="AQ2055" s="13">
        <f t="shared" si="2718"/>
        <v>1.2006540637596568E-3</v>
      </c>
      <c r="AR2055" s="13">
        <f t="shared" si="2719"/>
        <v>5.4531909571236999E-3</v>
      </c>
      <c r="AS2055" s="13">
        <f t="shared" si="2720"/>
        <v>8.5602149861169659E-3</v>
      </c>
      <c r="AT2055" s="13">
        <f t="shared" si="2721"/>
        <v>6.7187524868184524E-3</v>
      </c>
      <c r="AU2055" s="13">
        <f t="shared" si="2722"/>
        <v>3.5156153634256643E-3</v>
      </c>
      <c r="AV2055" s="13">
        <f t="shared" si="2723"/>
        <v>1.3796703414587926E-3</v>
      </c>
      <c r="AW2055" s="13">
        <f t="shared" si="2724"/>
        <v>3.4069217188807488E-5</v>
      </c>
      <c r="AX2055" s="13">
        <f t="shared" si="2725"/>
        <v>7.1210863985246716E-4</v>
      </c>
      <c r="AY2055" s="13">
        <f t="shared" si="2726"/>
        <v>1.2845104872871377E-3</v>
      </c>
      <c r="AZ2055" s="13">
        <f t="shared" si="2727"/>
        <v>1.1585080559424726E-3</v>
      </c>
      <c r="BA2055" s="13">
        <f t="shared" si="2728"/>
        <v>6.965771158049909E-4</v>
      </c>
      <c r="BB2055" s="13">
        <f t="shared" si="2729"/>
        <v>3.1412363240007602E-4</v>
      </c>
      <c r="BC2055" s="13">
        <f t="shared" si="2730"/>
        <v>1.1332402881847422E-4</v>
      </c>
      <c r="BD2055" s="13">
        <f t="shared" si="2731"/>
        <v>1.6394223628237374E-3</v>
      </c>
      <c r="BE2055" s="13">
        <f t="shared" si="2732"/>
        <v>2.5735038419085936E-3</v>
      </c>
      <c r="BF2055" s="13">
        <f t="shared" si="2733"/>
        <v>2.0198949869486313E-3</v>
      </c>
      <c r="BG2055" s="13">
        <f t="shared" si="2734"/>
        <v>1.0569185072012864E-3</v>
      </c>
      <c r="BH2055" s="13">
        <f t="shared" si="2735"/>
        <v>4.1477777486545816E-4</v>
      </c>
      <c r="BI2055" s="13">
        <f t="shared" si="2736"/>
        <v>1.3022052417486994E-4</v>
      </c>
      <c r="BJ2055" s="14">
        <f t="shared" si="2737"/>
        <v>0.33714166450815347</v>
      </c>
      <c r="BK2055" s="14">
        <f t="shared" si="2738"/>
        <v>0.22713290424216834</v>
      </c>
      <c r="BL2055" s="14">
        <f t="shared" si="2739"/>
        <v>0.3996607982526314</v>
      </c>
      <c r="BM2055" s="14">
        <f t="shared" si="2740"/>
        <v>0.65133953825434943</v>
      </c>
      <c r="BN2055" s="14">
        <f t="shared" si="2741"/>
        <v>0.34486491611202885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1.5866</v>
      </c>
      <c r="F2061" s="10">
        <f>VLOOKUP(B2061,home!$B$2:$E$405,3,FALSE)</f>
        <v>0.88239999999999996</v>
      </c>
      <c r="G2061" s="10">
        <f>VLOOKUP(C2061,away!$B$2:$E$405,4,FALSE)</f>
        <v>0.50419999999999998</v>
      </c>
      <c r="H2061" s="10">
        <f>VLOOKUP(A2061,away!$A$2:$E$405,3,FALSE)</f>
        <v>1.1788000000000001</v>
      </c>
      <c r="I2061" s="10">
        <f>VLOOKUP(C2061,away!$B$2:$E$405,3,FALSE)</f>
        <v>1.1028</v>
      </c>
      <c r="J2061" s="10">
        <f>VLOOKUP(B2061,home!$B$2:$E$405,4,FALSE)</f>
        <v>1.3573</v>
      </c>
      <c r="K2061" s="12">
        <f t="shared" si="2686"/>
        <v>0.705887986528</v>
      </c>
      <c r="L2061" s="12">
        <f t="shared" si="2687"/>
        <v>1.7644637226719999</v>
      </c>
      <c r="M2061" s="13">
        <f t="shared" si="2688"/>
        <v>8.4555114959406402E-2</v>
      </c>
      <c r="N2061" s="13">
        <f t="shared" si="2689"/>
        <v>5.9686439849338954E-2</v>
      </c>
      <c r="O2061" s="13">
        <f t="shared" si="2690"/>
        <v>0.14919443291223311</v>
      </c>
      <c r="P2061" s="13">
        <f t="shared" si="2691"/>
        <v>0.105314557849603</v>
      </c>
      <c r="Q2061" s="13">
        <f t="shared" si="2692"/>
        <v>2.1065970424137229E-2</v>
      </c>
      <c r="R2061" s="13">
        <f t="shared" si="2693"/>
        <v>0.13162408224912842</v>
      </c>
      <c r="S2061" s="13">
        <f t="shared" si="2694"/>
        <v>3.2792682324369354E-2</v>
      </c>
      <c r="T2061" s="13">
        <f t="shared" si="2695"/>
        <v>3.7170140596271418E-2</v>
      </c>
      <c r="U2061" s="13">
        <f t="shared" si="2696"/>
        <v>9.2911858397433128E-2</v>
      </c>
      <c r="V2061" s="13">
        <f t="shared" si="2697"/>
        <v>4.5381929504421745E-3</v>
      </c>
      <c r="W2061" s="13">
        <f t="shared" si="2698"/>
        <v>4.9567384823175423E-3</v>
      </c>
      <c r="X2061" s="13">
        <f t="shared" si="2699"/>
        <v>8.7459852348215697E-3</v>
      </c>
      <c r="Y2061" s="13">
        <f t="shared" si="2700"/>
        <v>7.7159868329338072E-3</v>
      </c>
      <c r="Z2061" s="13">
        <f t="shared" si="2701"/>
        <v>7.7415306052860899E-2</v>
      </c>
      <c r="AA2061" s="13">
        <f t="shared" si="2702"/>
        <v>5.4646534516102872E-2</v>
      </c>
      <c r="AB2061" s="13">
        <f t="shared" si="2703"/>
        <v>1.9287166110152354E-2</v>
      </c>
      <c r="AC2061" s="13">
        <f t="shared" si="2704"/>
        <v>3.5327385593515959E-4</v>
      </c>
      <c r="AD2061" s="13">
        <f t="shared" si="2705"/>
        <v>8.747255367572461E-4</v>
      </c>
      <c r="AE2061" s="13">
        <f t="shared" si="2706"/>
        <v>1.5434214769029537E-3</v>
      </c>
      <c r="AF2061" s="13">
        <f t="shared" si="2707"/>
        <v>1.3616556023940511E-3</v>
      </c>
      <c r="AG2061" s="13">
        <f t="shared" si="2708"/>
        <v>8.0086397106579751E-4</v>
      </c>
      <c r="AH2061" s="13">
        <f t="shared" si="2709"/>
        <v>3.4149124777455797E-2</v>
      </c>
      <c r="AI2061" s="13">
        <f t="shared" si="2710"/>
        <v>2.4105456930851709E-2</v>
      </c>
      <c r="AJ2061" s="13">
        <f t="shared" si="2711"/>
        <v>8.5078762286281678E-3</v>
      </c>
      <c r="AK2061" s="13">
        <f t="shared" si="2712"/>
        <v>2.0018692068852571E-3</v>
      </c>
      <c r="AL2061" s="13">
        <f t="shared" si="2713"/>
        <v>1.7600297725570909E-5</v>
      </c>
      <c r="AM2061" s="13">
        <f t="shared" si="2714"/>
        <v>1.2349164958123934E-4</v>
      </c>
      <c r="AN2061" s="13">
        <f t="shared" si="2715"/>
        <v>2.1789653573901966E-4</v>
      </c>
      <c r="AO2061" s="13">
        <f t="shared" si="2716"/>
        <v>1.922352663037016E-4</v>
      </c>
      <c r="AP2061" s="13">
        <f t="shared" si="2717"/>
        <v>1.1306405120369089E-4</v>
      </c>
      <c r="AQ2061" s="13">
        <f t="shared" si="2718"/>
        <v>4.9874354171810529E-5</v>
      </c>
      <c r="AR2061" s="13">
        <f t="shared" si="2719"/>
        <v>1.2050978366164051E-2</v>
      </c>
      <c r="AS2061" s="13">
        <f t="shared" si="2720"/>
        <v>8.5066408545840296E-3</v>
      </c>
      <c r="AT2061" s="13">
        <f t="shared" si="2721"/>
        <v>3.0023677924795726E-3</v>
      </c>
      <c r="AU2061" s="13">
        <f t="shared" si="2722"/>
        <v>7.0644511861664059E-4</v>
      </c>
      <c r="AV2061" s="13">
        <f t="shared" si="2723"/>
        <v>1.2466778059320863E-4</v>
      </c>
      <c r="AW2061" s="13">
        <f t="shared" si="2724"/>
        <v>6.0892813123518482E-7</v>
      </c>
      <c r="AX2061" s="13">
        <f t="shared" si="2725"/>
        <v>1.4528545312653718E-5</v>
      </c>
      <c r="AY2061" s="13">
        <f t="shared" si="2726"/>
        <v>2.5635091147373812E-5</v>
      </c>
      <c r="AZ2061" s="13">
        <f t="shared" si="2727"/>
        <v>2.2616094178465616E-5</v>
      </c>
      <c r="BA2061" s="13">
        <f t="shared" si="2728"/>
        <v>1.3301759242145334E-5</v>
      </c>
      <c r="BB2061" s="13">
        <f t="shared" si="2729"/>
        <v>5.8676179076206102E-6</v>
      </c>
      <c r="BC2061" s="13">
        <f t="shared" si="2730"/>
        <v>2.0706397872994297E-6</v>
      </c>
      <c r="BD2061" s="13">
        <f t="shared" si="2731"/>
        <v>3.5439190249669256E-3</v>
      </c>
      <c r="BE2061" s="13">
        <f t="shared" si="2732"/>
        <v>2.501609864952176E-3</v>
      </c>
      <c r="BF2061" s="13">
        <f t="shared" si="2733"/>
        <v>8.8292817532483673E-4</v>
      </c>
      <c r="BG2061" s="13">
        <f t="shared" si="2734"/>
        <v>2.0774946397629667E-4</v>
      </c>
      <c r="BH2061" s="13">
        <f t="shared" si="2735"/>
        <v>3.6661962707124827E-5</v>
      </c>
      <c r="BI2061" s="13">
        <f t="shared" si="2736"/>
        <v>5.1758478074993962E-6</v>
      </c>
      <c r="BJ2061" s="14">
        <f t="shared" si="2737"/>
        <v>0.14470250961151557</v>
      </c>
      <c r="BK2061" s="14">
        <f t="shared" si="2738"/>
        <v>0.22759705732862903</v>
      </c>
      <c r="BL2061" s="14">
        <f t="shared" si="2739"/>
        <v>0.54799754558104319</v>
      </c>
      <c r="BM2061" s="14">
        <f t="shared" si="2740"/>
        <v>0.44624679416718538</v>
      </c>
      <c r="BN2061" s="14">
        <f t="shared" si="2741"/>
        <v>0.55144059824384706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1.5866</v>
      </c>
      <c r="F2062" s="10">
        <f>VLOOKUP(B2062,home!$B$2:$E$405,3,FALSE)</f>
        <v>1.0084</v>
      </c>
      <c r="G2062" s="10">
        <f>VLOOKUP(C2062,away!$B$2:$E$405,4,FALSE)</f>
        <v>0.88239999999999996</v>
      </c>
      <c r="H2062" s="10">
        <f>VLOOKUP(A2062,away!$A$2:$E$405,3,FALSE)</f>
        <v>1.1788000000000001</v>
      </c>
      <c r="I2062" s="10">
        <f>VLOOKUP(C2062,away!$B$2:$E$405,3,FALSE)</f>
        <v>1.2725</v>
      </c>
      <c r="J2062" s="10">
        <f>VLOOKUP(B2062,home!$B$2:$E$405,4,FALSE)</f>
        <v>1.2725</v>
      </c>
      <c r="K2062" s="12">
        <f t="shared" si="2686"/>
        <v>1.4117759730559998</v>
      </c>
      <c r="L2062" s="12">
        <f t="shared" si="2687"/>
        <v>1.9087792675000002</v>
      </c>
      <c r="M2062" s="13">
        <f t="shared" si="2688"/>
        <v>3.6132763807426811E-2</v>
      </c>
      <c r="N2062" s="13">
        <f t="shared" si="2689"/>
        <v>5.1011367783432598E-2</v>
      </c>
      <c r="O2062" s="13">
        <f t="shared" si="2690"/>
        <v>6.8969470433090665E-2</v>
      </c>
      <c r="P2062" s="13">
        <f t="shared" si="2691"/>
        <v>9.7369441231833581E-2</v>
      </c>
      <c r="Q2062" s="13">
        <f t="shared" si="2692"/>
        <v>3.6008311694686525E-2</v>
      </c>
      <c r="R2062" s="13">
        <f t="shared" si="2693"/>
        <v>6.5823747626568868E-2</v>
      </c>
      <c r="S2062" s="13">
        <f t="shared" si="2694"/>
        <v>6.5597030830027381E-2</v>
      </c>
      <c r="T2062" s="13">
        <f t="shared" si="2695"/>
        <v>6.8731918820495438E-2</v>
      </c>
      <c r="U2062" s="13">
        <f t="shared" si="2696"/>
        <v>9.2928385355691812E-2</v>
      </c>
      <c r="V2062" s="13">
        <f t="shared" si="2697"/>
        <v>1.9640980666706637E-2</v>
      </c>
      <c r="W2062" s="13">
        <f t="shared" si="2698"/>
        <v>1.6945223093623264E-2</v>
      </c>
      <c r="X2062" s="13">
        <f t="shared" si="2699"/>
        <v>3.2344690524270303E-2</v>
      </c>
      <c r="Y2062" s="13">
        <f t="shared" si="2700"/>
        <v>3.0869437343215435E-2</v>
      </c>
      <c r="Z2062" s="13">
        <f t="shared" si="2701"/>
        <v>4.1881001592915662E-2</v>
      </c>
      <c r="AA2062" s="13">
        <f t="shared" si="2702"/>
        <v>5.9126591776398382E-2</v>
      </c>
      <c r="AB2062" s="13">
        <f t="shared" si="2703"/>
        <v>4.1736750819304863E-2</v>
      </c>
      <c r="AC2062" s="13">
        <f t="shared" si="2704"/>
        <v>3.3079937556032388E-3</v>
      </c>
      <c r="AD2062" s="13">
        <f t="shared" si="2705"/>
        <v>5.980714705412748E-3</v>
      </c>
      <c r="AE2062" s="13">
        <f t="shared" si="2706"/>
        <v>1.1415864234524224E-2</v>
      </c>
      <c r="AF2062" s="13">
        <f t="shared" si="2707"/>
        <v>1.08951824857273E-2</v>
      </c>
      <c r="AG2062" s="13">
        <f t="shared" si="2708"/>
        <v>6.9321661481284618E-3</v>
      </c>
      <c r="AH2062" s="13">
        <f t="shared" si="2709"/>
        <v>1.9985396885672992E-2</v>
      </c>
      <c r="AI2062" s="13">
        <f t="shared" si="2710"/>
        <v>2.8214903135181338E-2</v>
      </c>
      <c r="AJ2062" s="13">
        <f t="shared" si="2711"/>
        <v>1.9916561164175711E-2</v>
      </c>
      <c r="AK2062" s="13">
        <f t="shared" si="2712"/>
        <v>9.3725741724944977E-3</v>
      </c>
      <c r="AL2062" s="13">
        <f t="shared" si="2713"/>
        <v>3.5657112231783075E-4</v>
      </c>
      <c r="AM2062" s="13">
        <f t="shared" si="2714"/>
        <v>1.6886858645608811E-3</v>
      </c>
      <c r="AN2062" s="13">
        <f t="shared" si="2715"/>
        <v>3.2233285675941233E-3</v>
      </c>
      <c r="AO2062" s="13">
        <f t="shared" si="2716"/>
        <v>3.0763113710820678E-3</v>
      </c>
      <c r="AP2062" s="13">
        <f t="shared" si="2717"/>
        <v>1.9573331218319836E-3</v>
      </c>
      <c r="AQ2062" s="13">
        <f t="shared" si="2718"/>
        <v>9.3402922063598633E-4</v>
      </c>
      <c r="AR2062" s="13">
        <f t="shared" si="2719"/>
        <v>7.6295422456263348E-3</v>
      </c>
      <c r="AS2062" s="13">
        <f t="shared" si="2720"/>
        <v>1.0771204427790976E-2</v>
      </c>
      <c r="AT2062" s="13">
        <f t="shared" si="2721"/>
        <v>7.6032638060148502E-3</v>
      </c>
      <c r="AU2062" s="13">
        <f t="shared" si="2722"/>
        <v>3.578035052712693E-3</v>
      </c>
      <c r="AV2062" s="13">
        <f t="shared" si="2723"/>
        <v>1.2628459795429848E-3</v>
      </c>
      <c r="AW2062" s="13">
        <f t="shared" si="2724"/>
        <v>2.6691019513891404E-5</v>
      </c>
      <c r="AX2062" s="13">
        <f t="shared" si="2725"/>
        <v>3.9734102160439118E-4</v>
      </c>
      <c r="AY2062" s="13">
        <f t="shared" si="2726"/>
        <v>7.5843630416573158E-4</v>
      </c>
      <c r="AZ2062" s="13">
        <f t="shared" si="2727"/>
        <v>7.2384374655543623E-4</v>
      </c>
      <c r="BA2062" s="13">
        <f t="shared" si="2728"/>
        <v>4.6055264544484712E-4</v>
      </c>
      <c r="BB2062" s="13">
        <f t="shared" si="2729"/>
        <v>2.1977333530435084E-4</v>
      </c>
      <c r="BC2062" s="13">
        <f t="shared" si="2730"/>
        <v>8.3899757195654123E-5</v>
      </c>
      <c r="BD2062" s="13">
        <f t="shared" si="2731"/>
        <v>2.427185343161155E-3</v>
      </c>
      <c r="BE2062" s="13">
        <f t="shared" si="2732"/>
        <v>3.4266419496285999E-3</v>
      </c>
      <c r="BF2062" s="13">
        <f t="shared" si="2733"/>
        <v>2.418825386375713E-3</v>
      </c>
      <c r="BG2062" s="13">
        <f t="shared" si="2734"/>
        <v>1.138279854501042E-3</v>
      </c>
      <c r="BH2062" s="13">
        <f t="shared" si="2735"/>
        <v>4.0174903729956276E-4</v>
      </c>
      <c r="BI2062" s="13">
        <f t="shared" si="2736"/>
        <v>1.1343592761158023E-4</v>
      </c>
      <c r="BJ2062" s="14">
        <f t="shared" si="2737"/>
        <v>0.28465841178949175</v>
      </c>
      <c r="BK2062" s="14">
        <f t="shared" si="2738"/>
        <v>0.22316321771808117</v>
      </c>
      <c r="BL2062" s="14">
        <f t="shared" si="2739"/>
        <v>0.44684539037884458</v>
      </c>
      <c r="BM2062" s="14">
        <f t="shared" si="2740"/>
        <v>0.64050117361764247</v>
      </c>
      <c r="BN2062" s="14">
        <f t="shared" si="2741"/>
        <v>0.35531510257703902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1.1809000000000001</v>
      </c>
      <c r="F2063" s="10">
        <f>VLOOKUP(B2063,home!$B$2:$E$405,3,FALSE)</f>
        <v>0.58630000000000004</v>
      </c>
      <c r="G2063" s="10">
        <f>VLOOKUP(C2063,away!$B$2:$E$405,4,FALSE)</f>
        <v>1.2376</v>
      </c>
      <c r="H2063" s="10">
        <f>VLOOKUP(A2063,away!$A$2:$E$405,3,FALSE)</f>
        <v>0.92459999999999998</v>
      </c>
      <c r="I2063" s="10">
        <f>VLOOKUP(C2063,away!$B$2:$E$405,3,FALSE)</f>
        <v>0.83199999999999996</v>
      </c>
      <c r="J2063" s="10">
        <f>VLOOKUP(B2063,home!$B$2:$E$405,4,FALSE)</f>
        <v>0.83199999999999996</v>
      </c>
      <c r="K2063" s="12">
        <f t="shared" si="2686"/>
        <v>0.85686680279200012</v>
      </c>
      <c r="L2063" s="12">
        <f t="shared" si="2687"/>
        <v>0.64003031039999991</v>
      </c>
      <c r="M2063" s="13">
        <f t="shared" si="2688"/>
        <v>0.22382358302882446</v>
      </c>
      <c r="N2063" s="13">
        <f t="shared" si="2689"/>
        <v>0.19178699797935858</v>
      </c>
      <c r="O2063" s="13">
        <f t="shared" si="2690"/>
        <v>0.14325387732077868</v>
      </c>
      <c r="P2063" s="13">
        <f t="shared" si="2691"/>
        <v>0.12274949184741304</v>
      </c>
      <c r="Q2063" s="13">
        <f t="shared" si="2692"/>
        <v>8.2167955887824384E-2</v>
      </c>
      <c r="R2063" s="13">
        <f t="shared" si="2693"/>
        <v>4.5843411783810739E-2</v>
      </c>
      <c r="S2063" s="13">
        <f t="shared" si="2694"/>
        <v>1.6829591351481609E-2</v>
      </c>
      <c r="T2063" s="13">
        <f t="shared" si="2695"/>
        <v>5.2589982311817746E-2</v>
      </c>
      <c r="U2063" s="13">
        <f t="shared" si="2696"/>
        <v>3.9281697684271012E-2</v>
      </c>
      <c r="V2063" s="13">
        <f t="shared" si="2697"/>
        <v>1.0255218559182754E-3</v>
      </c>
      <c r="W2063" s="13">
        <f t="shared" si="2698"/>
        <v>2.3468997884518061E-2</v>
      </c>
      <c r="X2063" s="13">
        <f t="shared" si="2699"/>
        <v>1.5020870000805039E-2</v>
      </c>
      <c r="Y2063" s="13">
        <f t="shared" si="2700"/>
        <v>4.8069060445466473E-3</v>
      </c>
      <c r="Z2063" s="13">
        <f t="shared" si="2701"/>
        <v>9.7803910245958005E-3</v>
      </c>
      <c r="AA2063" s="13">
        <f t="shared" si="2702"/>
        <v>8.3804923873009775E-3</v>
      </c>
      <c r="AB2063" s="13">
        <f t="shared" si="2703"/>
        <v>3.5904828588646425E-3</v>
      </c>
      <c r="AC2063" s="13">
        <f t="shared" si="2704"/>
        <v>3.5151090031745232E-5</v>
      </c>
      <c r="AD2063" s="13">
        <f t="shared" si="2705"/>
        <v>5.0274512955098011E-3</v>
      </c>
      <c r="AE2063" s="13">
        <f t="shared" si="2706"/>
        <v>3.2177212131860198E-3</v>
      </c>
      <c r="AF2063" s="13">
        <f t="shared" si="2707"/>
        <v>1.0297195534280563E-3</v>
      </c>
      <c r="AG2063" s="13">
        <f t="shared" si="2708"/>
        <v>2.1968390846850271E-4</v>
      </c>
      <c r="AH2063" s="13">
        <f t="shared" si="2709"/>
        <v>1.5649366758263557E-3</v>
      </c>
      <c r="AI2063" s="13">
        <f t="shared" si="2710"/>
        <v>1.34094228598727E-3</v>
      </c>
      <c r="AJ2063" s="13">
        <f t="shared" si="2711"/>
        <v>5.7450446466125401E-4</v>
      </c>
      <c r="AK2063" s="13">
        <f t="shared" si="2712"/>
        <v>1.6409126794133944E-4</v>
      </c>
      <c r="AL2063" s="13">
        <f t="shared" si="2713"/>
        <v>7.7110345226199528E-7</v>
      </c>
      <c r="AM2063" s="13">
        <f t="shared" si="2714"/>
        <v>8.6157122355519659E-4</v>
      </c>
      <c r="AN2063" s="13">
        <f t="shared" si="2715"/>
        <v>5.5143169764374021E-4</v>
      </c>
      <c r="AO2063" s="13">
        <f t="shared" si="2716"/>
        <v>1.7646650030366098E-4</v>
      </c>
      <c r="AP2063" s="13">
        <f t="shared" si="2717"/>
        <v>3.7647969654851273E-5</v>
      </c>
      <c r="AQ2063" s="13">
        <f t="shared" si="2718"/>
        <v>6.0239604260310578E-6</v>
      </c>
      <c r="AR2063" s="13">
        <f t="shared" si="2719"/>
        <v>2.0032138127709743E-4</v>
      </c>
      <c r="AS2063" s="13">
        <f t="shared" si="2720"/>
        <v>1.7164874150578369E-4</v>
      </c>
      <c r="AT2063" s="13">
        <f t="shared" si="2721"/>
        <v>7.3540054168665678E-5</v>
      </c>
      <c r="AU2063" s="13">
        <f t="shared" si="2722"/>
        <v>2.1004677030885023E-5</v>
      </c>
      <c r="AV2063" s="13">
        <f t="shared" si="2723"/>
        <v>4.4995526127832519E-6</v>
      </c>
      <c r="AW2063" s="13">
        <f t="shared" si="2724"/>
        <v>1.1746919859095284E-8</v>
      </c>
      <c r="AX2063" s="13">
        <f t="shared" si="2725"/>
        <v>1.2304196328422211E-4</v>
      </c>
      <c r="AY2063" s="13">
        <f t="shared" si="2726"/>
        <v>7.875058595302608E-5</v>
      </c>
      <c r="AZ2063" s="13">
        <f t="shared" si="2727"/>
        <v>2.5201380985848577E-5</v>
      </c>
      <c r="BA2063" s="13">
        <f t="shared" si="2728"/>
        <v>5.3765492316271073E-6</v>
      </c>
      <c r="BB2063" s="13">
        <f t="shared" si="2729"/>
        <v>8.6028861839979441E-7</v>
      </c>
      <c r="BC2063" s="13">
        <f t="shared" si="2730"/>
        <v>1.1012215829360158E-7</v>
      </c>
      <c r="BD2063" s="13">
        <f t="shared" si="2731"/>
        <v>2.1368625973089555E-5</v>
      </c>
      <c r="BE2063" s="13">
        <f t="shared" si="2732"/>
        <v>1.8310066217619339E-5</v>
      </c>
      <c r="BF2063" s="13">
        <f t="shared" si="2733"/>
        <v>7.8446439494006469E-6</v>
      </c>
      <c r="BG2063" s="13">
        <f t="shared" si="2734"/>
        <v>2.2406049933215134E-6</v>
      </c>
      <c r="BH2063" s="13">
        <f t="shared" si="2735"/>
        <v>4.7997500923679901E-7</v>
      </c>
      <c r="BI2063" s="13">
        <f t="shared" si="2736"/>
        <v>8.2254930316959347E-8</v>
      </c>
      <c r="BJ2063" s="14">
        <f t="shared" si="2737"/>
        <v>0.3812027683212777</v>
      </c>
      <c r="BK2063" s="14">
        <f t="shared" si="2738"/>
        <v>0.36454286086307441</v>
      </c>
      <c r="BL2063" s="14">
        <f t="shared" si="2739"/>
        <v>0.24451577730711047</v>
      </c>
      <c r="BM2063" s="14">
        <f t="shared" si="2740"/>
        <v>0.19033774082901542</v>
      </c>
      <c r="BN2063" s="14">
        <f t="shared" si="2741"/>
        <v>0.80962531784800973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1.1809000000000001</v>
      </c>
      <c r="F2064" s="10">
        <f>VLOOKUP(B2064,home!$B$2:$E$405,3,FALSE)</f>
        <v>1.1725000000000001</v>
      </c>
      <c r="G2064" s="10">
        <f>VLOOKUP(C2064,away!$B$2:$E$405,4,FALSE)</f>
        <v>2.3287</v>
      </c>
      <c r="H2064" s="10">
        <f>VLOOKUP(A2064,away!$A$2:$E$405,3,FALSE)</f>
        <v>0.92459999999999998</v>
      </c>
      <c r="I2064" s="10">
        <f>VLOOKUP(C2064,away!$B$2:$E$405,3,FALSE)</f>
        <v>0.4506</v>
      </c>
      <c r="J2064" s="10">
        <f>VLOOKUP(B2064,home!$B$2:$E$405,4,FALSE)</f>
        <v>0.74880000000000002</v>
      </c>
      <c r="K2064" s="12">
        <f t="shared" si="2686"/>
        <v>3.2243302456750005</v>
      </c>
      <c r="L2064" s="12">
        <f t="shared" si="2687"/>
        <v>0.31196862028799999</v>
      </c>
      <c r="M2064" s="13">
        <f t="shared" si="2688"/>
        <v>2.9120908257955835E-2</v>
      </c>
      <c r="N2064" s="13">
        <f t="shared" si="2689"/>
        <v>9.3895425277653877E-2</v>
      </c>
      <c r="O2064" s="13">
        <f t="shared" si="2690"/>
        <v>9.0848095707679079E-3</v>
      </c>
      <c r="P2064" s="13">
        <f t="shared" si="2691"/>
        <v>2.929242627522468E-2</v>
      </c>
      <c r="Q2064" s="13">
        <f t="shared" si="2692"/>
        <v>0.15137492982662826</v>
      </c>
      <c r="R2064" s="13">
        <f t="shared" si="2693"/>
        <v>1.4170877536858406E-3</v>
      </c>
      <c r="S2064" s="13">
        <f t="shared" si="2694"/>
        <v>7.3662386273190446E-3</v>
      </c>
      <c r="T2064" s="13">
        <f t="shared" si="2695"/>
        <v>4.7224228004206045E-2</v>
      </c>
      <c r="U2064" s="13">
        <f t="shared" si="2696"/>
        <v>4.5691589049849006E-3</v>
      </c>
      <c r="V2064" s="13">
        <f t="shared" si="2697"/>
        <v>8.2329163639288314E-4</v>
      </c>
      <c r="W2064" s="13">
        <f t="shared" si="2698"/>
        <v>0.16269425489230938</v>
      </c>
      <c r="X2064" s="13">
        <f t="shared" si="2699"/>
        <v>5.0755502227537955E-2</v>
      </c>
      <c r="Y2064" s="13">
        <f t="shared" si="2700"/>
        <v>7.9170620009747627E-3</v>
      </c>
      <c r="Z2064" s="13">
        <f t="shared" si="2701"/>
        <v>1.4736230378146431E-4</v>
      </c>
      <c r="AA2064" s="13">
        <f t="shared" si="2702"/>
        <v>4.7514473315492288E-4</v>
      </c>
      <c r="AB2064" s="13">
        <f t="shared" si="2703"/>
        <v>7.6601176709229792E-4</v>
      </c>
      <c r="AC2064" s="13">
        <f t="shared" si="2704"/>
        <v>5.1758794206433835E-5</v>
      </c>
      <c r="AD2064" s="13">
        <f t="shared" si="2705"/>
        <v>0.13114500171170776</v>
      </c>
      <c r="AE2064" s="13">
        <f t="shared" si="2706"/>
        <v>4.0913125241668874E-2</v>
      </c>
      <c r="AF2064" s="13">
        <f t="shared" si="2707"/>
        <v>6.3818056166567915E-3</v>
      </c>
      <c r="AG2064" s="13">
        <f t="shared" si="2708"/>
        <v>6.6364103105820958E-4</v>
      </c>
      <c r="AH2064" s="13">
        <f t="shared" si="2709"/>
        <v>1.1493103648291135E-5</v>
      </c>
      <c r="AI2064" s="13">
        <f t="shared" si="2710"/>
        <v>3.7057561709862794E-5</v>
      </c>
      <c r="AJ2064" s="13">
        <f t="shared" si="2711"/>
        <v>5.9742908526039229E-5</v>
      </c>
      <c r="AK2064" s="13">
        <f t="shared" si="2712"/>
        <v>6.4210288975034369E-5</v>
      </c>
      <c r="AL2064" s="13">
        <f t="shared" si="2713"/>
        <v>2.0825458463813948E-6</v>
      </c>
      <c r="AM2064" s="13">
        <f t="shared" si="2714"/>
        <v>8.4570959117631808E-2</v>
      </c>
      <c r="AN2064" s="13">
        <f t="shared" si="2715"/>
        <v>2.6383485432360448E-2</v>
      </c>
      <c r="AO2064" s="13">
        <f t="shared" si="2716"/>
        <v>4.1154097743610176E-3</v>
      </c>
      <c r="AP2064" s="13">
        <f t="shared" si="2717"/>
        <v>4.2795956974238543E-4</v>
      </c>
      <c r="AQ2064" s="13">
        <f t="shared" si="2718"/>
        <v>3.3377489127894514E-5</v>
      </c>
      <c r="AR2064" s="13">
        <f t="shared" si="2719"/>
        <v>7.1709753759687314E-7</v>
      </c>
      <c r="AS2064" s="13">
        <f t="shared" si="2720"/>
        <v>2.3121592795726636E-6</v>
      </c>
      <c r="AT2064" s="13">
        <f t="shared" si="2721"/>
        <v>3.7275825489721311E-6</v>
      </c>
      <c r="AU2064" s="13">
        <f t="shared" si="2722"/>
        <v>4.0063190519670506E-6</v>
      </c>
      <c r="AV2064" s="13">
        <f t="shared" si="2723"/>
        <v>3.229423923270339E-6</v>
      </c>
      <c r="AW2064" s="13">
        <f t="shared" si="2724"/>
        <v>5.8189215163755515E-8</v>
      </c>
      <c r="AX2064" s="13">
        <f t="shared" si="2725"/>
        <v>4.5447450231454016E-2</v>
      </c>
      <c r="AY2064" s="13">
        <f t="shared" si="2726"/>
        <v>1.4178178344314256E-2</v>
      </c>
      <c r="AZ2064" s="13">
        <f t="shared" si="2727"/>
        <v>2.2115733681364589E-3</v>
      </c>
      <c r="BA2064" s="13">
        <f t="shared" si="2728"/>
        <v>2.2998049744107213E-4</v>
      </c>
      <c r="BB2064" s="13">
        <f t="shared" si="2729"/>
        <v>1.7936674619959792E-5</v>
      </c>
      <c r="BC2064" s="13">
        <f t="shared" si="2730"/>
        <v>1.1191359267487289E-6</v>
      </c>
      <c r="BD2064" s="13">
        <f t="shared" si="2731"/>
        <v>3.7285321569336444E-8</v>
      </c>
      <c r="BE2064" s="13">
        <f t="shared" si="2732"/>
        <v>1.2022019005572995E-7</v>
      </c>
      <c r="BF2064" s="13">
        <f t="shared" si="2733"/>
        <v>1.9381479746874361E-7</v>
      </c>
      <c r="BG2064" s="13">
        <f t="shared" si="2734"/>
        <v>2.0830763784594813E-7</v>
      </c>
      <c r="BH2064" s="13">
        <f t="shared" si="2735"/>
        <v>1.6791315427795125E-7</v>
      </c>
      <c r="BI2064" s="13">
        <f t="shared" si="2736"/>
        <v>1.0828149239701813E-7</v>
      </c>
      <c r="BJ2064" s="14">
        <f t="shared" si="2737"/>
        <v>0.87058240546551791</v>
      </c>
      <c r="BK2064" s="14">
        <f t="shared" si="2738"/>
        <v>8.0834884481259514E-2</v>
      </c>
      <c r="BL2064" s="14">
        <f t="shared" si="2739"/>
        <v>1.6499544997480093E-2</v>
      </c>
      <c r="BM2064" s="14">
        <f t="shared" si="2740"/>
        <v>0.63970049013102337</v>
      </c>
      <c r="BN2064" s="14">
        <f t="shared" si="2741"/>
        <v>0.3141855869619164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1.5866</v>
      </c>
      <c r="F2099" s="10">
        <f>VLOOKUP(B2099,home!$B$2:$E$405,3,FALSE)</f>
        <v>0.97409999999999997</v>
      </c>
      <c r="G2099" s="10">
        <f>VLOOKUP(C2099,away!$B$2:$E$405,4,FALSE)</f>
        <v>0.98040000000000005</v>
      </c>
      <c r="H2099" s="10">
        <f>VLOOKUP(A2099,away!$A$2:$E$405,3,FALSE)</f>
        <v>1.1788000000000001</v>
      </c>
      <c r="I2099" s="10">
        <f>VLOOKUP(C2099,away!$B$2:$E$405,3,FALSE)</f>
        <v>0.5655</v>
      </c>
      <c r="J2099" s="10">
        <f>VLOOKUP(B2099,home!$B$2:$E$405,4,FALSE)</f>
        <v>1.3882000000000001</v>
      </c>
      <c r="K2099" s="12">
        <f t="shared" si="2798"/>
        <v>1.5152151216240002</v>
      </c>
      <c r="L2099" s="12">
        <f t="shared" si="2799"/>
        <v>0.9253899454800002</v>
      </c>
      <c r="M2099" s="13">
        <f t="shared" si="2800"/>
        <v>8.710812924985159E-2</v>
      </c>
      <c r="N2099" s="13">
        <f t="shared" si="2801"/>
        <v>0.13198755465575299</v>
      </c>
      <c r="O2099" s="13">
        <f t="shared" si="2802"/>
        <v>8.0608986977384972E-2</v>
      </c>
      <c r="P2099" s="13">
        <f t="shared" si="2803"/>
        <v>0.1221399560069258</v>
      </c>
      <c r="Q2099" s="13">
        <f t="shared" si="2804"/>
        <v>9.9994769340285602E-2</v>
      </c>
      <c r="R2099" s="13">
        <f t="shared" si="2805"/>
        <v>3.7297373032100158E-2</v>
      </c>
      <c r="S2099" s="13">
        <f t="shared" si="2806"/>
        <v>4.2815087931070431E-2</v>
      </c>
      <c r="T2099" s="13">
        <f t="shared" si="2807"/>
        <v>9.2534154148092074E-2</v>
      </c>
      <c r="U2099" s="13">
        <f t="shared" si="2808"/>
        <v>5.651354361508934E-2</v>
      </c>
      <c r="V2099" s="13">
        <f t="shared" si="2809"/>
        <v>6.6704234296281759E-3</v>
      </c>
      <c r="W2099" s="13">
        <f t="shared" si="2810"/>
        <v>5.0504528862568246E-2</v>
      </c>
      <c r="X2099" s="13">
        <f t="shared" si="2811"/>
        <v>4.6736383210625128E-2</v>
      </c>
      <c r="Y2099" s="13">
        <f t="shared" si="2812"/>
        <v>2.162468955560639E-2</v>
      </c>
      <c r="Z2099" s="13">
        <f t="shared" si="2813"/>
        <v>1.1504871332240799E-2</v>
      </c>
      <c r="AA2099" s="13">
        <f t="shared" si="2814"/>
        <v>1.7432355014949715E-2</v>
      </c>
      <c r="AB2099" s="13">
        <f t="shared" si="2815"/>
        <v>1.3206883962084894E-2</v>
      </c>
      <c r="AC2099" s="13">
        <f t="shared" si="2816"/>
        <v>5.8456457455414578E-4</v>
      </c>
      <c r="AD2099" s="13">
        <f t="shared" si="2817"/>
        <v>1.9131306460764792E-2</v>
      </c>
      <c r="AE2099" s="13">
        <f t="shared" si="2818"/>
        <v>1.7703918642688304E-2</v>
      </c>
      <c r="AF2099" s="13">
        <f t="shared" si="2819"/>
        <v>8.1915141537698445E-3</v>
      </c>
      <c r="AG2099" s="13">
        <f t="shared" si="2820"/>
        <v>2.5267816120519088E-3</v>
      </c>
      <c r="AH2099" s="13">
        <f t="shared" si="2821"/>
        <v>2.6616230637241827E-3</v>
      </c>
      <c r="AI2099" s="13">
        <f t="shared" si="2822"/>
        <v>4.0329315142180813E-3</v>
      </c>
      <c r="AJ2099" s="13">
        <f t="shared" si="2823"/>
        <v>3.0553794074086073E-3</v>
      </c>
      <c r="AK2099" s="13">
        <f t="shared" si="2824"/>
        <v>1.5431856934680335E-3</v>
      </c>
      <c r="AL2099" s="13">
        <f t="shared" si="2825"/>
        <v>3.27862356976848E-5</v>
      </c>
      <c r="AM2099" s="13">
        <f t="shared" si="2826"/>
        <v>5.7976089691547453E-3</v>
      </c>
      <c r="AN2099" s="13">
        <f t="shared" si="2827"/>
        <v>5.3650490478804698E-3</v>
      </c>
      <c r="AO2099" s="13">
        <f t="shared" si="2828"/>
        <v>2.4823812229578172E-3</v>
      </c>
      <c r="AP2099" s="13">
        <f t="shared" si="2829"/>
        <v>7.6572354152450357E-4</v>
      </c>
      <c r="AQ2099" s="13">
        <f t="shared" si="2830"/>
        <v>1.7714821658602827E-4</v>
      </c>
      <c r="AR2099" s="13">
        <f t="shared" si="2831"/>
        <v>4.9260784436560656E-4</v>
      </c>
      <c r="AS2099" s="13">
        <f t="shared" si="2832"/>
        <v>7.4640685481336909E-4</v>
      </c>
      <c r="AT2099" s="13">
        <f t="shared" si="2833"/>
        <v>5.6548347664851339E-4</v>
      </c>
      <c r="AU2099" s="13">
        <f t="shared" si="2834"/>
        <v>2.8560970494878E-4</v>
      </c>
      <c r="AV2099" s="13">
        <f t="shared" si="2835"/>
        <v>1.0819003595524012E-4</v>
      </c>
      <c r="AW2099" s="13">
        <f t="shared" si="2836"/>
        <v>1.2769918580994056E-6</v>
      </c>
      <c r="AX2099" s="13">
        <f t="shared" si="2837"/>
        <v>1.4641041298877008E-3</v>
      </c>
      <c r="AY2099" s="13">
        <f t="shared" si="2838"/>
        <v>1.3548672409338224E-3</v>
      </c>
      <c r="AZ2099" s="13">
        <f t="shared" si="2839"/>
        <v>6.2689026111019408E-4</v>
      </c>
      <c r="BA2099" s="13">
        <f t="shared" si="2840"/>
        <v>1.9337264818356854E-4</v>
      </c>
      <c r="BB2099" s="13">
        <f t="shared" si="2841"/>
        <v>4.4736276089978936E-5</v>
      </c>
      <c r="BC2099" s="13">
        <f t="shared" si="2842"/>
        <v>8.2797000183767708E-6</v>
      </c>
      <c r="BD2099" s="13">
        <f t="shared" si="2843"/>
        <v>7.5975724373418145E-5</v>
      </c>
      <c r="BE2099" s="13">
        <f t="shared" si="2844"/>
        <v>1.1511956644694029E-4</v>
      </c>
      <c r="BF2099" s="13">
        <f t="shared" si="2845"/>
        <v>8.7215453937601427E-5</v>
      </c>
      <c r="BG2099" s="13">
        <f t="shared" si="2846"/>
        <v>4.405005821518506E-5</v>
      </c>
      <c r="BH2099" s="13">
        <f t="shared" si="2847"/>
        <v>1.6686328579016479E-5</v>
      </c>
      <c r="BI2099" s="13">
        <f t="shared" si="2848"/>
        <v>5.0566754774624936E-6</v>
      </c>
      <c r="BJ2099" s="14">
        <f t="shared" si="2849"/>
        <v>0.50921576189653239</v>
      </c>
      <c r="BK2099" s="14">
        <f t="shared" si="2850"/>
        <v>0.26070581466866166</v>
      </c>
      <c r="BL2099" s="14">
        <f t="shared" si="2851"/>
        <v>0.21889466400418911</v>
      </c>
      <c r="BM2099" s="14">
        <f t="shared" si="2852"/>
        <v>0.4398307523902471</v>
      </c>
      <c r="BN2099" s="14">
        <f t="shared" si="2853"/>
        <v>0.55913676926230105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1.5866</v>
      </c>
      <c r="F2100" s="10">
        <f>VLOOKUP(B2100,home!$B$2:$E$405,3,FALSE)</f>
        <v>0.77029999999999998</v>
      </c>
      <c r="G2100" s="10">
        <f>VLOOKUP(C2100,away!$B$2:$E$405,4,FALSE)</f>
        <v>0.50419999999999998</v>
      </c>
      <c r="H2100" s="10">
        <f>VLOOKUP(A2100,away!$A$2:$E$405,3,FALSE)</f>
        <v>1.1788000000000001</v>
      </c>
      <c r="I2100" s="10">
        <f>VLOOKUP(C2100,away!$B$2:$E$405,3,FALSE)</f>
        <v>1.1028</v>
      </c>
      <c r="J2100" s="10">
        <f>VLOOKUP(B2100,home!$B$2:$E$405,4,FALSE)</f>
        <v>1.0367999999999999</v>
      </c>
      <c r="K2100" s="12">
        <f t="shared" si="2798"/>
        <v>0.61621205351599995</v>
      </c>
      <c r="L2100" s="12">
        <f t="shared" si="2799"/>
        <v>1.347819927552</v>
      </c>
      <c r="M2100" s="13">
        <f t="shared" si="2800"/>
        <v>0.14029162585596822</v>
      </c>
      <c r="N2100" s="13">
        <f t="shared" si="2801"/>
        <v>8.644939085980452E-2</v>
      </c>
      <c r="O2100" s="13">
        <f t="shared" si="2802"/>
        <v>0.18908784899734341</v>
      </c>
      <c r="P2100" s="13">
        <f t="shared" si="2803"/>
        <v>0.11651821172557629</v>
      </c>
      <c r="Q2100" s="13">
        <f t="shared" si="2804"/>
        <v>2.6635578333463725E-2</v>
      </c>
      <c r="R2100" s="13">
        <f t="shared" si="2805"/>
        <v>0.12742818546828147</v>
      </c>
      <c r="S2100" s="13">
        <f t="shared" si="2806"/>
        <v>2.4193342939914073E-2</v>
      </c>
      <c r="T2100" s="13">
        <f t="shared" si="2807"/>
        <v>3.5899963259714708E-2</v>
      </c>
      <c r="U2100" s="13">
        <f t="shared" si="2808"/>
        <v>7.8522783843227417E-2</v>
      </c>
      <c r="V2100" s="13">
        <f t="shared" si="2809"/>
        <v>2.2326232056680299E-3</v>
      </c>
      <c r="W2100" s="13">
        <f t="shared" si="2810"/>
        <v>5.471054807149987E-3</v>
      </c>
      <c r="X2100" s="13">
        <f t="shared" si="2811"/>
        <v>7.3739966938059188E-3</v>
      </c>
      <c r="Y2100" s="13">
        <f t="shared" si="2812"/>
        <v>4.9694098448070908E-3</v>
      </c>
      <c r="Z2100" s="13">
        <f t="shared" si="2813"/>
        <v>5.7250082568647324E-2</v>
      </c>
      <c r="AA2100" s="13">
        <f t="shared" si="2814"/>
        <v>3.5278190943586717E-2</v>
      </c>
      <c r="AB2100" s="13">
        <f t="shared" si="2815"/>
        <v>1.086942324283856E-2</v>
      </c>
      <c r="AC2100" s="13">
        <f t="shared" si="2816"/>
        <v>1.1589308244266603E-4</v>
      </c>
      <c r="AD2100" s="13">
        <f t="shared" si="2817"/>
        <v>8.4283247940311894E-4</v>
      </c>
      <c r="AE2100" s="13">
        <f t="shared" si="2818"/>
        <v>1.1359864113275845E-3</v>
      </c>
      <c r="AF2100" s="13">
        <f t="shared" si="2819"/>
        <v>7.6555256130780088E-4</v>
      </c>
      <c r="AG2100" s="13">
        <f t="shared" si="2820"/>
        <v>3.4394233257304275E-4</v>
      </c>
      <c r="AH2100" s="13">
        <f t="shared" si="2821"/>
        <v>1.9290700535005052E-2</v>
      </c>
      <c r="AI2100" s="13">
        <f t="shared" si="2822"/>
        <v>1.1887162190437662E-2</v>
      </c>
      <c r="AJ2100" s="13">
        <f t="shared" si="2823"/>
        <v>3.6625063119236708E-3</v>
      </c>
      <c r="AK2100" s="13">
        <f t="shared" si="2824"/>
        <v>7.5229351182859905E-4</v>
      </c>
      <c r="AL2100" s="13">
        <f t="shared" si="2825"/>
        <v>3.8501670032530357E-6</v>
      </c>
      <c r="AM2100" s="13">
        <f t="shared" si="2826"/>
        <v>1.0387270658059554E-4</v>
      </c>
      <c r="AN2100" s="13">
        <f t="shared" si="2827"/>
        <v>1.4000170385808846E-4</v>
      </c>
      <c r="AO2100" s="13">
        <f t="shared" si="2828"/>
        <v>9.434854317558269E-5</v>
      </c>
      <c r="AP2100" s="13">
        <f t="shared" si="2829"/>
        <v>4.2388282209183541E-5</v>
      </c>
      <c r="AQ2100" s="13">
        <f t="shared" si="2830"/>
        <v>1.4282942864058865E-5</v>
      </c>
      <c r="AR2100" s="13">
        <f t="shared" si="2831"/>
        <v>5.200078119503568E-3</v>
      </c>
      <c r="AS2100" s="13">
        <f t="shared" si="2832"/>
        <v>3.2043508164629128E-3</v>
      </c>
      <c r="AT2100" s="13">
        <f t="shared" si="2833"/>
        <v>9.8727979839914105E-4</v>
      </c>
      <c r="AU2100" s="13">
        <f t="shared" si="2834"/>
        <v>2.0279123732213245E-4</v>
      </c>
      <c r="AV2100" s="13">
        <f t="shared" si="2835"/>
        <v>3.1240601196330423E-5</v>
      </c>
      <c r="AW2100" s="13">
        <f t="shared" si="2836"/>
        <v>8.882580032975172E-8</v>
      </c>
      <c r="AX2100" s="13">
        <f t="shared" si="2837"/>
        <v>1.0667935637715616E-5</v>
      </c>
      <c r="AY2100" s="13">
        <f t="shared" si="2838"/>
        <v>1.4378456238355264E-5</v>
      </c>
      <c r="AZ2100" s="13">
        <f t="shared" si="2839"/>
        <v>9.6897849227447987E-6</v>
      </c>
      <c r="BA2100" s="13">
        <f t="shared" si="2840"/>
        <v>4.3533617375227855E-6</v>
      </c>
      <c r="BB2100" s="13">
        <f t="shared" si="2841"/>
        <v>1.4668869254189016E-6</v>
      </c>
      <c r="BC2100" s="13">
        <f t="shared" si="2842"/>
        <v>3.9541988590901605E-7</v>
      </c>
      <c r="BD2100" s="13">
        <f t="shared" si="2843"/>
        <v>1.1681281523823403E-3</v>
      </c>
      <c r="BE2100" s="13">
        <f t="shared" si="2844"/>
        <v>7.1981464754937278E-4</v>
      </c>
      <c r="BF2100" s="13">
        <f t="shared" si="2845"/>
        <v>2.2177923105864733E-4</v>
      </c>
      <c r="BG2100" s="13">
        <f t="shared" si="2846"/>
        <v>4.5554345132616183E-5</v>
      </c>
      <c r="BH2100" s="13">
        <f t="shared" si="2847"/>
        <v>7.017784140186501E-6</v>
      </c>
      <c r="BI2100" s="13">
        <f t="shared" si="2848"/>
        <v>8.6488863523126809E-7</v>
      </c>
      <c r="BJ2100" s="14">
        <f t="shared" si="2849"/>
        <v>0.17032355360739271</v>
      </c>
      <c r="BK2100" s="14">
        <f t="shared" si="2850"/>
        <v>0.28336992543281092</v>
      </c>
      <c r="BL2100" s="14">
        <f t="shared" si="2851"/>
        <v>0.48856799466625495</v>
      </c>
      <c r="BM2100" s="14">
        <f t="shared" si="2852"/>
        <v>0.31308642540423015</v>
      </c>
      <c r="BN2100" s="14">
        <f t="shared" si="2853"/>
        <v>0.68641084124043772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1.1809000000000001</v>
      </c>
      <c r="F2101" s="10">
        <f>VLOOKUP(B2101,home!$B$2:$E$405,3,FALSE)</f>
        <v>0.78169999999999995</v>
      </c>
      <c r="G2101" s="10">
        <f>VLOOKUP(C2101,away!$B$2:$E$405,4,FALSE)</f>
        <v>1.0585</v>
      </c>
      <c r="H2101" s="10">
        <f>VLOOKUP(A2101,away!$A$2:$E$405,3,FALSE)</f>
        <v>0.92459999999999998</v>
      </c>
      <c r="I2101" s="10">
        <f>VLOOKUP(C2101,away!$B$2:$E$405,3,FALSE)</f>
        <v>1.1717</v>
      </c>
      <c r="J2101" s="10">
        <f>VLOOKUP(B2101,home!$B$2:$E$405,4,FALSE)</f>
        <v>2.0798999999999999</v>
      </c>
      <c r="K2101" s="12">
        <f t="shared" si="2798"/>
        <v>0.97711143750499996</v>
      </c>
      <c r="L2101" s="12">
        <f t="shared" si="2799"/>
        <v>2.2532676102179998</v>
      </c>
      <c r="M2101" s="13">
        <f t="shared" si="2800"/>
        <v>3.9542507449951261E-2</v>
      </c>
      <c r="N2101" s="13">
        <f t="shared" si="2801"/>
        <v>3.863743629697404E-2</v>
      </c>
      <c r="O2101" s="13">
        <f t="shared" si="2802"/>
        <v>8.9099851263779117E-2</v>
      </c>
      <c r="P2101" s="13">
        <f t="shared" si="2803"/>
        <v>8.7060483749832898E-2</v>
      </c>
      <c r="Q2101" s="13">
        <f t="shared" si="2804"/>
        <v>1.8876540460822083E-2</v>
      </c>
      <c r="R2101" s="13">
        <f t="shared" si="2805"/>
        <v>0.10038290446395741</v>
      </c>
      <c r="S2101" s="13">
        <f t="shared" si="2806"/>
        <v>4.7920126463580286E-2</v>
      </c>
      <c r="T2101" s="13">
        <f t="shared" si="2807"/>
        <v>4.2533897213339951E-2</v>
      </c>
      <c r="U2101" s="13">
        <f t="shared" si="2808"/>
        <v>9.8085284081704499E-2</v>
      </c>
      <c r="V2101" s="13">
        <f t="shared" si="2809"/>
        <v>1.1722825947502713E-2</v>
      </c>
      <c r="W2101" s="13">
        <f t="shared" si="2810"/>
        <v>6.1481611949317219E-3</v>
      </c>
      <c r="X2101" s="13">
        <f t="shared" si="2811"/>
        <v>1.3853452482938842E-2</v>
      </c>
      <c r="Y2101" s="13">
        <f t="shared" si="2812"/>
        <v>1.5607767884750112E-2</v>
      </c>
      <c r="Z2101" s="13">
        <f t="shared" si="2813"/>
        <v>7.5396515749414375E-2</v>
      </c>
      <c r="AA2101" s="13">
        <f t="shared" si="2814"/>
        <v>7.3670797886778647E-2</v>
      </c>
      <c r="AB2101" s="13">
        <f t="shared" si="2815"/>
        <v>3.5992289612645292E-2</v>
      </c>
      <c r="AC2101" s="13">
        <f t="shared" si="2816"/>
        <v>1.6131293949878511E-3</v>
      </c>
      <c r="AD2101" s="13">
        <f t="shared" si="2817"/>
        <v>1.5018596557980479E-3</v>
      </c>
      <c r="AE2101" s="13">
        <f t="shared" si="2818"/>
        <v>3.3840917175028949E-3</v>
      </c>
      <c r="AF2101" s="13">
        <f t="shared" si="2819"/>
        <v>3.8126321285281376E-3</v>
      </c>
      <c r="AG2101" s="13">
        <f t="shared" si="2820"/>
        <v>2.863626828296321E-3</v>
      </c>
      <c r="AH2101" s="13">
        <f t="shared" si="2821"/>
        <v>4.2472131715361697E-2</v>
      </c>
      <c r="AI2101" s="13">
        <f t="shared" si="2822"/>
        <v>4.1500005674298762E-2</v>
      </c>
      <c r="AJ2101" s="13">
        <f t="shared" si="2823"/>
        <v>2.0275065100439856E-2</v>
      </c>
      <c r="AK2101" s="13">
        <f t="shared" si="2824"/>
        <v>6.6036660019327511E-3</v>
      </c>
      <c r="AL2101" s="13">
        <f t="shared" si="2825"/>
        <v>1.4206466360937943E-4</v>
      </c>
      <c r="AM2101" s="13">
        <f t="shared" si="2826"/>
        <v>2.934968494415191E-4</v>
      </c>
      <c r="AN2101" s="13">
        <f t="shared" si="2827"/>
        <v>6.6132694454760371E-4</v>
      </c>
      <c r="AO2101" s="13">
        <f t="shared" si="2828"/>
        <v>7.4507329195677545E-4</v>
      </c>
      <c r="AP2101" s="13">
        <f t="shared" si="2829"/>
        <v>5.5961650533490064E-4</v>
      </c>
      <c r="AQ2101" s="13">
        <f t="shared" si="2830"/>
        <v>3.152414364036301E-4</v>
      </c>
      <c r="AR2101" s="13">
        <f t="shared" si="2831"/>
        <v>1.9140215746227433E-2</v>
      </c>
      <c r="AS2101" s="13">
        <f t="shared" si="2832"/>
        <v>1.8702123721952121E-2</v>
      </c>
      <c r="AT2101" s="13">
        <f t="shared" si="2833"/>
        <v>9.1370294971764975E-3</v>
      </c>
      <c r="AU2101" s="13">
        <f t="shared" si="2834"/>
        <v>2.9759653421705728E-3</v>
      </c>
      <c r="AV2101" s="13">
        <f t="shared" si="2835"/>
        <v>7.2696244336333665E-4</v>
      </c>
      <c r="AW2101" s="13">
        <f t="shared" si="2836"/>
        <v>8.6884126132732202E-6</v>
      </c>
      <c r="AX2101" s="13">
        <f t="shared" si="2837"/>
        <v>4.7796521410165194E-5</v>
      </c>
      <c r="AY2101" s="13">
        <f t="shared" si="2838"/>
        <v>1.0769835357461639E-4</v>
      </c>
      <c r="AZ2101" s="13">
        <f t="shared" si="2839"/>
        <v>1.2133660589174454E-4</v>
      </c>
      <c r="BA2101" s="13">
        <f t="shared" si="2840"/>
        <v>9.1134614663218176E-5</v>
      </c>
      <c r="BB2101" s="13">
        <f t="shared" si="2841"/>
        <v>5.1337668847581988E-5</v>
      </c>
      <c r="BC2101" s="13">
        <f t="shared" si="2842"/>
        <v>2.3135501279670826E-5</v>
      </c>
      <c r="BD2101" s="13">
        <f t="shared" si="2843"/>
        <v>7.1880046989264649E-3</v>
      </c>
      <c r="BE2101" s="13">
        <f t="shared" si="2844"/>
        <v>7.0234816041607317E-3</v>
      </c>
      <c r="BF2101" s="13">
        <f t="shared" si="2845"/>
        <v>3.4313621032657075E-3</v>
      </c>
      <c r="BG2101" s="13">
        <f t="shared" si="2846"/>
        <v>1.117607719107379E-3</v>
      </c>
      <c r="BH2101" s="13">
        <f t="shared" si="2847"/>
        <v>2.7300682124592376E-4</v>
      </c>
      <c r="BI2101" s="13">
        <f t="shared" si="2848"/>
        <v>5.3351617511255039E-5</v>
      </c>
      <c r="BJ2101" s="14">
        <f t="shared" si="2849"/>
        <v>0.15023666015723355</v>
      </c>
      <c r="BK2101" s="14">
        <f t="shared" si="2850"/>
        <v>0.18810883602303899</v>
      </c>
      <c r="BL2101" s="14">
        <f t="shared" si="2851"/>
        <v>0.57785110711600551</v>
      </c>
      <c r="BM2101" s="14">
        <f t="shared" si="2852"/>
        <v>0.61789438541941399</v>
      </c>
      <c r="BN2101" s="14">
        <f t="shared" si="2853"/>
        <v>0.37359972368531685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1.5866</v>
      </c>
      <c r="F2121" s="10">
        <f>VLOOKUP(B2121,home!$B$2:$E$405,3,FALSE)</f>
        <v>0.63029999999999997</v>
      </c>
      <c r="G2121" s="10">
        <f>VLOOKUP(C2121,away!$B$2:$E$405,4,FALSE)</f>
        <v>0.94540000000000002</v>
      </c>
      <c r="H2121" s="10">
        <f>VLOOKUP(A2121,away!$A$2:$E$405,3,FALSE)</f>
        <v>1.1788000000000001</v>
      </c>
      <c r="I2121" s="10">
        <f>VLOOKUP(C2121,away!$B$2:$E$405,3,FALSE)</f>
        <v>1.1876</v>
      </c>
      <c r="J2121" s="10">
        <f>VLOOKUP(B2121,home!$B$2:$E$405,4,FALSE)</f>
        <v>1.6117999999999999</v>
      </c>
      <c r="K2121" s="12">
        <f t="shared" si="2798"/>
        <v>0.945432124692</v>
      </c>
      <c r="L2121" s="12">
        <f t="shared" si="2799"/>
        <v>2.2564279339839999</v>
      </c>
      <c r="M2121" s="13">
        <f t="shared" si="2800"/>
        <v>4.0686454358412269E-2</v>
      </c>
      <c r="N2121" s="13">
        <f t="shared" si="2801"/>
        <v>3.8466280990257791E-2</v>
      </c>
      <c r="O2121" s="13">
        <f t="shared" si="2802"/>
        <v>9.1806052149086506E-2</v>
      </c>
      <c r="P2121" s="13">
        <f t="shared" si="2803"/>
        <v>8.6796390942895402E-2</v>
      </c>
      <c r="Q2121" s="13">
        <f t="shared" si="2804"/>
        <v>1.8183628882809454E-2</v>
      </c>
      <c r="R2121" s="13">
        <f t="shared" si="2805"/>
        <v>0.10357687028899532</v>
      </c>
      <c r="S2121" s="13">
        <f t="shared" si="2806"/>
        <v>4.6290673391857613E-2</v>
      </c>
      <c r="T2121" s="13">
        <f t="shared" si="2807"/>
        <v>4.1030048152369526E-2</v>
      </c>
      <c r="U2121" s="13">
        <f t="shared" si="2808"/>
        <v>9.7924900546272536E-2</v>
      </c>
      <c r="V2121" s="13">
        <f t="shared" si="2809"/>
        <v>1.0972429817484159E-2</v>
      </c>
      <c r="W2121" s="13">
        <f t="shared" si="2810"/>
        <v>5.7304622964284542E-3</v>
      </c>
      <c r="X2121" s="13">
        <f t="shared" si="2811"/>
        <v>1.2930375200303264E-2</v>
      </c>
      <c r="Y2121" s="13">
        <f t="shared" si="2812"/>
        <v>1.4588229899429124E-2</v>
      </c>
      <c r="Z2121" s="13">
        <f t="shared" si="2813"/>
        <v>7.7904581144908822E-2</v>
      </c>
      <c r="AA2121" s="13">
        <f t="shared" si="2814"/>
        <v>7.3653493675071471E-2</v>
      </c>
      <c r="AB2121" s="13">
        <f t="shared" si="2815"/>
        <v>3.4817189508105799E-2</v>
      </c>
      <c r="AC2121" s="13">
        <f t="shared" si="2816"/>
        <v>1.4629674099306952E-3</v>
      </c>
      <c r="AD2121" s="13">
        <f t="shared" si="2817"/>
        <v>1.3544407860949378E-3</v>
      </c>
      <c r="AE2121" s="13">
        <f t="shared" si="2818"/>
        <v>3.0561980246718652E-3</v>
      </c>
      <c r="AF2121" s="13">
        <f t="shared" si="2819"/>
        <v>3.4480452973281593E-3</v>
      </c>
      <c r="AG2121" s="13">
        <f t="shared" si="2820"/>
        <v>2.5934219088444756E-3</v>
      </c>
      <c r="AH2121" s="13">
        <f t="shared" si="2821"/>
        <v>4.3946518270173873E-2</v>
      </c>
      <c r="AI2121" s="13">
        <f t="shared" si="2822"/>
        <v>4.1548450140986279E-2</v>
      </c>
      <c r="AJ2121" s="13">
        <f t="shared" si="2823"/>
        <v>1.964061974722614E-2</v>
      </c>
      <c r="AK2121" s="13">
        <f t="shared" si="2824"/>
        <v>6.1896242859625543E-3</v>
      </c>
      <c r="AL2121" s="13">
        <f t="shared" si="2825"/>
        <v>1.2483790318072331E-4</v>
      </c>
      <c r="AM2121" s="13">
        <f t="shared" si="2826"/>
        <v>2.5610636603344799E-4</v>
      </c>
      <c r="AN2121" s="13">
        <f t="shared" si="2827"/>
        <v>5.778855583890031E-4</v>
      </c>
      <c r="AO2121" s="13">
        <f t="shared" si="2828"/>
        <v>6.519785582974443E-4</v>
      </c>
      <c r="AP2121" s="13">
        <f t="shared" si="2829"/>
        <v>4.9038087710032315E-4</v>
      </c>
      <c r="AQ2121" s="13">
        <f t="shared" si="2830"/>
        <v>2.7662727734518593E-4</v>
      </c>
      <c r="AR2121" s="13">
        <f t="shared" si="2831"/>
        <v>1.9832430285231697E-2</v>
      </c>
      <c r="AS2121" s="13">
        <f t="shared" si="2832"/>
        <v>1.875021670237257E-2</v>
      </c>
      <c r="AT2121" s="13">
        <f t="shared" si="2833"/>
        <v>8.8635286076797614E-3</v>
      </c>
      <c r="AU2121" s="13">
        <f t="shared" si="2834"/>
        <v>2.7932882279423344E-3</v>
      </c>
      <c r="AV2121" s="13">
        <f t="shared" si="2835"/>
        <v>6.6021610605516816E-4</v>
      </c>
      <c r="AW2121" s="13">
        <f t="shared" si="2836"/>
        <v>7.3976841923264539E-6</v>
      </c>
      <c r="AX2121" s="13">
        <f t="shared" si="2837"/>
        <v>4.0355197631024958E-5</v>
      </c>
      <c r="AY2121" s="13">
        <f t="shared" si="2838"/>
        <v>9.105859521608964E-5</v>
      </c>
      <c r="AZ2121" s="13">
        <f t="shared" si="2839"/>
        <v>1.0273357893746326E-4</v>
      </c>
      <c r="BA2121" s="13">
        <f t="shared" si="2840"/>
        <v>7.7270305757547479E-5</v>
      </c>
      <c r="BB2121" s="13">
        <f t="shared" si="2841"/>
        <v>4.3588719094703701E-5</v>
      </c>
      <c r="BC2121" s="13">
        <f t="shared" si="2842"/>
        <v>1.9670960674374232E-5</v>
      </c>
      <c r="BD2121" s="13">
        <f t="shared" si="2843"/>
        <v>7.4584082823978401E-3</v>
      </c>
      <c r="BE2121" s="13">
        <f t="shared" si="2844"/>
        <v>7.0514187892477993E-3</v>
      </c>
      <c r="BF2121" s="13">
        <f t="shared" si="2845"/>
        <v>3.3333189240058185E-3</v>
      </c>
      <c r="BG2121" s="13">
        <f t="shared" si="2846"/>
        <v>1.0504755975329575E-3</v>
      </c>
      <c r="BH2121" s="13">
        <f t="shared" si="2847"/>
        <v>2.4828834402817053E-4</v>
      </c>
      <c r="BI2121" s="13">
        <f t="shared" si="2848"/>
        <v>4.6947955326162324E-5</v>
      </c>
      <c r="BJ2121" s="14">
        <f t="shared" si="2849"/>
        <v>0.14400878743301368</v>
      </c>
      <c r="BK2121" s="14">
        <f t="shared" si="2850"/>
        <v>0.1864248124189769</v>
      </c>
      <c r="BL2121" s="14">
        <f t="shared" si="2851"/>
        <v>0.58319225643370054</v>
      </c>
      <c r="BM2121" s="14">
        <f t="shared" si="2852"/>
        <v>0.6119310989071195</v>
      </c>
      <c r="BN2121" s="14">
        <f t="shared" si="2853"/>
        <v>0.37951567761245675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1.5866</v>
      </c>
      <c r="F2122" s="10">
        <f>VLOOKUP(B2122,home!$B$2:$E$405,3,FALSE)</f>
        <v>0.84040000000000004</v>
      </c>
      <c r="G2122" s="10">
        <f>VLOOKUP(C2122,away!$B$2:$E$405,4,FALSE)</f>
        <v>0.98040000000000005</v>
      </c>
      <c r="H2122" s="10">
        <f>VLOOKUP(A2122,away!$A$2:$E$405,3,FALSE)</f>
        <v>1.1788000000000001</v>
      </c>
      <c r="I2122" s="10">
        <f>VLOOKUP(C2122,away!$B$2:$E$405,3,FALSE)</f>
        <v>1.0367999999999999</v>
      </c>
      <c r="J2122" s="10">
        <f>VLOOKUP(B2122,home!$B$2:$E$405,4,FALSE)</f>
        <v>1.0367999999999999</v>
      </c>
      <c r="K2122" s="12">
        <f t="shared" si="2798"/>
        <v>1.3072444186560002</v>
      </c>
      <c r="L2122" s="12">
        <f t="shared" si="2799"/>
        <v>1.2671560581119998</v>
      </c>
      <c r="M2122" s="13">
        <f t="shared" si="2800"/>
        <v>7.6199492473231267E-2</v>
      </c>
      <c r="N2122" s="13">
        <f t="shared" si="2801"/>
        <v>9.961136124005146E-2</v>
      </c>
      <c r="O2122" s="13">
        <f t="shared" si="2802"/>
        <v>9.6556648512514748E-2</v>
      </c>
      <c r="P2122" s="13">
        <f t="shared" si="2803"/>
        <v>0.12622313985211409</v>
      </c>
      <c r="Q2122" s="13">
        <f t="shared" si="2804"/>
        <v>6.5108198007891957E-2</v>
      </c>
      <c r="R2122" s="13">
        <f t="shared" si="2805"/>
        <v>6.117617105681205E-2</v>
      </c>
      <c r="S2122" s="13">
        <f t="shared" si="2806"/>
        <v>5.2271611388105148E-2</v>
      </c>
      <c r="T2122" s="13">
        <f t="shared" si="2807"/>
        <v>8.2502247538455947E-2</v>
      </c>
      <c r="U2122" s="13">
        <f t="shared" si="2808"/>
        <v>7.9972208168762285E-2</v>
      </c>
      <c r="V2122" s="13">
        <f t="shared" si="2809"/>
        <v>9.6207799063374212E-3</v>
      </c>
      <c r="W2122" s="13">
        <f t="shared" si="2810"/>
        <v>2.837077615152216E-2</v>
      </c>
      <c r="X2122" s="13">
        <f t="shared" si="2811"/>
        <v>3.5950200873740755E-2</v>
      </c>
      <c r="Y2122" s="13">
        <f t="shared" si="2812"/>
        <v>2.2777257413751958E-2</v>
      </c>
      <c r="Z2122" s="13">
        <f t="shared" si="2813"/>
        <v>2.5839918588911798E-2</v>
      </c>
      <c r="AA2122" s="13">
        <f t="shared" si="2814"/>
        <v>3.3779089353880375E-2</v>
      </c>
      <c r="AB2122" s="13">
        <f t="shared" si="2815"/>
        <v>2.207876301257122E-2</v>
      </c>
      <c r="AC2122" s="13">
        <f t="shared" si="2816"/>
        <v>9.9604095790946389E-4</v>
      </c>
      <c r="AD2122" s="13">
        <f t="shared" si="2817"/>
        <v>9.2718846942540165E-3</v>
      </c>
      <c r="AE2122" s="13">
        <f t="shared" si="2818"/>
        <v>1.1748924860439906E-2</v>
      </c>
      <c r="AF2122" s="13">
        <f t="shared" si="2819"/>
        <v>7.4438606566045555E-3</v>
      </c>
      <c r="AG2122" s="13">
        <f t="shared" si="2820"/>
        <v>3.1441777089193448E-3</v>
      </c>
      <c r="AH2122" s="13">
        <f t="shared" si="2821"/>
        <v>8.1858023452651158E-3</v>
      </c>
      <c r="AI2122" s="13">
        <f t="shared" si="2822"/>
        <v>1.0700844428069019E-2</v>
      </c>
      <c r="AJ2122" s="13">
        <f t="shared" si="2823"/>
        <v>6.9943095767496912E-3</v>
      </c>
      <c r="AK2122" s="13">
        <f t="shared" si="2824"/>
        <v>3.0477573855194153E-3</v>
      </c>
      <c r="AL2122" s="13">
        <f t="shared" si="2825"/>
        <v>6.5996983994509581E-5</v>
      </c>
      <c r="AM2122" s="13">
        <f t="shared" si="2826"/>
        <v>2.4241239033971113E-3</v>
      </c>
      <c r="AN2122" s="13">
        <f t="shared" si="2827"/>
        <v>3.0717432898037583E-3</v>
      </c>
      <c r="AO2122" s="13">
        <f t="shared" si="2828"/>
        <v>1.9461890593198588E-3</v>
      </c>
      <c r="AP2122" s="13">
        <f t="shared" si="2829"/>
        <v>8.2204175224948463E-4</v>
      </c>
      <c r="AQ2122" s="13">
        <f t="shared" si="2830"/>
        <v>2.6041379659598452E-4</v>
      </c>
      <c r="AR2122" s="13">
        <f t="shared" si="2831"/>
        <v>2.0745378064620217E-3</v>
      </c>
      <c r="AS2122" s="13">
        <f t="shared" si="2832"/>
        <v>2.7119279687883393E-3</v>
      </c>
      <c r="AT2122" s="13">
        <f t="shared" si="2833"/>
        <v>1.7725763504978301E-3</v>
      </c>
      <c r="AU2122" s="13">
        <f t="shared" si="2834"/>
        <v>7.7239684694330353E-4</v>
      </c>
      <c r="AV2122" s="13">
        <f t="shared" si="2835"/>
        <v>2.5242786678853136E-4</v>
      </c>
      <c r="AW2122" s="13">
        <f t="shared" si="2836"/>
        <v>3.0367461449530512E-6</v>
      </c>
      <c r="AX2122" s="13">
        <f t="shared" si="2837"/>
        <v>5.2815374047441167E-4</v>
      </c>
      <c r="AY2122" s="13">
        <f t="shared" si="2838"/>
        <v>6.6925321185666369E-4</v>
      </c>
      <c r="AZ2122" s="13">
        <f t="shared" si="2839"/>
        <v>4.2402413090754262E-4</v>
      </c>
      <c r="BA2122" s="13">
        <f t="shared" si="2840"/>
        <v>1.7910158208838948E-4</v>
      </c>
      <c r="BB2122" s="13">
        <f t="shared" si="2841"/>
        <v>5.6737413690186588E-5</v>
      </c>
      <c r="BC2122" s="13">
        <f t="shared" si="2842"/>
        <v>1.4379031495825332E-5</v>
      </c>
      <c r="BD2122" s="13">
        <f t="shared" si="2843"/>
        <v>4.3812719154012134E-4</v>
      </c>
      <c r="BE2122" s="13">
        <f t="shared" si="2844"/>
        <v>5.7273932580225199E-4</v>
      </c>
      <c r="BF2122" s="13">
        <f t="shared" si="2845"/>
        <v>3.7435514349989723E-4</v>
      </c>
      <c r="BG2122" s="13">
        <f t="shared" si="2846"/>
        <v>1.6312455731180224E-4</v>
      </c>
      <c r="BH2122" s="13">
        <f t="shared" si="2847"/>
        <v>5.3310916772896025E-5</v>
      </c>
      <c r="BI2122" s="13">
        <f t="shared" si="2848"/>
        <v>1.3938079680960573E-5</v>
      </c>
      <c r="BJ2122" s="14">
        <f t="shared" si="2849"/>
        <v>0.37632505005751121</v>
      </c>
      <c r="BK2122" s="14">
        <f t="shared" si="2850"/>
        <v>0.26604631477354856</v>
      </c>
      <c r="BL2122" s="14">
        <f t="shared" si="2851"/>
        <v>0.33169105589423187</v>
      </c>
      <c r="BM2122" s="14">
        <f t="shared" si="2852"/>
        <v>0.47436111170587619</v>
      </c>
      <c r="BN2122" s="14">
        <f t="shared" si="2853"/>
        <v>0.52487501114261559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1.5866</v>
      </c>
      <c r="F2123" s="10">
        <f>VLOOKUP(B2123,home!$B$2:$E$405,3,FALSE)</f>
        <v>1.6807000000000001</v>
      </c>
      <c r="G2123" s="10">
        <f>VLOOKUP(C2123,away!$B$2:$E$405,4,FALSE)</f>
        <v>0.94540000000000002</v>
      </c>
      <c r="H2123" s="10">
        <f>VLOOKUP(A2123,away!$A$2:$E$405,3,FALSE)</f>
        <v>1.1788000000000001</v>
      </c>
      <c r="I2123" s="10">
        <f>VLOOKUP(C2123,away!$B$2:$E$405,3,FALSE)</f>
        <v>1.3573</v>
      </c>
      <c r="J2123" s="10">
        <f>VLOOKUP(B2123,home!$B$2:$E$405,4,FALSE)</f>
        <v>0.65980000000000005</v>
      </c>
      <c r="K2123" s="12">
        <f t="shared" si="2798"/>
        <v>2.5210023353480002</v>
      </c>
      <c r="L2123" s="12">
        <f t="shared" si="2799"/>
        <v>1.0556702613520001</v>
      </c>
      <c r="M2123" s="13">
        <f t="shared" si="2800"/>
        <v>2.7968606431376983E-2</v>
      </c>
      <c r="N2123" s="13">
        <f t="shared" si="2801"/>
        <v>7.0508922129930471E-2</v>
      </c>
      <c r="O2123" s="13">
        <f t="shared" si="2802"/>
        <v>2.9525626061062973E-2</v>
      </c>
      <c r="P2123" s="13">
        <f t="shared" si="2803"/>
        <v>7.4434172252551528E-2</v>
      </c>
      <c r="Q2123" s="13">
        <f t="shared" si="2804"/>
        <v>8.8876578676212514E-2</v>
      </c>
      <c r="R2123" s="13">
        <f t="shared" si="2805"/>
        <v>1.5584662690231885E-2</v>
      </c>
      <c r="S2123" s="13">
        <f t="shared" si="2806"/>
        <v>4.9523793869712458E-2</v>
      </c>
      <c r="T2123" s="13">
        <f t="shared" si="2807"/>
        <v>9.3824361039188869E-2</v>
      </c>
      <c r="U2123" s="13">
        <f t="shared" si="2808"/>
        <v>3.928897103768543E-2</v>
      </c>
      <c r="V2123" s="13">
        <f t="shared" si="2809"/>
        <v>1.4644445540286384E-2</v>
      </c>
      <c r="W2123" s="13">
        <f t="shared" si="2810"/>
        <v>7.4686020800157349E-2</v>
      </c>
      <c r="X2123" s="13">
        <f t="shared" si="2811"/>
        <v>7.8843811097443026E-2</v>
      </c>
      <c r="Y2123" s="13">
        <f t="shared" si="2812"/>
        <v>4.1616533333612704E-2</v>
      </c>
      <c r="Z2123" s="13">
        <f t="shared" si="2813"/>
        <v>5.4840883117599536E-3</v>
      </c>
      <c r="AA2123" s="13">
        <f t="shared" si="2814"/>
        <v>1.3825399441201515E-2</v>
      </c>
      <c r="AB2123" s="13">
        <f t="shared" si="2815"/>
        <v>1.7426932139193982E-2</v>
      </c>
      <c r="AC2123" s="13">
        <f t="shared" si="2816"/>
        <v>2.4358721281021291E-3</v>
      </c>
      <c r="AD2123" s="13">
        <f t="shared" si="2817"/>
        <v>4.7070908213761489E-2</v>
      </c>
      <c r="AE2123" s="13">
        <f t="shared" si="2818"/>
        <v>4.9691357976097604E-2</v>
      </c>
      <c r="AF2123" s="13">
        <f t="shared" si="2819"/>
        <v>2.6228844430781374E-2</v>
      </c>
      <c r="AG2123" s="13">
        <f t="shared" si="2820"/>
        <v>9.2296703517346437E-3</v>
      </c>
      <c r="AH2123" s="13">
        <f t="shared" si="2821"/>
        <v>1.4473472353382696E-3</v>
      </c>
      <c r="AI2123" s="13">
        <f t="shared" si="2822"/>
        <v>3.6487657603472496E-3</v>
      </c>
      <c r="AJ2123" s="13">
        <f t="shared" si="2823"/>
        <v>4.5992735014866188E-3</v>
      </c>
      <c r="AK2123" s="13">
        <f t="shared" si="2824"/>
        <v>3.8649264127173142E-3</v>
      </c>
      <c r="AL2123" s="13">
        <f t="shared" si="2825"/>
        <v>2.5930805814470002E-4</v>
      </c>
      <c r="AM2123" s="13">
        <f t="shared" si="2826"/>
        <v>2.373317390676883E-2</v>
      </c>
      <c r="AN2123" s="13">
        <f t="shared" si="2827"/>
        <v>2.5054405900871126E-2</v>
      </c>
      <c r="AO2123" s="13">
        <f t="shared" si="2828"/>
        <v>1.3224595612695856E-2</v>
      </c>
      <c r="AP2123" s="13">
        <f t="shared" si="2829"/>
        <v>4.6536041022430495E-3</v>
      </c>
      <c r="AQ2123" s="13">
        <f t="shared" si="2830"/>
        <v>1.2281678647109149E-3</v>
      </c>
      <c r="AR2123" s="13">
        <f t="shared" si="2831"/>
        <v>3.0558428683932933E-4</v>
      </c>
      <c r="AS2123" s="13">
        <f t="shared" si="2832"/>
        <v>7.7037870076760242E-4</v>
      </c>
      <c r="AT2123" s="13">
        <f t="shared" si="2833"/>
        <v>9.7106325186874199E-4</v>
      </c>
      <c r="AU2123" s="13">
        <f t="shared" si="2834"/>
        <v>8.1601757524390746E-4</v>
      </c>
      <c r="AV2123" s="13">
        <f t="shared" si="2835"/>
        <v>5.1429555321872572E-4</v>
      </c>
      <c r="AW2123" s="13">
        <f t="shared" si="2836"/>
        <v>1.9169688138431785E-5</v>
      </c>
      <c r="AX2123" s="13">
        <f t="shared" si="2837"/>
        <v>9.9718978073640701E-3</v>
      </c>
      <c r="AY2123" s="13">
        <f t="shared" si="2838"/>
        <v>1.0527035964475467E-2</v>
      </c>
      <c r="AZ2123" s="13">
        <f t="shared" si="2839"/>
        <v>5.55653940393986E-3</v>
      </c>
      <c r="BA2123" s="13">
        <f t="shared" si="2840"/>
        <v>1.9552911349232931E-3</v>
      </c>
      <c r="BB2123" s="13">
        <f t="shared" si="2841"/>
        <v>5.1603567585593033E-4</v>
      </c>
      <c r="BC2123" s="13">
        <f t="shared" si="2842"/>
        <v>1.0895270335955725E-4</v>
      </c>
      <c r="BD2123" s="13">
        <f t="shared" si="2843"/>
        <v>5.3766040658789872E-5</v>
      </c>
      <c r="BE2123" s="13">
        <f t="shared" si="2844"/>
        <v>1.3554431406322481E-4</v>
      </c>
      <c r="BF2123" s="13">
        <f t="shared" si="2845"/>
        <v>1.7085376614826627E-4</v>
      </c>
      <c r="BG2123" s="13">
        <f t="shared" si="2846"/>
        <v>1.435742478209268E-4</v>
      </c>
      <c r="BH2123" s="13">
        <f t="shared" si="2847"/>
        <v>9.0487753513097244E-5</v>
      </c>
      <c r="BI2123" s="13">
        <f t="shared" si="2848"/>
        <v>4.5623967585382503E-5</v>
      </c>
      <c r="BJ2123" s="14">
        <f t="shared" si="2849"/>
        <v>0.67710670812612794</v>
      </c>
      <c r="BK2123" s="14">
        <f t="shared" si="2850"/>
        <v>0.17979323424464963</v>
      </c>
      <c r="BL2123" s="14">
        <f t="shared" si="2851"/>
        <v>0.13322909373699326</v>
      </c>
      <c r="BM2123" s="14">
        <f t="shared" si="2852"/>
        <v>0.67820668990182709</v>
      </c>
      <c r="BN2123" s="14">
        <f t="shared" si="2853"/>
        <v>0.30689856824136635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1.5866</v>
      </c>
      <c r="F2124" s="10">
        <f>VLOOKUP(B2124,home!$B$2:$E$405,3,FALSE)</f>
        <v>1.4496</v>
      </c>
      <c r="G2124" s="10">
        <f>VLOOKUP(C2124,away!$B$2:$E$405,4,FALSE)</f>
        <v>1.4496</v>
      </c>
      <c r="H2124" s="10">
        <f>VLOOKUP(A2124,away!$A$2:$E$405,3,FALSE)</f>
        <v>1.1788000000000001</v>
      </c>
      <c r="I2124" s="10">
        <f>VLOOKUP(C2124,away!$B$2:$E$405,3,FALSE)</f>
        <v>0.59379999999999999</v>
      </c>
      <c r="J2124" s="10">
        <f>VLOOKUP(B2124,home!$B$2:$E$405,4,FALSE)</f>
        <v>0.67869999999999997</v>
      </c>
      <c r="K2124" s="12">
        <f t="shared" si="2798"/>
        <v>3.3339862978560002</v>
      </c>
      <c r="L2124" s="12">
        <f t="shared" si="2799"/>
        <v>0.47507061632799996</v>
      </c>
      <c r="M2124" s="13">
        <f t="shared" si="2800"/>
        <v>2.2169076442974341E-2</v>
      </c>
      <c r="N2124" s="13">
        <f t="shared" si="2801"/>
        <v>7.3911397096998691E-2</v>
      </c>
      <c r="O2124" s="13">
        <f t="shared" si="2802"/>
        <v>1.0531876809186365E-2</v>
      </c>
      <c r="P2124" s="13">
        <f t="shared" si="2803"/>
        <v>3.5113132972534718E-2</v>
      </c>
      <c r="Q2124" s="13">
        <f t="shared" si="2804"/>
        <v>0.12320979258839368</v>
      </c>
      <c r="R2124" s="13">
        <f t="shared" si="2805"/>
        <v>2.5016926034153674E-3</v>
      </c>
      <c r="S2124" s="13">
        <f t="shared" si="2806"/>
        <v>1.3903737829566144E-2</v>
      </c>
      <c r="T2124" s="13">
        <f t="shared" si="2807"/>
        <v>5.8533352102613227E-2</v>
      </c>
      <c r="U2124" s="13">
        <f t="shared" si="2808"/>
        <v>8.3406088612345396E-3</v>
      </c>
      <c r="V2124" s="13">
        <f t="shared" si="2809"/>
        <v>2.4468708146514473E-3</v>
      </c>
      <c r="W2124" s="13">
        <f t="shared" si="2810"/>
        <v>0.13692658675046146</v>
      </c>
      <c r="X2124" s="13">
        <f t="shared" si="2811"/>
        <v>6.504979795923109E-2</v>
      </c>
      <c r="Y2124" s="13">
        <f t="shared" si="2812"/>
        <v>1.5451623804251888E-2</v>
      </c>
      <c r="Z2124" s="13">
        <f t="shared" si="2813"/>
        <v>3.9616021565591251E-4</v>
      </c>
      <c r="AA2124" s="13">
        <f t="shared" si="2814"/>
        <v>1.3207927307524905E-3</v>
      </c>
      <c r="AB2124" s="13">
        <f t="shared" si="2815"/>
        <v>2.2017524333183061E-3</v>
      </c>
      <c r="AC2124" s="13">
        <f t="shared" si="2816"/>
        <v>2.4222169477401391E-4</v>
      </c>
      <c r="AD2124" s="13">
        <f t="shared" si="2817"/>
        <v>0.11412784100955738</v>
      </c>
      <c r="AE2124" s="13">
        <f t="shared" si="2818"/>
        <v>5.421878376859441E-2</v>
      </c>
      <c r="AF2124" s="13">
        <f t="shared" si="2819"/>
        <v>1.287887551075035E-2</v>
      </c>
      <c r="AG2124" s="13">
        <f t="shared" si="2820"/>
        <v>2.0394584421679187E-3</v>
      </c>
      <c r="AH2124" s="13">
        <f t="shared" si="2821"/>
        <v>4.7051019454071933E-5</v>
      </c>
      <c r="AI2124" s="13">
        <f t="shared" si="2822"/>
        <v>1.5686745416003194E-4</v>
      </c>
      <c r="AJ2124" s="13">
        <f t="shared" si="2823"/>
        <v>2.614969713745503E-4</v>
      </c>
      <c r="AK2124" s="13">
        <f t="shared" si="2824"/>
        <v>2.9060910649786456E-4</v>
      </c>
      <c r="AL2124" s="13">
        <f t="shared" si="2825"/>
        <v>1.5345993504619928E-5</v>
      </c>
      <c r="AM2124" s="13">
        <f t="shared" si="2826"/>
        <v>7.6100131625950473E-2</v>
      </c>
      <c r="AN2124" s="13">
        <f t="shared" si="2827"/>
        <v>3.6152936434182215E-2</v>
      </c>
      <c r="AO2124" s="13">
        <f t="shared" si="2828"/>
        <v>8.587598896926972E-3</v>
      </c>
      <c r="AP2124" s="13">
        <f t="shared" si="2829"/>
        <v>1.3599053002469168E-3</v>
      </c>
      <c r="AQ2124" s="13">
        <f t="shared" si="2830"/>
        <v>1.6151276228400414E-4</v>
      </c>
      <c r="AR2124" s="13">
        <f t="shared" si="2831"/>
        <v>4.4705113621813364E-6</v>
      </c>
      <c r="AS2124" s="13">
        <f t="shared" si="2832"/>
        <v>1.4904623625922139E-5</v>
      </c>
      <c r="AT2124" s="13">
        <f t="shared" si="2833"/>
        <v>2.4845905471762612E-5</v>
      </c>
      <c r="AU2124" s="13">
        <f t="shared" si="2834"/>
        <v>2.7611969466893998E-5</v>
      </c>
      <c r="AV2124" s="13">
        <f t="shared" si="2835"/>
        <v>2.3014481964860708E-5</v>
      </c>
      <c r="AW2124" s="13">
        <f t="shared" si="2836"/>
        <v>6.7517210279303759E-7</v>
      </c>
      <c r="AX2124" s="13">
        <f t="shared" si="2837"/>
        <v>4.2286132684326141E-2</v>
      </c>
      <c r="AY2124" s="13">
        <f t="shared" si="2838"/>
        <v>2.0088899116470403E-2</v>
      </c>
      <c r="AZ2124" s="13">
        <f t="shared" si="2839"/>
        <v>4.771822842306303E-3</v>
      </c>
      <c r="BA2124" s="13">
        <f t="shared" si="2840"/>
        <v>7.5565093956749484E-4</v>
      </c>
      <c r="BB2124" s="13">
        <f t="shared" si="2841"/>
        <v>8.9746889397290493E-5</v>
      </c>
      <c r="BC2124" s="13">
        <f t="shared" si="2842"/>
        <v>8.5272220118983333E-6</v>
      </c>
      <c r="BD2124" s="13">
        <f t="shared" si="2843"/>
        <v>3.5396809802213537E-7</v>
      </c>
      <c r="BE2124" s="13">
        <f t="shared" si="2844"/>
        <v>1.1801247886839491E-6</v>
      </c>
      <c r="BF2124" s="13">
        <f t="shared" si="2845"/>
        <v>1.9672599376162466E-6</v>
      </c>
      <c r="BG2124" s="13">
        <f t="shared" si="2846"/>
        <v>2.1862725587778726E-6</v>
      </c>
      <c r="BH2124" s="13">
        <f t="shared" si="2847"/>
        <v>1.8222506885860011E-6</v>
      </c>
      <c r="BI2124" s="13">
        <f t="shared" si="2848"/>
        <v>1.2150717654008778E-6</v>
      </c>
      <c r="BJ2124" s="14">
        <f t="shared" si="2849"/>
        <v>0.84671037374669023</v>
      </c>
      <c r="BK2124" s="14">
        <f t="shared" si="2850"/>
        <v>9.397928486447571E-2</v>
      </c>
      <c r="BL2124" s="14">
        <f t="shared" si="2851"/>
        <v>2.5756320429122296E-2</v>
      </c>
      <c r="BM2124" s="14">
        <f t="shared" si="2852"/>
        <v>0.67931694679807342</v>
      </c>
      <c r="BN2124" s="14">
        <f t="shared" si="2853"/>
        <v>0.26743696851350318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1.1809000000000001</v>
      </c>
      <c r="F2125" s="10">
        <f>VLOOKUP(B2125,home!$B$2:$E$405,3,FALSE)</f>
        <v>1.1073999999999999</v>
      </c>
      <c r="G2125" s="10">
        <f>VLOOKUP(C2125,away!$B$2:$E$405,4,FALSE)</f>
        <v>0.3528</v>
      </c>
      <c r="H2125" s="10">
        <f>VLOOKUP(A2125,away!$A$2:$E$405,3,FALSE)</f>
        <v>0.92459999999999998</v>
      </c>
      <c r="I2125" s="10">
        <f>VLOOKUP(C2125,away!$B$2:$E$405,3,FALSE)</f>
        <v>0.54079999999999995</v>
      </c>
      <c r="J2125" s="10">
        <f>VLOOKUP(B2125,home!$B$2:$E$405,4,FALSE)</f>
        <v>0.91520000000000001</v>
      </c>
      <c r="K2125" s="12">
        <f t="shared" si="2798"/>
        <v>0.46136667124800002</v>
      </c>
      <c r="L2125" s="12">
        <f t="shared" si="2799"/>
        <v>0.45762167193600001</v>
      </c>
      <c r="M2125" s="13">
        <f t="shared" si="2800"/>
        <v>0.39892240958957959</v>
      </c>
      <c r="N2125" s="13">
        <f t="shared" si="2801"/>
        <v>0.18404950419857555</v>
      </c>
      <c r="O2125" s="13">
        <f t="shared" si="2802"/>
        <v>0.1825555400491212</v>
      </c>
      <c r="P2125" s="13">
        <f t="shared" si="2803"/>
        <v>8.4225041830343989E-2</v>
      </c>
      <c r="Q2125" s="13">
        <f t="shared" si="2804"/>
        <v>4.2457153548470808E-2</v>
      </c>
      <c r="R2125" s="13">
        <f t="shared" si="2805"/>
        <v>4.1770685729229123E-2</v>
      </c>
      <c r="S2125" s="13">
        <f t="shared" si="2806"/>
        <v>4.4456374853831335E-3</v>
      </c>
      <c r="T2125" s="13">
        <f t="shared" si="2807"/>
        <v>1.9429313592494685E-2</v>
      </c>
      <c r="U2125" s="13">
        <f t="shared" si="2808"/>
        <v>1.9271602230640776E-2</v>
      </c>
      <c r="V2125" s="13">
        <f t="shared" si="2809"/>
        <v>1.042904011651918E-4</v>
      </c>
      <c r="W2125" s="13">
        <f t="shared" si="2810"/>
        <v>6.5294385344410628E-3</v>
      </c>
      <c r="X2125" s="13">
        <f t="shared" si="2811"/>
        <v>2.9880125789342642E-3</v>
      </c>
      <c r="Y2125" s="13">
        <f t="shared" si="2812"/>
        <v>6.8368965606884857E-4</v>
      </c>
      <c r="Z2125" s="13">
        <f t="shared" si="2813"/>
        <v>6.3717236804410179E-3</v>
      </c>
      <c r="AA2125" s="13">
        <f t="shared" si="2814"/>
        <v>2.9397009445571273E-3</v>
      </c>
      <c r="AB2125" s="13">
        <f t="shared" si="2815"/>
        <v>6.7814001962746169E-4</v>
      </c>
      <c r="AC2125" s="13">
        <f t="shared" si="2816"/>
        <v>1.3761860686265205E-6</v>
      </c>
      <c r="AD2125" s="13">
        <f t="shared" si="2817"/>
        <v>7.5311633043837313E-4</v>
      </c>
      <c r="AE2125" s="13">
        <f t="shared" si="2818"/>
        <v>3.4464235429751335E-4</v>
      </c>
      <c r="AF2125" s="13">
        <f t="shared" si="2819"/>
        <v>7.8857905196793668E-5</v>
      </c>
      <c r="AG2125" s="13">
        <f t="shared" si="2820"/>
        <v>1.2029028807175771E-5</v>
      </c>
      <c r="AH2125" s="13">
        <f t="shared" si="2821"/>
        <v>7.2895971093940527E-4</v>
      </c>
      <c r="AI2125" s="13">
        <f t="shared" si="2822"/>
        <v>3.3631771531001764E-4</v>
      </c>
      <c r="AJ2125" s="13">
        <f t="shared" si="2823"/>
        <v>7.7582892397157706E-5</v>
      </c>
      <c r="AK2125" s="13">
        <f t="shared" si="2824"/>
        <v>1.1931386937022806E-5</v>
      </c>
      <c r="AL2125" s="13">
        <f t="shared" si="2825"/>
        <v>1.1622242963553297E-8</v>
      </c>
      <c r="AM2125" s="13">
        <f t="shared" si="2826"/>
        <v>6.9492554887372248E-5</v>
      </c>
      <c r="AN2125" s="13">
        <f t="shared" si="2827"/>
        <v>3.1801299154663534E-5</v>
      </c>
      <c r="AO2125" s="13">
        <f t="shared" si="2828"/>
        <v>7.2764818444470144E-6</v>
      </c>
      <c r="AP2125" s="13">
        <f t="shared" si="2829"/>
        <v>1.1099585958225975E-6</v>
      </c>
      <c r="AQ2125" s="13">
        <f t="shared" si="2830"/>
        <v>1.2698527710001796E-7</v>
      </c>
      <c r="AR2125" s="13">
        <f t="shared" si="2831"/>
        <v>6.6717552338814787E-5</v>
      </c>
      <c r="AS2125" s="13">
        <f t="shared" si="2832"/>
        <v>3.0781255036373194E-5</v>
      </c>
      <c r="AT2125" s="13">
        <f t="shared" si="2833"/>
        <v>7.1007225864836186E-6</v>
      </c>
      <c r="AU2125" s="13">
        <f t="shared" si="2834"/>
        <v>1.0920122477271453E-6</v>
      </c>
      <c r="AV2125" s="13">
        <f t="shared" si="2835"/>
        <v>1.2595451392397985E-7</v>
      </c>
      <c r="AW2125" s="13">
        <f t="shared" si="2836"/>
        <v>6.8161674512009791E-11</v>
      </c>
      <c r="AX2125" s="13">
        <f t="shared" si="2837"/>
        <v>5.343591454150974E-6</v>
      </c>
      <c r="AY2125" s="13">
        <f t="shared" si="2838"/>
        <v>2.4453432553914902E-6</v>
      </c>
      <c r="AZ2125" s="13">
        <f t="shared" si="2839"/>
        <v>5.5952103449483735E-7</v>
      </c>
      <c r="BA2125" s="13">
        <f t="shared" si="2840"/>
        <v>8.5349650429629293E-8</v>
      </c>
      <c r="BB2125" s="13">
        <f t="shared" si="2841"/>
        <v>9.7644624321900222E-9</v>
      </c>
      <c r="BC2125" s="13">
        <f t="shared" si="2842"/>
        <v>8.9368592475501184E-10</v>
      </c>
      <c r="BD2125" s="13">
        <f t="shared" si="2843"/>
        <v>5.0885663081276682E-6</v>
      </c>
      <c r="BE2125" s="13">
        <f t="shared" si="2844"/>
        <v>2.3476948990055864E-6</v>
      </c>
      <c r="BF2125" s="13">
        <f t="shared" si="2845"/>
        <v>5.4157409033005863E-7</v>
      </c>
      <c r="BG2125" s="13">
        <f t="shared" si="2846"/>
        <v>8.3288078429914262E-8</v>
      </c>
      <c r="BH2125" s="13">
        <f t="shared" si="2847"/>
        <v>9.6065858749629733E-9</v>
      </c>
      <c r="BI2125" s="13">
        <f t="shared" si="2848"/>
        <v>8.8643170943794502E-10</v>
      </c>
      <c r="BJ2125" s="14">
        <f t="shared" si="2849"/>
        <v>0.2574440094710273</v>
      </c>
      <c r="BK2125" s="14">
        <f t="shared" si="2850"/>
        <v>0.48770121245803882</v>
      </c>
      <c r="BL2125" s="14">
        <f t="shared" si="2851"/>
        <v>0.24848434979187606</v>
      </c>
      <c r="BM2125" s="14">
        <f t="shared" si="2852"/>
        <v>6.6018515180969337E-2</v>
      </c>
      <c r="BN2125" s="14">
        <f t="shared" si="2853"/>
        <v>0.93398033494532029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1.1809000000000001</v>
      </c>
      <c r="F2126" s="10">
        <f>VLOOKUP(B2126,home!$B$2:$E$405,3,FALSE)</f>
        <v>0.5645</v>
      </c>
      <c r="G2126" s="10">
        <f>VLOOKUP(C2126,away!$B$2:$E$405,4,FALSE)</f>
        <v>0.65139999999999998</v>
      </c>
      <c r="H2126" s="10">
        <f>VLOOKUP(A2126,away!$A$2:$E$405,3,FALSE)</f>
        <v>0.92459999999999998</v>
      </c>
      <c r="I2126" s="10">
        <f>VLOOKUP(C2126,away!$B$2:$E$405,3,FALSE)</f>
        <v>0.99839999999999995</v>
      </c>
      <c r="J2126" s="10">
        <f>VLOOKUP(B2126,home!$B$2:$E$405,4,FALSE)</f>
        <v>0.72099999999999997</v>
      </c>
      <c r="K2126" s="12">
        <f t="shared" si="2798"/>
        <v>0.43423499777000002</v>
      </c>
      <c r="L2126" s="12">
        <f t="shared" si="2799"/>
        <v>0.6655699814399999</v>
      </c>
      <c r="M2126" s="13">
        <f t="shared" si="2800"/>
        <v>0.33293600681026309</v>
      </c>
      <c r="N2126" s="13">
        <f t="shared" si="2801"/>
        <v>0.14457246617480729</v>
      </c>
      <c r="O2126" s="13">
        <f t="shared" si="2802"/>
        <v>0.22159221187341449</v>
      </c>
      <c r="P2126" s="13">
        <f t="shared" si="2803"/>
        <v>9.6223093628701503E-2</v>
      </c>
      <c r="Q2126" s="13">
        <f t="shared" si="2804"/>
        <v>3.1389212263510428E-2</v>
      </c>
      <c r="R2126" s="13">
        <f t="shared" si="2805"/>
        <v>7.3742562171918491E-2</v>
      </c>
      <c r="S2126" s="13">
        <f t="shared" si="2806"/>
        <v>6.9524499889511817E-3</v>
      </c>
      <c r="T2126" s="13">
        <f t="shared" si="2807"/>
        <v>2.0891717423640852E-2</v>
      </c>
      <c r="U2126" s="13">
        <f t="shared" si="2808"/>
        <v>3.2021601320277114E-2</v>
      </c>
      <c r="V2126" s="13">
        <f t="shared" si="2809"/>
        <v>2.2326153860451197E-4</v>
      </c>
      <c r="W2126" s="13">
        <f t="shared" si="2810"/>
        <v>4.5434315057491697E-3</v>
      </c>
      <c r="X2126" s="13">
        <f t="shared" si="2811"/>
        <v>3.0239716229553855E-3</v>
      </c>
      <c r="Y2126" s="13">
        <f t="shared" si="2812"/>
        <v>1.006332368482751E-3</v>
      </c>
      <c r="Z2126" s="13">
        <f t="shared" si="2813"/>
        <v>1.6360278578700614E-2</v>
      </c>
      <c r="AA2126" s="13">
        <f t="shared" si="2814"/>
        <v>7.1042055321386393E-3</v>
      </c>
      <c r="AB2126" s="13">
        <f t="shared" si="2815"/>
        <v>1.542447336702922E-3</v>
      </c>
      <c r="AC2126" s="13">
        <f t="shared" si="2816"/>
        <v>4.0328538167607992E-6</v>
      </c>
      <c r="AD2126" s="13">
        <f t="shared" si="2817"/>
        <v>4.9322924244178451E-4</v>
      </c>
      <c r="AE2126" s="13">
        <f t="shared" si="2818"/>
        <v>3.2827857773764374E-4</v>
      </c>
      <c r="AF2126" s="13">
        <f t="shared" si="2819"/>
        <v>1.0924618344599656E-4</v>
      </c>
      <c r="AG2126" s="13">
        <f t="shared" si="2820"/>
        <v>2.4236993429514252E-5</v>
      </c>
      <c r="AH2126" s="13">
        <f t="shared" si="2821"/>
        <v>2.722227577494748E-3</v>
      </c>
      <c r="AI2126" s="13">
        <f t="shared" si="2822"/>
        <v>1.1820864860428643E-3</v>
      </c>
      <c r="AJ2126" s="13">
        <f t="shared" si="2823"/>
        <v>2.566516613153852E-4</v>
      </c>
      <c r="AK2126" s="13">
        <f t="shared" si="2824"/>
        <v>3.7149044526317698E-5</v>
      </c>
      <c r="AL2126" s="13">
        <f t="shared" si="2825"/>
        <v>4.6622012935018921E-8</v>
      </c>
      <c r="AM2126" s="13">
        <f t="shared" si="2826"/>
        <v>4.283547979836142E-5</v>
      </c>
      <c r="AN2126" s="13">
        <f t="shared" si="2827"/>
        <v>2.8510009494368904E-5</v>
      </c>
      <c r="AO2126" s="13">
        <f t="shared" si="2828"/>
        <v>9.4877032450106655E-6</v>
      </c>
      <c r="AP2126" s="13">
        <f t="shared" si="2829"/>
        <v>2.1049101575633255E-6</v>
      </c>
      <c r="AQ2126" s="13">
        <f t="shared" si="2830"/>
        <v>3.5024125362557236E-7</v>
      </c>
      <c r="AR2126" s="13">
        <f t="shared" si="2831"/>
        <v>3.6236659164572724E-4</v>
      </c>
      <c r="AS2126" s="13">
        <f t="shared" si="2832"/>
        <v>1.5735225611520487E-4</v>
      </c>
      <c r="AT2126" s="13">
        <f t="shared" si="2833"/>
        <v>3.4163928291645231E-5</v>
      </c>
      <c r="AU2126" s="13">
        <f t="shared" si="2834"/>
        <v>4.9450577751790028E-6</v>
      </c>
      <c r="AV2126" s="13">
        <f t="shared" si="2835"/>
        <v>5.3682928799434387E-7</v>
      </c>
      <c r="AW2126" s="13">
        <f t="shared" si="2836"/>
        <v>3.7428900449674489E-10</v>
      </c>
      <c r="AX2126" s="13">
        <f t="shared" si="2837"/>
        <v>3.100110745786391E-6</v>
      </c>
      <c r="AY2126" s="13">
        <f t="shared" si="2838"/>
        <v>2.0633406515349928E-6</v>
      </c>
      <c r="AZ2126" s="13">
        <f t="shared" si="2839"/>
        <v>6.8664879957327117E-7</v>
      </c>
      <c r="BA2126" s="13">
        <f t="shared" si="2840"/>
        <v>1.5233760959592678E-7</v>
      </c>
      <c r="BB2126" s="13">
        <f t="shared" si="2841"/>
        <v>2.5347834997843726E-8</v>
      </c>
      <c r="BC2126" s="13">
        <f t="shared" si="2842"/>
        <v>3.3741516138118078E-9</v>
      </c>
      <c r="BD2126" s="13">
        <f t="shared" si="2843"/>
        <v>4.0196720946020425E-5</v>
      </c>
      <c r="BE2126" s="13">
        <f t="shared" si="2844"/>
        <v>1.7454823030356493E-5</v>
      </c>
      <c r="BF2126" s="13">
        <f t="shared" si="2845"/>
        <v>3.7897475198312985E-6</v>
      </c>
      <c r="BG2126" s="13">
        <f t="shared" si="2846"/>
        <v>5.4854700194093571E-7</v>
      </c>
      <c r="BH2126" s="13">
        <f t="shared" si="2847"/>
        <v>5.9549576541140595E-8</v>
      </c>
      <c r="BI2126" s="13">
        <f t="shared" si="2848"/>
        <v>5.1717020473093263E-9</v>
      </c>
      <c r="BJ2126" s="14">
        <f t="shared" si="2849"/>
        <v>0.20647144185994284</v>
      </c>
      <c r="BK2126" s="14">
        <f t="shared" si="2850"/>
        <v>0.43634095478300156</v>
      </c>
      <c r="BL2126" s="14">
        <f t="shared" si="2851"/>
        <v>0.34082256222672341</v>
      </c>
      <c r="BM2126" s="14">
        <f t="shared" si="2852"/>
        <v>9.9537621559390568E-2</v>
      </c>
      <c r="BN2126" s="14">
        <f t="shared" si="2853"/>
        <v>0.90045555292261525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1.1809000000000001</v>
      </c>
      <c r="F2127" s="10">
        <f>VLOOKUP(B2127,home!$B$2:$E$405,3,FALSE)</f>
        <v>0.7762</v>
      </c>
      <c r="G2127" s="10">
        <f>VLOOKUP(C2127,away!$B$2:$E$405,4,FALSE)</f>
        <v>1.3408</v>
      </c>
      <c r="H2127" s="10">
        <f>VLOOKUP(A2127,away!$A$2:$E$405,3,FALSE)</f>
        <v>0.92459999999999998</v>
      </c>
      <c r="I2127" s="10">
        <f>VLOOKUP(C2127,away!$B$2:$E$405,3,FALSE)</f>
        <v>0.72099999999999997</v>
      </c>
      <c r="J2127" s="10">
        <f>VLOOKUP(B2127,home!$B$2:$E$405,4,FALSE)</f>
        <v>0.72099999999999997</v>
      </c>
      <c r="K2127" s="12">
        <f t="shared" si="2798"/>
        <v>1.2289968288640001</v>
      </c>
      <c r="L2127" s="12">
        <f t="shared" si="2799"/>
        <v>0.48064498859999993</v>
      </c>
      <c r="M2127" s="13">
        <f t="shared" si="2800"/>
        <v>0.18093058718884658</v>
      </c>
      <c r="N2127" s="13">
        <f t="shared" si="2801"/>
        <v>0.22236311789959395</v>
      </c>
      <c r="O2127" s="13">
        <f t="shared" si="2802"/>
        <v>8.6963380016774464E-2</v>
      </c>
      <c r="P2127" s="13">
        <f t="shared" si="2803"/>
        <v>0.10687771826791079</v>
      </c>
      <c r="Q2127" s="13">
        <f t="shared" si="2804"/>
        <v>0.13664178337745639</v>
      </c>
      <c r="R2127" s="13">
        <f t="shared" si="2805"/>
        <v>2.0899256398390013E-2</v>
      </c>
      <c r="S2127" s="13">
        <f t="shared" si="2806"/>
        <v>1.5783465415707042E-2</v>
      </c>
      <c r="T2127" s="13">
        <f t="shared" si="2807"/>
        <v>6.5676188413741191E-2</v>
      </c>
      <c r="U2127" s="13">
        <f t="shared" si="2808"/>
        <v>2.5685119839236992E-2</v>
      </c>
      <c r="V2127" s="13">
        <f t="shared" si="2809"/>
        <v>1.0359410302044883E-3</v>
      </c>
      <c r="W2127" s="13">
        <f t="shared" si="2810"/>
        <v>5.5977439487071859E-2</v>
      </c>
      <c r="X2127" s="13">
        <f t="shared" si="2811"/>
        <v>2.6905275764120839E-2</v>
      </c>
      <c r="Y2127" s="13">
        <f t="shared" si="2812"/>
        <v>6.4659429814628586E-3</v>
      </c>
      <c r="Z2127" s="13">
        <f t="shared" si="2813"/>
        <v>3.3483742844508811E-3</v>
      </c>
      <c r="AA2127" s="13">
        <f t="shared" si="2814"/>
        <v>4.1151413774398989E-3</v>
      </c>
      <c r="AB2127" s="13">
        <f t="shared" si="2815"/>
        <v>2.5287478516003345E-3</v>
      </c>
      <c r="AC2127" s="13">
        <f t="shared" si="2816"/>
        <v>3.8246370917926025E-5</v>
      </c>
      <c r="AD2127" s="13">
        <f t="shared" si="2817"/>
        <v>1.7199023904384433E-2</v>
      </c>
      <c r="AE2127" s="13">
        <f t="shared" si="2818"/>
        <v>8.2666246484539834E-3</v>
      </c>
      <c r="AF2127" s="13">
        <f t="shared" si="2819"/>
        <v>1.9866558549583215E-3</v>
      </c>
      <c r="AG2127" s="13">
        <f t="shared" si="2820"/>
        <v>3.1829206025285519E-4</v>
      </c>
      <c r="AH2127" s="13">
        <f t="shared" si="2821"/>
        <v>4.0234482994460675E-4</v>
      </c>
      <c r="AI2127" s="13">
        <f t="shared" si="2822"/>
        <v>4.9448052011174712E-4</v>
      </c>
      <c r="AJ2127" s="13">
        <f t="shared" si="2823"/>
        <v>3.0385749557617931E-4</v>
      </c>
      <c r="AK2127" s="13">
        <f t="shared" si="2824"/>
        <v>1.2447996616322713E-4</v>
      </c>
      <c r="AL2127" s="13">
        <f t="shared" si="2825"/>
        <v>9.037023356298713E-7</v>
      </c>
      <c r="AM2127" s="13">
        <f t="shared" si="2826"/>
        <v>4.2275091676089241E-3</v>
      </c>
      <c r="AN2127" s="13">
        <f t="shared" si="2827"/>
        <v>2.0319310956717863E-3</v>
      </c>
      <c r="AO2127" s="13">
        <f t="shared" si="2828"/>
        <v>4.8831874915757556E-4</v>
      </c>
      <c r="AP2127" s="13">
        <f t="shared" si="2829"/>
        <v>7.8235986540669712E-5</v>
      </c>
      <c r="AQ2127" s="13">
        <f t="shared" si="2830"/>
        <v>9.4009337147374872E-6</v>
      </c>
      <c r="AR2127" s="13">
        <f t="shared" si="2831"/>
        <v>3.8677005240398897E-5</v>
      </c>
      <c r="AS2127" s="13">
        <f t="shared" si="2832"/>
        <v>4.7533916790406565E-5</v>
      </c>
      <c r="AT2127" s="13">
        <f t="shared" si="2833"/>
        <v>2.9209516499447461E-5</v>
      </c>
      <c r="AU2127" s="13">
        <f t="shared" si="2834"/>
        <v>1.1966134383490542E-5</v>
      </c>
      <c r="AV2127" s="13">
        <f t="shared" si="2835"/>
        <v>3.6765853027675863E-6</v>
      </c>
      <c r="AW2127" s="13">
        <f t="shared" si="2836"/>
        <v>1.4828529475519377E-8</v>
      </c>
      <c r="AX2127" s="13">
        <f t="shared" si="2837"/>
        <v>8.6593256016414275E-4</v>
      </c>
      <c r="AY2127" s="13">
        <f t="shared" si="2838"/>
        <v>4.1620614550846315E-4</v>
      </c>
      <c r="AZ2127" s="13">
        <f t="shared" si="2839"/>
        <v>1.0002369903158261E-4</v>
      </c>
      <c r="BA2127" s="13">
        <f t="shared" si="2840"/>
        <v>1.6025296560254947E-5</v>
      </c>
      <c r="BB2127" s="13">
        <f t="shared" si="2841"/>
        <v>1.9256196206288396E-6</v>
      </c>
      <c r="BC2127" s="13">
        <f t="shared" si="2842"/>
        <v>1.8510788412101705E-7</v>
      </c>
      <c r="BD2127" s="13">
        <f t="shared" si="2843"/>
        <v>3.0983181238089417E-6</v>
      </c>
      <c r="BE2127" s="13">
        <f t="shared" si="2844"/>
        <v>3.807823148973048E-6</v>
      </c>
      <c r="BF2127" s="13">
        <f t="shared" si="2845"/>
        <v>2.3399012874814035E-6</v>
      </c>
      <c r="BG2127" s="13">
        <f t="shared" si="2846"/>
        <v>9.585770873898122E-7</v>
      </c>
      <c r="BH2127" s="13">
        <f t="shared" si="2847"/>
        <v>2.9452205015594204E-7</v>
      </c>
      <c r="BI2127" s="13">
        <f t="shared" si="2848"/>
        <v>7.23933331344354E-8</v>
      </c>
      <c r="BJ2127" s="14">
        <f t="shared" si="2849"/>
        <v>0.55003603875295937</v>
      </c>
      <c r="BK2127" s="14">
        <f t="shared" si="2850"/>
        <v>0.30508306812143093</v>
      </c>
      <c r="BL2127" s="14">
        <f t="shared" si="2851"/>
        <v>0.14165844298848493</v>
      </c>
      <c r="BM2127" s="14">
        <f t="shared" si="2852"/>
        <v>0.24503388968137518</v>
      </c>
      <c r="BN2127" s="14">
        <f t="shared" si="2853"/>
        <v>0.75467584314897207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1.72</v>
      </c>
      <c r="F2131" s="10">
        <f>VLOOKUP(B2131,home!$B$2:$E$405,3,FALSE)</f>
        <v>1.0465</v>
      </c>
      <c r="G2131" s="10">
        <f>VLOOKUP(C2131,away!$B$2:$E$405,4,FALSE)</f>
        <v>0.75580000000000003</v>
      </c>
      <c r="H2131" s="10">
        <f>VLOOKUP(A2131,away!$A$2:$E$405,3,FALSE)</f>
        <v>1.58</v>
      </c>
      <c r="I2131" s="10">
        <f>VLOOKUP(C2131,away!$B$2:$E$405,3,FALSE)</f>
        <v>0.75949999999999995</v>
      </c>
      <c r="J2131" s="10">
        <f>VLOOKUP(B2131,home!$B$2:$E$405,4,FALSE)</f>
        <v>1.0126999999999999</v>
      </c>
      <c r="K2131" s="12">
        <f t="shared" si="2798"/>
        <v>1.3604248839999999</v>
      </c>
      <c r="L2131" s="12">
        <f t="shared" si="2799"/>
        <v>1.215250127</v>
      </c>
      <c r="M2131" s="13">
        <f t="shared" si="2800"/>
        <v>7.6102435475984401E-2</v>
      </c>
      <c r="N2131" s="13">
        <f t="shared" si="2801"/>
        <v>0.10353164695453358</v>
      </c>
      <c r="O2131" s="13">
        <f t="shared" si="2802"/>
        <v>9.2483494377199355E-2</v>
      </c>
      <c r="P2131" s="13">
        <f t="shared" si="2803"/>
        <v>0.12581684711001612</v>
      </c>
      <c r="Q2131" s="13">
        <f t="shared" si="2804"/>
        <v>7.0423514399225146E-2</v>
      </c>
      <c r="R2131" s="13">
        <f t="shared" si="2805"/>
        <v>5.6195289143647673E-2</v>
      </c>
      <c r="S2131" s="13">
        <f t="shared" si="2806"/>
        <v>5.2001880484168587E-2</v>
      </c>
      <c r="T2131" s="13">
        <f t="shared" si="2807"/>
        <v>8.5582184817444687E-2</v>
      </c>
      <c r="U2131" s="13">
        <f t="shared" si="2808"/>
        <v>7.6449469714593363E-2</v>
      </c>
      <c r="V2131" s="13">
        <f t="shared" si="2809"/>
        <v>9.5524941779508172E-3</v>
      </c>
      <c r="W2131" s="13">
        <f t="shared" si="2810"/>
        <v>3.1935300469146069E-2</v>
      </c>
      <c r="X2131" s="13">
        <f t="shared" si="2811"/>
        <v>3.8809377950912917E-2</v>
      </c>
      <c r="Y2131" s="13">
        <f t="shared" si="2812"/>
        <v>2.3581550741818974E-2</v>
      </c>
      <c r="Z2131" s="13">
        <f t="shared" si="2813"/>
        <v>2.276377742287319E-2</v>
      </c>
      <c r="AA2131" s="13">
        <f t="shared" si="2814"/>
        <v>3.0968409259914082E-2</v>
      </c>
      <c r="AB2131" s="13">
        <f t="shared" si="2815"/>
        <v>2.1065097287541568E-2</v>
      </c>
      <c r="AC2131" s="13">
        <f t="shared" si="2816"/>
        <v>9.8704520097604937E-4</v>
      </c>
      <c r="AD2131" s="13">
        <f t="shared" si="2817"/>
        <v>1.0861394359060802E-2</v>
      </c>
      <c r="AE2131" s="13">
        <f t="shared" si="2818"/>
        <v>1.3199310874245723E-2</v>
      </c>
      <c r="AF2131" s="13">
        <f t="shared" si="2819"/>
        <v>8.0202321081198017E-3</v>
      </c>
      <c r="AG2131" s="13">
        <f t="shared" si="2820"/>
        <v>3.2488626959873558E-3</v>
      </c>
      <c r="AH2131" s="13">
        <f t="shared" si="2821"/>
        <v>6.9159208510365961E-3</v>
      </c>
      <c r="AI2131" s="13">
        <f t="shared" si="2822"/>
        <v>9.4085908215246431E-3</v>
      </c>
      <c r="AJ2131" s="13">
        <f t="shared" si="2823"/>
        <v>6.3998405384880636E-3</v>
      </c>
      <c r="AK2131" s="13">
        <f t="shared" si="2824"/>
        <v>2.9021674407303738E-3</v>
      </c>
      <c r="AL2131" s="13">
        <f t="shared" si="2825"/>
        <v>6.5273556287731709E-5</v>
      </c>
      <c r="AM2131" s="13">
        <f t="shared" si="2826"/>
        <v>2.9552222322007052E-3</v>
      </c>
      <c r="AN2131" s="13">
        <f t="shared" si="2827"/>
        <v>3.5913341929951306E-3</v>
      </c>
      <c r="AO2131" s="13">
        <f t="shared" si="2828"/>
        <v>2.1821846670683886E-3</v>
      </c>
      <c r="AP2131" s="13">
        <f t="shared" si="2829"/>
        <v>8.8396673126410398E-4</v>
      </c>
      <c r="AQ2131" s="13">
        <f t="shared" si="2830"/>
        <v>2.6856017060811942E-4</v>
      </c>
      <c r="AR2131" s="13">
        <f t="shared" si="2831"/>
        <v>1.6809147385088332E-3</v>
      </c>
      <c r="AS2131" s="13">
        <f t="shared" si="2832"/>
        <v>2.2867582381497701E-3</v>
      </c>
      <c r="AT2131" s="13">
        <f t="shared" si="2833"/>
        <v>1.5554814054354726E-3</v>
      </c>
      <c r="AU2131" s="13">
        <f t="shared" si="2834"/>
        <v>7.0537187018457001E-4</v>
      </c>
      <c r="AV2131" s="13">
        <f t="shared" si="2835"/>
        <v>2.3990136116817679E-4</v>
      </c>
      <c r="AW2131" s="13">
        <f t="shared" si="2836"/>
        <v>2.9976092239708903E-6</v>
      </c>
      <c r="AX2131" s="13">
        <f t="shared" si="2837"/>
        <v>6.7005964373931096E-4</v>
      </c>
      <c r="AY2131" s="13">
        <f t="shared" si="2838"/>
        <v>8.1429006715177238E-4</v>
      </c>
      <c r="AZ2131" s="13">
        <f t="shared" si="2839"/>
        <v>4.9478305376051519E-4</v>
      </c>
      <c r="BA2131" s="13">
        <f t="shared" si="2840"/>
        <v>2.0042838963997133E-4</v>
      </c>
      <c r="BB2131" s="13">
        <f t="shared" si="2841"/>
        <v>6.0892656491095175E-5</v>
      </c>
      <c r="BC2131" s="13">
        <f t="shared" si="2842"/>
        <v>1.4799961706834148E-5</v>
      </c>
      <c r="BD2131" s="13">
        <f t="shared" si="2843"/>
        <v>3.4045530824150538E-4</v>
      </c>
      <c r="BE2131" s="13">
        <f t="shared" si="2844"/>
        <v>4.6316387322163427E-4</v>
      </c>
      <c r="BF2131" s="13">
        <f t="shared" si="2845"/>
        <v>3.1504982925026624E-4</v>
      </c>
      <c r="BG2131" s="13">
        <f t="shared" si="2846"/>
        <v>1.4286720913733776E-4</v>
      </c>
      <c r="BH2131" s="13">
        <f t="shared" si="2847"/>
        <v>4.8590026604516639E-5</v>
      </c>
      <c r="BI2131" s="13">
        <f t="shared" si="2848"/>
        <v>1.3220616261401275E-5</v>
      </c>
      <c r="BJ2131" s="14">
        <f t="shared" si="2849"/>
        <v>0.40132989713712086</v>
      </c>
      <c r="BK2131" s="14">
        <f t="shared" si="2850"/>
        <v>0.26534026607253547</v>
      </c>
      <c r="BL2131" s="14">
        <f t="shared" si="2851"/>
        <v>0.31058005391083926</v>
      </c>
      <c r="BM2131" s="14">
        <f t="shared" si="2852"/>
        <v>0.4746494746248347</v>
      </c>
      <c r="BN2131" s="14">
        <f t="shared" si="2853"/>
        <v>0.52455322746060629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1.72</v>
      </c>
      <c r="F2132" s="10">
        <f>VLOOKUP(B2132,home!$B$2:$E$405,3,FALSE)</f>
        <v>0.81399999999999995</v>
      </c>
      <c r="G2132" s="10">
        <f>VLOOKUP(C2132,away!$B$2:$E$405,4,FALSE)</f>
        <v>1.3953</v>
      </c>
      <c r="H2132" s="10">
        <f>VLOOKUP(A2132,away!$A$2:$E$405,3,FALSE)</f>
        <v>1.58</v>
      </c>
      <c r="I2132" s="10">
        <f>VLOOKUP(C2132,away!$B$2:$E$405,3,FALSE)</f>
        <v>0.94940000000000002</v>
      </c>
      <c r="J2132" s="10">
        <f>VLOOKUP(B2132,home!$B$2:$E$405,4,FALSE)</f>
        <v>0.69620000000000004</v>
      </c>
      <c r="K2132" s="12">
        <f t="shared" si="2798"/>
        <v>1.953531624</v>
      </c>
      <c r="L2132" s="12">
        <f t="shared" si="2799"/>
        <v>1.0443362024000002</v>
      </c>
      <c r="M2132" s="13">
        <f t="shared" si="2800"/>
        <v>4.9893336291230363E-2</v>
      </c>
      <c r="N2132" s="13">
        <f t="shared" si="2801"/>
        <v>9.7468210271785372E-2</v>
      </c>
      <c r="O2132" s="13">
        <f t="shared" si="2802"/>
        <v>5.2105417347449633E-2</v>
      </c>
      <c r="P2132" s="13">
        <f t="shared" si="2803"/>
        <v>0.10178958056996104</v>
      </c>
      <c r="Q2132" s="13">
        <f t="shared" si="2804"/>
        <v>9.5203615550307222E-2</v>
      </c>
      <c r="R2132" s="13">
        <f t="shared" si="2805"/>
        <v>2.7207786838551316E-2</v>
      </c>
      <c r="S2132" s="13">
        <f t="shared" si="2806"/>
        <v>5.1916345361884247E-2</v>
      </c>
      <c r="T2132" s="13">
        <f t="shared" si="2807"/>
        <v>9.9424582318557456E-2</v>
      </c>
      <c r="U2132" s="13">
        <f t="shared" si="2808"/>
        <v>5.3151272008160971E-2</v>
      </c>
      <c r="V2132" s="13">
        <f t="shared" si="2809"/>
        <v>1.1768534441966022E-2</v>
      </c>
      <c r="W2132" s="13">
        <f t="shared" si="2810"/>
        <v>6.1994424565554429E-2</v>
      </c>
      <c r="X2132" s="13">
        <f t="shared" si="2811"/>
        <v>6.4743021920764407E-2</v>
      </c>
      <c r="Y2132" s="13">
        <f t="shared" si="2812"/>
        <v>3.380674082231553E-2</v>
      </c>
      <c r="Z2132" s="13">
        <f t="shared" si="2813"/>
        <v>9.4713589275604651E-3</v>
      </c>
      <c r="AA2132" s="13">
        <f t="shared" si="2814"/>
        <v>1.850259918724409E-2</v>
      </c>
      <c r="AB2132" s="13">
        <f t="shared" si="2815"/>
        <v>1.8072706319239022E-2</v>
      </c>
      <c r="AC2132" s="13">
        <f t="shared" si="2816"/>
        <v>1.5005939091978207E-3</v>
      </c>
      <c r="AD2132" s="13">
        <f t="shared" si="2817"/>
        <v>3.0277017225123264E-2</v>
      </c>
      <c r="AE2132" s="13">
        <f t="shared" si="2818"/>
        <v>3.1619385188884623E-2</v>
      </c>
      <c r="AF2132" s="13">
        <f t="shared" si="2819"/>
        <v>1.651063432519129E-2</v>
      </c>
      <c r="AG2132" s="13">
        <f t="shared" si="2820"/>
        <v>5.7475510501284544E-3</v>
      </c>
      <c r="AH2132" s="13">
        <f t="shared" si="2821"/>
        <v>2.4728207534939583E-3</v>
      </c>
      <c r="AI2132" s="13">
        <f t="shared" si="2822"/>
        <v>4.8307335424339556E-3</v>
      </c>
      <c r="AJ2132" s="13">
        <f t="shared" si="2823"/>
        <v>4.7184953711311411E-3</v>
      </c>
      <c r="AK2132" s="13">
        <f t="shared" si="2824"/>
        <v>3.0725766417340995E-3</v>
      </c>
      <c r="AL2132" s="13">
        <f t="shared" si="2825"/>
        <v>1.2245709425523588E-4</v>
      </c>
      <c r="AM2132" s="13">
        <f t="shared" si="2826"/>
        <v>1.1829422125934205E-2</v>
      </c>
      <c r="AN2132" s="13">
        <f t="shared" si="2827"/>
        <v>1.2353893779584667E-2</v>
      </c>
      <c r="AO2132" s="13">
        <f t="shared" si="2828"/>
        <v>6.4508092573122167E-3</v>
      </c>
      <c r="AP2132" s="13">
        <f t="shared" si="2829"/>
        <v>2.2456045473960694E-3</v>
      </c>
      <c r="AQ2132" s="13">
        <f t="shared" si="2830"/>
        <v>5.8629153127994545E-4</v>
      </c>
      <c r="AR2132" s="13">
        <f t="shared" si="2831"/>
        <v>5.164912469839577E-4</v>
      </c>
      <c r="AS2132" s="13">
        <f t="shared" si="2832"/>
        <v>1.0089819845023559E-3</v>
      </c>
      <c r="AT2132" s="13">
        <f t="shared" si="2833"/>
        <v>9.8553910738581542E-4</v>
      </c>
      <c r="AU2132" s="13">
        <f t="shared" si="2834"/>
        <v>6.4176060432230737E-4</v>
      </c>
      <c r="AV2132" s="13">
        <f t="shared" si="2835"/>
        <v>3.1342490889524468E-4</v>
      </c>
      <c r="AW2132" s="13">
        <f t="shared" si="2836"/>
        <v>6.9397244806058324E-6</v>
      </c>
      <c r="AX2132" s="13">
        <f t="shared" si="2837"/>
        <v>3.851525036109625E-3</v>
      </c>
      <c r="AY2132" s="13">
        <f t="shared" si="2838"/>
        <v>4.0222870296592501E-3</v>
      </c>
      <c r="AZ2132" s="13">
        <f t="shared" si="2839"/>
        <v>2.1003099807585589E-3</v>
      </c>
      <c r="BA2132" s="13">
        <f t="shared" si="2840"/>
        <v>7.3114324972273703E-4</v>
      </c>
      <c r="BB2132" s="13">
        <f t="shared" si="2841"/>
        <v>1.9088984120645952E-4</v>
      </c>
      <c r="BC2132" s="13">
        <f t="shared" si="2842"/>
        <v>3.9870634368458618E-5</v>
      </c>
      <c r="BD2132" s="13">
        <f t="shared" si="2843"/>
        <v>8.9898417908011133E-5</v>
      </c>
      <c r="BE2132" s="13">
        <f t="shared" si="2844"/>
        <v>1.7561940233086766E-4</v>
      </c>
      <c r="BF2132" s="13">
        <f t="shared" si="2845"/>
        <v>1.7153902812066469E-4</v>
      </c>
      <c r="BG2132" s="13">
        <f t="shared" si="2846"/>
        <v>1.1170230539464791E-4</v>
      </c>
      <c r="BH2132" s="13">
        <f t="shared" si="2847"/>
        <v>5.4553496515537633E-5</v>
      </c>
      <c r="BI2132" s="13">
        <f t="shared" si="2848"/>
        <v>2.1314396128575315E-5</v>
      </c>
      <c r="BJ2132" s="14">
        <f t="shared" si="2849"/>
        <v>0.58119723025194436</v>
      </c>
      <c r="BK2132" s="14">
        <f t="shared" si="2850"/>
        <v>0.22101313469815398</v>
      </c>
      <c r="BL2132" s="14">
        <f t="shared" si="2851"/>
        <v>0.18822523290792617</v>
      </c>
      <c r="BM2132" s="14">
        <f t="shared" si="2852"/>
        <v>0.57222366261112168</v>
      </c>
      <c r="BN2132" s="14">
        <f t="shared" si="2853"/>
        <v>0.42366794686928488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1.5866</v>
      </c>
      <c r="F2156" s="10">
        <f>VLOOKUP(B2156,home!$B$2:$E$405,3,FALSE)</f>
        <v>1.0714999999999999</v>
      </c>
      <c r="G2156" s="10">
        <f>VLOOKUP(C2156,away!$B$2:$E$405,4,FALSE)</f>
        <v>0.88239999999999996</v>
      </c>
      <c r="H2156" s="10">
        <f>VLOOKUP(A2156,away!$A$2:$E$405,3,FALSE)</f>
        <v>1.1788000000000001</v>
      </c>
      <c r="I2156" s="10">
        <f>VLOOKUP(C2156,away!$B$2:$E$405,3,FALSE)</f>
        <v>1.018</v>
      </c>
      <c r="J2156" s="10">
        <f>VLOOKUP(B2156,home!$B$2:$E$405,4,FALSE)</f>
        <v>0.2545</v>
      </c>
      <c r="K2156" s="12">
        <f t="shared" si="2798"/>
        <v>1.5001169725599997</v>
      </c>
      <c r="L2156" s="12">
        <f t="shared" si="2799"/>
        <v>0.30540468279999999</v>
      </c>
      <c r="M2156" s="13">
        <f t="shared" si="2800"/>
        <v>0.16438867997015696</v>
      </c>
      <c r="N2156" s="13">
        <f t="shared" si="2801"/>
        <v>0.24660224891996652</v>
      </c>
      <c r="O2156" s="13">
        <f t="shared" si="2802"/>
        <v>5.0205072662196495E-2</v>
      </c>
      <c r="P2156" s="13">
        <f t="shared" si="2803"/>
        <v>7.5313481609169008E-2</v>
      </c>
      <c r="Q2156" s="13">
        <f t="shared" si="2804"/>
        <v>0.18496610953815384</v>
      </c>
      <c r="R2156" s="13">
        <f t="shared" si="2805"/>
        <v>7.6664321456745366E-3</v>
      </c>
      <c r="S2156" s="13">
        <f t="shared" si="2806"/>
        <v>8.6260813596233544E-3</v>
      </c>
      <c r="T2156" s="13">
        <f t="shared" si="2807"/>
        <v>5.6489516012249927E-2</v>
      </c>
      <c r="U2156" s="13">
        <f t="shared" si="2808"/>
        <v>1.1500544980705947E-2</v>
      </c>
      <c r="V2156" s="13">
        <f t="shared" si="2809"/>
        <v>4.391085133350005E-4</v>
      </c>
      <c r="W2156" s="13">
        <f t="shared" si="2810"/>
        <v>9.2490266755525533E-2</v>
      </c>
      <c r="X2156" s="13">
        <f t="shared" si="2811"/>
        <v>2.8246960580558658E-2</v>
      </c>
      <c r="Y2156" s="13">
        <f t="shared" si="2812"/>
        <v>4.3133770180848099E-3</v>
      </c>
      <c r="Z2156" s="13">
        <f t="shared" si="2813"/>
        <v>7.8045475921915183E-4</v>
      </c>
      <c r="AA2156" s="13">
        <f t="shared" si="2814"/>
        <v>1.1707734306198774E-3</v>
      </c>
      <c r="AB2156" s="13">
        <f t="shared" si="2815"/>
        <v>8.7814854714758791E-4</v>
      </c>
      <c r="AC2156" s="13">
        <f t="shared" si="2816"/>
        <v>1.2573398815192425E-5</v>
      </c>
      <c r="AD2156" s="13">
        <f t="shared" si="2817"/>
        <v>3.468655473914143E-2</v>
      </c>
      <c r="AE2156" s="13">
        <f t="shared" si="2818"/>
        <v>1.0593436247532324E-2</v>
      </c>
      <c r="AF2156" s="13">
        <f t="shared" si="2819"/>
        <v>1.6176425184698158E-3</v>
      </c>
      <c r="AG2156" s="13">
        <f t="shared" si="2820"/>
        <v>1.6467853341235576E-4</v>
      </c>
      <c r="AH2156" s="13">
        <f t="shared" si="2821"/>
        <v>5.9588634544768841E-5</v>
      </c>
      <c r="AI2156" s="13">
        <f t="shared" si="2822"/>
        <v>8.9389922052282841E-5</v>
      </c>
      <c r="AJ2156" s="13">
        <f t="shared" si="2823"/>
        <v>6.7047669623222455E-5</v>
      </c>
      <c r="AK2156" s="13">
        <f t="shared" si="2824"/>
        <v>3.3526449057463839E-5</v>
      </c>
      <c r="AL2156" s="13">
        <f t="shared" si="2825"/>
        <v>2.3041645947997158E-7</v>
      </c>
      <c r="AM2156" s="13">
        <f t="shared" si="2826"/>
        <v>1.0406777896763504E-2</v>
      </c>
      <c r="AN2156" s="13">
        <f t="shared" si="2827"/>
        <v>3.1782787025311089E-3</v>
      </c>
      <c r="AO2156" s="13">
        <f t="shared" si="2828"/>
        <v>4.8533059949825444E-4</v>
      </c>
      <c r="AP2156" s="13">
        <f t="shared" si="2829"/>
        <v>4.9407412597632753E-5</v>
      </c>
      <c r="AQ2156" s="13">
        <f t="shared" si="2830"/>
        <v>3.7723137930871879E-6</v>
      </c>
      <c r="AR2156" s="13">
        <f t="shared" si="2831"/>
        <v>3.6397296063260519E-6</v>
      </c>
      <c r="AS2156" s="13">
        <f t="shared" si="2832"/>
        <v>5.4600201579788359E-6</v>
      </c>
      <c r="AT2156" s="13">
        <f t="shared" si="2833"/>
        <v>4.0953344547518919E-6</v>
      </c>
      <c r="AU2156" s="13">
        <f t="shared" si="2834"/>
        <v>2.0478269079610216E-6</v>
      </c>
      <c r="AV2156" s="13">
        <f t="shared" si="2835"/>
        <v>7.6799497537434799E-7</v>
      </c>
      <c r="AW2156" s="13">
        <f t="shared" si="2836"/>
        <v>2.9323230546999623E-9</v>
      </c>
      <c r="AX2156" s="13">
        <f t="shared" si="2837"/>
        <v>2.6018973587661975E-3</v>
      </c>
      <c r="AY2156" s="13">
        <f t="shared" si="2838"/>
        <v>7.9463163753214824E-4</v>
      </c>
      <c r="AZ2156" s="13">
        <f t="shared" si="2839"/>
        <v>1.2134211160167516E-4</v>
      </c>
      <c r="BA2156" s="13">
        <f t="shared" si="2840"/>
        <v>1.2352816367997269E-5</v>
      </c>
      <c r="BB2156" s="13">
        <f t="shared" si="2841"/>
        <v>9.4315199113871313E-7</v>
      </c>
      <c r="BC2156" s="13">
        <f t="shared" si="2842"/>
        <v>5.760860693718145E-8</v>
      </c>
      <c r="BD2156" s="13">
        <f t="shared" si="2843"/>
        <v>1.852650776496294E-7</v>
      </c>
      <c r="BE2156" s="13">
        <f t="shared" si="2844"/>
        <v>2.7791928740485533E-7</v>
      </c>
      <c r="BF2156" s="13">
        <f t="shared" si="2845"/>
        <v>2.0845572001890203E-7</v>
      </c>
      <c r="BG2156" s="13">
        <f t="shared" si="2846"/>
        <v>1.0423598787585674E-7</v>
      </c>
      <c r="BH2156" s="13">
        <f t="shared" si="2847"/>
        <v>3.9091543641032755E-8</v>
      </c>
      <c r="BI2156" s="13">
        <f t="shared" si="2848"/>
        <v>1.1728377619896626E-8</v>
      </c>
      <c r="BJ2156" s="14">
        <f t="shared" si="2849"/>
        <v>0.67782558247314473</v>
      </c>
      <c r="BK2156" s="14">
        <f t="shared" si="2850"/>
        <v>0.24957478690509116</v>
      </c>
      <c r="BL2156" s="14">
        <f t="shared" si="2851"/>
        <v>7.1687362043718769E-2</v>
      </c>
      <c r="BM2156" s="14">
        <f t="shared" si="2852"/>
        <v>0.26993153263064756</v>
      </c>
      <c r="BN2156" s="14">
        <f t="shared" si="2853"/>
        <v>0.72914202484531732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1.5866</v>
      </c>
      <c r="F2157" s="10">
        <f>VLOOKUP(B2157,home!$B$2:$E$405,3,FALSE)</f>
        <v>1.4496</v>
      </c>
      <c r="G2157" s="10">
        <f>VLOOKUP(C2157,away!$B$2:$E$405,4,FALSE)</f>
        <v>0.84040000000000004</v>
      </c>
      <c r="H2157" s="10">
        <f>VLOOKUP(A2157,away!$A$2:$E$405,3,FALSE)</f>
        <v>1.1788000000000001</v>
      </c>
      <c r="I2157" s="10">
        <f>VLOOKUP(C2157,away!$B$2:$E$405,3,FALSE)</f>
        <v>0.75409999999999999</v>
      </c>
      <c r="J2157" s="10">
        <f>VLOOKUP(B2157,home!$B$2:$E$405,4,FALSE)</f>
        <v>0.2545</v>
      </c>
      <c r="K2157" s="12">
        <f t="shared" si="2798"/>
        <v>1.9328656765440002</v>
      </c>
      <c r="L2157" s="12">
        <f t="shared" si="2799"/>
        <v>0.22623346886000001</v>
      </c>
      <c r="M2157" s="13">
        <f t="shared" si="2800"/>
        <v>0.1154290590128559</v>
      </c>
      <c r="N2157" s="13">
        <f t="shared" si="2801"/>
        <v>0.22310886624172099</v>
      </c>
      <c r="O2157" s="13">
        <f t="shared" si="2802"/>
        <v>2.6113916427724034E-2</v>
      </c>
      <c r="P2157" s="13">
        <f t="shared" si="2803"/>
        <v>5.0474692743286288E-2</v>
      </c>
      <c r="Q2157" s="13">
        <f t="shared" si="2804"/>
        <v>0.21561973484563454</v>
      </c>
      <c r="R2157" s="13">
        <f t="shared" si="2805"/>
        <v>2.9539209494820738E-3</v>
      </c>
      <c r="S2157" s="13">
        <f t="shared" si="2806"/>
        <v>5.5178796165301185E-3</v>
      </c>
      <c r="T2157" s="13">
        <f t="shared" si="2807"/>
        <v>4.8780400568801313E-2</v>
      </c>
      <c r="U2157" s="13">
        <f t="shared" si="2808"/>
        <v>5.7095324144781625E-3</v>
      </c>
      <c r="V2157" s="13">
        <f t="shared" si="2809"/>
        <v>2.6809470742427636E-4</v>
      </c>
      <c r="W2157" s="13">
        <f t="shared" si="2810"/>
        <v>0.13892132822288178</v>
      </c>
      <c r="X2157" s="13">
        <f t="shared" si="2811"/>
        <v>3.1428653982501165E-2</v>
      </c>
      <c r="Y2157" s="13">
        <f t="shared" si="2812"/>
        <v>3.5551067060309457E-3</v>
      </c>
      <c r="Z2157" s="13">
        <f t="shared" si="2813"/>
        <v>2.2275859437985145E-4</v>
      </c>
      <c r="AA2157" s="13">
        <f t="shared" si="2814"/>
        <v>4.3056244123200195E-4</v>
      </c>
      <c r="AB2157" s="13">
        <f t="shared" si="2815"/>
        <v>4.1610968213316507E-4</v>
      </c>
      <c r="AC2157" s="13">
        <f t="shared" si="2816"/>
        <v>7.3270100370882678E-6</v>
      </c>
      <c r="AD2157" s="13">
        <f t="shared" si="2817"/>
        <v>6.7129066765477891E-2</v>
      </c>
      <c r="AE2157" s="13">
        <f t="shared" si="2818"/>
        <v>1.5186841635688602E-2</v>
      </c>
      <c r="AF2157" s="13">
        <f t="shared" si="2819"/>
        <v>1.7178859321346543E-3</v>
      </c>
      <c r="AG2157" s="13">
        <f t="shared" si="2820"/>
        <v>1.2954776451087245E-4</v>
      </c>
      <c r="AH2157" s="13">
        <f t="shared" si="2821"/>
        <v>1.2598862381232872E-5</v>
      </c>
      <c r="AI2157" s="13">
        <f t="shared" si="2822"/>
        <v>2.4351908660186422E-5</v>
      </c>
      <c r="AJ2157" s="13">
        <f t="shared" si="2823"/>
        <v>2.3534484203804471E-5</v>
      </c>
      <c r="AK2157" s="13">
        <f t="shared" si="2824"/>
        <v>1.5162998910900207E-5</v>
      </c>
      <c r="AL2157" s="13">
        <f t="shared" si="2825"/>
        <v>1.2815787757840627E-7</v>
      </c>
      <c r="AM2157" s="13">
        <f t="shared" si="2826"/>
        <v>2.5950293809884568E-2</v>
      </c>
      <c r="AN2157" s="13">
        <f t="shared" si="2827"/>
        <v>5.87082498654637E-3</v>
      </c>
      <c r="AO2157" s="13">
        <f t="shared" si="2828"/>
        <v>6.6408855088817401E-4</v>
      </c>
      <c r="AP2157" s="13">
        <f t="shared" si="2829"/>
        <v>5.007968549921408E-5</v>
      </c>
      <c r="AQ2157" s="13">
        <f t="shared" si="2830"/>
        <v>2.83242524247626E-6</v>
      </c>
      <c r="AR2157" s="13">
        <f t="shared" si="2831"/>
        <v>5.7005686803921485E-7</v>
      </c>
      <c r="AS2157" s="13">
        <f t="shared" si="2832"/>
        <v>1.1018433539111705E-6</v>
      </c>
      <c r="AT2157" s="13">
        <f t="shared" si="2833"/>
        <v>1.0648575998515129E-6</v>
      </c>
      <c r="AU2157" s="13">
        <f t="shared" si="2834"/>
        <v>6.8607556838667158E-7</v>
      </c>
      <c r="AV2157" s="13">
        <f t="shared" si="2835"/>
        <v>3.3152297941250346E-7</v>
      </c>
      <c r="AW2157" s="13">
        <f t="shared" si="2836"/>
        <v>1.5566871280849497E-9</v>
      </c>
      <c r="AX2157" s="13">
        <f t="shared" si="2837"/>
        <v>8.3597387002263528E-3</v>
      </c>
      <c r="AY2157" s="13">
        <f t="shared" si="2838"/>
        <v>1.8912526849153952E-3</v>
      </c>
      <c r="AZ2157" s="13">
        <f t="shared" si="2839"/>
        <v>2.1393232769959921E-4</v>
      </c>
      <c r="BA2157" s="13">
        <f t="shared" si="2840"/>
        <v>1.6132884198924863E-5</v>
      </c>
      <c r="BB2157" s="13">
        <f t="shared" si="2841"/>
        <v>9.1244958875986345E-7</v>
      </c>
      <c r="BC2157" s="13">
        <f t="shared" si="2842"/>
        <v>4.1285327125004901E-8</v>
      </c>
      <c r="BD2157" s="13">
        <f t="shared" si="2843"/>
        <v>2.1494323783996445E-8</v>
      </c>
      <c r="BE2157" s="13">
        <f t="shared" si="2844"/>
        <v>4.1545640682610079E-8</v>
      </c>
      <c r="BF2157" s="13">
        <f t="shared" si="2845"/>
        <v>4.0151071442723547E-8</v>
      </c>
      <c r="BG2157" s="13">
        <f t="shared" si="2846"/>
        <v>2.5868875956035448E-8</v>
      </c>
      <c r="BH2157" s="13">
        <f t="shared" si="2847"/>
        <v>1.2500265606548822E-8</v>
      </c>
      <c r="BI2157" s="13">
        <f t="shared" si="2848"/>
        <v>4.832266867716339E-9</v>
      </c>
      <c r="BJ2157" s="14">
        <f t="shared" si="2849"/>
        <v>0.78859756245539969</v>
      </c>
      <c r="BK2157" s="14">
        <f t="shared" si="2850"/>
        <v>0.17358843393292664</v>
      </c>
      <c r="BL2157" s="14">
        <f t="shared" si="2851"/>
        <v>3.5703590918019508E-2</v>
      </c>
      <c r="BM2157" s="14">
        <f t="shared" si="2852"/>
        <v>0.36252090455179359</v>
      </c>
      <c r="BN2157" s="14">
        <f t="shared" si="2853"/>
        <v>0.6337001902207039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1.5866</v>
      </c>
      <c r="F2158" s="10">
        <f>VLOOKUP(B2158,home!$B$2:$E$405,3,FALSE)</f>
        <v>0.84040000000000004</v>
      </c>
      <c r="G2158" s="10">
        <f>VLOOKUP(C2158,away!$B$2:$E$405,4,FALSE)</f>
        <v>1.3236000000000001</v>
      </c>
      <c r="H2158" s="10">
        <f>VLOOKUP(A2158,away!$A$2:$E$405,3,FALSE)</f>
        <v>1.1788000000000001</v>
      </c>
      <c r="I2158" s="10">
        <f>VLOOKUP(C2158,away!$B$2:$E$405,3,FALSE)</f>
        <v>0.76349999999999996</v>
      </c>
      <c r="J2158" s="10">
        <f>VLOOKUP(B2158,home!$B$2:$E$405,4,FALSE)</f>
        <v>1.2254</v>
      </c>
      <c r="K2158" s="12">
        <f t="shared" si="2798"/>
        <v>1.7648599679040002</v>
      </c>
      <c r="L2158" s="12">
        <f t="shared" si="2799"/>
        <v>1.10287691052</v>
      </c>
      <c r="M2158" s="13">
        <f t="shared" si="2800"/>
        <v>5.6827388451513722E-2</v>
      </c>
      <c r="N2158" s="13">
        <f t="shared" si="2801"/>
        <v>0.10029238295860665</v>
      </c>
      <c r="O2158" s="13">
        <f t="shared" si="2802"/>
        <v>6.2673614608325393E-2</v>
      </c>
      <c r="P2158" s="13">
        <f t="shared" si="2803"/>
        <v>0.11061015346607682</v>
      </c>
      <c r="Q2158" s="13">
        <f t="shared" si="2804"/>
        <v>8.8501005884671122E-2</v>
      </c>
      <c r="R2158" s="13">
        <f t="shared" si="2805"/>
        <v>3.456064122517552E-2</v>
      </c>
      <c r="S2158" s="13">
        <f t="shared" si="2806"/>
        <v>5.3823545226910616E-2</v>
      </c>
      <c r="T2158" s="13">
        <f t="shared" si="2807"/>
        <v>9.7605715947998453E-2</v>
      </c>
      <c r="U2158" s="13">
        <f t="shared" si="2808"/>
        <v>6.0994692163404939E-2</v>
      </c>
      <c r="V2158" s="13">
        <f t="shared" si="2809"/>
        <v>1.1640378110824537E-2</v>
      </c>
      <c r="W2158" s="13">
        <f t="shared" si="2810"/>
        <v>5.2063960801697493E-2</v>
      </c>
      <c r="X2158" s="13">
        <f t="shared" si="2811"/>
        <v>5.7420140238410522E-2</v>
      </c>
      <c r="Y2158" s="13">
        <f t="shared" si="2812"/>
        <v>3.166367343388167E-2</v>
      </c>
      <c r="Z2158" s="13">
        <f t="shared" si="2813"/>
        <v>1.2705377740003907E-2</v>
      </c>
      <c r="AA2158" s="13">
        <f t="shared" si="2814"/>
        <v>2.2423212550431493E-2</v>
      </c>
      <c r="AB2158" s="13">
        <f t="shared" si="2815"/>
        <v>1.9786915091029554E-2</v>
      </c>
      <c r="AC2158" s="13">
        <f t="shared" si="2816"/>
        <v>1.4160689549591269E-3</v>
      </c>
      <c r="AD2158" s="13">
        <f t="shared" si="2817"/>
        <v>2.297140004735973E-2</v>
      </c>
      <c r="AE2158" s="13">
        <f t="shared" si="2818"/>
        <v>2.5334626714551084E-2</v>
      </c>
      <c r="AF2158" s="13">
        <f t="shared" si="2819"/>
        <v>1.397048742006078E-2</v>
      </c>
      <c r="AG2158" s="13">
        <f t="shared" si="2820"/>
        <v>5.1359093347650518E-3</v>
      </c>
      <c r="AH2158" s="13">
        <f t="shared" si="2821"/>
        <v>3.5031169372212716E-3</v>
      </c>
      <c r="AI2158" s="13">
        <f t="shared" si="2822"/>
        <v>6.1825108453882928E-3</v>
      </c>
      <c r="AJ2158" s="13">
        <f t="shared" si="2823"/>
        <v>5.455632946079059E-3</v>
      </c>
      <c r="AK2158" s="13">
        <f t="shared" si="2824"/>
        <v>3.2094760620376994E-3</v>
      </c>
      <c r="AL2158" s="13">
        <f t="shared" si="2825"/>
        <v>1.1025078483781974E-4</v>
      </c>
      <c r="AM2158" s="13">
        <f t="shared" si="2826"/>
        <v>8.1082608700586527E-3</v>
      </c>
      <c r="AN2158" s="13">
        <f t="shared" si="2827"/>
        <v>8.9424136980604946E-3</v>
      </c>
      <c r="AO2158" s="13">
        <f t="shared" si="2828"/>
        <v>4.9311907959543443E-3</v>
      </c>
      <c r="AP2158" s="13">
        <f t="shared" si="2829"/>
        <v>1.8128321567422619E-3</v>
      </c>
      <c r="AQ2158" s="13">
        <f t="shared" si="2830"/>
        <v>4.9983268207980341E-4</v>
      </c>
      <c r="AR2158" s="13">
        <f t="shared" si="2831"/>
        <v>7.7270135698257576E-4</v>
      </c>
      <c r="AS2158" s="13">
        <f t="shared" si="2832"/>
        <v>1.3637096920836461E-3</v>
      </c>
      <c r="AT2158" s="13">
        <f t="shared" si="2833"/>
        <v>1.2033783217005589E-3</v>
      </c>
      <c r="AU2158" s="13">
        <f t="shared" si="2834"/>
        <v>7.0793140873760634E-4</v>
      </c>
      <c r="AV2158" s="13">
        <f t="shared" si="2835"/>
        <v>3.1234995082572123E-4</v>
      </c>
      <c r="AW2158" s="13">
        <f t="shared" si="2836"/>
        <v>5.9609638175865099E-6</v>
      </c>
      <c r="AX2158" s="13">
        <f t="shared" si="2837"/>
        <v>2.3849908364814965E-3</v>
      </c>
      <c r="AY2158" s="13">
        <f t="shared" si="2838"/>
        <v>2.6303513253572238E-3</v>
      </c>
      <c r="AZ2158" s="13">
        <f t="shared" si="2839"/>
        <v>1.4504768716460811E-3</v>
      </c>
      <c r="BA2158" s="13">
        <f t="shared" si="2840"/>
        <v>5.3323248366058144E-4</v>
      </c>
      <c r="BB2158" s="13">
        <f t="shared" si="2841"/>
        <v>1.4702244854212208E-4</v>
      </c>
      <c r="BC2158" s="13">
        <f t="shared" si="2842"/>
        <v>3.2429532765044243E-5</v>
      </c>
      <c r="BD2158" s="13">
        <f t="shared" si="2843"/>
        <v>1.4203241422392564E-4</v>
      </c>
      <c r="BE2158" s="13">
        <f t="shared" si="2844"/>
        <v>2.5066732200856504E-4</v>
      </c>
      <c r="BF2158" s="13">
        <f t="shared" si="2845"/>
        <v>2.2119636093730893E-4</v>
      </c>
      <c r="BG2158" s="13">
        <f t="shared" si="2846"/>
        <v>1.3012686748810028E-4</v>
      </c>
      <c r="BH2158" s="13">
        <f t="shared" si="2847"/>
        <v>5.7413924794624154E-5</v>
      </c>
      <c r="BI2158" s="13">
        <f t="shared" si="2848"/>
        <v>2.0265507494056625E-5</v>
      </c>
      <c r="BJ2158" s="14">
        <f t="shared" si="2849"/>
        <v>0.52643233648335075</v>
      </c>
      <c r="BK2158" s="14">
        <f t="shared" si="2850"/>
        <v>0.23705813632047984</v>
      </c>
      <c r="BL2158" s="14">
        <f t="shared" si="2851"/>
        <v>0.22397158555636992</v>
      </c>
      <c r="BM2158" s="14">
        <f t="shared" si="2852"/>
        <v>0.54407785914429552</v>
      </c>
      <c r="BN2158" s="14">
        <f t="shared" si="2853"/>
        <v>0.4534651865943693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1.1809000000000001</v>
      </c>
      <c r="F2159" s="10">
        <f>VLOOKUP(B2159,home!$B$2:$E$405,3,FALSE)</f>
        <v>0.9879</v>
      </c>
      <c r="G2159" s="10">
        <f>VLOOKUP(C2159,away!$B$2:$E$405,4,FALSE)</f>
        <v>0.8468</v>
      </c>
      <c r="H2159" s="10">
        <f>VLOOKUP(A2159,away!$A$2:$E$405,3,FALSE)</f>
        <v>0.92459999999999998</v>
      </c>
      <c r="I2159" s="10">
        <f>VLOOKUP(C2159,away!$B$2:$E$405,3,FALSE)</f>
        <v>0.90129999999999999</v>
      </c>
      <c r="J2159" s="10">
        <f>VLOOKUP(B2159,home!$B$2:$E$405,4,FALSE)</f>
        <v>0.90129999999999999</v>
      </c>
      <c r="K2159" s="12">
        <f t="shared" ref="K2159:K2189" si="2854">E2159*F2159*G2159</f>
        <v>0.98788628794800004</v>
      </c>
      <c r="L2159" s="12">
        <f t="shared" ref="L2159:L2189" si="2855">H2159*I2159*J2159</f>
        <v>0.7510911265739999</v>
      </c>
      <c r="M2159" s="13">
        <f t="shared" ref="M2159:M2189" si="2856">_xlfn.POISSON.DIST(0,K2159,FALSE) * _xlfn.POISSON.DIST(0,L2159,FALSE)</f>
        <v>0.17569997703022847</v>
      </c>
      <c r="N2159" s="13">
        <f t="shared" ref="N2159:N2189" si="2857">_xlfn.POISSON.DIST(1,K2159,FALSE) * _xlfn.POISSON.DIST(0,L2159,FALSE)</f>
        <v>0.17357159810094122</v>
      </c>
      <c r="O2159" s="13">
        <f t="shared" ref="O2159:O2189" si="2858">_xlfn.POISSON.DIST(0,K2159,FALSE) * _xlfn.POISSON.DIST(1,L2159,FALSE)</f>
        <v>0.1319666936866602</v>
      </c>
      <c r="P2159" s="13">
        <f t="shared" ref="P2159:P2189" si="2859">_xlfn.POISSON.DIST(1,K2159,FALSE) * _xlfn.POISSON.DIST(1,L2159,FALSE)</f>
        <v>0.13036808715888548</v>
      </c>
      <c r="Q2159" s="13">
        <f t="shared" ref="Q2159:Q2189" si="2860">_xlfn.POISSON.DIST(2,K2159,FALSE) * _xlfn.POISSON.DIST(0,L2159,FALSE)</f>
        <v>8.5734500870570468E-2</v>
      </c>
      <c r="R2159" s="13">
        <f t="shared" ref="R2159:R2189" si="2861">_xlfn.POISSON.DIST(0,K2159,FALSE) * _xlfn.POISSON.DIST(2,L2159,FALSE)</f>
        <v>4.9559506315679784E-2</v>
      </c>
      <c r="S2159" s="13">
        <f t="shared" ref="S2159:S2189" si="2862">_xlfn.POISSON.DIST(2,K2159,FALSE) * _xlfn.POISSON.DIST(2,L2159,FALSE)</f>
        <v>2.4183039799917989E-2</v>
      </c>
      <c r="T2159" s="13">
        <f t="shared" ref="T2159:T2189" si="2863">_xlfn.POISSON.DIST(2,K2159,FALSE) * _xlfn.POISSON.DIST(1,L2159,FALSE)</f>
        <v>6.4394422845136357E-2</v>
      </c>
      <c r="U2159" s="13">
        <f t="shared" ref="U2159:U2189" si="2864">_xlfn.POISSON.DIST(1,K2159,FALSE) * _xlfn.POISSON.DIST(2,L2159,FALSE)</f>
        <v>4.8959156726732352E-2</v>
      </c>
      <c r="V2159" s="13">
        <f t="shared" ref="V2159:V2189" si="2865">_xlfn.POISSON.DIST(3,K2159,FALSE) * _xlfn.POISSON.DIST(3,L2159,FALSE)</f>
        <v>1.993737464468319E-3</v>
      </c>
      <c r="W2159" s="13">
        <f t="shared" ref="W2159:W2189" si="2866">_xlfn.POISSON.DIST(3,K2159,FALSE) * _xlfn.POISSON.DIST(0,L2159,FALSE)</f>
        <v>2.8231979271367485E-2</v>
      </c>
      <c r="X2159" s="13">
        <f t="shared" ref="X2159:X2189" si="2867">_xlfn.POISSON.DIST(3,K2159,FALSE) * _xlfn.POISSON.DIST(1,L2159,FALSE)</f>
        <v>2.120478911634522E-2</v>
      </c>
      <c r="Y2159" s="13">
        <f t="shared" ref="Y2159:Y2189" si="2868">_xlfn.POISSON.DIST(3,K2159,FALSE) * _xlfn.POISSON.DIST(2,L2159,FALSE)</f>
        <v>7.9633644730799109E-3</v>
      </c>
      <c r="Z2159" s="13">
        <f t="shared" ref="Z2159:Z2189" si="2869">_xlfn.POISSON.DIST(0,K2159,FALSE) * _xlfn.POISSON.DIST(3,L2159,FALSE)</f>
        <v>1.2407901810365066E-2</v>
      </c>
      <c r="AA2159" s="13">
        <f t="shared" ref="AA2159:AA2189" si="2870">_xlfn.POISSON.DIST(1,K2159,FALSE) * _xlfn.POISSON.DIST(3,L2159,FALSE)</f>
        <v>1.2257596060664811E-2</v>
      </c>
      <c r="AB2159" s="13">
        <f t="shared" ref="AB2159:AB2189" si="2871">_xlfn.POISSON.DIST(2,K2159,FALSE) * _xlfn.POISSON.DIST(3,L2159,FALSE)</f>
        <v>6.0545555357680936E-3</v>
      </c>
      <c r="AC2159" s="13">
        <f t="shared" ref="AC2159:AC2189" si="2872">_xlfn.POISSON.DIST(4,K2159,FALSE) * _xlfn.POISSON.DIST(4,L2159,FALSE)</f>
        <v>9.2458655919112266E-5</v>
      </c>
      <c r="AD2159" s="13">
        <f t="shared" ref="AD2159:AD2189" si="2873">_xlfn.POISSON.DIST(4,K2159,FALSE) * _xlfn.POISSON.DIST(0,L2159,FALSE)</f>
        <v>6.9724963009540255E-3</v>
      </c>
      <c r="AE2159" s="13">
        <f t="shared" ref="AE2159:AE2189" si="2874">_xlfn.POISSON.DIST(4,K2159,FALSE) * _xlfn.POISSON.DIST(1,L2159,FALSE)</f>
        <v>5.2369801017166069E-3</v>
      </c>
      <c r="AF2159" s="13">
        <f t="shared" ref="AF2159:AF2189" si="2875">_xlfn.POISSON.DIST(4,K2159,FALSE) * _xlfn.POISSON.DIST(2,L2159,FALSE)</f>
        <v>1.9667246422219731E-3</v>
      </c>
      <c r="AG2159" s="13">
        <f t="shared" ref="AG2159:AG2189" si="2876">_xlfn.POISSON.DIST(4,K2159,FALSE) * _xlfn.POISSON.DIST(3,L2159,FALSE)</f>
        <v>4.9239647572911634E-4</v>
      </c>
      <c r="AH2159" s="13">
        <f t="shared" ref="AH2159:AH2189" si="2877">_xlfn.POISSON.DIST(0,K2159,FALSE) * _xlfn.POISSON.DIST(4,L2159,FALSE)</f>
        <v>2.3298662372916667E-3</v>
      </c>
      <c r="AI2159" s="13">
        <f t="shared" ref="AI2159:AI2189" si="2878">_xlfn.POISSON.DIST(1,K2159,FALSE) * _xlfn.POISSON.DIST(4,L2159,FALSE)</f>
        <v>2.3016429085734383E-3</v>
      </c>
      <c r="AJ2159" s="13">
        <f t="shared" ref="AJ2159:AJ2189" si="2879">_xlfn.POISSON.DIST(2,K2159,FALSE) * _xlfn.POISSON.DIST(4,L2159,FALSE)</f>
        <v>1.136880734566226E-3</v>
      </c>
      <c r="AK2159" s="13">
        <f t="shared" ref="AK2159:AK2189" si="2880">_xlfn.POISSON.DIST(3,K2159,FALSE) * _xlfn.POISSON.DIST(4,L2159,FALSE)</f>
        <v>3.7436962957007489E-4</v>
      </c>
      <c r="AL2159" s="13">
        <f t="shared" ref="AL2159:AL2189" si="2881">_xlfn.POISSON.DIST(5,K2159,FALSE) * _xlfn.POISSON.DIST(5,L2159,FALSE)</f>
        <v>2.7441456321607741E-6</v>
      </c>
      <c r="AM2159" s="13">
        <f t="shared" ref="AM2159:AM2189" si="2882">_xlfn.POISSON.DIST(5,K2159,FALSE) * _xlfn.POISSON.DIST(0,L2159,FALSE)</f>
        <v>1.3776066976961274E-3</v>
      </c>
      <c r="AN2159" s="13">
        <f t="shared" ref="AN2159:AN2189" si="2883">_xlfn.POISSON.DIST(5,K2159,FALSE) * _xlfn.POISSON.DIST(1,L2159,FALSE)</f>
        <v>1.0347081665484721E-3</v>
      </c>
      <c r="AO2159" s="13">
        <f t="shared" ref="AO2159:AO2189" si="2884">_xlfn.POISSON.DIST(5,K2159,FALSE) * _xlfn.POISSON.DIST(2,L2159,FALSE)</f>
        <v>3.8858006124410486E-4</v>
      </c>
      <c r="AP2159" s="13">
        <f t="shared" ref="AP2159:AP2189" si="2885">_xlfn.POISSON.DIST(5,K2159,FALSE) * _xlfn.POISSON.DIST(3,L2159,FALSE)</f>
        <v>9.7286345321342881E-5</v>
      </c>
      <c r="AQ2159" s="13">
        <f t="shared" ref="AQ2159:AQ2189" si="2886">_xlfn.POISSON.DIST(5,K2159,FALSE) * _xlfn.POISSON.DIST(4,L2159,FALSE)</f>
        <v>1.8267727676918647E-5</v>
      </c>
      <c r="AR2159" s="13">
        <f t="shared" ref="AR2159:AR2189" si="2887">_xlfn.POISSON.DIST(0,K2159,FALSE) * _xlfn.POISSON.DIST(5,L2159,FALSE)</f>
        <v>3.4998837138682496E-4</v>
      </c>
      <c r="AS2159" s="13">
        <f t="shared" ref="AS2159:AS2189" si="2888">_xlfn.POISSON.DIST(1,K2159,FALSE) * _xlfn.POISSON.DIST(5,L2159,FALSE)</f>
        <v>3.4574871303429648E-4</v>
      </c>
      <c r="AT2159" s="13">
        <f t="shared" ref="AT2159:AT2189" si="2889">_xlfn.POISSON.DIST(2,K2159,FALSE) * _xlfn.POISSON.DIST(5,L2159,FALSE)</f>
        <v>1.7078020634112473E-4</v>
      </c>
      <c r="AU2159" s="13">
        <f t="shared" ref="AU2159:AU2189" si="2890">_xlfn.POISSON.DIST(3,K2159,FALSE) * _xlfn.POISSON.DIST(5,L2159,FALSE)</f>
        <v>5.6237141365775738E-5</v>
      </c>
      <c r="AV2159" s="13">
        <f t="shared" ref="AV2159:AV2189" si="2891">_xlfn.POISSON.DIST(4,K2159,FALSE) * _xlfn.POISSON.DIST(5,L2159,FALSE)</f>
        <v>1.3888975207160778E-5</v>
      </c>
      <c r="AW2159" s="13">
        <f t="shared" ref="AW2159:AW2189" si="2892">_xlfn.POISSON.DIST(6,K2159,FALSE) * _xlfn.POISSON.DIST(6,L2159,FALSE)</f>
        <v>5.6559328356381631E-8</v>
      </c>
      <c r="AX2159" s="13">
        <f t="shared" ref="AX2159:AX2189" si="2893">_xlfn.POISSON.DIST(6,K2159,FALSE) * _xlfn.POISSON.DIST(0,L2159,FALSE)</f>
        <v>2.2681979447322154E-4</v>
      </c>
      <c r="AY2159" s="13">
        <f t="shared" ref="AY2159:AY2189" si="2894">_xlfn.POISSON.DIST(6,K2159,FALSE) * _xlfn.POISSON.DIST(1,L2159,FALSE)</f>
        <v>1.703623349601751E-4</v>
      </c>
      <c r="AZ2159" s="13">
        <f t="shared" ref="AZ2159:AZ2189" si="2895">_xlfn.POISSON.DIST(6,K2159,FALSE) * _xlfn.POISSON.DIST(2,L2159,FALSE)</f>
        <v>6.3978819045507526E-5</v>
      </c>
      <c r="BA2159" s="13">
        <f t="shared" ref="BA2159:BA2189" si="2896">_xlfn.POISSON.DIST(6,K2159,FALSE) * _xlfn.POISSON.DIST(3,L2159,FALSE)</f>
        <v>1.601797442458811E-5</v>
      </c>
      <c r="BB2159" s="13">
        <f t="shared" ref="BB2159:BB2189" si="2897">_xlfn.POISSON.DIST(6,K2159,FALSE) * _xlfn.POISSON.DIST(4,L2159,FALSE)</f>
        <v>3.0077396139993494E-6</v>
      </c>
      <c r="BC2159" s="13">
        <f t="shared" ref="BC2159:BC2189" si="2898">_xlfn.POISSON.DIST(6,K2159,FALSE) * _xlfn.POISSON.DIST(5,L2159,FALSE)</f>
        <v>4.5181730702400396E-7</v>
      </c>
      <c r="BD2159" s="13">
        <f t="shared" ref="BD2159:BD2189" si="2899">_xlfn.POISSON.DIST(0,K2159,FALSE) * _xlfn.POISSON.DIST(6,L2159,FALSE)</f>
        <v>4.3812193358788291E-5</v>
      </c>
      <c r="BE2159" s="13">
        <f t="shared" ref="BE2159:BE2189" si="2900">_xlfn.POISSON.DIST(1,K2159,FALSE) * _xlfn.POISSON.DIST(6,L2159,FALSE)</f>
        <v>4.3281465064073373E-5</v>
      </c>
      <c r="BF2159" s="13">
        <f t="shared" ref="BF2159:BF2189" si="2901">_xlfn.POISSON.DIST(2,K2159,FALSE) * _xlfn.POISSON.DIST(6,L2159,FALSE)</f>
        <v>2.1378582929549243E-5</v>
      </c>
      <c r="BG2159" s="13">
        <f t="shared" ref="BG2159:BG2189" si="2902">_xlfn.POISSON.DIST(3,K2159,FALSE) * _xlfn.POISSON.DIST(6,L2159,FALSE)</f>
        <v>7.0398696439536289E-6</v>
      </c>
      <c r="BH2159" s="13">
        <f t="shared" ref="BH2159:BH2189" si="2903">_xlfn.POISSON.DIST(4,K2159,FALSE) * _xlfn.POISSON.DIST(6,L2159,FALSE)</f>
        <v>1.7386476725507894E-6</v>
      </c>
      <c r="BI2159" s="13">
        <f t="shared" ref="BI2159:BI2189" si="2904">_xlfn.POISSON.DIST(5,K2159,FALSE) * _xlfn.POISSON.DIST(6,L2159,FALSE)</f>
        <v>3.43517239057126E-7</v>
      </c>
      <c r="BJ2159" s="14">
        <f t="shared" ref="BJ2159:BJ2189" si="2905">SUM(N2159,Q2159,T2159,W2159,X2159,Y2159,AD2159,AE2159,AF2159,AG2159,AM2159,AN2159,AO2159,AP2159,AQ2159,AX2159,AY2159,AZ2159,BA2159,BB2159,BC2159)</f>
        <v>0.39916633967637388</v>
      </c>
      <c r="BK2159" s="14">
        <f t="shared" ref="BK2159:BK2189" si="2906">SUM(M2159,P2159,S2159,V2159,AC2159,AL2159,AY2159)</f>
        <v>0.33251040659001163</v>
      </c>
      <c r="BL2159" s="14">
        <f t="shared" ref="BL2159:BL2189" si="2907">SUM(O2159,R2159,U2159,AA2159,AB2159,AH2159,AI2159,AJ2159,AK2159,AR2159,AS2159,AT2159,AU2159,AV2159,BD2159,BE2159,BF2159,BG2159,BH2159,BI2159)</f>
        <v>0.25599450551874975</v>
      </c>
      <c r="BM2159" s="14">
        <f t="shared" ref="BM2159:BM2189" si="2908">SUM(S2159:BI2159)</f>
        <v>0.2530084846569029</v>
      </c>
      <c r="BN2159" s="14">
        <f t="shared" ref="BN2159:BN2189" si="2909">SUM(M2159:R2159)</f>
        <v>0.74690036316296549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1.1809000000000001</v>
      </c>
      <c r="F2160" s="10">
        <f>VLOOKUP(B2160,home!$B$2:$E$405,3,FALSE)</f>
        <v>1.8348</v>
      </c>
      <c r="G2160" s="10" t="e">
        <f>VLOOKUP(C2160,away!$B$2:$E$405,4,FALSE)</f>
        <v>#N/A</v>
      </c>
      <c r="H2160" s="10">
        <f>VLOOKUP(A2160,away!$A$2:$E$405,3,FALSE)</f>
        <v>0.92459999999999998</v>
      </c>
      <c r="I2160" s="10" t="e">
        <f>VLOOKUP(C2160,away!$B$2:$E$405,3,FALSE)</f>
        <v>#N/A</v>
      </c>
      <c r="J2160" s="10">
        <f>VLOOKUP(B2160,home!$B$2:$E$405,4,FALSE)</f>
        <v>0.81120000000000003</v>
      </c>
      <c r="K2160" s="12" t="e">
        <f t="shared" si="2854"/>
        <v>#N/A</v>
      </c>
      <c r="L2160" s="12" t="e">
        <f t="shared" si="2855"/>
        <v>#N/A</v>
      </c>
      <c r="M2160" s="13" t="e">
        <f t="shared" si="2856"/>
        <v>#N/A</v>
      </c>
      <c r="N2160" s="13" t="e">
        <f t="shared" si="2857"/>
        <v>#N/A</v>
      </c>
      <c r="O2160" s="13" t="e">
        <f t="shared" si="2858"/>
        <v>#N/A</v>
      </c>
      <c r="P2160" s="13" t="e">
        <f t="shared" si="2859"/>
        <v>#N/A</v>
      </c>
      <c r="Q2160" s="13" t="e">
        <f t="shared" si="2860"/>
        <v>#N/A</v>
      </c>
      <c r="R2160" s="13" t="e">
        <f t="shared" si="2861"/>
        <v>#N/A</v>
      </c>
      <c r="S2160" s="13" t="e">
        <f t="shared" si="2862"/>
        <v>#N/A</v>
      </c>
      <c r="T2160" s="13" t="e">
        <f t="shared" si="2863"/>
        <v>#N/A</v>
      </c>
      <c r="U2160" s="13" t="e">
        <f t="shared" si="2864"/>
        <v>#N/A</v>
      </c>
      <c r="V2160" s="13" t="e">
        <f t="shared" si="2865"/>
        <v>#N/A</v>
      </c>
      <c r="W2160" s="13" t="e">
        <f t="shared" si="2866"/>
        <v>#N/A</v>
      </c>
      <c r="X2160" s="13" t="e">
        <f t="shared" si="2867"/>
        <v>#N/A</v>
      </c>
      <c r="Y2160" s="13" t="e">
        <f t="shared" si="2868"/>
        <v>#N/A</v>
      </c>
      <c r="Z2160" s="13" t="e">
        <f t="shared" si="2869"/>
        <v>#N/A</v>
      </c>
      <c r="AA2160" s="13" t="e">
        <f t="shared" si="2870"/>
        <v>#N/A</v>
      </c>
      <c r="AB2160" s="13" t="e">
        <f t="shared" si="2871"/>
        <v>#N/A</v>
      </c>
      <c r="AC2160" s="13" t="e">
        <f t="shared" si="2872"/>
        <v>#N/A</v>
      </c>
      <c r="AD2160" s="13" t="e">
        <f t="shared" si="2873"/>
        <v>#N/A</v>
      </c>
      <c r="AE2160" s="13" t="e">
        <f t="shared" si="2874"/>
        <v>#N/A</v>
      </c>
      <c r="AF2160" s="13" t="e">
        <f t="shared" si="2875"/>
        <v>#N/A</v>
      </c>
      <c r="AG2160" s="13" t="e">
        <f t="shared" si="2876"/>
        <v>#N/A</v>
      </c>
      <c r="AH2160" s="13" t="e">
        <f t="shared" si="2877"/>
        <v>#N/A</v>
      </c>
      <c r="AI2160" s="13" t="e">
        <f t="shared" si="2878"/>
        <v>#N/A</v>
      </c>
      <c r="AJ2160" s="13" t="e">
        <f t="shared" si="2879"/>
        <v>#N/A</v>
      </c>
      <c r="AK2160" s="13" t="e">
        <f t="shared" si="2880"/>
        <v>#N/A</v>
      </c>
      <c r="AL2160" s="13" t="e">
        <f t="shared" si="2881"/>
        <v>#N/A</v>
      </c>
      <c r="AM2160" s="13" t="e">
        <f t="shared" si="2882"/>
        <v>#N/A</v>
      </c>
      <c r="AN2160" s="13" t="e">
        <f t="shared" si="2883"/>
        <v>#N/A</v>
      </c>
      <c r="AO2160" s="13" t="e">
        <f t="shared" si="2884"/>
        <v>#N/A</v>
      </c>
      <c r="AP2160" s="13" t="e">
        <f t="shared" si="2885"/>
        <v>#N/A</v>
      </c>
      <c r="AQ2160" s="13" t="e">
        <f t="shared" si="2886"/>
        <v>#N/A</v>
      </c>
      <c r="AR2160" s="13" t="e">
        <f t="shared" si="2887"/>
        <v>#N/A</v>
      </c>
      <c r="AS2160" s="13" t="e">
        <f t="shared" si="2888"/>
        <v>#N/A</v>
      </c>
      <c r="AT2160" s="13" t="e">
        <f t="shared" si="2889"/>
        <v>#N/A</v>
      </c>
      <c r="AU2160" s="13" t="e">
        <f t="shared" si="2890"/>
        <v>#N/A</v>
      </c>
      <c r="AV2160" s="13" t="e">
        <f t="shared" si="2891"/>
        <v>#N/A</v>
      </c>
      <c r="AW2160" s="13" t="e">
        <f t="shared" si="2892"/>
        <v>#N/A</v>
      </c>
      <c r="AX2160" s="13" t="e">
        <f t="shared" si="2893"/>
        <v>#N/A</v>
      </c>
      <c r="AY2160" s="13" t="e">
        <f t="shared" si="2894"/>
        <v>#N/A</v>
      </c>
      <c r="AZ2160" s="13" t="e">
        <f t="shared" si="2895"/>
        <v>#N/A</v>
      </c>
      <c r="BA2160" s="13" t="e">
        <f t="shared" si="2896"/>
        <v>#N/A</v>
      </c>
      <c r="BB2160" s="13" t="e">
        <f t="shared" si="2897"/>
        <v>#N/A</v>
      </c>
      <c r="BC2160" s="13" t="e">
        <f t="shared" si="2898"/>
        <v>#N/A</v>
      </c>
      <c r="BD2160" s="13" t="e">
        <f t="shared" si="2899"/>
        <v>#N/A</v>
      </c>
      <c r="BE2160" s="13" t="e">
        <f t="shared" si="2900"/>
        <v>#N/A</v>
      </c>
      <c r="BF2160" s="13" t="e">
        <f t="shared" si="2901"/>
        <v>#N/A</v>
      </c>
      <c r="BG2160" s="13" t="e">
        <f t="shared" si="2902"/>
        <v>#N/A</v>
      </c>
      <c r="BH2160" s="13" t="e">
        <f t="shared" si="2903"/>
        <v>#N/A</v>
      </c>
      <c r="BI2160" s="13" t="e">
        <f t="shared" si="2904"/>
        <v>#N/A</v>
      </c>
      <c r="BJ2160" s="14" t="e">
        <f t="shared" si="2905"/>
        <v>#N/A</v>
      </c>
      <c r="BK2160" s="14" t="e">
        <f t="shared" si="2906"/>
        <v>#N/A</v>
      </c>
      <c r="BL2160" s="14" t="e">
        <f t="shared" si="2907"/>
        <v>#N/A</v>
      </c>
      <c r="BM2160" s="14" t="e">
        <f t="shared" si="2908"/>
        <v>#N/A</v>
      </c>
      <c r="BN2160" s="14" t="e">
        <f t="shared" si="2909"/>
        <v>#N/A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1.72</v>
      </c>
      <c r="F2169" s="10">
        <f>VLOOKUP(B2169,home!$B$2:$E$405,3,FALSE)</f>
        <v>1.5116000000000001</v>
      </c>
      <c r="G2169" s="10">
        <f>VLOOKUP(C2169,away!$B$2:$E$405,4,FALSE)</f>
        <v>0.81399999999999995</v>
      </c>
      <c r="H2169" s="10">
        <f>VLOOKUP(A2169,away!$A$2:$E$405,3,FALSE)</f>
        <v>1.58</v>
      </c>
      <c r="I2169" s="10">
        <f>VLOOKUP(C2169,away!$B$2:$E$405,3,FALSE)</f>
        <v>1.7089000000000001</v>
      </c>
      <c r="J2169" s="10">
        <f>VLOOKUP(B2169,home!$B$2:$E$405,4,FALSE)</f>
        <v>0.63290000000000002</v>
      </c>
      <c r="K2169" s="12">
        <f t="shared" si="2854"/>
        <v>2.1163609279999998</v>
      </c>
      <c r="L2169" s="12">
        <f t="shared" si="2855"/>
        <v>1.7088692398000003</v>
      </c>
      <c r="M2169" s="13">
        <f t="shared" si="2856"/>
        <v>2.1813414207632796E-2</v>
      </c>
      <c r="N2169" s="13">
        <f t="shared" si="2857"/>
        <v>4.6165057535314115E-2</v>
      </c>
      <c r="O2169" s="13">
        <f t="shared" si="2858"/>
        <v>3.7276272554439979E-2</v>
      </c>
      <c r="P2169" s="13">
        <f t="shared" si="2859"/>
        <v>7.8890046775695513E-2</v>
      </c>
      <c r="Q2169" s="13">
        <f t="shared" si="2860"/>
        <v>4.8850962003305395E-2</v>
      </c>
      <c r="R2169" s="13">
        <f t="shared" si="2861"/>
        <v>3.1850137771341727E-2</v>
      </c>
      <c r="S2169" s="13">
        <f t="shared" si="2862"/>
        <v>7.1328122010511488E-2</v>
      </c>
      <c r="T2169" s="13">
        <f t="shared" si="2863"/>
        <v>8.3479906302087195E-2</v>
      </c>
      <c r="U2169" s="13">
        <f t="shared" si="2864"/>
        <v>6.7406387130684614E-2</v>
      </c>
      <c r="V2169" s="13">
        <f t="shared" si="2865"/>
        <v>2.8662683471687812E-2</v>
      </c>
      <c r="W2169" s="13">
        <f t="shared" si="2866"/>
        <v>3.4462089093002718E-2</v>
      </c>
      <c r="X2169" s="13">
        <f t="shared" si="2867"/>
        <v>5.8891203990279431E-2</v>
      </c>
      <c r="Y2169" s="13">
        <f t="shared" si="2868"/>
        <v>5.0318683496887777E-2</v>
      </c>
      <c r="Z2169" s="13">
        <f t="shared" si="2869"/>
        <v>1.8142573573612673E-2</v>
      </c>
      <c r="AA2169" s="13">
        <f t="shared" si="2870"/>
        <v>3.8396233844559181E-2</v>
      </c>
      <c r="AB2169" s="13">
        <f t="shared" si="2871"/>
        <v>4.0630144545488148E-2</v>
      </c>
      <c r="AC2169" s="13">
        <f t="shared" si="2872"/>
        <v>6.4788128140870725E-3</v>
      </c>
      <c r="AD2169" s="13">
        <f t="shared" si="2873"/>
        <v>1.8233554713421477E-2</v>
      </c>
      <c r="AE2169" s="13">
        <f t="shared" si="2874"/>
        <v>3.1158760781976269E-2</v>
      </c>
      <c r="AF2169" s="13">
        <f t="shared" si="2875"/>
        <v>2.6623123925302923E-2</v>
      </c>
      <c r="AG2169" s="13">
        <f t="shared" si="2876"/>
        <v>1.5165145847777868E-2</v>
      </c>
      <c r="AH2169" s="13">
        <f t="shared" si="2877"/>
        <v>7.7508214776887633E-3</v>
      </c>
      <c r="AI2169" s="13">
        <f t="shared" si="2878"/>
        <v>1.640353573528372E-2</v>
      </c>
      <c r="AJ2169" s="13">
        <f t="shared" si="2879"/>
        <v>1.7357901055603111E-2</v>
      </c>
      <c r="AK2169" s="13">
        <f t="shared" si="2880"/>
        <v>1.2245194528722792E-2</v>
      </c>
      <c r="AL2169" s="13">
        <f t="shared" si="2881"/>
        <v>9.3724685386565416E-4</v>
      </c>
      <c r="AM2169" s="13">
        <f t="shared" si="2882"/>
        <v>7.7177565548070919E-3</v>
      </c>
      <c r="AN2169" s="13">
        <f t="shared" si="2883"/>
        <v>1.3188636776774664E-2</v>
      </c>
      <c r="AO2169" s="13">
        <f t="shared" si="2884"/>
        <v>1.1268827851362623E-2</v>
      </c>
      <c r="AP2169" s="13">
        <f t="shared" si="2885"/>
        <v>6.4189844279317048E-3</v>
      </c>
      <c r="AQ2169" s="13">
        <f t="shared" si="2886"/>
        <v>2.7423012599119227E-3</v>
      </c>
      <c r="AR2169" s="13">
        <f t="shared" si="2887"/>
        <v>2.649028081280703E-3</v>
      </c>
      <c r="AS2169" s="13">
        <f t="shared" si="2888"/>
        <v>5.6062995283972863E-3</v>
      </c>
      <c r="AT2169" s="13">
        <f t="shared" si="2889"/>
        <v>5.9324766362824233E-3</v>
      </c>
      <c r="AU2169" s="13">
        <f t="shared" si="2890"/>
        <v>4.1850872531003294E-3</v>
      </c>
      <c r="AV2169" s="13">
        <f t="shared" si="2891"/>
        <v>2.2142887856830959E-3</v>
      </c>
      <c r="AW2169" s="13">
        <f t="shared" si="2892"/>
        <v>9.4156446118220989E-5</v>
      </c>
      <c r="AX2169" s="13">
        <f t="shared" si="2893"/>
        <v>2.722259737401601E-3</v>
      </c>
      <c r="AY2169" s="13">
        <f t="shared" si="2894"/>
        <v>4.6519859279916228E-3</v>
      </c>
      <c r="AZ2169" s="13">
        <f t="shared" si="2895"/>
        <v>3.9748178281636707E-3</v>
      </c>
      <c r="BA2169" s="13">
        <f t="shared" si="2896"/>
        <v>2.2641479734525137E-3</v>
      </c>
      <c r="BB2169" s="13">
        <f t="shared" si="2897"/>
        <v>9.6728320654712683E-4</v>
      </c>
      <c r="BC2169" s="13">
        <f t="shared" si="2898"/>
        <v>3.3059210356869913E-4</v>
      </c>
      <c r="BD2169" s="13">
        <f t="shared" si="2899"/>
        <v>7.5447376724450152E-4</v>
      </c>
      <c r="BE2169" s="13">
        <f t="shared" si="2900"/>
        <v>1.5967388021972287E-3</v>
      </c>
      <c r="BF2169" s="13">
        <f t="shared" si="2901"/>
        <v>1.6896378065958681E-3</v>
      </c>
      <c r="BG2169" s="13">
        <f t="shared" si="2902"/>
        <v>1.1919611454503721E-3</v>
      </c>
      <c r="BH2169" s="13">
        <f t="shared" si="2903"/>
        <v>6.3065499898132303E-4</v>
      </c>
      <c r="BI2169" s="13">
        <f t="shared" si="2904"/>
        <v>2.6693871977839047E-4</v>
      </c>
      <c r="BJ2169" s="14">
        <f t="shared" si="2905"/>
        <v>0.46959608133726849</v>
      </c>
      <c r="BK2169" s="14">
        <f t="shared" si="2906"/>
        <v>0.21276231206147198</v>
      </c>
      <c r="BL2169" s="14">
        <f t="shared" si="2907"/>
        <v>0.29603421416880366</v>
      </c>
      <c r="BM2169" s="14">
        <f t="shared" si="2908"/>
        <v>0.72713146081155366</v>
      </c>
      <c r="BN2169" s="14">
        <f t="shared" si="2909"/>
        <v>0.26484589084772953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1.72</v>
      </c>
      <c r="F2170" s="10">
        <f>VLOOKUP(B2170,home!$B$2:$E$405,3,FALSE)</f>
        <v>0.63949999999999996</v>
      </c>
      <c r="G2170" s="10">
        <f>VLOOKUP(C2170,away!$B$2:$E$405,4,FALSE)</f>
        <v>0.87209999999999999</v>
      </c>
      <c r="H2170" s="10">
        <f>VLOOKUP(A2170,away!$A$2:$E$405,3,FALSE)</f>
        <v>1.58</v>
      </c>
      <c r="I2170" s="10">
        <f>VLOOKUP(C2170,away!$B$2:$E$405,3,FALSE)</f>
        <v>0.94940000000000002</v>
      </c>
      <c r="J2170" s="10">
        <f>VLOOKUP(B2170,home!$B$2:$E$405,4,FALSE)</f>
        <v>1.6456</v>
      </c>
      <c r="K2170" s="12">
        <f t="shared" si="2854"/>
        <v>0.95925767399999995</v>
      </c>
      <c r="L2170" s="12">
        <f t="shared" si="2855"/>
        <v>2.4684855712</v>
      </c>
      <c r="M2170" s="13">
        <f t="shared" si="2856"/>
        <v>3.2460112691437781E-2</v>
      </c>
      <c r="N2170" s="13">
        <f t="shared" si="2857"/>
        <v>3.1137612198166482E-2</v>
      </c>
      <c r="O2170" s="13">
        <f t="shared" si="2858"/>
        <v>8.0127319818340148E-2</v>
      </c>
      <c r="P2170" s="13">
        <f t="shared" si="2859"/>
        <v>7.6862746432795059E-2</v>
      </c>
      <c r="Q2170" s="13">
        <f t="shared" si="2860"/>
        <v>1.4934496725563599E-2</v>
      </c>
      <c r="R2170" s="13">
        <f t="shared" si="2861"/>
        <v>9.8896566415250242E-2</v>
      </c>
      <c r="S2170" s="13">
        <f t="shared" si="2862"/>
        <v>4.5501088099661101E-2</v>
      </c>
      <c r="T2170" s="13">
        <f t="shared" si="2863"/>
        <v>3.686558968018739E-2</v>
      </c>
      <c r="U2170" s="13">
        <f t="shared" si="2864"/>
        <v>9.4867290266079443E-2</v>
      </c>
      <c r="V2170" s="13">
        <f t="shared" si="2865"/>
        <v>1.1971405679969387E-2</v>
      </c>
      <c r="W2170" s="13">
        <f t="shared" si="2866"/>
        <v>4.7753435304415852E-3</v>
      </c>
      <c r="X2170" s="13">
        <f t="shared" si="2867"/>
        <v>1.1787866602418321E-2</v>
      </c>
      <c r="Y2170" s="13">
        <f t="shared" si="2868"/>
        <v>1.4549089311649997E-2</v>
      </c>
      <c r="Z2170" s="13">
        <f t="shared" si="2869"/>
        <v>8.1374915745755907E-2</v>
      </c>
      <c r="AA2170" s="13">
        <f t="shared" si="2870"/>
        <v>7.8059512400219785E-2</v>
      </c>
      <c r="AB2170" s="13">
        <f t="shared" si="2871"/>
        <v>3.7439593149304486E-2</v>
      </c>
      <c r="AC2170" s="13">
        <f t="shared" si="2872"/>
        <v>1.7717034903161411E-3</v>
      </c>
      <c r="AD2170" s="13">
        <f t="shared" si="2873"/>
        <v>1.1451962318905855E-3</v>
      </c>
      <c r="AE2170" s="13">
        <f t="shared" si="2874"/>
        <v>2.8269003746145193E-3</v>
      </c>
      <c r="AF2170" s="13">
        <f t="shared" si="2875"/>
        <v>3.4890813929779082E-3</v>
      </c>
      <c r="AG2170" s="13">
        <f t="shared" si="2876"/>
        <v>2.8709156917694546E-3</v>
      </c>
      <c r="AH2170" s="13">
        <f t="shared" si="2877"/>
        <v>5.0218201344003531E-2</v>
      </c>
      <c r="AI2170" s="13">
        <f t="shared" si="2878"/>
        <v>4.8172195013712497E-2</v>
      </c>
      <c r="AJ2170" s="13">
        <f t="shared" si="2879"/>
        <v>2.310477387016412E-2</v>
      </c>
      <c r="AK2170" s="13">
        <f t="shared" si="2880"/>
        <v>7.3878105469965382E-3</v>
      </c>
      <c r="AL2170" s="13">
        <f t="shared" si="2881"/>
        <v>1.6780964061925552E-4</v>
      </c>
      <c r="AM2170" s="13">
        <f t="shared" si="2882"/>
        <v>2.1970765473538559E-4</v>
      </c>
      <c r="AN2170" s="13">
        <f t="shared" si="2883"/>
        <v>5.4234517559649065E-4</v>
      </c>
      <c r="AO2170" s="13">
        <f t="shared" si="2884"/>
        <v>6.6938562028493387E-4</v>
      </c>
      <c r="AP2170" s="13">
        <f t="shared" si="2885"/>
        <v>5.5078958174737379E-4</v>
      </c>
      <c r="AQ2170" s="13">
        <f t="shared" si="2886"/>
        <v>3.3990403382766872E-4</v>
      </c>
      <c r="AR2170" s="13">
        <f t="shared" si="2887"/>
        <v>2.4792581085857853E-2</v>
      </c>
      <c r="AS2170" s="13">
        <f t="shared" si="2888"/>
        <v>2.3782473664876395E-2</v>
      </c>
      <c r="AT2170" s="13">
        <f t="shared" si="2889"/>
        <v>1.1406760184867791E-2</v>
      </c>
      <c r="AU2170" s="13">
        <f t="shared" si="2890"/>
        <v>3.6473407476040297E-3</v>
      </c>
      <c r="AV2170" s="13">
        <f t="shared" si="2891"/>
        <v>8.7468490045801536E-4</v>
      </c>
      <c r="AW2170" s="13">
        <f t="shared" si="2892"/>
        <v>1.1037743100026756E-5</v>
      </c>
      <c r="AX2170" s="13">
        <f t="shared" si="2893"/>
        <v>3.5126042306910168E-5</v>
      </c>
      <c r="AY2170" s="13">
        <f t="shared" si="2894"/>
        <v>8.6708128607968497E-5</v>
      </c>
      <c r="AZ2170" s="13">
        <f t="shared" si="2895"/>
        <v>1.070188821872621E-4</v>
      </c>
      <c r="BA2170" s="13">
        <f t="shared" si="2896"/>
        <v>8.80581888417364E-5</v>
      </c>
      <c r="BB2170" s="13">
        <f t="shared" si="2897"/>
        <v>5.4342592145457778E-5</v>
      </c>
      <c r="BC2170" s="13">
        <f t="shared" si="2898"/>
        <v>2.6828780922533817E-5</v>
      </c>
      <c r="BD2170" s="13">
        <f t="shared" si="2899"/>
        <v>1.0200021447207688E-2</v>
      </c>
      <c r="BE2170" s="13">
        <f t="shared" si="2900"/>
        <v>9.7844488481985577E-3</v>
      </c>
      <c r="BF2170" s="13">
        <f t="shared" si="2901"/>
        <v>4.6929038217474635E-3</v>
      </c>
      <c r="BG2170" s="13">
        <f t="shared" si="2902"/>
        <v>1.5005680014517275E-3</v>
      </c>
      <c r="BH2170" s="13">
        <f t="shared" si="2903"/>
        <v>3.5985784268785309E-4</v>
      </c>
      <c r="BI2170" s="13">
        <f t="shared" si="2904"/>
        <v>6.9039279429481589E-5</v>
      </c>
      <c r="BJ2170" s="14">
        <f t="shared" si="2905"/>
        <v>0.12710230642088355</v>
      </c>
      <c r="BK2170" s="14">
        <f t="shared" si="2906"/>
        <v>0.16882157416340668</v>
      </c>
      <c r="BL2170" s="14">
        <f t="shared" si="2907"/>
        <v>0.60938394264845752</v>
      </c>
      <c r="BM2170" s="14">
        <f t="shared" si="2908"/>
        <v>0.65218821431144236</v>
      </c>
      <c r="BN2170" s="14">
        <f t="shared" si="2909"/>
        <v>0.33441885428155327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1.72</v>
      </c>
      <c r="F2171" s="10">
        <f>VLOOKUP(B2171,home!$B$2:$E$405,3,FALSE)</f>
        <v>0.63949999999999996</v>
      </c>
      <c r="G2171" s="10">
        <f>VLOOKUP(C2171,away!$B$2:$E$405,4,FALSE)</f>
        <v>0.58140000000000003</v>
      </c>
      <c r="H2171" s="10">
        <f>VLOOKUP(A2171,away!$A$2:$E$405,3,FALSE)</f>
        <v>1.58</v>
      </c>
      <c r="I2171" s="10">
        <f>VLOOKUP(C2171,away!$B$2:$E$405,3,FALSE)</f>
        <v>1.2658</v>
      </c>
      <c r="J2171" s="10">
        <f>VLOOKUP(B2171,home!$B$2:$E$405,4,FALSE)</f>
        <v>1.3290999999999999</v>
      </c>
      <c r="K2171" s="12">
        <f t="shared" si="2854"/>
        <v>0.63950511599999993</v>
      </c>
      <c r="L2171" s="12">
        <f t="shared" si="2855"/>
        <v>2.6581521524</v>
      </c>
      <c r="M2171" s="13">
        <f t="shared" si="2856"/>
        <v>3.6969676056733326E-2</v>
      </c>
      <c r="N2171" s="13">
        <f t="shared" si="2857"/>
        <v>2.3642296975143664E-2</v>
      </c>
      <c r="O2171" s="13">
        <f t="shared" si="2858"/>
        <v>9.8271023983736425E-2</v>
      </c>
      <c r="P2171" s="13">
        <f t="shared" si="2859"/>
        <v>6.2844822592158137E-2</v>
      </c>
      <c r="Q2171" s="13">
        <f t="shared" si="2860"/>
        <v>7.5596849347978482E-3</v>
      </c>
      <c r="R2171" s="13">
        <f t="shared" si="2861"/>
        <v>0.13060966696046053</v>
      </c>
      <c r="S2171" s="13">
        <f t="shared" si="2862"/>
        <v>2.6707508341289002E-2</v>
      </c>
      <c r="T2171" s="13">
        <f t="shared" si="2863"/>
        <v>2.0094792780898752E-2</v>
      </c>
      <c r="U2171" s="13">
        <f t="shared" si="2864"/>
        <v>8.3525550220270667E-2</v>
      </c>
      <c r="V2171" s="13">
        <f t="shared" si="2865"/>
        <v>5.0444604654161255E-3</v>
      </c>
      <c r="W2171" s="13">
        <f t="shared" si="2866"/>
        <v>1.6114857303837834E-3</v>
      </c>
      <c r="X2171" s="13">
        <f t="shared" si="2867"/>
        <v>4.2835742627815396E-3</v>
      </c>
      <c r="Y2171" s="13">
        <f t="shared" si="2868"/>
        <v>5.6931960732889975E-3</v>
      </c>
      <c r="Z2171" s="13">
        <f t="shared" si="2869"/>
        <v>0.11572678911839844</v>
      </c>
      <c r="AA2171" s="13">
        <f t="shared" si="2870"/>
        <v>7.4007873699468929E-2</v>
      </c>
      <c r="AB2171" s="13">
        <f t="shared" si="2871"/>
        <v>2.3664206927546109E-2</v>
      </c>
      <c r="AC2171" s="13">
        <f t="shared" si="2872"/>
        <v>5.3594299578074917E-4</v>
      </c>
      <c r="AD2171" s="13">
        <f t="shared" si="2873"/>
        <v>2.5763834223535646E-4</v>
      </c>
      <c r="AE2171" s="13">
        <f t="shared" si="2874"/>
        <v>6.8484191395368058E-4</v>
      </c>
      <c r="AF2171" s="13">
        <f t="shared" si="2875"/>
        <v>9.1020700381485599E-4</v>
      </c>
      <c r="AG2171" s="13">
        <f t="shared" si="2876"/>
        <v>8.0648956877333829E-4</v>
      </c>
      <c r="AH2171" s="13">
        <f t="shared" si="2877"/>
        <v>7.6904853396352932E-2</v>
      </c>
      <c r="AI2171" s="13">
        <f t="shared" si="2878"/>
        <v>4.9181047192197673E-2</v>
      </c>
      <c r="AJ2171" s="13">
        <f t="shared" si="2879"/>
        <v>1.5725765644823919E-2</v>
      </c>
      <c r="AK2171" s="13">
        <f t="shared" si="2880"/>
        <v>3.3522358609606451E-3</v>
      </c>
      <c r="AL2171" s="13">
        <f t="shared" si="2881"/>
        <v>3.6442020684913791E-5</v>
      </c>
      <c r="AM2171" s="13">
        <f t="shared" si="2882"/>
        <v>3.2952207587453878E-5</v>
      </c>
      <c r="AN2171" s="13">
        <f t="shared" si="2883"/>
        <v>8.7591981524922125E-5</v>
      </c>
      <c r="AO2171" s="13">
        <f t="shared" si="2884"/>
        <v>1.1641640711172642E-4</v>
      </c>
      <c r="AP2171" s="13">
        <f t="shared" si="2885"/>
        <v>1.0315084104623675E-4</v>
      </c>
      <c r="AQ2171" s="13">
        <f t="shared" si="2886"/>
        <v>6.8547657537231131E-5</v>
      </c>
      <c r="AR2171" s="13">
        <f t="shared" si="2887"/>
        <v>4.0884960317104382E-2</v>
      </c>
      <c r="AS2171" s="13">
        <f t="shared" si="2888"/>
        <v>2.6146141290245235E-2</v>
      </c>
      <c r="AT2171" s="13">
        <f t="shared" si="2889"/>
        <v>8.3602955593853317E-3</v>
      </c>
      <c r="AU2171" s="13">
        <f t="shared" si="2890"/>
        <v>1.7821505938330007E-3</v>
      </c>
      <c r="AV2171" s="13">
        <f t="shared" si="2891"/>
        <v>2.8492360555966044E-4</v>
      </c>
      <c r="AW2171" s="13">
        <f t="shared" si="2892"/>
        <v>1.7207738950766145E-6</v>
      </c>
      <c r="AX2171" s="13">
        <f t="shared" si="2893"/>
        <v>3.5121842226117934E-6</v>
      </c>
      <c r="AY2171" s="13">
        <f t="shared" si="2894"/>
        <v>9.3359200509608576E-6</v>
      </c>
      <c r="AZ2171" s="13">
        <f t="shared" si="2895"/>
        <v>1.2408147989047964E-5</v>
      </c>
      <c r="BA2171" s="13">
        <f t="shared" si="2896"/>
        <v>1.0994248428128526E-5</v>
      </c>
      <c r="BB2171" s="13">
        <f t="shared" si="2897"/>
        <v>7.3060962808125404E-6</v>
      </c>
      <c r="BC2171" s="13">
        <f t="shared" si="2898"/>
        <v>3.8841431108966967E-6</v>
      </c>
      <c r="BD2171" s="13">
        <f t="shared" si="2899"/>
        <v>1.8113074211283272E-2</v>
      </c>
      <c r="BE2171" s="13">
        <f t="shared" si="2900"/>
        <v>1.1583403624603316E-2</v>
      </c>
      <c r="BF2171" s="13">
        <f t="shared" si="2901"/>
        <v>3.7038229393133813E-3</v>
      </c>
      <c r="BG2171" s="13">
        <f t="shared" si="2902"/>
        <v>7.8953790614968826E-4</v>
      </c>
      <c r="BH2171" s="13">
        <f t="shared" si="2903"/>
        <v>1.2622838256466336E-4</v>
      </c>
      <c r="BI2171" s="13">
        <f t="shared" si="2904"/>
        <v>1.6144739286901485E-5</v>
      </c>
      <c r="BJ2171" s="14">
        <f t="shared" si="2905"/>
        <v>6.6000307420961857E-2</v>
      </c>
      <c r="BK2171" s="14">
        <f t="shared" si="2906"/>
        <v>0.1321481883921132</v>
      </c>
      <c r="BL2171" s="14">
        <f t="shared" si="2907"/>
        <v>0.66703290705514673</v>
      </c>
      <c r="BM2171" s="14">
        <f t="shared" si="2908"/>
        <v>0.62100340533743448</v>
      </c>
      <c r="BN2171" s="14">
        <f t="shared" si="2909"/>
        <v>0.35989717150302991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1.1809000000000001</v>
      </c>
      <c r="F2181" s="10">
        <f>VLOOKUP(B2181,home!$B$2:$E$405,3,FALSE)</f>
        <v>0.70569999999999999</v>
      </c>
      <c r="G2181" s="10">
        <f>VLOOKUP(C2181,away!$B$2:$E$405,4,FALSE)</f>
        <v>0.70569999999999999</v>
      </c>
      <c r="H2181" s="10">
        <f>VLOOKUP(A2181,away!$A$2:$E$405,3,FALSE)</f>
        <v>0.92459999999999998</v>
      </c>
      <c r="I2181" s="10">
        <f>VLOOKUP(C2181,away!$B$2:$E$405,3,FALSE)</f>
        <v>0.72099999999999997</v>
      </c>
      <c r="J2181" s="10">
        <f>VLOOKUP(B2181,home!$B$2:$E$405,4,FALSE)</f>
        <v>1.0814999999999999</v>
      </c>
      <c r="K2181" s="12">
        <f t="shared" si="2854"/>
        <v>0.58810294944099994</v>
      </c>
      <c r="L2181" s="12">
        <f t="shared" si="2855"/>
        <v>0.72096748289999979</v>
      </c>
      <c r="M2181" s="13">
        <f t="shared" si="2856"/>
        <v>0.27007098899420173</v>
      </c>
      <c r="N2181" s="13">
        <f t="shared" si="2857"/>
        <v>0.15882954518593784</v>
      </c>
      <c r="O2181" s="13">
        <f t="shared" si="2858"/>
        <v>0.19471240113946314</v>
      </c>
      <c r="P2181" s="13">
        <f t="shared" si="2859"/>
        <v>0.11451093740285737</v>
      </c>
      <c r="Q2181" s="13">
        <f t="shared" si="2860"/>
        <v>4.6704061991111309E-2</v>
      </c>
      <c r="R2181" s="13">
        <f t="shared" si="2861"/>
        <v>7.0190654869466879E-2</v>
      </c>
      <c r="S2181" s="13">
        <f t="shared" si="2862"/>
        <v>1.2138248200700525E-2</v>
      </c>
      <c r="T2181" s="13">
        <f t="shared" si="2863"/>
        <v>3.3672110014937071E-2</v>
      </c>
      <c r="U2181" s="13">
        <f t="shared" si="2864"/>
        <v>4.127933115192875E-2</v>
      </c>
      <c r="V2181" s="13">
        <f t="shared" si="2865"/>
        <v>5.7185054487063293E-4</v>
      </c>
      <c r="W2181" s="13">
        <f t="shared" si="2866"/>
        <v>9.1555988692826207E-3</v>
      </c>
      <c r="X2181" s="13">
        <f t="shared" si="2867"/>
        <v>6.6008890712287742E-3</v>
      </c>
      <c r="Y2181" s="13">
        <f t="shared" si="2868"/>
        <v>2.379513189292963E-3</v>
      </c>
      <c r="Z2181" s="13">
        <f t="shared" si="2869"/>
        <v>1.6868393254780723E-2</v>
      </c>
      <c r="AA2181" s="13">
        <f t="shared" si="2870"/>
        <v>9.9203518254672093E-3</v>
      </c>
      <c r="AB2181" s="13">
        <f t="shared" si="2871"/>
        <v>2.9170940840248369E-3</v>
      </c>
      <c r="AC2181" s="13">
        <f t="shared" si="2872"/>
        <v>1.5154150347502895E-5</v>
      </c>
      <c r="AD2181" s="13">
        <f t="shared" si="2873"/>
        <v>1.3461086747309481E-3</v>
      </c>
      <c r="AE2181" s="13">
        <f t="shared" si="2874"/>
        <v>9.7050058293062609E-4</v>
      </c>
      <c r="AF2181" s="13">
        <f t="shared" si="2875"/>
        <v>3.4984968121423791E-4</v>
      </c>
      <c r="AG2181" s="13">
        <f t="shared" si="2876"/>
        <v>8.4076748019465514E-5</v>
      </c>
      <c r="AH2181" s="13">
        <f t="shared" si="2877"/>
        <v>3.0403907563666469E-3</v>
      </c>
      <c r="AI2181" s="13">
        <f t="shared" si="2878"/>
        <v>1.7880627712723775E-3</v>
      </c>
      <c r="AJ2181" s="13">
        <f t="shared" si="2879"/>
        <v>5.2578249478546664E-4</v>
      </c>
      <c r="AK2181" s="13">
        <f t="shared" si="2880"/>
        <v>1.0307141198259337E-4</v>
      </c>
      <c r="AL2181" s="13">
        <f t="shared" si="2881"/>
        <v>2.5701627091440778E-7</v>
      </c>
      <c r="AM2181" s="13">
        <f t="shared" si="2882"/>
        <v>1.583300963754773E-4</v>
      </c>
      <c r="AN2181" s="13">
        <f t="shared" si="2883"/>
        <v>1.1415085105114222E-4</v>
      </c>
      <c r="AO2181" s="13">
        <f t="shared" si="2884"/>
        <v>4.1149525876617394E-5</v>
      </c>
      <c r="AP2181" s="13">
        <f t="shared" si="2885"/>
        <v>9.8891566979310858E-6</v>
      </c>
      <c r="AQ2181" s="13">
        <f t="shared" si="2886"/>
        <v>1.7824401031277615E-6</v>
      </c>
      <c r="AR2181" s="13">
        <f t="shared" si="2887"/>
        <v>4.3840457413001776E-4</v>
      </c>
      <c r="AS2181" s="13">
        <f t="shared" si="2888"/>
        <v>2.5782702309428893E-4</v>
      </c>
      <c r="AT2181" s="13">
        <f t="shared" si="2889"/>
        <v>7.5814416363672059E-5</v>
      </c>
      <c r="AU2181" s="13">
        <f t="shared" si="2890"/>
        <v>1.4862227291207851E-5</v>
      </c>
      <c r="AV2181" s="13">
        <f t="shared" si="2891"/>
        <v>2.1851299263054646E-6</v>
      </c>
      <c r="AW2181" s="13">
        <f t="shared" si="2892"/>
        <v>3.0271026785096517E-9</v>
      </c>
      <c r="AX2181" s="13">
        <f t="shared" si="2893"/>
        <v>1.5519066110615986E-5</v>
      </c>
      <c r="AY2181" s="13">
        <f t="shared" si="2894"/>
        <v>1.1188742030729495E-5</v>
      </c>
      <c r="AZ2181" s="13">
        <f t="shared" si="2895"/>
        <v>4.0333595893562375E-6</v>
      </c>
      <c r="BA2181" s="13">
        <f t="shared" si="2896"/>
        <v>9.693070369229147E-7</v>
      </c>
      <c r="BB2181" s="13">
        <f t="shared" si="2897"/>
        <v>1.7470971364189268E-7</v>
      </c>
      <c r="BC2181" s="13">
        <f t="shared" si="2898"/>
        <v>2.5192004496515036E-8</v>
      </c>
      <c r="BD2181" s="13">
        <f t="shared" si="2899"/>
        <v>5.2679240383727519E-5</v>
      </c>
      <c r="BE2181" s="13">
        <f t="shared" si="2900"/>
        <v>3.0980816643981583E-5</v>
      </c>
      <c r="BF2181" s="13">
        <f t="shared" si="2901"/>
        <v>9.1099548222081954E-6</v>
      </c>
      <c r="BG2181" s="13">
        <f t="shared" si="2902"/>
        <v>1.7858637667382999E-6</v>
      </c>
      <c r="BH2181" s="13">
        <f t="shared" si="2903"/>
        <v>2.6256793712965198E-7</v>
      </c>
      <c r="BI2181" s="13">
        <f t="shared" si="2904"/>
        <v>3.088339565091748E-8</v>
      </c>
      <c r="BJ2181" s="14">
        <f t="shared" si="2905"/>
        <v>0.26044946645527606</v>
      </c>
      <c r="BK2181" s="14">
        <f t="shared" si="2906"/>
        <v>0.39731862505127946</v>
      </c>
      <c r="BL2181" s="14">
        <f t="shared" si="2907"/>
        <v>0.32536108320251278</v>
      </c>
      <c r="BM2181" s="14">
        <f t="shared" si="2908"/>
        <v>0.14496779266588253</v>
      </c>
      <c r="BN2181" s="14">
        <f t="shared" si="2909"/>
        <v>0.85501858958303822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1.1809000000000001</v>
      </c>
      <c r="F2182" s="10">
        <f>VLOOKUP(B2182,home!$B$2:$E$405,3,FALSE)</f>
        <v>1.3028</v>
      </c>
      <c r="G2182" s="10">
        <f>VLOOKUP(C2182,away!$B$2:$E$405,4,FALSE)</f>
        <v>2.0465</v>
      </c>
      <c r="H2182" s="10">
        <f>VLOOKUP(A2182,away!$A$2:$E$405,3,FALSE)</f>
        <v>0.92459999999999998</v>
      </c>
      <c r="I2182" s="10">
        <f>VLOOKUP(C2182,away!$B$2:$E$405,3,FALSE)</f>
        <v>0.81120000000000003</v>
      </c>
      <c r="J2182" s="10">
        <f>VLOOKUP(B2182,home!$B$2:$E$405,4,FALSE)</f>
        <v>0.41599999999999998</v>
      </c>
      <c r="K2182" s="12">
        <f t="shared" si="2854"/>
        <v>3.14849219818</v>
      </c>
      <c r="L2182" s="12">
        <f t="shared" si="2855"/>
        <v>0.31201477632000002</v>
      </c>
      <c r="M2182" s="13">
        <f t="shared" si="2856"/>
        <v>3.1413831968888958E-2</v>
      </c>
      <c r="N2182" s="13">
        <f t="shared" si="2857"/>
        <v>9.8906204868984354E-2</v>
      </c>
      <c r="O2182" s="13">
        <f t="shared" si="2858"/>
        <v>9.8015797551269535E-3</v>
      </c>
      <c r="P2182" s="13">
        <f t="shared" si="2859"/>
        <v>3.0860197388856252E-2</v>
      </c>
      <c r="Q2182" s="13">
        <f t="shared" si="2860"/>
        <v>0.15570270719079499</v>
      </c>
      <c r="R2182" s="13">
        <f t="shared" si="2861"/>
        <v>1.5291188574392885E-3</v>
      </c>
      <c r="S2182" s="13">
        <f t="shared" si="2862"/>
        <v>7.5790800038526224E-3</v>
      </c>
      <c r="T2182" s="13">
        <f t="shared" si="2863"/>
        <v>4.8581545356554359E-2</v>
      </c>
      <c r="U2182" s="13">
        <f t="shared" si="2864"/>
        <v>4.8144187927375163E-3</v>
      </c>
      <c r="V2182" s="13">
        <f t="shared" si="2865"/>
        <v>8.2727855245585545E-4</v>
      </c>
      <c r="W2182" s="13">
        <f t="shared" si="2866"/>
        <v>0.16340958627524102</v>
      </c>
      <c r="X2182" s="13">
        <f t="shared" si="2867"/>
        <v>5.098620551021308E-2</v>
      </c>
      <c r="Y2182" s="13">
        <f t="shared" si="2868"/>
        <v>7.9542247538373426E-3</v>
      </c>
      <c r="Z2182" s="13">
        <f t="shared" si="2869"/>
        <v>1.5903589275687122E-4</v>
      </c>
      <c r="AA2182" s="13">
        <f t="shared" si="2870"/>
        <v>5.0072326757560025E-4</v>
      </c>
      <c r="AB2182" s="13">
        <f t="shared" si="2871"/>
        <v>7.882616507044871E-4</v>
      </c>
      <c r="AC2182" s="13">
        <f t="shared" si="2872"/>
        <v>5.079366680265015E-5</v>
      </c>
      <c r="AD2182" s="13">
        <f t="shared" si="2873"/>
        <v>0.12862345187385449</v>
      </c>
      <c r="AE2182" s="13">
        <f t="shared" si="2874"/>
        <v>4.0132417565926996E-2</v>
      </c>
      <c r="AF2182" s="13">
        <f t="shared" si="2875"/>
        <v>6.2609536450067759E-3</v>
      </c>
      <c r="AG2182" s="13">
        <f t="shared" si="2876"/>
        <v>6.5117001703222607E-4</v>
      </c>
      <c r="AH2182" s="13">
        <f t="shared" si="2877"/>
        <v>1.2405387126346671E-5</v>
      </c>
      <c r="AI2182" s="13">
        <f t="shared" si="2878"/>
        <v>3.9058264582705108E-5</v>
      </c>
      <c r="AJ2182" s="13">
        <f t="shared" si="2879"/>
        <v>6.1487320656548625E-5</v>
      </c>
      <c r="AK2182" s="13">
        <f t="shared" si="2880"/>
        <v>6.4530783124711774E-5</v>
      </c>
      <c r="AL2182" s="13">
        <f t="shared" si="2881"/>
        <v>1.9959393495018028E-6</v>
      </c>
      <c r="AM2182" s="13">
        <f t="shared" si="2882"/>
        <v>8.0993986945562313E-2</v>
      </c>
      <c r="AN2182" s="13">
        <f t="shared" si="2883"/>
        <v>2.5271320720084624E-2</v>
      </c>
      <c r="AO2182" s="13">
        <f t="shared" si="2884"/>
        <v>3.9425127408940931E-3</v>
      </c>
      <c r="AP2182" s="13">
        <f t="shared" si="2885"/>
        <v>4.1004074366294028E-4</v>
      </c>
      <c r="AQ2182" s="13">
        <f t="shared" si="2886"/>
        <v>3.1984692729019693E-5</v>
      </c>
      <c r="AR2182" s="13">
        <f t="shared" si="2887"/>
        <v>7.7413281787801314E-7</v>
      </c>
      <c r="AS2182" s="13">
        <f t="shared" si="2888"/>
        <v>2.4373511374440234E-6</v>
      </c>
      <c r="AT2182" s="13">
        <f t="shared" si="2889"/>
        <v>3.8369905202338287E-6</v>
      </c>
      <c r="AU2182" s="13">
        <f t="shared" si="2890"/>
        <v>4.0269115724822764E-6</v>
      </c>
      <c r="AV2182" s="13">
        <f t="shared" si="2891"/>
        <v>3.169674917180301E-6</v>
      </c>
      <c r="AW2182" s="13">
        <f t="shared" si="2892"/>
        <v>5.446564144349282E-8</v>
      </c>
      <c r="AX2182" s="13">
        <f t="shared" si="2893"/>
        <v>4.2501489332932629E-2</v>
      </c>
      <c r="AY2182" s="13">
        <f t="shared" si="2894"/>
        <v>1.3261092687481841E-2</v>
      </c>
      <c r="AZ2182" s="13">
        <f t="shared" si="2895"/>
        <v>2.0688284343217175E-3</v>
      </c>
      <c r="BA2182" s="13">
        <f t="shared" si="2896"/>
        <v>2.1516834705978221E-4</v>
      </c>
      <c r="BB2182" s="13">
        <f t="shared" si="2897"/>
        <v>1.6783925919750518E-5</v>
      </c>
      <c r="BC2182" s="13">
        <f t="shared" si="2898"/>
        <v>1.047366578324482E-6</v>
      </c>
      <c r="BD2182" s="13">
        <f t="shared" si="2899"/>
        <v>4.0256813002029912E-8</v>
      </c>
      <c r="BE2182" s="13">
        <f t="shared" si="2900"/>
        <v>1.2674826166048237E-7</v>
      </c>
      <c r="BF2182" s="13">
        <f t="shared" si="2901"/>
        <v>1.99532956485453E-7</v>
      </c>
      <c r="BG2182" s="13">
        <f t="shared" si="2902"/>
        <v>2.0940931892474608E-7</v>
      </c>
      <c r="BH2182" s="13">
        <f t="shared" si="2903"/>
        <v>1.6483090171518762E-7</v>
      </c>
      <c r="BI2182" s="13">
        <f t="shared" si="2904"/>
        <v>1.0379376161384851E-7</v>
      </c>
      <c r="BJ2182" s="14">
        <f t="shared" si="2905"/>
        <v>0.86992272299467277</v>
      </c>
      <c r="BK2182" s="14">
        <f t="shared" si="2906"/>
        <v>8.3994270207687682E-2</v>
      </c>
      <c r="BL2182" s="14">
        <f t="shared" si="2907"/>
        <v>1.7626673712052777E-2</v>
      </c>
      <c r="BM2182" s="14">
        <f t="shared" si="2908"/>
        <v>0.63022802455523907</v>
      </c>
      <c r="BN2182" s="14">
        <f t="shared" si="2909"/>
        <v>0.32821364003009079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1.72</v>
      </c>
      <c r="F2194" s="10">
        <f>VLOOKUP(B2194,home!$B$2:$E$405,3,FALSE)</f>
        <v>1.1628000000000001</v>
      </c>
      <c r="G2194" s="10">
        <f>VLOOKUP(C2194,away!$B$2:$E$405,4,FALSE)</f>
        <v>0.75580000000000003</v>
      </c>
      <c r="H2194" s="10">
        <f>VLOOKUP(A2194,away!$A$2:$E$405,3,FALSE)</f>
        <v>1.58</v>
      </c>
      <c r="I2194" s="10">
        <f>VLOOKUP(C2194,away!$B$2:$E$405,3,FALSE)</f>
        <v>0.75949999999999995</v>
      </c>
      <c r="J2194" s="10">
        <f>VLOOKUP(B2194,home!$B$2:$E$405,4,FALSE)</f>
        <v>0.69620000000000004</v>
      </c>
      <c r="K2194" s="12">
        <f t="shared" si="2910"/>
        <v>1.5116120928000001</v>
      </c>
      <c r="L2194" s="12">
        <f t="shared" si="2911"/>
        <v>0.83544696200000002</v>
      </c>
      <c r="M2194" s="13">
        <f t="shared" si="2912"/>
        <v>9.5650050531513806E-2</v>
      </c>
      <c r="N2194" s="13">
        <f t="shared" si="2913"/>
        <v>0.14458577306036732</v>
      </c>
      <c r="O2194" s="13">
        <f t="shared" si="2914"/>
        <v>7.9910544131699693E-2</v>
      </c>
      <c r="P2194" s="13">
        <f t="shared" si="2915"/>
        <v>0.12079374485170533</v>
      </c>
      <c r="Q2194" s="13">
        <f t="shared" si="2916"/>
        <v>0.1092788015024439</v>
      </c>
      <c r="R2194" s="13">
        <f t="shared" si="2917"/>
        <v>3.3380510663297711E-2</v>
      </c>
      <c r="S2194" s="13">
        <f t="shared" si="2918"/>
        <v>3.8136751403209018E-2</v>
      </c>
      <c r="T2194" s="13">
        <f t="shared" si="2919"/>
        <v>9.1296642726217792E-2</v>
      </c>
      <c r="U2194" s="13">
        <f t="shared" si="2920"/>
        <v>5.0458383582480164E-2</v>
      </c>
      <c r="V2194" s="13">
        <f t="shared" si="2921"/>
        <v>5.3513139162249049E-3</v>
      </c>
      <c r="W2194" s="13">
        <f t="shared" si="2922"/>
        <v>5.5062385945928334E-2</v>
      </c>
      <c r="X2194" s="13">
        <f t="shared" si="2923"/>
        <v>4.6001703058997326E-2</v>
      </c>
      <c r="Y2194" s="13">
        <f t="shared" si="2924"/>
        <v>1.9215991533732706E-2</v>
      </c>
      <c r="Z2194" s="13">
        <f t="shared" si="2925"/>
        <v>9.2958820745535613E-3</v>
      </c>
      <c r="AA2194" s="13">
        <f t="shared" si="2926"/>
        <v>1.4051767757137915E-2</v>
      </c>
      <c r="AB2194" s="13">
        <f t="shared" si="2927"/>
        <v>1.0620411033453406E-2</v>
      </c>
      <c r="AC2194" s="13">
        <f t="shared" si="2928"/>
        <v>4.223764416653914E-4</v>
      </c>
      <c r="AD2194" s="13">
        <f t="shared" si="2929"/>
        <v>2.0808242113571501E-2</v>
      </c>
      <c r="AE2194" s="13">
        <f t="shared" si="2930"/>
        <v>1.738418265834377E-2</v>
      </c>
      <c r="AF2194" s="13">
        <f t="shared" si="2931"/>
        <v>7.2617812943831916E-3</v>
      </c>
      <c r="AG2194" s="13">
        <f t="shared" si="2932"/>
        <v>2.0222777070336225E-3</v>
      </c>
      <c r="AH2194" s="13">
        <f t="shared" si="2933"/>
        <v>1.9415541095740073E-3</v>
      </c>
      <c r="AI2194" s="13">
        <f t="shared" si="2934"/>
        <v>2.9348766708576055E-3</v>
      </c>
      <c r="AJ2194" s="13">
        <f t="shared" si="2935"/>
        <v>2.218197533272482E-3</v>
      </c>
      <c r="AK2194" s="13">
        <f t="shared" si="2936"/>
        <v>1.1176847385046048E-3</v>
      </c>
      <c r="AL2194" s="13">
        <f t="shared" si="2937"/>
        <v>2.1336290714908012E-5</v>
      </c>
      <c r="AM2194" s="13">
        <f t="shared" si="2938"/>
        <v>6.2907980817569825E-3</v>
      </c>
      <c r="AN2194" s="13">
        <f t="shared" si="2939"/>
        <v>5.2556281459592985E-3</v>
      </c>
      <c r="AO2194" s="13">
        <f t="shared" si="2940"/>
        <v>2.1953992839716936E-3</v>
      </c>
      <c r="AP2194" s="13">
        <f t="shared" si="2941"/>
        <v>6.1137988739037581E-4</v>
      </c>
      <c r="AQ2194" s="13">
        <f t="shared" si="2942"/>
        <v>1.2769386738704786E-4</v>
      </c>
      <c r="AR2194" s="13">
        <f t="shared" si="2943"/>
        <v>3.2441309648044404E-4</v>
      </c>
      <c r="AS2194" s="13">
        <f t="shared" si="2944"/>
        <v>4.9038675970253232E-4</v>
      </c>
      <c r="AT2194" s="13">
        <f t="shared" si="2945"/>
        <v>3.7063727805767795E-4</v>
      </c>
      <c r="AU2194" s="13">
        <f t="shared" si="2946"/>
        <v>1.8675326385148735E-4</v>
      </c>
      <c r="AV2194" s="13">
        <f t="shared" si="2947"/>
        <v>7.0574623001944323E-5</v>
      </c>
      <c r="AW2194" s="13">
        <f t="shared" si="2948"/>
        <v>7.4847217724541127E-7</v>
      </c>
      <c r="AX2194" s="13">
        <f t="shared" si="2949"/>
        <v>1.5848744089578162E-3</v>
      </c>
      <c r="AY2194" s="13">
        <f t="shared" si="2950"/>
        <v>1.3240785101153532E-3</v>
      </c>
      <c r="AZ2194" s="13">
        <f t="shared" si="2951"/>
        <v>5.5309868436267885E-4</v>
      </c>
      <c r="BA2194" s="13">
        <f t="shared" si="2952"/>
        <v>1.5402820517899905E-4</v>
      </c>
      <c r="BB2194" s="13">
        <f t="shared" si="2953"/>
        <v>3.2170599019776848E-5</v>
      </c>
      <c r="BC2194" s="13">
        <f t="shared" si="2954"/>
        <v>5.3753658433585508E-6</v>
      </c>
      <c r="BD2194" s="13">
        <f t="shared" si="2955"/>
        <v>4.5171655981266619E-5</v>
      </c>
      <c r="BE2194" s="13">
        <f t="shared" si="2956"/>
        <v>6.8282021433084075E-5</v>
      </c>
      <c r="BF2194" s="13">
        <f t="shared" si="2957"/>
        <v>5.1607964659539358E-5</v>
      </c>
      <c r="BG2194" s="13">
        <f t="shared" si="2958"/>
        <v>2.6003741154718244E-5</v>
      </c>
      <c r="BH2194" s="13">
        <f t="shared" si="2959"/>
        <v>9.826892396878279E-6</v>
      </c>
      <c r="BI2194" s="13">
        <f t="shared" si="2960"/>
        <v>2.9708898763531165E-6</v>
      </c>
      <c r="BJ2194" s="14">
        <f t="shared" si="2961"/>
        <v>0.53105230664096292</v>
      </c>
      <c r="BK2194" s="14">
        <f t="shared" si="2962"/>
        <v>0.26169965194514871</v>
      </c>
      <c r="BL2194" s="14">
        <f t="shared" si="2963"/>
        <v>0.19828055840687345</v>
      </c>
      <c r="BM2194" s="14">
        <f t="shared" si="2964"/>
        <v>0.4154056442885728</v>
      </c>
      <c r="BN2194" s="14">
        <f t="shared" si="2965"/>
        <v>0.58359942474102777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1.5866</v>
      </c>
      <c r="F2207" s="10">
        <f>VLOOKUP(B2207,home!$B$2:$E$405,3,FALSE)</f>
        <v>0.91679999999999995</v>
      </c>
      <c r="G2207" s="10">
        <f>VLOOKUP(C2207,away!$B$2:$E$405,4,FALSE)</f>
        <v>1.5126999999999999</v>
      </c>
      <c r="H2207" s="10">
        <f>VLOOKUP(A2207,away!$A$2:$E$405,3,FALSE)</f>
        <v>1.1788000000000001</v>
      </c>
      <c r="I2207" s="10">
        <f>VLOOKUP(C2207,away!$B$2:$E$405,3,FALSE)</f>
        <v>1.1028</v>
      </c>
      <c r="J2207" s="10">
        <f>VLOOKUP(B2207,home!$B$2:$E$405,4,FALSE)</f>
        <v>1.0797000000000001</v>
      </c>
      <c r="K2207" s="12">
        <f t="shared" si="2966"/>
        <v>2.2003656749759997</v>
      </c>
      <c r="L2207" s="12">
        <f t="shared" si="2967"/>
        <v>1.4035890970080001</v>
      </c>
      <c r="M2207" s="13">
        <f t="shared" si="2968"/>
        <v>2.7215876748394568E-2</v>
      </c>
      <c r="N2207" s="13">
        <f t="shared" si="2969"/>
        <v>5.9884881011544829E-2</v>
      </c>
      <c r="O2207" s="13">
        <f t="shared" si="2970"/>
        <v>3.8199907869560158E-2</v>
      </c>
      <c r="P2207" s="13">
        <f t="shared" si="2971"/>
        <v>8.4053766063425739E-2</v>
      </c>
      <c r="Q2207" s="13">
        <f t="shared" si="2972"/>
        <v>6.5884318313912643E-2</v>
      </c>
      <c r="R2207" s="13">
        <f t="shared" si="2973"/>
        <v>2.680848709621237E-2</v>
      </c>
      <c r="S2207" s="13">
        <f t="shared" si="2974"/>
        <v>6.4898107589551196E-2</v>
      </c>
      <c r="T2207" s="13">
        <f t="shared" si="2975"/>
        <v>9.247451084921228E-2</v>
      </c>
      <c r="U2207" s="13">
        <f t="shared" si="2976"/>
        <v>5.8988474804542716E-2</v>
      </c>
      <c r="V2207" s="13">
        <f t="shared" si="2977"/>
        <v>2.2270213015410632E-2</v>
      </c>
      <c r="W2207" s="13">
        <f t="shared" si="2978"/>
        <v>4.8323197512375342E-2</v>
      </c>
      <c r="X2207" s="13">
        <f t="shared" si="2979"/>
        <v>6.7825913160934143E-2</v>
      </c>
      <c r="Y2207" s="13">
        <f t="shared" si="2980"/>
        <v>4.7599856103649293E-2</v>
      </c>
      <c r="Z2207" s="13">
        <f t="shared" si="2981"/>
        <v>1.2542700065174455E-2</v>
      </c>
      <c r="AA2207" s="13">
        <f t="shared" si="2982"/>
        <v>2.7598526694929106E-2</v>
      </c>
      <c r="AB2207" s="13">
        <f t="shared" si="2983"/>
        <v>3.0363425409715417E-2</v>
      </c>
      <c r="AC2207" s="13">
        <f t="shared" si="2984"/>
        <v>4.298720771255338E-3</v>
      </c>
      <c r="AD2207" s="13">
        <f t="shared" si="2985"/>
        <v>2.6582176277829075E-2</v>
      </c>
      <c r="AE2207" s="13">
        <f t="shared" si="2986"/>
        <v>3.7310452798305589E-2</v>
      </c>
      <c r="AF2207" s="13">
        <f t="shared" si="2987"/>
        <v>2.6184272376066679E-2</v>
      </c>
      <c r="AG2207" s="13">
        <f t="shared" si="2988"/>
        <v>1.2250653073378324E-2</v>
      </c>
      <c r="AH2207" s="13">
        <f t="shared" si="2989"/>
        <v>4.4011992646300971E-3</v>
      </c>
      <c r="AI2207" s="13">
        <f t="shared" si="2990"/>
        <v>9.6842477906216775E-3</v>
      </c>
      <c r="AJ2207" s="13">
        <f t="shared" si="2991"/>
        <v>1.065444321322305E-2</v>
      </c>
      <c r="AK2207" s="13">
        <f t="shared" si="2992"/>
        <v>7.8145570441189999E-3</v>
      </c>
      <c r="AL2207" s="13">
        <f t="shared" si="2993"/>
        <v>5.3104836330565618E-4</v>
      </c>
      <c r="AM2207" s="13">
        <f t="shared" si="2994"/>
        <v>1.169810164957927E-2</v>
      </c>
      <c r="AN2207" s="13">
        <f t="shared" si="2995"/>
        <v>1.6419327931040763E-2</v>
      </c>
      <c r="AO2207" s="13">
        <f t="shared" si="2996"/>
        <v>1.1522994832103872E-2</v>
      </c>
      <c r="AP2207" s="13">
        <f t="shared" si="2997"/>
        <v>5.3911833037401779E-3</v>
      </c>
      <c r="AQ2207" s="13">
        <f t="shared" si="2998"/>
        <v>1.8917515262753197E-3</v>
      </c>
      <c r="AR2207" s="13">
        <f t="shared" si="2999"/>
        <v>1.235495060318886E-3</v>
      </c>
      <c r="AS2207" s="13">
        <f t="shared" si="3000"/>
        <v>2.7185409223280791E-3</v>
      </c>
      <c r="AT2207" s="13">
        <f t="shared" si="3001"/>
        <v>2.9908920657541506E-3</v>
      </c>
      <c r="AU2207" s="13">
        <f t="shared" si="3002"/>
        <v>2.1936854130144984E-3</v>
      </c>
      <c r="AV2207" s="13">
        <f t="shared" si="3003"/>
        <v>1.2067275211231625E-3</v>
      </c>
      <c r="AW2207" s="13">
        <f t="shared" si="3004"/>
        <v>4.5558185791407581E-5</v>
      </c>
      <c r="AX2207" s="13">
        <f t="shared" si="3005"/>
        <v>4.2900168886857238E-3</v>
      </c>
      <c r="AY2207" s="13">
        <f t="shared" si="3006"/>
        <v>6.021420930939464E-3</v>
      </c>
      <c r="AZ2207" s="13">
        <f t="shared" si="3007"/>
        <v>4.2258003835811981E-3</v>
      </c>
      <c r="BA2207" s="13">
        <f t="shared" si="3008"/>
        <v>1.9770957815089321E-3</v>
      </c>
      <c r="BB2207" s="13">
        <f t="shared" si="3009"/>
        <v>6.9375752066661175E-4</v>
      </c>
      <c r="BC2207" s="13">
        <f t="shared" si="3010"/>
        <v>1.9475009839499166E-4</v>
      </c>
      <c r="BD2207" s="13">
        <f t="shared" si="3011"/>
        <v>2.8902123267847163E-4</v>
      </c>
      <c r="BE2207" s="13">
        <f t="shared" si="3012"/>
        <v>6.3595239972496077E-4</v>
      </c>
      <c r="BF2207" s="13">
        <f t="shared" si="3013"/>
        <v>6.9966391563671001E-4</v>
      </c>
      <c r="BG2207" s="13">
        <f t="shared" si="3014"/>
        <v>5.1317215466210691E-4</v>
      </c>
      <c r="BH2207" s="13">
        <f t="shared" si="3015"/>
        <v>2.8229159861799366E-4</v>
      </c>
      <c r="BI2207" s="13">
        <f t="shared" si="3016"/>
        <v>1.2422894878662705E-4</v>
      </c>
      <c r="BJ2207" s="14">
        <f t="shared" si="3017"/>
        <v>0.54864643232372456</v>
      </c>
      <c r="BK2207" s="14">
        <f t="shared" si="3018"/>
        <v>0.20928915348228261</v>
      </c>
      <c r="BL2207" s="14">
        <f t="shared" si="3019"/>
        <v>0.22740294042019923</v>
      </c>
      <c r="BM2207" s="14">
        <f t="shared" si="3020"/>
        <v>0.68985812644318245</v>
      </c>
      <c r="BN2207" s="14">
        <f t="shared" si="3021"/>
        <v>0.30204723710305031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1.5866</v>
      </c>
      <c r="F2208" s="10">
        <f>VLOOKUP(B2208,home!$B$2:$E$405,3,FALSE)</f>
        <v>0.94540000000000002</v>
      </c>
      <c r="G2208" s="10">
        <f>VLOOKUP(C2208,away!$B$2:$E$405,4,FALSE)</f>
        <v>1.2033</v>
      </c>
      <c r="H2208" s="10">
        <f>VLOOKUP(A2208,away!$A$2:$E$405,3,FALSE)</f>
        <v>1.1788000000000001</v>
      </c>
      <c r="I2208" s="10">
        <f>VLOOKUP(C2208,away!$B$2:$E$405,3,FALSE)</f>
        <v>1.3882000000000001</v>
      </c>
      <c r="J2208" s="10">
        <f>VLOOKUP(B2208,home!$B$2:$E$405,4,FALSE)</f>
        <v>1.018</v>
      </c>
      <c r="K2208" s="12">
        <f t="shared" si="2966"/>
        <v>1.8049158744120002</v>
      </c>
      <c r="L2208" s="12">
        <f t="shared" si="2967"/>
        <v>1.6658655428800002</v>
      </c>
      <c r="M2208" s="13">
        <f t="shared" si="2968"/>
        <v>3.1092724772984019E-2</v>
      </c>
      <c r="N2208" s="13">
        <f t="shared" si="2969"/>
        <v>5.6119752521482102E-2</v>
      </c>
      <c r="O2208" s="13">
        <f t="shared" si="2970"/>
        <v>5.1796298833565457E-2</v>
      </c>
      <c r="P2208" s="13">
        <f t="shared" si="2971"/>
        <v>9.3487962000490046E-2</v>
      </c>
      <c r="Q2208" s="13">
        <f t="shared" si="2972"/>
        <v>5.0645716097047967E-2</v>
      </c>
      <c r="R2208" s="13">
        <f t="shared" si="2973"/>
        <v>4.314283473777613E-2</v>
      </c>
      <c r="S2208" s="13">
        <f t="shared" si="2974"/>
        <v>7.0273666129440707E-2</v>
      </c>
      <c r="T2208" s="13">
        <f t="shared" si="2975"/>
        <v>8.4368953340555178E-2</v>
      </c>
      <c r="U2208" s="13">
        <f t="shared" si="2976"/>
        <v>7.7869187285345615E-2</v>
      </c>
      <c r="V2208" s="13">
        <f t="shared" si="2977"/>
        <v>2.3477238474100555E-2</v>
      </c>
      <c r="W2208" s="13">
        <f t="shared" si="2978"/>
        <v>3.0470418984841752E-2</v>
      </c>
      <c r="X2208" s="13">
        <f t="shared" si="2979"/>
        <v>5.075962106396447E-2</v>
      </c>
      <c r="Y2208" s="13">
        <f t="shared" si="2980"/>
        <v>4.2279351850052146E-2</v>
      </c>
      <c r="Z2208" s="13">
        <f t="shared" si="2981"/>
        <v>2.3956720603942525E-2</v>
      </c>
      <c r="AA2208" s="13">
        <f t="shared" si="2982"/>
        <v>4.3239865316908897E-2</v>
      </c>
      <c r="AB2208" s="13">
        <f t="shared" si="2983"/>
        <v>3.9022159658962878E-2</v>
      </c>
      <c r="AC2208" s="13">
        <f t="shared" si="2984"/>
        <v>4.4118825110380346E-3</v>
      </c>
      <c r="AD2208" s="13">
        <f t="shared" si="2985"/>
        <v>1.3749135731431418E-2</v>
      </c>
      <c r="AE2208" s="13">
        <f t="shared" si="2986"/>
        <v>2.2904211459371809E-2</v>
      </c>
      <c r="AF2208" s="13">
        <f t="shared" si="2987"/>
        <v>1.9077668328502374E-2</v>
      </c>
      <c r="AG2208" s="13">
        <f t="shared" si="2988"/>
        <v>1.0593610102315066E-2</v>
      </c>
      <c r="AH2208" s="13">
        <f t="shared" si="2989"/>
        <v>9.9771688436277994E-3</v>
      </c>
      <c r="AI2208" s="13">
        <f t="shared" si="2990"/>
        <v>1.800795042755263E-2</v>
      </c>
      <c r="AJ2208" s="13">
        <f t="shared" si="2991"/>
        <v>1.6251417796157058E-2</v>
      </c>
      <c r="AK2208" s="13">
        <f t="shared" si="2992"/>
        <v>9.777480653995186E-3</v>
      </c>
      <c r="AL2208" s="13">
        <f t="shared" si="2993"/>
        <v>5.3061660893860064E-4</v>
      </c>
      <c r="AM2208" s="13">
        <f t="shared" si="2994"/>
        <v>4.963206668221162E-3</v>
      </c>
      <c r="AN2208" s="13">
        <f t="shared" si="2995"/>
        <v>8.2680349707818842E-3</v>
      </c>
      <c r="AO2208" s="13">
        <f t="shared" si="2996"/>
        <v>6.8867172825761965E-3</v>
      </c>
      <c r="AP2208" s="13">
        <f t="shared" si="2997"/>
        <v>3.8241150081999588E-3</v>
      </c>
      <c r="AQ2208" s="13">
        <f t="shared" si="2998"/>
        <v>1.5926153560426449E-3</v>
      </c>
      <c r="AR2208" s="13">
        <f t="shared" si="2999"/>
        <v>3.3241243584190864E-3</v>
      </c>
      <c r="AS2208" s="13">
        <f t="shared" si="3000"/>
        <v>5.9997648230302137E-3</v>
      </c>
      <c r="AT2208" s="13">
        <f t="shared" si="3001"/>
        <v>5.4145353859129698E-3</v>
      </c>
      <c r="AU2208" s="13">
        <f t="shared" si="3002"/>
        <v>3.257593623533275E-3</v>
      </c>
      <c r="AV2208" s="13">
        <f t="shared" si="3003"/>
        <v>1.4699206108746295E-3</v>
      </c>
      <c r="AW2208" s="13">
        <f t="shared" si="3004"/>
        <v>4.4317499543229098E-5</v>
      </c>
      <c r="AX2208" s="13">
        <f t="shared" si="3005"/>
        <v>1.4930284172433121E-3</v>
      </c>
      <c r="AY2208" s="13">
        <f t="shared" si="3006"/>
        <v>2.4871845948262979E-3</v>
      </c>
      <c r="AZ2208" s="13">
        <f t="shared" si="3007"/>
        <v>2.0716575576515423E-3</v>
      </c>
      <c r="BA2208" s="13">
        <f t="shared" si="3008"/>
        <v>1.1503676473128808E-3</v>
      </c>
      <c r="BB2208" s="13">
        <f t="shared" si="3009"/>
        <v>4.7908945632561513E-4</v>
      </c>
      <c r="BC2208" s="13">
        <f t="shared" si="3010"/>
        <v>1.5961972344999086E-4</v>
      </c>
      <c r="BD2208" s="13">
        <f t="shared" si="3011"/>
        <v>9.2292403815640749E-4</v>
      </c>
      <c r="BE2208" s="13">
        <f t="shared" si="3012"/>
        <v>1.6658002473449263E-3</v>
      </c>
      <c r="BF2208" s="13">
        <f t="shared" si="3013"/>
        <v>1.5033146550161472E-3</v>
      </c>
      <c r="BG2208" s="13">
        <f t="shared" si="3014"/>
        <v>9.0445216169161467E-4</v>
      </c>
      <c r="BH2208" s="13">
        <f t="shared" si="3015"/>
        <v>4.0811501607086113E-4</v>
      </c>
      <c r="BI2208" s="13">
        <f t="shared" si="3016"/>
        <v>1.4732265421844116E-4</v>
      </c>
      <c r="BJ2208" s="14">
        <f t="shared" si="3017"/>
        <v>0.41434407616219576</v>
      </c>
      <c r="BK2208" s="14">
        <f t="shared" si="3018"/>
        <v>0.22576127509181823</v>
      </c>
      <c r="BL2208" s="14">
        <f t="shared" si="3019"/>
        <v>0.33410223112816034</v>
      </c>
      <c r="BM2208" s="14">
        <f t="shared" si="3020"/>
        <v>0.66943614692748821</v>
      </c>
      <c r="BN2208" s="14">
        <f t="shared" si="3021"/>
        <v>0.32628528896334574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1.1809000000000001</v>
      </c>
      <c r="F2209" s="10">
        <f>VLOOKUP(B2209,home!$B$2:$E$405,3,FALSE)</f>
        <v>0.49399999999999999</v>
      </c>
      <c r="G2209" s="10">
        <f>VLOOKUP(C2209,away!$B$2:$E$405,4,FALSE)</f>
        <v>2.3287</v>
      </c>
      <c r="H2209" s="10">
        <f>VLOOKUP(A2209,away!$A$2:$E$405,3,FALSE)</f>
        <v>0.92459999999999998</v>
      </c>
      <c r="I2209" s="10">
        <f>VLOOKUP(C2209,away!$B$2:$E$405,3,FALSE)</f>
        <v>0.4506</v>
      </c>
      <c r="J2209" s="10">
        <f>VLOOKUP(B2209,home!$B$2:$E$405,4,FALSE)</f>
        <v>1.7124999999999999</v>
      </c>
      <c r="K2209" s="12">
        <f t="shared" si="2966"/>
        <v>1.35848114402</v>
      </c>
      <c r="L2209" s="12">
        <f t="shared" si="2967"/>
        <v>0.71346990149999989</v>
      </c>
      <c r="M2209" s="13">
        <f t="shared" si="2968"/>
        <v>0.12593982751288813</v>
      </c>
      <c r="N2209" s="13">
        <f t="shared" si="2969"/>
        <v>0.17108688095738975</v>
      </c>
      <c r="O2209" s="13">
        <f t="shared" si="2970"/>
        <v>8.9854276330547267E-2</v>
      </c>
      <c r="P2209" s="13">
        <f t="shared" si="2971"/>
        <v>0.12206534010461106</v>
      </c>
      <c r="Q2209" s="13">
        <f t="shared" si="2972"/>
        <v>0.11620915088490419</v>
      </c>
      <c r="R2209" s="13">
        <f t="shared" si="2973"/>
        <v>3.2054160841454661E-2</v>
      </c>
      <c r="S2209" s="13">
        <f t="shared" si="2974"/>
        <v>2.9577512430151564E-2</v>
      </c>
      <c r="T2209" s="13">
        <f t="shared" si="2975"/>
        <v>8.2911731435251226E-2</v>
      </c>
      <c r="U2209" s="13">
        <f t="shared" si="2976"/>
        <v>4.354497309050042E-2</v>
      </c>
      <c r="V2209" s="13">
        <f t="shared" si="2977"/>
        <v>3.1852858142515541E-3</v>
      </c>
      <c r="W2209" s="13">
        <f t="shared" si="2978"/>
        <v>5.2622646746572459E-2</v>
      </c>
      <c r="X2209" s="13">
        <f t="shared" si="2979"/>
        <v>3.7544674590946341E-2</v>
      </c>
      <c r="Y2209" s="13">
        <f t="shared" si="2980"/>
        <v>1.3393497641126018E-2</v>
      </c>
      <c r="Z2209" s="13">
        <f t="shared" si="2981"/>
        <v>7.623226326072605E-3</v>
      </c>
      <c r="AA2209" s="13">
        <f t="shared" si="2982"/>
        <v>1.0356009220566495E-2</v>
      </c>
      <c r="AB2209" s="13">
        <f t="shared" si="2983"/>
        <v>7.0342216267184204E-3</v>
      </c>
      <c r="AC2209" s="13">
        <f t="shared" si="2984"/>
        <v>1.9295573723849388E-4</v>
      </c>
      <c r="AD2209" s="13">
        <f t="shared" si="2985"/>
        <v>1.7871718338411044E-2</v>
      </c>
      <c r="AE2209" s="13">
        <f t="shared" si="2986"/>
        <v>1.2750933122541872E-2</v>
      </c>
      <c r="AF2209" s="13">
        <f t="shared" si="2987"/>
        <v>4.5487034994865167E-3</v>
      </c>
      <c r="AG2209" s="13">
        <f t="shared" si="2988"/>
        <v>1.0817876792437835E-3</v>
      </c>
      <c r="AH2209" s="13">
        <f t="shared" si="2989"/>
        <v>1.3597356339938066E-3</v>
      </c>
      <c r="AI2209" s="13">
        <f t="shared" si="2990"/>
        <v>1.8471752196326666E-3</v>
      </c>
      <c r="AJ2209" s="13">
        <f t="shared" si="2991"/>
        <v>1.25467635278599E-3</v>
      </c>
      <c r="AK2209" s="13">
        <f t="shared" si="2992"/>
        <v>5.6815138903585066E-4</v>
      </c>
      <c r="AL2209" s="13">
        <f t="shared" si="2993"/>
        <v>7.4807813084363244E-6</v>
      </c>
      <c r="AM2209" s="13">
        <f t="shared" si="2994"/>
        <v>4.855678474793566E-3</v>
      </c>
      <c r="AN2209" s="13">
        <f t="shared" si="2995"/>
        <v>3.4643804431266352E-3</v>
      </c>
      <c r="AO2209" s="13">
        <f t="shared" si="2996"/>
        <v>1.235865586758043E-3</v>
      </c>
      <c r="AP2209" s="13">
        <f t="shared" si="2997"/>
        <v>2.9391763281716693E-4</v>
      </c>
      <c r="AQ2209" s="13">
        <f t="shared" si="2998"/>
        <v>5.2425346133794296E-5</v>
      </c>
      <c r="AR2209" s="13">
        <f t="shared" si="2999"/>
        <v>1.9402608977032028E-4</v>
      </c>
      <c r="AS2209" s="13">
        <f t="shared" si="3000"/>
        <v>2.6358078440091192E-4</v>
      </c>
      <c r="AT2209" s="13">
        <f t="shared" si="3001"/>
        <v>1.7903476276731991E-4</v>
      </c>
      <c r="AU2209" s="13">
        <f t="shared" si="3002"/>
        <v>8.1071783114499324E-5</v>
      </c>
      <c r="AV2209" s="13">
        <f t="shared" si="3003"/>
        <v>2.7533622168281625E-5</v>
      </c>
      <c r="AW2209" s="13">
        <f t="shared" si="3004"/>
        <v>2.0140661454840166E-7</v>
      </c>
      <c r="AX2209" s="13">
        <f t="shared" si="3005"/>
        <v>1.0993912749051411E-3</v>
      </c>
      <c r="AY2209" s="13">
        <f t="shared" si="3006"/>
        <v>7.8438258461653034E-4</v>
      </c>
      <c r="AZ2209" s="13">
        <f t="shared" si="3007"/>
        <v>2.7981668269233561E-4</v>
      </c>
      <c r="BA2209" s="13">
        <f t="shared" si="3008"/>
        <v>6.6546927012852477E-5</v>
      </c>
      <c r="BB2209" s="13">
        <f t="shared" si="3009"/>
        <v>1.1869807365246884E-5</v>
      </c>
      <c r="BC2209" s="13">
        <f t="shared" si="3010"/>
        <v>1.6937500583413338E-6</v>
      </c>
      <c r="BD2209" s="13">
        <f t="shared" si="3011"/>
        <v>2.3071962526143414E-5</v>
      </c>
      <c r="BE2209" s="13">
        <f t="shared" si="3012"/>
        <v>3.1342826047301876E-5</v>
      </c>
      <c r="BF2209" s="13">
        <f t="shared" si="3013"/>
        <v>2.1289319092779257E-5</v>
      </c>
      <c r="BG2209" s="13">
        <f t="shared" si="3014"/>
        <v>9.6403795188551946E-6</v>
      </c>
      <c r="BH2209" s="13">
        <f t="shared" si="3015"/>
        <v>3.2740684493903495E-6</v>
      </c>
      <c r="BI2209" s="13">
        <f t="shared" si="3016"/>
        <v>8.8955205054551711E-7</v>
      </c>
      <c r="BJ2209" s="14">
        <f t="shared" si="3017"/>
        <v>0.52216769340615277</v>
      </c>
      <c r="BK2209" s="14">
        <f t="shared" si="3018"/>
        <v>0.28175278496506573</v>
      </c>
      <c r="BL2209" s="14">
        <f t="shared" si="3019"/>
        <v>0.18870813485514193</v>
      </c>
      <c r="BM2209" s="14">
        <f t="shared" si="3020"/>
        <v>0.34225802174263614</v>
      </c>
      <c r="BN2209" s="14">
        <f t="shared" si="3021"/>
        <v>0.65720963663179499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1.5866</v>
      </c>
      <c r="F2228" s="10">
        <f>VLOOKUP(B2228,home!$B$2:$E$405,3,FALSE)</f>
        <v>1.0084</v>
      </c>
      <c r="G2228" s="10">
        <f>VLOOKUP(C2228,away!$B$2:$E$405,4,FALSE)</f>
        <v>0.51570000000000005</v>
      </c>
      <c r="H2228" s="10">
        <f>VLOOKUP(A2228,away!$A$2:$E$405,3,FALSE)</f>
        <v>1.1788000000000001</v>
      </c>
      <c r="I2228" s="10">
        <f>VLOOKUP(C2228,away!$B$2:$E$405,3,FALSE)</f>
        <v>1.0025999999999999</v>
      </c>
      <c r="J2228" s="10">
        <f>VLOOKUP(B2228,home!$B$2:$E$405,4,FALSE)</f>
        <v>1.6117999999999999</v>
      </c>
      <c r="K2228" s="12">
        <f t="shared" si="2966"/>
        <v>0.82508258080800001</v>
      </c>
      <c r="L2228" s="12">
        <f t="shared" si="2967"/>
        <v>1.9049298135839998</v>
      </c>
      <c r="M2228" s="13">
        <f t="shared" si="2968"/>
        <v>6.5218481319694932E-2</v>
      </c>
      <c r="N2228" s="13">
        <f t="shared" si="2969"/>
        <v>5.3810632883632227E-2</v>
      </c>
      <c r="O2228" s="13">
        <f t="shared" si="2970"/>
        <v>0.12423662946255801</v>
      </c>
      <c r="P2228" s="13">
        <f t="shared" si="2971"/>
        <v>0.10250547886785456</v>
      </c>
      <c r="Q2228" s="13">
        <f t="shared" si="2972"/>
        <v>2.2199107927269555E-2</v>
      </c>
      <c r="R2228" s="13">
        <f t="shared" si="2973"/>
        <v>0.11833102970120758</v>
      </c>
      <c r="S2228" s="13">
        <f t="shared" si="2974"/>
        <v>4.0277590743113212E-2</v>
      </c>
      <c r="T2228" s="13">
        <f t="shared" si="2975"/>
        <v>4.2287742525624679E-2</v>
      </c>
      <c r="U2228" s="13">
        <f t="shared" si="2976"/>
        <v>9.7632871375540456E-2</v>
      </c>
      <c r="V2228" s="13">
        <f t="shared" si="2977"/>
        <v>7.0339191577851352E-3</v>
      </c>
      <c r="W2228" s="13">
        <f t="shared" si="2978"/>
        <v>6.1053657534222991E-3</v>
      </c>
      <c r="X2228" s="13">
        <f t="shared" si="2979"/>
        <v>1.1630293246528874E-2</v>
      </c>
      <c r="Y2228" s="13">
        <f t="shared" si="2980"/>
        <v>1.1077446173018753E-2</v>
      </c>
      <c r="Z2228" s="13">
        <f t="shared" si="2981"/>
        <v>7.5137435449974699E-2</v>
      </c>
      <c r="AA2228" s="13">
        <f t="shared" si="2982"/>
        <v>6.1994589156359629E-2</v>
      </c>
      <c r="AB2228" s="13">
        <f t="shared" si="2983"/>
        <v>2.5575327808630428E-2</v>
      </c>
      <c r="AC2228" s="13">
        <f t="shared" si="2984"/>
        <v>6.9096140100628853E-4</v>
      </c>
      <c r="AD2228" s="13">
        <f t="shared" si="2985"/>
        <v>1.2593577331526124E-3</v>
      </c>
      <c r="AE2228" s="13">
        <f t="shared" si="2986"/>
        <v>2.3989880918499741E-3</v>
      </c>
      <c r="AF2228" s="13">
        <f t="shared" si="2987"/>
        <v>2.2849519692990038E-3</v>
      </c>
      <c r="AG2228" s="13">
        <f t="shared" si="2988"/>
        <v>1.4508910429750482E-3</v>
      </c>
      <c r="AH2228" s="13">
        <f t="shared" si="2989"/>
        <v>3.5782885226225039E-2</v>
      </c>
      <c r="AI2228" s="13">
        <f t="shared" si="2990"/>
        <v>2.9523835291210207E-2</v>
      </c>
      <c r="AJ2228" s="13">
        <f t="shared" si="2991"/>
        <v>1.2179801108711015E-2</v>
      </c>
      <c r="AK2228" s="13">
        <f t="shared" si="2992"/>
        <v>3.3497805775011412E-3</v>
      </c>
      <c r="AL2228" s="13">
        <f t="shared" si="2993"/>
        <v>4.3440035926113874E-5</v>
      </c>
      <c r="AM2228" s="13">
        <f t="shared" si="2994"/>
        <v>2.0781482572601403E-4</v>
      </c>
      <c r="AN2228" s="13">
        <f t="shared" si="2995"/>
        <v>3.9587265723024724E-4</v>
      </c>
      <c r="AO2228" s="13">
        <f t="shared" si="2996"/>
        <v>3.7705481357030893E-4</v>
      </c>
      <c r="AP2228" s="13">
        <f t="shared" si="2997"/>
        <v>2.3942098524181276E-4</v>
      </c>
      <c r="AQ2228" s="13">
        <f t="shared" si="2998"/>
        <v>1.1402004319619602E-4</v>
      </c>
      <c r="AR2228" s="13">
        <f t="shared" si="2999"/>
        <v>1.3632776976698111E-2</v>
      </c>
      <c r="AS2228" s="13">
        <f t="shared" si="3000"/>
        <v>1.1248166811513961E-2</v>
      </c>
      <c r="AT2228" s="13">
        <f t="shared" si="3001"/>
        <v>4.6403332511014157E-3</v>
      </c>
      <c r="AU2228" s="13">
        <f t="shared" si="3002"/>
        <v>1.276219378209311E-3</v>
      </c>
      <c r="AV2228" s="13">
        <f t="shared" si="3003"/>
        <v>2.6324659456252982E-4</v>
      </c>
      <c r="AW2228" s="13">
        <f t="shared" si="3004"/>
        <v>1.8965490194309304E-6</v>
      </c>
      <c r="AX2228" s="13">
        <f t="shared" si="3005"/>
        <v>2.8577398790030726E-5</v>
      </c>
      <c r="AY2228" s="13">
        <f t="shared" si="3006"/>
        <v>5.4437938949808842E-5</v>
      </c>
      <c r="AZ2228" s="13">
        <f t="shared" si="3007"/>
        <v>5.185022644777828E-5</v>
      </c>
      <c r="BA2228" s="13">
        <f t="shared" si="3008"/>
        <v>3.2923680733818147E-5</v>
      </c>
      <c r="BB2228" s="13">
        <f t="shared" si="3009"/>
        <v>1.5679325250692837E-5</v>
      </c>
      <c r="BC2228" s="13">
        <f t="shared" si="3010"/>
        <v>5.9736028253850437E-6</v>
      </c>
      <c r="BD2228" s="13">
        <f t="shared" si="3011"/>
        <v>4.3282472174756281E-3</v>
      </c>
      <c r="BE2228" s="13">
        <f t="shared" si="3012"/>
        <v>3.5711613845698358E-3</v>
      </c>
      <c r="BF2228" s="13">
        <f t="shared" si="3013"/>
        <v>1.4732515258313753E-3</v>
      </c>
      <c r="BG2228" s="13">
        <f t="shared" si="3014"/>
        <v>4.0518472370409172E-4</v>
      </c>
      <c r="BH2228" s="13">
        <f t="shared" si="3015"/>
        <v>8.3577714384437093E-5</v>
      </c>
      <c r="BI2228" s="13">
        <f t="shared" si="3016"/>
        <v>1.3791703256469056E-5</v>
      </c>
      <c r="BJ2228" s="14">
        <f t="shared" si="3017"/>
        <v>0.1560284028447351</v>
      </c>
      <c r="BK2228" s="14">
        <f t="shared" si="3018"/>
        <v>0.21582430946433004</v>
      </c>
      <c r="BL2228" s="14">
        <f t="shared" si="3019"/>
        <v>0.54954270698925056</v>
      </c>
      <c r="BM2228" s="14">
        <f t="shared" si="3020"/>
        <v>0.51017895319614304</v>
      </c>
      <c r="BN2228" s="14">
        <f t="shared" si="3021"/>
        <v>0.48630136016221681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1.5866</v>
      </c>
      <c r="F2229" s="10">
        <f>VLOOKUP(B2229,home!$B$2:$E$405,3,FALSE)</f>
        <v>1.0084</v>
      </c>
      <c r="G2229" s="10">
        <f>VLOOKUP(C2229,away!$B$2:$E$405,4,FALSE)</f>
        <v>1.1345000000000001</v>
      </c>
      <c r="H2229" s="10">
        <f>VLOOKUP(A2229,away!$A$2:$E$405,3,FALSE)</f>
        <v>1.1788000000000001</v>
      </c>
      <c r="I2229" s="10">
        <f>VLOOKUP(C2229,away!$B$2:$E$405,3,FALSE)</f>
        <v>0.84830000000000005</v>
      </c>
      <c r="J2229" s="10">
        <f>VLOOKUP(B2229,home!$B$2:$E$405,4,FALSE)</f>
        <v>1.018</v>
      </c>
      <c r="K2229" s="12">
        <f t="shared" si="2966"/>
        <v>1.81511768068</v>
      </c>
      <c r="L2229" s="12">
        <f t="shared" si="2967"/>
        <v>1.0179756087200003</v>
      </c>
      <c r="M2229" s="13">
        <f t="shared" si="2968"/>
        <v>5.8830591874297906E-2</v>
      </c>
      <c r="N2229" s="13">
        <f t="shared" si="2969"/>
        <v>0.10678444747590725</v>
      </c>
      <c r="O2229" s="13">
        <f t="shared" si="2970"/>
        <v>5.9888107574596311E-2</v>
      </c>
      <c r="P2229" s="13">
        <f t="shared" si="2971"/>
        <v>0.10870396292111557</v>
      </c>
      <c r="Q2229" s="13">
        <f t="shared" si="2972"/>
        <v>9.6913169317582065E-2</v>
      </c>
      <c r="R2229" s="13">
        <f t="shared" si="2973"/>
        <v>3.0482316381669271E-2</v>
      </c>
      <c r="S2229" s="13">
        <f t="shared" si="2974"/>
        <v>5.0214315283464497E-2</v>
      </c>
      <c r="T2229" s="13">
        <f t="shared" si="2975"/>
        <v>9.8655242529050044E-2</v>
      </c>
      <c r="U2229" s="13">
        <f t="shared" si="2976"/>
        <v>5.5328991412449485E-2</v>
      </c>
      <c r="V2229" s="13">
        <f t="shared" si="2977"/>
        <v>1.0309252933398219E-2</v>
      </c>
      <c r="W2229" s="13">
        <f t="shared" si="2978"/>
        <v>5.863626903969256E-2</v>
      </c>
      <c r="X2229" s="13">
        <f t="shared" si="2979"/>
        <v>5.9690291668750735E-2</v>
      </c>
      <c r="Y2229" s="13">
        <f t="shared" si="2980"/>
        <v>3.0381630498085448E-2</v>
      </c>
      <c r="Z2229" s="13">
        <f t="shared" si="2981"/>
        <v>1.0343418191275138E-2</v>
      </c>
      <c r="AA2229" s="13">
        <f t="shared" si="2982"/>
        <v>1.8774521237650645E-2</v>
      </c>
      <c r="AB2229" s="13">
        <f t="shared" si="2983"/>
        <v>1.7038982722380927E-2</v>
      </c>
      <c r="AC2229" s="13">
        <f t="shared" si="2984"/>
        <v>1.1905547489338172E-3</v>
      </c>
      <c r="AD2229" s="13">
        <f t="shared" si="2985"/>
        <v>2.6607932165763806E-2</v>
      </c>
      <c r="AE2229" s="13">
        <f t="shared" si="2986"/>
        <v>2.7086225943223883E-2</v>
      </c>
      <c r="AF2229" s="13">
        <f t="shared" si="2987"/>
        <v>1.3786558671240399E-2</v>
      </c>
      <c r="AG2229" s="13">
        <f t="shared" si="2988"/>
        <v>4.6781268185033141E-3</v>
      </c>
      <c r="AH2229" s="13">
        <f t="shared" si="2989"/>
        <v>2.6323368573772077E-3</v>
      </c>
      <c r="AI2229" s="13">
        <f t="shared" si="2990"/>
        <v>4.7780011713309967E-3</v>
      </c>
      <c r="AJ2229" s="13">
        <f t="shared" si="2991"/>
        <v>4.3363172021963223E-3</v>
      </c>
      <c r="AK2229" s="13">
        <f t="shared" si="2992"/>
        <v>2.6236420075811248E-3</v>
      </c>
      <c r="AL2229" s="13">
        <f t="shared" si="2993"/>
        <v>8.7993688426718297E-5</v>
      </c>
      <c r="AM2229" s="13">
        <f t="shared" si="2994"/>
        <v>9.6593056240823986E-3</v>
      </c>
      <c r="AN2229" s="13">
        <f t="shared" si="2995"/>
        <v>9.8329375224878012E-3</v>
      </c>
      <c r="AO2229" s="13">
        <f t="shared" si="2996"/>
        <v>5.0048452799801258E-3</v>
      </c>
      <c r="AP2229" s="13">
        <f t="shared" si="2997"/>
        <v>1.6982701401457296E-3</v>
      </c>
      <c r="AQ2229" s="13">
        <f t="shared" si="2998"/>
        <v>4.3219939492146226E-4</v>
      </c>
      <c r="AR2229" s="13">
        <f t="shared" si="2999"/>
        <v>5.3593094294893129E-4</v>
      </c>
      <c r="AS2229" s="13">
        <f t="shared" si="3000"/>
        <v>9.7277773017010935E-4</v>
      </c>
      <c r="AT2229" s="13">
        <f t="shared" si="3001"/>
        <v>8.8285302870176217E-4</v>
      </c>
      <c r="AU2229" s="13">
        <f t="shared" si="3002"/>
        <v>5.3416071394615198E-4</v>
      </c>
      <c r="AV2229" s="13">
        <f t="shared" si="3003"/>
        <v>2.4239113905207802E-4</v>
      </c>
      <c r="AW2229" s="13">
        <f t="shared" si="3004"/>
        <v>4.516387336025252E-6</v>
      </c>
      <c r="AX2229" s="13">
        <f t="shared" si="3005"/>
        <v>2.9221294035606175E-3</v>
      </c>
      <c r="AY2229" s="13">
        <f t="shared" si="3006"/>
        <v>2.9746564583482309E-3</v>
      </c>
      <c r="AZ2229" s="13">
        <f t="shared" si="3007"/>
        <v>1.5140638594599602E-3</v>
      </c>
      <c r="BA2229" s="13">
        <f t="shared" si="3008"/>
        <v>5.1376002632490204E-4</v>
      </c>
      <c r="BB2229" s="13">
        <f t="shared" si="3009"/>
        <v>1.3074879388352386E-4</v>
      </c>
      <c r="BC2229" s="13">
        <f t="shared" si="3010"/>
        <v>2.6619816608597214E-5</v>
      </c>
      <c r="BD2229" s="13">
        <f t="shared" si="3011"/>
        <v>9.0927437980053638E-5</v>
      </c>
      <c r="BE2229" s="13">
        <f t="shared" si="3012"/>
        <v>1.6504400033652948E-4</v>
      </c>
      <c r="BF2229" s="13">
        <f t="shared" si="3013"/>
        <v>1.4978714155049533E-4</v>
      </c>
      <c r="BG2229" s="13">
        <f t="shared" si="3014"/>
        <v>9.0627096322273967E-5</v>
      </c>
      <c r="BH2229" s="13">
        <f t="shared" si="3015"/>
        <v>4.1124711220812212E-5</v>
      </c>
      <c r="BI2229" s="13">
        <f t="shared" si="3016"/>
        <v>1.4929238089951094E-5</v>
      </c>
      <c r="BJ2229" s="14">
        <f t="shared" si="3017"/>
        <v>0.55792943044760268</v>
      </c>
      <c r="BK2229" s="14">
        <f t="shared" si="3018"/>
        <v>0.23231132790798498</v>
      </c>
      <c r="BL2229" s="14">
        <f t="shared" si="3019"/>
        <v>0.19960376974755145</v>
      </c>
      <c r="BM2229" s="14">
        <f t="shared" si="3020"/>
        <v>0.5356152106782337</v>
      </c>
      <c r="BN2229" s="14">
        <f t="shared" si="3021"/>
        <v>0.46160259554516841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1.5866</v>
      </c>
      <c r="F2230" s="10">
        <f>VLOOKUP(B2230,home!$B$2:$E$405,3,FALSE)</f>
        <v>1.1975</v>
      </c>
      <c r="G2230" s="10">
        <f>VLOOKUP(C2230,away!$B$2:$E$405,4,FALSE)</f>
        <v>0.88239999999999996</v>
      </c>
      <c r="H2230" s="10">
        <f>VLOOKUP(A2230,away!$A$2:$E$405,3,FALSE)</f>
        <v>1.1788000000000001</v>
      </c>
      <c r="I2230" s="10">
        <f>VLOOKUP(C2230,away!$B$2:$E$405,3,FALSE)</f>
        <v>1.2725</v>
      </c>
      <c r="J2230" s="10">
        <f>VLOOKUP(B2230,home!$B$2:$E$405,4,FALSE)</f>
        <v>0.67869999999999997</v>
      </c>
      <c r="K2230" s="12">
        <f t="shared" si="2966"/>
        <v>1.6765189683999999</v>
      </c>
      <c r="L2230" s="12">
        <f t="shared" si="2967"/>
        <v>1.0180656101000001</v>
      </c>
      <c r="M2230" s="13">
        <f t="shared" si="2968"/>
        <v>6.7570446160645864E-2</v>
      </c>
      <c r="N2230" s="13">
        <f t="shared" si="2969"/>
        <v>0.11328313469157374</v>
      </c>
      <c r="O2230" s="13">
        <f t="shared" si="2970"/>
        <v>6.8791147495267144E-2</v>
      </c>
      <c r="P2230" s="13">
        <f t="shared" si="2971"/>
        <v>0.11532966363381751</v>
      </c>
      <c r="Q2230" s="13">
        <f t="shared" si="2972"/>
        <v>9.4960662055117745E-2</v>
      </c>
      <c r="R2230" s="13">
        <f t="shared" si="2973"/>
        <v>3.5016950772124113E-2</v>
      </c>
      <c r="S2230" s="13">
        <f t="shared" si="2974"/>
        <v>4.9211349301538913E-2</v>
      </c>
      <c r="T2230" s="13">
        <f t="shared" si="2975"/>
        <v>9.6676184350643388E-2</v>
      </c>
      <c r="U2230" s="13">
        <f t="shared" si="2976"/>
        <v>5.8706582184995103E-2</v>
      </c>
      <c r="V2230" s="13">
        <f t="shared" si="2977"/>
        <v>9.3326934816368567E-3</v>
      </c>
      <c r="W2230" s="13">
        <f t="shared" si="2978"/>
        <v>5.3067783729075682E-2</v>
      </c>
      <c r="X2230" s="13">
        <f t="shared" si="2979"/>
        <v>5.4026485618796298E-2</v>
      </c>
      <c r="Y2230" s="13">
        <f t="shared" si="2980"/>
        <v>2.7501253521529361E-2</v>
      </c>
      <c r="Z2230" s="13">
        <f t="shared" si="2981"/>
        <v>1.1883184450554737E-2</v>
      </c>
      <c r="AA2230" s="13">
        <f t="shared" si="2982"/>
        <v>1.9922384136350946E-2</v>
      </c>
      <c r="AB2230" s="13">
        <f t="shared" si="2983"/>
        <v>1.6700127450171812E-2</v>
      </c>
      <c r="AC2230" s="13">
        <f t="shared" si="2984"/>
        <v>9.9556875563962884E-4</v>
      </c>
      <c r="AD2230" s="13">
        <f t="shared" si="2985"/>
        <v>2.224228650818607E-2</v>
      </c>
      <c r="AE2230" s="13">
        <f t="shared" si="2986"/>
        <v>2.264410698397545E-2</v>
      </c>
      <c r="AF2230" s="13">
        <f t="shared" si="2987"/>
        <v>1.1526593295905319E-2</v>
      </c>
      <c r="AG2230" s="13">
        <f t="shared" si="2988"/>
        <v>3.911609412056807E-3</v>
      </c>
      <c r="AH2230" s="13">
        <f t="shared" si="2989"/>
        <v>3.0244653568962106E-3</v>
      </c>
      <c r="AI2230" s="13">
        <f t="shared" si="2990"/>
        <v>5.0705735401051725E-3</v>
      </c>
      <c r="AJ2230" s="13">
        <f t="shared" si="2991"/>
        <v>4.2504563603267308E-3</v>
      </c>
      <c r="AK2230" s="13">
        <f t="shared" si="2992"/>
        <v>2.37532357081473E-3</v>
      </c>
      <c r="AL2230" s="13">
        <f t="shared" si="2993"/>
        <v>6.7969721223553955E-5</v>
      </c>
      <c r="AM2230" s="13">
        <f t="shared" si="2994"/>
        <v>7.4579230463122578E-3</v>
      </c>
      <c r="AN2230" s="13">
        <f t="shared" si="2995"/>
        <v>7.5926549762227397E-3</v>
      </c>
      <c r="AO2230" s="13">
        <f t="shared" si="2996"/>
        <v>3.8649104603235025E-3</v>
      </c>
      <c r="AP2230" s="13">
        <f t="shared" si="2997"/>
        <v>1.3115774752570396E-3</v>
      </c>
      <c r="AQ2230" s="13">
        <f t="shared" si="2998"/>
        <v>3.3381798063524394E-4</v>
      </c>
      <c r="AR2230" s="13">
        <f t="shared" si="2999"/>
        <v>6.1582083375897126E-4</v>
      </c>
      <c r="AS2230" s="13">
        <f t="shared" si="3000"/>
        <v>1.0324353089328183E-3</v>
      </c>
      <c r="AT2230" s="13">
        <f t="shared" si="3001"/>
        <v>8.6544868953589203E-4</v>
      </c>
      <c r="AU2230" s="13">
        <f t="shared" si="3002"/>
        <v>4.8364704806128192E-4</v>
      </c>
      <c r="AV2230" s="13">
        <f t="shared" si="3003"/>
        <v>2.0271086252135142E-4</v>
      </c>
      <c r="AW2230" s="13">
        <f t="shared" si="3004"/>
        <v>3.2225319119216848E-6</v>
      </c>
      <c r="AX2230" s="13">
        <f t="shared" si="3005"/>
        <v>2.0838915753350036E-3</v>
      </c>
      <c r="AY2230" s="13">
        <f t="shared" si="3006"/>
        <v>2.1215383480256804E-3</v>
      </c>
      <c r="AZ2230" s="13">
        <f t="shared" si="3007"/>
        <v>1.0799326163166553E-3</v>
      </c>
      <c r="BA2230" s="13">
        <f t="shared" si="3008"/>
        <v>3.6648075263243503E-4</v>
      </c>
      <c r="BB2230" s="13">
        <f t="shared" si="3009"/>
        <v>9.3275362754661789E-5</v>
      </c>
      <c r="BC2230" s="13">
        <f t="shared" si="3010"/>
        <v>1.8992087818024724E-5</v>
      </c>
      <c r="BD2230" s="13">
        <f t="shared" si="3011"/>
        <v>1.044910021388529E-4</v>
      </c>
      <c r="BE2230" s="13">
        <f t="shared" si="3012"/>
        <v>1.7518114711291183E-4</v>
      </c>
      <c r="BF2230" s="13">
        <f t="shared" si="3013"/>
        <v>1.4684725802043382E-4</v>
      </c>
      <c r="BG2230" s="13">
        <f t="shared" si="3014"/>
        <v>8.2064071176262128E-5</v>
      </c>
      <c r="BH2230" s="13">
        <f t="shared" si="3015"/>
        <v>3.439549298778279E-5</v>
      </c>
      <c r="BI2230" s="13">
        <f t="shared" si="3016"/>
        <v>1.1532939284297391E-5</v>
      </c>
      <c r="BJ2230" s="14">
        <f t="shared" si="3017"/>
        <v>0.52616509484849294</v>
      </c>
      <c r="BK2230" s="14">
        <f t="shared" si="3018"/>
        <v>0.24462922940252799</v>
      </c>
      <c r="BL2230" s="14">
        <f t="shared" si="3019"/>
        <v>0.21761258552058282</v>
      </c>
      <c r="BM2230" s="14">
        <f t="shared" si="3020"/>
        <v>0.50321977359749859</v>
      </c>
      <c r="BN2230" s="14">
        <f t="shared" si="3021"/>
        <v>0.49495200480854612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1.1809000000000001</v>
      </c>
      <c r="F2231" s="10">
        <f>VLOOKUP(B2231,home!$B$2:$E$405,3,FALSE)</f>
        <v>0.58630000000000004</v>
      </c>
      <c r="G2231" s="10">
        <f>VLOOKUP(C2231,away!$B$2:$E$405,4,FALSE)</f>
        <v>0.5645</v>
      </c>
      <c r="H2231" s="10">
        <f>VLOOKUP(A2231,away!$A$2:$E$405,3,FALSE)</f>
        <v>0.92459999999999998</v>
      </c>
      <c r="I2231" s="10">
        <f>VLOOKUP(C2231,away!$B$2:$E$405,3,FALSE)</f>
        <v>1.5322</v>
      </c>
      <c r="J2231" s="10">
        <f>VLOOKUP(B2231,home!$B$2:$E$405,4,FALSE)</f>
        <v>1.0814999999999999</v>
      </c>
      <c r="K2231" s="12">
        <f t="shared" si="2966"/>
        <v>0.39083816271500005</v>
      </c>
      <c r="L2231" s="12">
        <f t="shared" si="2967"/>
        <v>1.5321308977799997</v>
      </c>
      <c r="M2231" s="13">
        <f t="shared" si="2968"/>
        <v>0.1461723227454011</v>
      </c>
      <c r="N2231" s="13">
        <f t="shared" si="2969"/>
        <v>5.7129722061596583E-2</v>
      </c>
      <c r="O2231" s="13">
        <f t="shared" si="2970"/>
        <v>0.22395513207849924</v>
      </c>
      <c r="P2231" s="13">
        <f t="shared" si="2971"/>
        <v>8.7530212352155815E-2</v>
      </c>
      <c r="Q2231" s="13">
        <f t="shared" si="2972"/>
        <v>1.1164237803486505E-2</v>
      </c>
      <c r="R2231" s="13">
        <f t="shared" si="2973"/>
        <v>0.17156428878693475</v>
      </c>
      <c r="S2231" s="13">
        <f t="shared" si="2974"/>
        <v>1.3103605953772361E-2</v>
      </c>
      <c r="T2231" s="13">
        <f t="shared" si="2975"/>
        <v>1.710507368888519E-2</v>
      </c>
      <c r="U2231" s="13">
        <f t="shared" si="2976"/>
        <v>6.7053871416991276E-2</v>
      </c>
      <c r="V2231" s="13">
        <f t="shared" si="2977"/>
        <v>8.7184874990961785E-4</v>
      </c>
      <c r="W2231" s="13">
        <f t="shared" si="2978"/>
        <v>1.4544700637426713E-3</v>
      </c>
      <c r="X2231" s="13">
        <f t="shared" si="2979"/>
        <v>2.2284385245561924E-3</v>
      </c>
      <c r="Y2231" s="13">
        <f t="shared" si="2980"/>
        <v>1.7071297586379087E-3</v>
      </c>
      <c r="Z2231" s="13">
        <f t="shared" si="2981"/>
        <v>8.7619649268704511E-2</v>
      </c>
      <c r="AA2231" s="13">
        <f t="shared" si="2982"/>
        <v>3.4245102737913168E-2</v>
      </c>
      <c r="AB2231" s="13">
        <f t="shared" si="2983"/>
        <v>6.6921465180362003E-3</v>
      </c>
      <c r="AC2231" s="13">
        <f t="shared" si="2984"/>
        <v>3.2629769090875745E-5</v>
      </c>
      <c r="AD2231" s="13">
        <f t="shared" si="2985"/>
        <v>1.4211560185928865E-4</v>
      </c>
      <c r="AE2231" s="13">
        <f t="shared" si="2986"/>
        <v>2.1773970466521691E-4</v>
      </c>
      <c r="AF2231" s="13">
        <f t="shared" si="2987"/>
        <v>1.6680286459553543E-4</v>
      </c>
      <c r="AG2231" s="13">
        <f t="shared" si="2988"/>
        <v>8.5187940895011151E-5</v>
      </c>
      <c r="AH2231" s="13">
        <f t="shared" si="2989"/>
        <v>3.3561192974307229E-2</v>
      </c>
      <c r="AI2231" s="13">
        <f t="shared" si="2990"/>
        <v>1.3116995000601806E-2</v>
      </c>
      <c r="AJ2231" s="13">
        <f t="shared" si="2991"/>
        <v>2.5633111131885254E-3</v>
      </c>
      <c r="AK2231" s="13">
        <f t="shared" si="2992"/>
        <v>3.3394660198184827E-4</v>
      </c>
      <c r="AL2231" s="13">
        <f t="shared" si="2993"/>
        <v>7.8156810096007634E-7</v>
      </c>
      <c r="AM2231" s="13">
        <f t="shared" si="2994"/>
        <v>1.1108840144764169E-5</v>
      </c>
      <c r="AN2231" s="13">
        <f t="shared" si="2995"/>
        <v>1.7020197224292026E-5</v>
      </c>
      <c r="AO2231" s="13">
        <f t="shared" si="2996"/>
        <v>1.3038585026823604E-5</v>
      </c>
      <c r="AP2231" s="13">
        <f t="shared" si="2997"/>
        <v>6.6589396609760371E-6</v>
      </c>
      <c r="AQ2231" s="13">
        <f t="shared" si="2998"/>
        <v>2.5505918002585154E-6</v>
      </c>
      <c r="AR2231" s="13">
        <f t="shared" si="2999"/>
        <v>1.0284028144458621E-2</v>
      </c>
      <c r="AS2231" s="13">
        <f t="shared" si="3000"/>
        <v>4.019390665289559E-3</v>
      </c>
      <c r="AT2231" s="13">
        <f t="shared" si="3001"/>
        <v>7.8546563142779639E-4</v>
      </c>
      <c r="AU2231" s="13">
        <f t="shared" si="3002"/>
        <v>1.023299814210058E-4</v>
      </c>
      <c r="AV2231" s="13">
        <f t="shared" si="3003"/>
        <v>9.9986154823114992E-6</v>
      </c>
      <c r="AW2231" s="13">
        <f t="shared" si="3004"/>
        <v>1.3000413286907233E-8</v>
      </c>
      <c r="AX2231" s="13">
        <f t="shared" si="3005"/>
        <v>7.2362644534570988E-7</v>
      </c>
      <c r="AY2231" s="13">
        <f t="shared" si="3006"/>
        <v>1.1086904353648724E-6</v>
      </c>
      <c r="AZ2231" s="13">
        <f t="shared" si="3007"/>
        <v>8.4932943604784044E-7</v>
      </c>
      <c r="BA2231" s="13">
        <f t="shared" si="3008"/>
        <v>4.3376129045431963E-7</v>
      </c>
      <c r="BB2231" s="13">
        <f t="shared" si="3009"/>
        <v>1.6614476884149697E-7</v>
      </c>
      <c r="BC2231" s="13">
        <f t="shared" si="3010"/>
        <v>5.091110676931461E-8</v>
      </c>
      <c r="BD2231" s="13">
        <f t="shared" si="3011"/>
        <v>2.6260795456273618E-3</v>
      </c>
      <c r="BE2231" s="13">
        <f t="shared" si="3012"/>
        <v>1.0263721047564403E-3</v>
      </c>
      <c r="BF2231" s="13">
        <f t="shared" si="3013"/>
        <v>2.0057269384246733E-4</v>
      </c>
      <c r="BG2231" s="13">
        <f t="shared" si="3014"/>
        <v>2.6130487717396047E-5</v>
      </c>
      <c r="BH2231" s="13">
        <f t="shared" si="3015"/>
        <v>2.5531979525784864E-6</v>
      </c>
      <c r="BI2231" s="13">
        <f t="shared" si="3016"/>
        <v>1.9957743936669517E-7</v>
      </c>
      <c r="BJ2231" s="14">
        <f t="shared" si="3017"/>
        <v>9.1454627630260063E-2</v>
      </c>
      <c r="BK2231" s="14">
        <f t="shared" si="3018"/>
        <v>0.24771250982886608</v>
      </c>
      <c r="BL2231" s="14">
        <f t="shared" si="3019"/>
        <v>0.57216910787386888</v>
      </c>
      <c r="BM2231" s="14">
        <f t="shared" si="3020"/>
        <v>0.30143888308360339</v>
      </c>
      <c r="BN2231" s="14">
        <f t="shared" si="3021"/>
        <v>0.69751591582807404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1.1809000000000001</v>
      </c>
      <c r="F2232" s="10">
        <f>VLOOKUP(B2232,home!$B$2:$E$405,3,FALSE)</f>
        <v>1.3408</v>
      </c>
      <c r="G2232" s="10">
        <f>VLOOKUP(C2232,away!$B$2:$E$405,4,FALSE)</f>
        <v>1.0422</v>
      </c>
      <c r="H2232" s="10">
        <f>VLOOKUP(A2232,away!$A$2:$E$405,3,FALSE)</f>
        <v>0.92459999999999998</v>
      </c>
      <c r="I2232" s="10">
        <f>VLOOKUP(C2232,away!$B$2:$E$405,3,FALSE)</f>
        <v>1.4142999999999999</v>
      </c>
      <c r="J2232" s="10">
        <f>VLOOKUP(B2232,home!$B$2:$E$405,4,FALSE)</f>
        <v>0.63090000000000002</v>
      </c>
      <c r="K2232" s="12">
        <f t="shared" si="2966"/>
        <v>1.6501681203840002</v>
      </c>
      <c r="L2232" s="12">
        <f t="shared" si="2967"/>
        <v>0.82500381700199998</v>
      </c>
      <c r="M2232" s="13">
        <f t="shared" si="2968"/>
        <v>8.4148520736728988E-2</v>
      </c>
      <c r="N2232" s="13">
        <f t="shared" si="2969"/>
        <v>0.13885920629722212</v>
      </c>
      <c r="O2232" s="13">
        <f t="shared" si="2970"/>
        <v>6.9422850802873359E-2</v>
      </c>
      <c r="P2232" s="13">
        <f t="shared" si="2971"/>
        <v>0.1145593752210764</v>
      </c>
      <c r="Q2232" s="13">
        <f t="shared" si="2972"/>
        <v>0.1145705177267506</v>
      </c>
      <c r="R2232" s="13">
        <f t="shared" si="2973"/>
        <v>2.863705844976544E-2</v>
      </c>
      <c r="S2232" s="13">
        <f t="shared" si="2974"/>
        <v>3.8990140100333054E-2</v>
      </c>
      <c r="T2232" s="13">
        <f t="shared" si="2975"/>
        <v>9.4521114440464543E-2</v>
      </c>
      <c r="U2232" s="13">
        <f t="shared" si="2976"/>
        <v>4.7255960915376184E-2</v>
      </c>
      <c r="V2232" s="13">
        <f t="shared" si="2977"/>
        <v>5.8978868560414805E-3</v>
      </c>
      <c r="W2232" s="13">
        <f t="shared" si="2978"/>
        <v>6.3020205296191248E-2</v>
      </c>
      <c r="X2232" s="13">
        <f t="shared" si="2979"/>
        <v>5.199190991760743E-2</v>
      </c>
      <c r="Y2232" s="13">
        <f t="shared" si="2980"/>
        <v>2.1446762067625136E-2</v>
      </c>
      <c r="Z2232" s="13">
        <f t="shared" si="2981"/>
        <v>7.8752275095886216E-3</v>
      </c>
      <c r="AA2232" s="13">
        <f t="shared" si="2982"/>
        <v>1.2995449377094227E-2</v>
      </c>
      <c r="AB2232" s="13">
        <f t="shared" si="2983"/>
        <v>1.0722338136072504E-2</v>
      </c>
      <c r="AC2232" s="13">
        <f t="shared" si="2984"/>
        <v>5.0183460404090697E-4</v>
      </c>
      <c r="AD2232" s="13">
        <f t="shared" si="2985"/>
        <v>2.5998483429957444E-2</v>
      </c>
      <c r="AE2232" s="13">
        <f t="shared" si="2986"/>
        <v>2.1448848065978136E-2</v>
      </c>
      <c r="AF2232" s="13">
        <f t="shared" si="2987"/>
        <v>8.8476907623639637E-3</v>
      </c>
      <c r="AG2232" s="13">
        <f t="shared" si="2988"/>
        <v>2.4331262168678686E-3</v>
      </c>
      <c r="AH2232" s="13">
        <f t="shared" si="2989"/>
        <v>1.6242731887924418E-3</v>
      </c>
      <c r="AI2232" s="13">
        <f t="shared" si="2990"/>
        <v>2.6803238349397498E-3</v>
      </c>
      <c r="AJ2232" s="13">
        <f t="shared" si="2991"/>
        <v>2.2114924723614818E-3</v>
      </c>
      <c r="AK2232" s="13">
        <f t="shared" si="2992"/>
        <v>1.2164447921200368E-3</v>
      </c>
      <c r="AL2232" s="13">
        <f t="shared" si="2993"/>
        <v>2.7327804790821232E-5</v>
      </c>
      <c r="AM2232" s="13">
        <f t="shared" si="2994"/>
        <v>8.5803737068894867E-3</v>
      </c>
      <c r="AN2232" s="13">
        <f t="shared" si="2995"/>
        <v>7.0788410594874252E-3</v>
      </c>
      <c r="AO2232" s="13">
        <f t="shared" si="2996"/>
        <v>2.9200354470138037E-3</v>
      </c>
      <c r="AP2232" s="13">
        <f t="shared" si="2997"/>
        <v>8.0301346318917646E-4</v>
      </c>
      <c r="AQ2232" s="13">
        <f t="shared" si="2998"/>
        <v>1.6562229305876642E-4</v>
      </c>
      <c r="AR2232" s="13">
        <f t="shared" si="2999"/>
        <v>2.6800631612155498E-4</v>
      </c>
      <c r="AS2232" s="13">
        <f t="shared" si="3000"/>
        <v>4.4225547892534655E-4</v>
      </c>
      <c r="AT2232" s="13">
        <f t="shared" si="3001"/>
        <v>3.6489794619388251E-4</v>
      </c>
      <c r="AU2232" s="13">
        <f t="shared" si="3002"/>
        <v>2.0071431933424698E-4</v>
      </c>
      <c r="AV2232" s="13">
        <f t="shared" si="3003"/>
        <v>8.2803092767487119E-5</v>
      </c>
      <c r="AW2232" s="13">
        <f t="shared" si="3004"/>
        <v>1.0334426874685376E-6</v>
      </c>
      <c r="AX2232" s="13">
        <f t="shared" si="3005"/>
        <v>2.3598431920150197E-3</v>
      </c>
      <c r="AY2232" s="13">
        <f t="shared" si="3006"/>
        <v>1.9468796409385745E-3</v>
      </c>
      <c r="AZ2232" s="13">
        <f t="shared" si="3007"/>
        <v>8.0309156750890361E-4</v>
      </c>
      <c r="BA2232" s="13">
        <f t="shared" si="3008"/>
        <v>2.2085120286565496E-4</v>
      </c>
      <c r="BB2232" s="13">
        <f t="shared" si="3009"/>
        <v>4.555077133841209E-5</v>
      </c>
      <c r="BC2232" s="13">
        <f t="shared" si="3010"/>
        <v>7.5159120443150568E-6</v>
      </c>
      <c r="BD2232" s="13">
        <f t="shared" si="3011"/>
        <v>3.685103896348791E-5</v>
      </c>
      <c r="BE2232" s="13">
        <f t="shared" si="3012"/>
        <v>6.0810409700576398E-5</v>
      </c>
      <c r="BF2232" s="13">
        <f t="shared" si="3013"/>
        <v>5.017369973769057E-5</v>
      </c>
      <c r="BG2232" s="13">
        <f t="shared" si="3014"/>
        <v>2.7598346596285342E-5</v>
      </c>
      <c r="BH2232" s="13">
        <f t="shared" si="3015"/>
        <v>1.1385477932124593E-5</v>
      </c>
      <c r="BI2232" s="13">
        <f t="shared" si="3016"/>
        <v>3.7575905437855086E-6</v>
      </c>
      <c r="BJ2232" s="14">
        <f t="shared" si="3017"/>
        <v>0.56806948247737787</v>
      </c>
      <c r="BK2232" s="14">
        <f t="shared" si="3018"/>
        <v>0.2460719649639502</v>
      </c>
      <c r="BL2232" s="14">
        <f t="shared" si="3019"/>
        <v>0.17831544568621188</v>
      </c>
      <c r="BM2232" s="14">
        <f t="shared" si="3020"/>
        <v>0.44818874520446073</v>
      </c>
      <c r="BN2232" s="14">
        <f t="shared" si="3021"/>
        <v>0.550197529234417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1.72</v>
      </c>
      <c r="F2241" s="10">
        <f>VLOOKUP(B2241,home!$B$2:$E$405,3,FALSE)</f>
        <v>1.5116000000000001</v>
      </c>
      <c r="G2241" s="10">
        <f>VLOOKUP(C2241,away!$B$2:$E$405,4,FALSE)</f>
        <v>1.1628000000000001</v>
      </c>
      <c r="H2241" s="10">
        <f>VLOOKUP(A2241,away!$A$2:$E$405,3,FALSE)</f>
        <v>1.58</v>
      </c>
      <c r="I2241" s="10">
        <f>VLOOKUP(C2241,away!$B$2:$E$405,3,FALSE)</f>
        <v>0.63290000000000002</v>
      </c>
      <c r="J2241" s="10">
        <f>VLOOKUP(B2241,home!$B$2:$E$405,4,FALSE)</f>
        <v>0.63290000000000002</v>
      </c>
      <c r="K2241" s="12">
        <f t="shared" si="2966"/>
        <v>3.0232241856000002</v>
      </c>
      <c r="L2241" s="12">
        <f t="shared" si="2967"/>
        <v>0.6328886078</v>
      </c>
      <c r="M2241" s="13">
        <f t="shared" si="2968"/>
        <v>2.5832734985778944E-2</v>
      </c>
      <c r="N2241" s="13">
        <f t="shared" si="2969"/>
        <v>7.8098149189202187E-2</v>
      </c>
      <c r="O2241" s="13">
        <f t="shared" si="2970"/>
        <v>1.6349243680815986E-2</v>
      </c>
      <c r="P2241" s="13">
        <f t="shared" si="2971"/>
        <v>4.9427428912110861E-2</v>
      </c>
      <c r="Q2241" s="13">
        <f t="shared" si="2972"/>
        <v>0.11805410673969655</v>
      </c>
      <c r="R2241" s="13">
        <f t="shared" si="2973"/>
        <v>5.1736250358672877E-3</v>
      </c>
      <c r="S2241" s="13">
        <f t="shared" si="2974"/>
        <v>2.364316757601059E-2</v>
      </c>
      <c r="T2241" s="13">
        <f t="shared" si="2975"/>
        <v>7.4715099259559131E-2</v>
      </c>
      <c r="U2241" s="13">
        <f t="shared" si="2976"/>
        <v>1.5641028335659654E-2</v>
      </c>
      <c r="V2241" s="13">
        <f t="shared" si="2977"/>
        <v>5.0264432372496906E-3</v>
      </c>
      <c r="W2241" s="13">
        <f t="shared" si="2978"/>
        <v>0.11896801023495154</v>
      </c>
      <c r="X2241" s="13">
        <f t="shared" si="2979"/>
        <v>7.5293498370334624E-2</v>
      </c>
      <c r="Y2241" s="13">
        <f t="shared" si="2980"/>
        <v>2.3826198679996319E-2</v>
      </c>
      <c r="Z2241" s="13">
        <f t="shared" si="2981"/>
        <v>1.0914427820764246E-3</v>
      </c>
      <c r="AA2241" s="13">
        <f t="shared" si="2982"/>
        <v>3.2996762159719973E-3</v>
      </c>
      <c r="AB2241" s="13">
        <f t="shared" si="2983"/>
        <v>4.9878304703878159E-3</v>
      </c>
      <c r="AC2241" s="13">
        <f t="shared" si="2984"/>
        <v>6.010885169695768E-4</v>
      </c>
      <c r="AD2241" s="13">
        <f t="shared" si="2985"/>
        <v>8.9916741463753461E-2</v>
      </c>
      <c r="AE2241" s="13">
        <f t="shared" si="2986"/>
        <v>5.6907281322907455E-2</v>
      </c>
      <c r="AF2241" s="13">
        <f t="shared" si="2987"/>
        <v>1.8007985025068916E-2</v>
      </c>
      <c r="AG2241" s="13">
        <f t="shared" si="2988"/>
        <v>3.7990161905997058E-3</v>
      </c>
      <c r="AH2241" s="13">
        <f t="shared" si="2989"/>
        <v>1.7269042571042676E-4</v>
      </c>
      <c r="AI2241" s="13">
        <f t="shared" si="2990"/>
        <v>5.220818716293223E-4</v>
      </c>
      <c r="AJ2241" s="13">
        <f t="shared" si="2991"/>
        <v>7.8918527058654089E-4</v>
      </c>
      <c r="AK2241" s="13">
        <f t="shared" si="2992"/>
        <v>7.9529466565217042E-4</v>
      </c>
      <c r="AL2241" s="13">
        <f t="shared" si="2993"/>
        <v>4.6004048675071476E-5</v>
      </c>
      <c r="AM2241" s="13">
        <f t="shared" si="2994"/>
        <v>5.4367693496712367E-2</v>
      </c>
      <c r="AN2241" s="13">
        <f t="shared" si="2995"/>
        <v>3.4408693846431401E-2</v>
      </c>
      <c r="AO2241" s="13">
        <f t="shared" si="2996"/>
        <v>1.0888435172342196E-2</v>
      </c>
      <c r="AP2241" s="13">
        <f t="shared" si="2997"/>
        <v>2.2970555257814025E-3</v>
      </c>
      <c r="AQ2241" s="13">
        <f t="shared" si="2998"/>
        <v>3.6344506843777216E-4</v>
      </c>
      <c r="AR2241" s="13">
        <f t="shared" si="2999"/>
        <v>2.1858760621652268E-5</v>
      </c>
      <c r="AS2241" s="13">
        <f t="shared" si="3000"/>
        <v>6.608393377862003E-5</v>
      </c>
      <c r="AT2241" s="13">
        <f t="shared" si="3001"/>
        <v>9.9893273439556439E-5</v>
      </c>
      <c r="AU2241" s="13">
        <f t="shared" si="3002"/>
        <v>1.0066658674707373E-4</v>
      </c>
      <c r="AV2241" s="13">
        <f t="shared" si="3003"/>
        <v>7.6084414933888435E-5</v>
      </c>
      <c r="AW2241" s="13">
        <f t="shared" si="3004"/>
        <v>2.445069369464918E-6</v>
      </c>
      <c r="AX2241" s="13">
        <f t="shared" si="3005"/>
        <v>2.7394287649091444E-2</v>
      </c>
      <c r="AY2241" s="13">
        <f t="shared" si="3006"/>
        <v>1.7337532571906216E-2</v>
      </c>
      <c r="AZ2241" s="13">
        <f t="shared" si="3007"/>
        <v>5.486363426060438E-3</v>
      </c>
      <c r="BA2241" s="13">
        <f t="shared" si="3008"/>
        <v>1.15741897020141E-3</v>
      </c>
      <c r="BB2241" s="13">
        <f t="shared" si="3009"/>
        <v>1.8312932017301999E-4</v>
      </c>
      <c r="BC2241" s="13">
        <f t="shared" si="3010"/>
        <v>2.3180092098332621E-5</v>
      </c>
      <c r="BD2241" s="13">
        <f t="shared" si="3011"/>
        <v>2.3056934296784937E-6</v>
      </c>
      <c r="BE2241" s="13">
        <f t="shared" si="3012"/>
        <v>6.9706281411830355E-6</v>
      </c>
      <c r="BF2241" s="13">
        <f t="shared" si="3013"/>
        <v>1.0536885792624263E-5</v>
      </c>
      <c r="BG2241" s="13">
        <f t="shared" si="3014"/>
        <v>1.0618455989722234E-5</v>
      </c>
      <c r="BH2241" s="13">
        <f t="shared" si="3015"/>
        <v>8.0254932404643618E-6</v>
      </c>
      <c r="BI2241" s="13">
        <f t="shared" si="3016"/>
        <v>4.8525730531882356E-6</v>
      </c>
      <c r="BJ2241" s="14">
        <f t="shared" si="3017"/>
        <v>0.81149332161530585</v>
      </c>
      <c r="BK2241" s="14">
        <f t="shared" si="3018"/>
        <v>0.12191439984870095</v>
      </c>
      <c r="BL2241" s="14">
        <f t="shared" si="3019"/>
        <v>4.8138552671448863E-2</v>
      </c>
      <c r="BM2241" s="14">
        <f t="shared" si="3020"/>
        <v>0.67236734087152339</v>
      </c>
      <c r="BN2241" s="14">
        <f t="shared" si="3021"/>
        <v>0.29293528854347178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1.72</v>
      </c>
      <c r="F2242" s="10">
        <f>VLOOKUP(B2242,home!$B$2:$E$405,3,FALSE)</f>
        <v>1.1628000000000001</v>
      </c>
      <c r="G2242" s="10">
        <f>VLOOKUP(C2242,away!$B$2:$E$405,4,FALSE)</f>
        <v>0.87209999999999999</v>
      </c>
      <c r="H2242" s="10">
        <f>VLOOKUP(A2242,away!$A$2:$E$405,3,FALSE)</f>
        <v>1.58</v>
      </c>
      <c r="I2242" s="10">
        <f>VLOOKUP(C2242,away!$B$2:$E$405,3,FALSE)</f>
        <v>0.94940000000000002</v>
      </c>
      <c r="J2242" s="10">
        <f>VLOOKUP(B2242,home!$B$2:$E$405,4,FALSE)</f>
        <v>0.69620000000000004</v>
      </c>
      <c r="K2242" s="12">
        <f t="shared" si="2966"/>
        <v>1.7442139536000001</v>
      </c>
      <c r="L2242" s="12">
        <f t="shared" si="2967"/>
        <v>1.0443362024000002</v>
      </c>
      <c r="M2242" s="13">
        <f t="shared" si="2968"/>
        <v>6.1510329679835503E-2</v>
      </c>
      <c r="N2242" s="13">
        <f t="shared" si="2969"/>
        <v>0.10728717531810529</v>
      </c>
      <c r="O2242" s="13">
        <f t="shared" si="2970"/>
        <v>6.4237464106211437E-2</v>
      </c>
      <c r="P2242" s="13">
        <f t="shared" si="2971"/>
        <v>0.11204388123793313</v>
      </c>
      <c r="Q2242" s="13">
        <f t="shared" si="2972"/>
        <v>9.3565894116084417E-2</v>
      </c>
      <c r="R2242" s="13">
        <f t="shared" si="2973"/>
        <v>3.3542754658243586E-2</v>
      </c>
      <c r="S2242" s="13">
        <f t="shared" si="2974"/>
        <v>5.1023264662225912E-2</v>
      </c>
      <c r="T2242" s="13">
        <f t="shared" si="2975"/>
        <v>9.771425053535214E-2</v>
      </c>
      <c r="U2242" s="13">
        <f t="shared" si="2976"/>
        <v>5.8505740717089846E-2</v>
      </c>
      <c r="V2242" s="13">
        <f t="shared" si="2977"/>
        <v>1.0326801360831131E-2</v>
      </c>
      <c r="W2242" s="13">
        <f t="shared" si="2978"/>
        <v>5.4399646032778193E-2</v>
      </c>
      <c r="X2242" s="13">
        <f t="shared" si="2979"/>
        <v>5.6811519749775823E-2</v>
      </c>
      <c r="Y2242" s="13">
        <f t="shared" si="2980"/>
        <v>2.966516339402674E-2</v>
      </c>
      <c r="Z2242" s="13">
        <f t="shared" si="2981"/>
        <v>1.1676637672608342E-2</v>
      </c>
      <c r="AA2242" s="13">
        <f t="shared" si="2982"/>
        <v>2.0366554359694897E-2</v>
      </c>
      <c r="AB2242" s="13">
        <f t="shared" si="2983"/>
        <v>1.7761814150466383E-2</v>
      </c>
      <c r="AC2242" s="13">
        <f t="shared" si="2984"/>
        <v>1.1756713377078505E-3</v>
      </c>
      <c r="AD2242" s="13">
        <f t="shared" si="2985"/>
        <v>2.3721155420318159E-2</v>
      </c>
      <c r="AE2242" s="13">
        <f t="shared" si="2986"/>
        <v>2.4772861368195252E-2</v>
      </c>
      <c r="AF2242" s="13">
        <f t="shared" si="2987"/>
        <v>1.293559798192135E-2</v>
      </c>
      <c r="AG2242" s="13">
        <f t="shared" si="2988"/>
        <v>4.5030377574042839E-3</v>
      </c>
      <c r="AH2242" s="13">
        <f t="shared" si="2989"/>
        <v>3.0485838609531427E-3</v>
      </c>
      <c r="AI2242" s="13">
        <f t="shared" si="2990"/>
        <v>5.3173825089942329E-3</v>
      </c>
      <c r="AJ2242" s="13">
        <f t="shared" si="2991"/>
        <v>4.6373263844081613E-3</v>
      </c>
      <c r="AK2242" s="13">
        <f t="shared" si="2992"/>
        <v>2.6961631290273839E-3</v>
      </c>
      <c r="AL2242" s="13">
        <f t="shared" si="2993"/>
        <v>8.5661566389011475E-5</v>
      </c>
      <c r="AM2242" s="13">
        <f t="shared" si="2994"/>
        <v>8.2749540559266341E-3</v>
      </c>
      <c r="AN2242" s="13">
        <f t="shared" si="2995"/>
        <v>8.6418340938009004E-3</v>
      </c>
      <c r="AO2242" s="13">
        <f t="shared" si="2996"/>
        <v>4.5124900996454395E-3</v>
      </c>
      <c r="AP2242" s="13">
        <f t="shared" si="2997"/>
        <v>1.5708522580104392E-3</v>
      </c>
      <c r="AQ2242" s="13">
        <f t="shared" si="2998"/>
        <v>4.1012447041552174E-4</v>
      </c>
      <c r="AR2242" s="13">
        <f t="shared" si="2999"/>
        <v>6.3674929840914737E-4</v>
      </c>
      <c r="AS2242" s="13">
        <f t="shared" si="3000"/>
        <v>1.1106270112302449E-3</v>
      </c>
      <c r="AT2242" s="13">
        <f t="shared" si="3001"/>
        <v>9.6858556511642891E-4</v>
      </c>
      <c r="AU2242" s="13">
        <f t="shared" si="3002"/>
        <v>5.6314015264387221E-4</v>
      </c>
      <c r="AV2242" s="13">
        <f t="shared" si="3003"/>
        <v>2.4555922801846908E-4</v>
      </c>
      <c r="AW2242" s="13">
        <f t="shared" si="3004"/>
        <v>4.3343462350610553E-6</v>
      </c>
      <c r="AX2242" s="13">
        <f t="shared" si="3005"/>
        <v>2.4055483882910273E-3</v>
      </c>
      <c r="AY2242" s="13">
        <f t="shared" si="3006"/>
        <v>2.512201268517293E-3</v>
      </c>
      <c r="AZ2242" s="13">
        <f t="shared" si="3007"/>
        <v>1.3117913662139063E-3</v>
      </c>
      <c r="BA2242" s="13">
        <f t="shared" si="3008"/>
        <v>4.5665040457764636E-4</v>
      </c>
      <c r="BB2242" s="13">
        <f t="shared" si="3009"/>
        <v>1.192241373352607E-4</v>
      </c>
      <c r="BC2242" s="13">
        <f t="shared" si="3010"/>
        <v>2.4902016563824456E-5</v>
      </c>
      <c r="BD2242" s="13">
        <f t="shared" si="3011"/>
        <v>1.1083005736357887E-4</v>
      </c>
      <c r="BE2242" s="13">
        <f t="shared" si="3012"/>
        <v>1.9331133253184268E-4</v>
      </c>
      <c r="BF2242" s="13">
        <f t="shared" si="3013"/>
        <v>1.6858816179552487E-4</v>
      </c>
      <c r="BG2242" s="13">
        <f t="shared" si="3014"/>
        <v>9.80179414051763E-5</v>
      </c>
      <c r="BH2242" s="13">
        <f t="shared" si="3015"/>
        <v>4.274106527551394E-5</v>
      </c>
      <c r="BI2242" s="13">
        <f t="shared" si="3016"/>
        <v>1.4909912489055953E-5</v>
      </c>
      <c r="BJ2242" s="14">
        <f t="shared" si="3017"/>
        <v>0.53561687423325954</v>
      </c>
      <c r="BK2242" s="14">
        <f t="shared" si="3018"/>
        <v>0.2386778111134398</v>
      </c>
      <c r="BL2242" s="14">
        <f t="shared" si="3019"/>
        <v>0.21426684360136794</v>
      </c>
      <c r="BM2242" s="14">
        <f t="shared" si="3020"/>
        <v>0.52554280058198022</v>
      </c>
      <c r="BN2242" s="14">
        <f t="shared" si="3021"/>
        <v>0.47218749911641333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1.5866</v>
      </c>
      <c r="F2260" s="10">
        <f>VLOOKUP(B2260,home!$B$2:$E$405,3,FALSE)</f>
        <v>0.88239999999999996</v>
      </c>
      <c r="G2260" s="10">
        <f>VLOOKUP(C2260,away!$B$2:$E$405,4,FALSE)</f>
        <v>0.81940000000000002</v>
      </c>
      <c r="H2260" s="10">
        <f>VLOOKUP(A2260,away!$A$2:$E$405,3,FALSE)</f>
        <v>1.1788000000000001</v>
      </c>
      <c r="I2260" s="10">
        <f>VLOOKUP(C2260,away!$B$2:$E$405,3,FALSE)</f>
        <v>1.4420999999999999</v>
      </c>
      <c r="J2260" s="10">
        <f>VLOOKUP(B2260,home!$B$2:$E$405,4,FALSE)</f>
        <v>1.3573</v>
      </c>
      <c r="K2260" s="12">
        <f t="shared" si="2966"/>
        <v>1.1471729792959999</v>
      </c>
      <c r="L2260" s="12">
        <f t="shared" si="2967"/>
        <v>2.3073387146040001</v>
      </c>
      <c r="M2260" s="13">
        <f t="shared" si="2968"/>
        <v>3.1602732395986863E-2</v>
      </c>
      <c r="N2260" s="13">
        <f t="shared" si="2969"/>
        <v>3.6253800676598467E-2</v>
      </c>
      <c r="O2260" s="13">
        <f t="shared" si="2970"/>
        <v>7.2918207944530508E-2</v>
      </c>
      <c r="P2260" s="13">
        <f t="shared" si="2971"/>
        <v>8.3649797852652322E-2</v>
      </c>
      <c r="Q2260" s="13">
        <f t="shared" si="2972"/>
        <v>2.0794690266488398E-2</v>
      </c>
      <c r="R2260" s="13">
        <f t="shared" si="2973"/>
        <v>8.4123502094980124E-2</v>
      </c>
      <c r="S2260" s="13">
        <f t="shared" si="2974"/>
        <v>5.5353510205324551E-2</v>
      </c>
      <c r="T2260" s="13">
        <f t="shared" si="2975"/>
        <v>4.7980393910067642E-2</v>
      </c>
      <c r="U2260" s="13">
        <f t="shared" si="2976"/>
        <v>9.6504208527111654E-2</v>
      </c>
      <c r="V2260" s="13">
        <f t="shared" si="2977"/>
        <v>1.6279569616856275E-2</v>
      </c>
      <c r="W2260" s="13">
        <f t="shared" si="2978"/>
        <v>7.9517022621816754E-3</v>
      </c>
      <c r="X2260" s="13">
        <f t="shared" si="2979"/>
        <v>1.8347270476535983E-2</v>
      </c>
      <c r="Y2260" s="13">
        <f t="shared" si="2980"/>
        <v>2.1166683738911233E-2</v>
      </c>
      <c r="Z2260" s="13">
        <f t="shared" si="2981"/>
        <v>6.4700471063939433E-2</v>
      </c>
      <c r="AA2260" s="13">
        <f t="shared" si="2982"/>
        <v>7.4222632152274037E-2</v>
      </c>
      <c r="AB2260" s="13">
        <f t="shared" si="2983"/>
        <v>4.2573099028657635E-2</v>
      </c>
      <c r="AC2260" s="13">
        <f t="shared" si="2984"/>
        <v>2.6931664691894211E-3</v>
      </c>
      <c r="AD2260" s="13">
        <f t="shared" si="2985"/>
        <v>2.2804944936454245E-3</v>
      </c>
      <c r="AE2260" s="13">
        <f t="shared" si="2986"/>
        <v>5.2618732336293331E-3</v>
      </c>
      <c r="AF2260" s="13">
        <f t="shared" si="2987"/>
        <v>6.0704619116457512E-3</v>
      </c>
      <c r="AG2260" s="13">
        <f t="shared" si="2988"/>
        <v>4.6688705947564154E-3</v>
      </c>
      <c r="AH2260" s="13">
        <f t="shared" si="2989"/>
        <v>3.7321475434735844E-2</v>
      </c>
      <c r="AI2260" s="13">
        <f t="shared" si="2990"/>
        <v>4.2814188166188392E-2</v>
      </c>
      <c r="AJ2260" s="13">
        <f t="shared" si="2991"/>
        <v>2.4557639897372939E-2</v>
      </c>
      <c r="AK2260" s="13">
        <f t="shared" si="2992"/>
        <v>9.3906203085158749E-3</v>
      </c>
      <c r="AL2260" s="13">
        <f t="shared" si="2993"/>
        <v>2.8514348431446913E-4</v>
      </c>
      <c r="AM2260" s="13">
        <f t="shared" si="2994"/>
        <v>5.2322433250866815E-4</v>
      </c>
      <c r="AN2260" s="13">
        <f t="shared" si="2995"/>
        <v>1.2072557588200862E-3</v>
      </c>
      <c r="AO2260" s="13">
        <f t="shared" si="2996"/>
        <v>1.3927739753771076E-3</v>
      </c>
      <c r="AP2260" s="13">
        <f t="shared" si="2997"/>
        <v>1.0712004380268392E-3</v>
      </c>
      <c r="AQ2260" s="13">
        <f t="shared" si="2998"/>
        <v>6.1790556044002249E-4</v>
      </c>
      <c r="AR2260" s="13">
        <f t="shared" si="2999"/>
        <v>1.7222657031341633E-2</v>
      </c>
      <c r="AS2260" s="13">
        <f t="shared" si="3000"/>
        <v>1.9757366778037383E-2</v>
      </c>
      <c r="AT2260" s="13">
        <f t="shared" si="3001"/>
        <v>1.1332558654902476E-2</v>
      </c>
      <c r="AU2260" s="13">
        <f t="shared" si="3002"/>
        <v>4.3334683583970473E-3</v>
      </c>
      <c r="AV2260" s="13">
        <f t="shared" si="3003"/>
        <v>1.2428094518468222E-3</v>
      </c>
      <c r="AW2260" s="13">
        <f t="shared" si="3004"/>
        <v>2.0965306384688148E-5</v>
      </c>
      <c r="AX2260" s="13">
        <f t="shared" si="3005"/>
        <v>1.0003813606068832E-4</v>
      </c>
      <c r="AY2260" s="13">
        <f t="shared" si="3006"/>
        <v>2.3082186426964864E-4</v>
      </c>
      <c r="AZ2260" s="13">
        <f t="shared" si="3007"/>
        <v>2.6629211180321507E-4</v>
      </c>
      <c r="BA2260" s="13">
        <f t="shared" si="3008"/>
        <v>2.0480869965240495E-4</v>
      </c>
      <c r="BB2260" s="13">
        <f t="shared" si="3009"/>
        <v>1.1814076044892423E-4</v>
      </c>
      <c r="BC2260" s="13">
        <f t="shared" si="3010"/>
        <v>5.4518150071311981E-5</v>
      </c>
      <c r="BD2260" s="13">
        <f t="shared" si="3011"/>
        <v>6.6230838894602208E-3</v>
      </c>
      <c r="BE2260" s="13">
        <f t="shared" si="3012"/>
        <v>7.5978228775994208E-3</v>
      </c>
      <c r="BF2260" s="13">
        <f t="shared" si="3013"/>
        <v>4.3580085533295168E-3</v>
      </c>
      <c r="BG2260" s="13">
        <f t="shared" si="3014"/>
        <v>1.6664632186401574E-3</v>
      </c>
      <c r="BH2260" s="13">
        <f t="shared" si="3015"/>
        <v>4.7793039385365791E-4</v>
      </c>
      <c r="BI2260" s="13">
        <f t="shared" si="3016"/>
        <v>1.0965376676264211E-4</v>
      </c>
      <c r="BJ2260" s="14">
        <f t="shared" si="3017"/>
        <v>0.17656322135193919</v>
      </c>
      <c r="BK2260" s="14">
        <f t="shared" si="3018"/>
        <v>0.19009474188859357</v>
      </c>
      <c r="BL2260" s="14">
        <f t="shared" si="3019"/>
        <v>0.55914739652853807</v>
      </c>
      <c r="BM2260" s="14">
        <f t="shared" si="3020"/>
        <v>0.66095324304388881</v>
      </c>
      <c r="BN2260" s="14">
        <f t="shared" si="3021"/>
        <v>0.3293427312312367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1.5866</v>
      </c>
      <c r="F2261" s="10">
        <f>VLOOKUP(B2261,home!$B$2:$E$405,3,FALSE)</f>
        <v>1.0084</v>
      </c>
      <c r="G2261" s="10">
        <f>VLOOKUP(C2261,away!$B$2:$E$405,4,FALSE)</f>
        <v>1.1345000000000001</v>
      </c>
      <c r="H2261" s="10">
        <f>VLOOKUP(A2261,away!$A$2:$E$405,3,FALSE)</f>
        <v>1.1788000000000001</v>
      </c>
      <c r="I2261" s="10">
        <f>VLOOKUP(C2261,away!$B$2:$E$405,3,FALSE)</f>
        <v>0.84830000000000005</v>
      </c>
      <c r="J2261" s="10">
        <f>VLOOKUP(B2261,home!$B$2:$E$405,4,FALSE)</f>
        <v>1.2725</v>
      </c>
      <c r="K2261" s="12">
        <f t="shared" si="2966"/>
        <v>1.81511768068</v>
      </c>
      <c r="L2261" s="12">
        <f t="shared" si="2967"/>
        <v>1.2724695109000002</v>
      </c>
      <c r="M2261" s="13">
        <f t="shared" si="2968"/>
        <v>4.5611874458024393E-2</v>
      </c>
      <c r="N2261" s="13">
        <f t="shared" si="2969"/>
        <v>8.2790919777716562E-2</v>
      </c>
      <c r="O2261" s="13">
        <f t="shared" si="2970"/>
        <v>5.8039719582834506E-2</v>
      </c>
      <c r="P2261" s="13">
        <f t="shared" si="2971"/>
        <v>0.10534892119651212</v>
      </c>
      <c r="Q2261" s="13">
        <f t="shared" si="2972"/>
        <v>7.5137631144146441E-2</v>
      </c>
      <c r="R2261" s="13">
        <f t="shared" si="2973"/>
        <v>3.6926886795171303E-2</v>
      </c>
      <c r="S2261" s="13">
        <f t="shared" si="2974"/>
        <v>6.0830624311891311E-2</v>
      </c>
      <c r="T2261" s="13">
        <f t="shared" si="2975"/>
        <v>9.5610344752176626E-2</v>
      </c>
      <c r="U2261" s="13">
        <f t="shared" si="2976"/>
        <v>6.7026645114384248E-2</v>
      </c>
      <c r="V2261" s="13">
        <f t="shared" si="2977"/>
        <v>1.5611043598515407E-2</v>
      </c>
      <c r="W2261" s="13">
        <f t="shared" si="2978"/>
        <v>4.5461214258050803E-2</v>
      </c>
      <c r="X2261" s="13">
        <f t="shared" si="2979"/>
        <v>5.7848009071862015E-2</v>
      </c>
      <c r="Y2261" s="13">
        <f t="shared" si="2980"/>
        <v>3.6804913905105527E-2</v>
      </c>
      <c r="Z2261" s="13">
        <f t="shared" si="2981"/>
        <v>1.566277919310376E-2</v>
      </c>
      <c r="AA2261" s="13">
        <f t="shared" si="2982"/>
        <v>2.8429787441989453E-2</v>
      </c>
      <c r="AB2261" s="13">
        <f t="shared" si="2983"/>
        <v>2.5801704921964656E-2</v>
      </c>
      <c r="AC2261" s="13">
        <f t="shared" si="2984"/>
        <v>2.2535340596570017E-3</v>
      </c>
      <c r="AD2261" s="13">
        <f t="shared" si="2985"/>
        <v>2.0629363446242423E-2</v>
      </c>
      <c r="AE2261" s="13">
        <f t="shared" si="2986"/>
        <v>2.6250236014618438E-2</v>
      </c>
      <c r="AF2261" s="13">
        <f t="shared" si="2987"/>
        <v>1.6701312491265552E-2</v>
      </c>
      <c r="AG2261" s="13">
        <f t="shared" si="2988"/>
        <v>7.0839703123829097E-3</v>
      </c>
      <c r="AH2261" s="13">
        <f t="shared" si="2989"/>
        <v>4.9826022447958633E-3</v>
      </c>
      <c r="AI2261" s="13">
        <f t="shared" si="2990"/>
        <v>9.0440094303248265E-3</v>
      </c>
      <c r="AJ2261" s="13">
        <f t="shared" si="2991"/>
        <v>8.2079707106096269E-3</v>
      </c>
      <c r="AK2261" s="13">
        <f t="shared" si="2992"/>
        <v>4.9661442531103725E-3</v>
      </c>
      <c r="AL2261" s="13">
        <f t="shared" si="2993"/>
        <v>2.0819787380844652E-4</v>
      </c>
      <c r="AM2261" s="13">
        <f t="shared" si="2994"/>
        <v>7.4889444664896681E-3</v>
      </c>
      <c r="AN2261" s="13">
        <f t="shared" si="2995"/>
        <v>9.529453502431371E-3</v>
      </c>
      <c r="AO2261" s="13">
        <f t="shared" si="2996"/>
        <v>6.0629695186915711E-3</v>
      </c>
      <c r="AP2261" s="13">
        <f t="shared" si="2997"/>
        <v>2.57164795268369E-3</v>
      </c>
      <c r="AQ2261" s="13">
        <f t="shared" si="2998"/>
        <v>8.1808590313960084E-4</v>
      </c>
      <c r="AR2261" s="13">
        <f t="shared" si="2999"/>
        <v>1.2680418882889267E-3</v>
      </c>
      <c r="AS2261" s="13">
        <f t="shared" si="3000"/>
        <v>2.3016452512760839E-3</v>
      </c>
      <c r="AT2261" s="13">
        <f t="shared" si="3001"/>
        <v>2.0888784951221913E-3</v>
      </c>
      <c r="AU2261" s="13">
        <f t="shared" si="3002"/>
        <v>1.26385342976284E-3</v>
      </c>
      <c r="AV2261" s="13">
        <f t="shared" si="3003"/>
        <v>5.7351067653764725E-4</v>
      </c>
      <c r="AW2261" s="13">
        <f t="shared" si="3004"/>
        <v>1.3357523952398882E-5</v>
      </c>
      <c r="AX2261" s="13">
        <f t="shared" si="3005"/>
        <v>2.2655525851260055E-3</v>
      </c>
      <c r="AY2261" s="13">
        <f t="shared" si="3006"/>
        <v>2.8828465899135187E-3</v>
      </c>
      <c r="AZ2261" s="13">
        <f t="shared" si="3007"/>
        <v>1.8341671951334947E-3</v>
      </c>
      <c r="BA2261" s="13">
        <f t="shared" si="3008"/>
        <v>7.7797394456678075E-4</v>
      </c>
      <c r="BB2261" s="13">
        <f t="shared" si="3009"/>
        <v>2.4748703118395896E-4</v>
      </c>
      <c r="BC2261" s="13">
        <f t="shared" si="3010"/>
        <v>6.298394030494906E-5</v>
      </c>
      <c r="BD2261" s="13">
        <f t="shared" si="3011"/>
        <v>2.6892410689862041E-4</v>
      </c>
      <c r="BE2261" s="13">
        <f t="shared" si="3012"/>
        <v>4.8812890119276418E-4</v>
      </c>
      <c r="BF2261" s="13">
        <f t="shared" si="3013"/>
        <v>4.4300569950294364E-4</v>
      </c>
      <c r="BG2261" s="13">
        <f t="shared" si="3014"/>
        <v>2.6803582593660136E-4</v>
      </c>
      <c r="BH2261" s="13">
        <f t="shared" si="3015"/>
        <v>1.2162914167829797E-4</v>
      </c>
      <c r="BI2261" s="13">
        <f t="shared" si="3016"/>
        <v>4.415424110924229E-5</v>
      </c>
      <c r="BJ2261" s="14">
        <f t="shared" si="3017"/>
        <v>0.49886002780323196</v>
      </c>
      <c r="BK2261" s="14">
        <f t="shared" si="3018"/>
        <v>0.2327470420883222</v>
      </c>
      <c r="BL2261" s="14">
        <f t="shared" si="3019"/>
        <v>0.25255527815249101</v>
      </c>
      <c r="BM2261" s="14">
        <f t="shared" si="3020"/>
        <v>0.59309968521678247</v>
      </c>
      <c r="BN2261" s="14">
        <f t="shared" si="3021"/>
        <v>0.40385595295440535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1.1809000000000001</v>
      </c>
      <c r="F2262" s="10">
        <f>VLOOKUP(B2262,home!$B$2:$E$405,3,FALSE)</f>
        <v>0.58630000000000004</v>
      </c>
      <c r="G2262" s="10">
        <f>VLOOKUP(C2262,away!$B$2:$E$405,4,FALSE)</f>
        <v>0.70569999999999999</v>
      </c>
      <c r="H2262" s="10">
        <f>VLOOKUP(A2262,away!$A$2:$E$405,3,FALSE)</f>
        <v>0.92459999999999998</v>
      </c>
      <c r="I2262" s="10">
        <f>VLOOKUP(C2262,away!$B$2:$E$405,3,FALSE)</f>
        <v>0.81120000000000003</v>
      </c>
      <c r="J2262" s="10">
        <f>VLOOKUP(B2262,home!$B$2:$E$405,4,FALSE)</f>
        <v>0.83199999999999996</v>
      </c>
      <c r="K2262" s="12">
        <f t="shared" si="2966"/>
        <v>0.48859963051900002</v>
      </c>
      <c r="L2262" s="12">
        <f t="shared" si="2967"/>
        <v>0.62402955264000004</v>
      </c>
      <c r="M2262" s="13">
        <f t="shared" si="2968"/>
        <v>0.32869362826253679</v>
      </c>
      <c r="N2262" s="13">
        <f t="shared" si="2969"/>
        <v>0.16059958532302501</v>
      </c>
      <c r="O2262" s="13">
        <f t="shared" si="2970"/>
        <v>0.20511453780028932</v>
      </c>
      <c r="P2262" s="13">
        <f t="shared" si="2971"/>
        <v>0.10021888738329682</v>
      </c>
      <c r="Q2262" s="13">
        <f t="shared" si="2972"/>
        <v>3.923444902516731E-2</v>
      </c>
      <c r="R2262" s="13">
        <f t="shared" si="2973"/>
        <v>6.3998766631737453E-2</v>
      </c>
      <c r="S2262" s="13">
        <f t="shared" si="2974"/>
        <v>7.6391999454303722E-3</v>
      </c>
      <c r="T2262" s="13">
        <f t="shared" si="2975"/>
        <v>2.4483455673252046E-2</v>
      </c>
      <c r="U2262" s="13">
        <f t="shared" si="2976"/>
        <v>3.1269773729938624E-2</v>
      </c>
      <c r="V2262" s="13">
        <f t="shared" si="2977"/>
        <v>2.5879963494559002E-4</v>
      </c>
      <c r="W2262" s="13">
        <f t="shared" si="2978"/>
        <v>6.3899790991044318E-3</v>
      </c>
      <c r="X2262" s="13">
        <f t="shared" si="2979"/>
        <v>3.9875357985930896E-3</v>
      </c>
      <c r="Y2262" s="13">
        <f t="shared" si="2980"/>
        <v>1.2441700902660153E-3</v>
      </c>
      <c r="Z2262" s="13">
        <f t="shared" si="2981"/>
        <v>1.331237390357163E-2</v>
      </c>
      <c r="AA2262" s="13">
        <f t="shared" si="2982"/>
        <v>6.5044209706158753E-3</v>
      </c>
      <c r="AB2262" s="13">
        <f t="shared" si="2983"/>
        <v>1.5890288414914758E-3</v>
      </c>
      <c r="AC2262" s="13">
        <f t="shared" si="2984"/>
        <v>4.9317603916127072E-6</v>
      </c>
      <c r="AD2262" s="13">
        <f t="shared" si="2985"/>
        <v>7.8053535671163924E-4</v>
      </c>
      <c r="AE2262" s="13">
        <f t="shared" si="2986"/>
        <v>4.8707712946846713E-4</v>
      </c>
      <c r="AF2262" s="13">
        <f t="shared" si="2987"/>
        <v>1.5197526160169145E-4</v>
      </c>
      <c r="AG2262" s="13">
        <f t="shared" si="2988"/>
        <v>3.1612351503216828E-5</v>
      </c>
      <c r="AH2262" s="13">
        <f t="shared" si="2989"/>
        <v>2.0768286829055535E-3</v>
      </c>
      <c r="AI2262" s="13">
        <f t="shared" si="2990"/>
        <v>1.0147377271189147E-3</v>
      </c>
      <c r="AJ2262" s="13">
        <f t="shared" si="2991"/>
        <v>2.4790023927199578E-4</v>
      </c>
      <c r="AK2262" s="13">
        <f t="shared" si="2992"/>
        <v>4.0374655104622957E-5</v>
      </c>
      <c r="AL2262" s="13">
        <f t="shared" si="2993"/>
        <v>6.0147869844761607E-8</v>
      </c>
      <c r="AM2262" s="13">
        <f t="shared" si="2994"/>
        <v>7.6273857379264556E-5</v>
      </c>
      <c r="AN2262" s="13">
        <f t="shared" si="2995"/>
        <v>4.7597141098509631E-5</v>
      </c>
      <c r="AO2262" s="13">
        <f t="shared" si="2996"/>
        <v>1.4851011333322963E-5</v>
      </c>
      <c r="AP2262" s="13">
        <f t="shared" si="2997"/>
        <v>3.0891566528616992E-6</v>
      </c>
      <c r="AQ2262" s="13">
        <f t="shared" si="2998"/>
        <v>4.819312610300415E-7</v>
      </c>
      <c r="AR2262" s="13">
        <f t="shared" si="2999"/>
        <v>2.5920049478069473E-4</v>
      </c>
      <c r="AS2262" s="13">
        <f t="shared" si="3000"/>
        <v>1.2664526598018942E-4</v>
      </c>
      <c r="AT2262" s="13">
        <f t="shared" si="3001"/>
        <v>3.0939415082450511E-5</v>
      </c>
      <c r="AU2262" s="13">
        <f t="shared" si="3002"/>
        <v>5.0389955925864336E-6</v>
      </c>
      <c r="AV2262" s="13">
        <f t="shared" si="3003"/>
        <v>6.1551284618115005E-7</v>
      </c>
      <c r="AW2262" s="13">
        <f t="shared" si="3004"/>
        <v>5.0942005935747861E-10</v>
      </c>
      <c r="AX2262" s="13">
        <f t="shared" si="3005"/>
        <v>6.2112297556279279E-6</v>
      </c>
      <c r="AY2262" s="13">
        <f t="shared" si="3006"/>
        <v>3.8759909257487532E-6</v>
      </c>
      <c r="AZ2262" s="13">
        <f t="shared" si="3007"/>
        <v>1.209366441715847E-6</v>
      </c>
      <c r="BA2262" s="13">
        <f t="shared" si="3008"/>
        <v>2.5156013320058954E-7</v>
      </c>
      <c r="BB2262" s="13">
        <f t="shared" si="3009"/>
        <v>3.9245239345805673E-8</v>
      </c>
      <c r="BC2262" s="13">
        <f t="shared" si="3010"/>
        <v>4.8980378304425708E-9</v>
      </c>
      <c r="BD2262" s="13">
        <f t="shared" si="3011"/>
        <v>2.6958128133677247E-5</v>
      </c>
      <c r="BE2262" s="13">
        <f t="shared" si="3012"/>
        <v>1.3171731445598561E-5</v>
      </c>
      <c r="BF2262" s="13">
        <f t="shared" si="3013"/>
        <v>3.2178515588074748E-6</v>
      </c>
      <c r="BG2262" s="13">
        <f t="shared" si="3014"/>
        <v>5.2408036089944036E-7</v>
      </c>
      <c r="BH2262" s="13">
        <f t="shared" si="3015"/>
        <v>6.4016367674432663E-8</v>
      </c>
      <c r="BI2262" s="13">
        <f t="shared" si="3016"/>
        <v>6.2556747185792512E-9</v>
      </c>
      <c r="BJ2262" s="14">
        <f t="shared" si="3017"/>
        <v>0.2375442604969514</v>
      </c>
      <c r="BK2262" s="14">
        <f t="shared" si="3018"/>
        <v>0.43681938312539681</v>
      </c>
      <c r="BL2262" s="14">
        <f t="shared" si="3019"/>
        <v>0.31232275102629725</v>
      </c>
      <c r="BM2262" s="14">
        <f t="shared" si="3020"/>
        <v>0.10213503864465871</v>
      </c>
      <c r="BN2262" s="14">
        <f t="shared" si="3021"/>
        <v>0.89785985442605254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1.1809000000000001</v>
      </c>
      <c r="F2263" s="10">
        <f>VLOOKUP(B2263,home!$B$2:$E$405,3,FALSE)</f>
        <v>0.65139999999999998</v>
      </c>
      <c r="G2263" s="10">
        <f>VLOOKUP(C2263,away!$B$2:$E$405,4,FALSE)</f>
        <v>0.8468</v>
      </c>
      <c r="H2263" s="10">
        <f>VLOOKUP(A2263,away!$A$2:$E$405,3,FALSE)</f>
        <v>0.92459999999999998</v>
      </c>
      <c r="I2263" s="10">
        <f>VLOOKUP(C2263,away!$B$2:$E$405,3,FALSE)</f>
        <v>0.90129999999999999</v>
      </c>
      <c r="J2263" s="10">
        <f>VLOOKUP(B2263,home!$B$2:$E$405,4,FALSE)</f>
        <v>1.0814999999999999</v>
      </c>
      <c r="K2263" s="12">
        <f t="shared" si="2966"/>
        <v>0.651390958568</v>
      </c>
      <c r="L2263" s="12">
        <f t="shared" si="2967"/>
        <v>0.90125935136999979</v>
      </c>
      <c r="M2263" s="13">
        <f t="shared" si="2968"/>
        <v>0.21168619568432076</v>
      </c>
      <c r="N2263" s="13">
        <f t="shared" si="2969"/>
        <v>0.13789047392242293</v>
      </c>
      <c r="O2263" s="13">
        <f t="shared" si="2970"/>
        <v>0.19078416341643373</v>
      </c>
      <c r="P2263" s="13">
        <f t="shared" si="2971"/>
        <v>0.12427507908742473</v>
      </c>
      <c r="Q2263" s="13">
        <f t="shared" si="2972"/>
        <v>4.4910303992861438E-2</v>
      </c>
      <c r="R2263" s="13">
        <f t="shared" si="2973"/>
        <v>8.5973005686181561E-2</v>
      </c>
      <c r="S2263" s="13">
        <f t="shared" si="2974"/>
        <v>1.8239610797788085E-2</v>
      </c>
      <c r="T2263" s="13">
        <f t="shared" si="2975"/>
        <v>4.0475831446435802E-2</v>
      </c>
      <c r="U2263" s="13">
        <f t="shared" si="2976"/>
        <v>5.6002038584893929E-2</v>
      </c>
      <c r="V2263" s="13">
        <f t="shared" si="2977"/>
        <v>1.1897742563343066E-3</v>
      </c>
      <c r="W2263" s="13">
        <f t="shared" si="2978"/>
        <v>9.7513886558300965E-3</v>
      </c>
      <c r="X2263" s="13">
        <f t="shared" si="2979"/>
        <v>8.7885302149102052E-3</v>
      </c>
      <c r="Y2263" s="13">
        <f t="shared" si="2980"/>
        <v>3.9603725204928088E-3</v>
      </c>
      <c r="Z2263" s="13">
        <f t="shared" si="2981"/>
        <v>2.5827991780019103E-2</v>
      </c>
      <c r="AA2263" s="13">
        <f t="shared" si="2982"/>
        <v>1.6824120323473069E-2</v>
      </c>
      <c r="AB2263" s="13">
        <f t="shared" si="2983"/>
        <v>5.4795399322852458E-3</v>
      </c>
      <c r="AC2263" s="13">
        <f t="shared" si="2984"/>
        <v>4.3655211350739367E-5</v>
      </c>
      <c r="AD2263" s="13">
        <f t="shared" si="2985"/>
        <v>1.5879916009725716E-3</v>
      </c>
      <c r="AE2263" s="13">
        <f t="shared" si="2986"/>
        <v>1.4311922802735472E-3</v>
      </c>
      <c r="AF2263" s="13">
        <f t="shared" si="2987"/>
        <v>6.4493771310254408E-4</v>
      </c>
      <c r="AG2263" s="13">
        <f t="shared" si="2988"/>
        <v>1.9375204832828332E-4</v>
      </c>
      <c r="AH2263" s="13">
        <f t="shared" si="2989"/>
        <v>5.8194297797124249E-3</v>
      </c>
      <c r="AI2263" s="13">
        <f t="shared" si="2990"/>
        <v>3.7907239425260422E-3</v>
      </c>
      <c r="AJ2263" s="13">
        <f t="shared" si="2991"/>
        <v>1.2346216512943531E-3</v>
      </c>
      <c r="AK2263" s="13">
        <f t="shared" si="2992"/>
        <v>2.6807379363514525E-4</v>
      </c>
      <c r="AL2263" s="13">
        <f t="shared" si="2993"/>
        <v>1.0251504262057501E-6</v>
      </c>
      <c r="AM2263" s="13">
        <f t="shared" si="2994"/>
        <v>2.0688067423109137E-4</v>
      </c>
      <c r="AN2263" s="13">
        <f t="shared" si="2995"/>
        <v>1.8645314226850158E-4</v>
      </c>
      <c r="AO2263" s="13">
        <f t="shared" si="2996"/>
        <v>8.4021319030904031E-5</v>
      </c>
      <c r="AP2263" s="13">
        <f t="shared" si="2997"/>
        <v>2.5241666497014796E-5</v>
      </c>
      <c r="AQ2263" s="13">
        <f t="shared" si="2998"/>
        <v>5.6873219936493518E-6</v>
      </c>
      <c r="AR2263" s="13">
        <f t="shared" si="2999"/>
        <v>1.0489631017213765E-3</v>
      </c>
      <c r="AS2263" s="13">
        <f t="shared" si="3000"/>
        <v>6.8328508033274995E-4</v>
      </c>
      <c r="AT2263" s="13">
        <f t="shared" si="3001"/>
        <v>2.2254286172658142E-4</v>
      </c>
      <c r="AU2263" s="13">
        <f t="shared" si="3002"/>
        <v>4.832080267418125E-5</v>
      </c>
      <c r="AV2263" s="13">
        <f t="shared" si="3003"/>
        <v>7.8689334931775241E-6</v>
      </c>
      <c r="AW2263" s="13">
        <f t="shared" si="3004"/>
        <v>1.6717703018609022E-8</v>
      </c>
      <c r="AX2263" s="13">
        <f t="shared" si="3005"/>
        <v>2.2460033449430781E-5</v>
      </c>
      <c r="AY2263" s="13">
        <f t="shared" si="3006"/>
        <v>2.0242315178382481E-5</v>
      </c>
      <c r="AZ2263" s="13">
        <f t="shared" si="3007"/>
        <v>9.1217879239480492E-6</v>
      </c>
      <c r="BA2263" s="13">
        <f t="shared" si="3008"/>
        <v>2.7403655558907053E-6</v>
      </c>
      <c r="BB2263" s="13">
        <f t="shared" si="3009"/>
        <v>6.1744502085468647E-7</v>
      </c>
      <c r="BC2263" s="13">
        <f t="shared" si="3010"/>
        <v>1.1129561980042616E-7</v>
      </c>
      <c r="BD2263" s="13">
        <f t="shared" si="3011"/>
        <v>1.5756463411141172E-4</v>
      </c>
      <c r="BE2263" s="13">
        <f t="shared" si="3012"/>
        <v>1.0263617805024868E-4</v>
      </c>
      <c r="BF2263" s="13">
        <f t="shared" si="3013"/>
        <v>3.3428139201953701E-5</v>
      </c>
      <c r="BG2263" s="13">
        <f t="shared" si="3014"/>
        <v>7.2582625459683869E-6</v>
      </c>
      <c r="BH2263" s="13">
        <f t="shared" si="3015"/>
        <v>1.1819916493391397E-6</v>
      </c>
      <c r="BI2263" s="13">
        <f t="shared" si="3016"/>
        <v>1.5398773469647877E-7</v>
      </c>
      <c r="BJ2263" s="14">
        <f t="shared" si="3017"/>
        <v>0.25019835176239957</v>
      </c>
      <c r="BK2263" s="14">
        <f t="shared" si="3018"/>
        <v>0.35545558250282322</v>
      </c>
      <c r="BL2263" s="14">
        <f t="shared" si="3019"/>
        <v>0.3684889210836772</v>
      </c>
      <c r="BM2263" s="14">
        <f t="shared" si="3020"/>
        <v>0.20443139974179866</v>
      </c>
      <c r="BN2263" s="14">
        <f t="shared" si="3021"/>
        <v>0.79551922178964529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1.1809000000000001</v>
      </c>
      <c r="F2264" s="10" t="e">
        <f>VLOOKUP(B2264,home!$B$2:$E$405,3,FALSE)</f>
        <v>#N/A</v>
      </c>
      <c r="G2264" s="10">
        <f>VLOOKUP(C2264,away!$B$2:$E$405,4,FALSE)</f>
        <v>0.58630000000000004</v>
      </c>
      <c r="H2264" s="10">
        <f>VLOOKUP(A2264,away!$A$2:$E$405,3,FALSE)</f>
        <v>0.92459999999999998</v>
      </c>
      <c r="I2264" s="10">
        <f>VLOOKUP(C2264,away!$B$2:$E$405,3,FALSE)</f>
        <v>0.91520000000000001</v>
      </c>
      <c r="J2264" s="10" t="e">
        <f>VLOOKUP(B2264,home!$B$2:$E$405,4,FALSE)</f>
        <v>#N/A</v>
      </c>
      <c r="K2264" s="12" t="e">
        <f t="shared" si="2966"/>
        <v>#N/A</v>
      </c>
      <c r="L2264" s="12" t="e">
        <f t="shared" si="2967"/>
        <v>#N/A</v>
      </c>
      <c r="M2264" s="13" t="e">
        <f t="shared" si="2968"/>
        <v>#N/A</v>
      </c>
      <c r="N2264" s="13" t="e">
        <f t="shared" si="2969"/>
        <v>#N/A</v>
      </c>
      <c r="O2264" s="13" t="e">
        <f t="shared" si="2970"/>
        <v>#N/A</v>
      </c>
      <c r="P2264" s="13" t="e">
        <f t="shared" si="2971"/>
        <v>#N/A</v>
      </c>
      <c r="Q2264" s="13" t="e">
        <f t="shared" si="2972"/>
        <v>#N/A</v>
      </c>
      <c r="R2264" s="13" t="e">
        <f t="shared" si="2973"/>
        <v>#N/A</v>
      </c>
      <c r="S2264" s="13" t="e">
        <f t="shared" si="2974"/>
        <v>#N/A</v>
      </c>
      <c r="T2264" s="13" t="e">
        <f t="shared" si="2975"/>
        <v>#N/A</v>
      </c>
      <c r="U2264" s="13" t="e">
        <f t="shared" si="2976"/>
        <v>#N/A</v>
      </c>
      <c r="V2264" s="13" t="e">
        <f t="shared" si="2977"/>
        <v>#N/A</v>
      </c>
      <c r="W2264" s="13" t="e">
        <f t="shared" si="2978"/>
        <v>#N/A</v>
      </c>
      <c r="X2264" s="13" t="e">
        <f t="shared" si="2979"/>
        <v>#N/A</v>
      </c>
      <c r="Y2264" s="13" t="e">
        <f t="shared" si="2980"/>
        <v>#N/A</v>
      </c>
      <c r="Z2264" s="13" t="e">
        <f t="shared" si="2981"/>
        <v>#N/A</v>
      </c>
      <c r="AA2264" s="13" t="e">
        <f t="shared" si="2982"/>
        <v>#N/A</v>
      </c>
      <c r="AB2264" s="13" t="e">
        <f t="shared" si="2983"/>
        <v>#N/A</v>
      </c>
      <c r="AC2264" s="13" t="e">
        <f t="shared" si="2984"/>
        <v>#N/A</v>
      </c>
      <c r="AD2264" s="13" t="e">
        <f t="shared" si="2985"/>
        <v>#N/A</v>
      </c>
      <c r="AE2264" s="13" t="e">
        <f t="shared" si="2986"/>
        <v>#N/A</v>
      </c>
      <c r="AF2264" s="13" t="e">
        <f t="shared" si="2987"/>
        <v>#N/A</v>
      </c>
      <c r="AG2264" s="13" t="e">
        <f t="shared" si="2988"/>
        <v>#N/A</v>
      </c>
      <c r="AH2264" s="13" t="e">
        <f t="shared" si="2989"/>
        <v>#N/A</v>
      </c>
      <c r="AI2264" s="13" t="e">
        <f t="shared" si="2990"/>
        <v>#N/A</v>
      </c>
      <c r="AJ2264" s="13" t="e">
        <f t="shared" si="2991"/>
        <v>#N/A</v>
      </c>
      <c r="AK2264" s="13" t="e">
        <f t="shared" si="2992"/>
        <v>#N/A</v>
      </c>
      <c r="AL2264" s="13" t="e">
        <f t="shared" si="2993"/>
        <v>#N/A</v>
      </c>
      <c r="AM2264" s="13" t="e">
        <f t="shared" si="2994"/>
        <v>#N/A</v>
      </c>
      <c r="AN2264" s="13" t="e">
        <f t="shared" si="2995"/>
        <v>#N/A</v>
      </c>
      <c r="AO2264" s="13" t="e">
        <f t="shared" si="2996"/>
        <v>#N/A</v>
      </c>
      <c r="AP2264" s="13" t="e">
        <f t="shared" si="2997"/>
        <v>#N/A</v>
      </c>
      <c r="AQ2264" s="13" t="e">
        <f t="shared" si="2998"/>
        <v>#N/A</v>
      </c>
      <c r="AR2264" s="13" t="e">
        <f t="shared" si="2999"/>
        <v>#N/A</v>
      </c>
      <c r="AS2264" s="13" t="e">
        <f t="shared" si="3000"/>
        <v>#N/A</v>
      </c>
      <c r="AT2264" s="13" t="e">
        <f t="shared" si="3001"/>
        <v>#N/A</v>
      </c>
      <c r="AU2264" s="13" t="e">
        <f t="shared" si="3002"/>
        <v>#N/A</v>
      </c>
      <c r="AV2264" s="13" t="e">
        <f t="shared" si="3003"/>
        <v>#N/A</v>
      </c>
      <c r="AW2264" s="13" t="e">
        <f t="shared" si="3004"/>
        <v>#N/A</v>
      </c>
      <c r="AX2264" s="13" t="e">
        <f t="shared" si="3005"/>
        <v>#N/A</v>
      </c>
      <c r="AY2264" s="13" t="e">
        <f t="shared" si="3006"/>
        <v>#N/A</v>
      </c>
      <c r="AZ2264" s="13" t="e">
        <f t="shared" si="3007"/>
        <v>#N/A</v>
      </c>
      <c r="BA2264" s="13" t="e">
        <f t="shared" si="3008"/>
        <v>#N/A</v>
      </c>
      <c r="BB2264" s="13" t="e">
        <f t="shared" si="3009"/>
        <v>#N/A</v>
      </c>
      <c r="BC2264" s="13" t="e">
        <f t="shared" si="3010"/>
        <v>#N/A</v>
      </c>
      <c r="BD2264" s="13" t="e">
        <f t="shared" si="3011"/>
        <v>#N/A</v>
      </c>
      <c r="BE2264" s="13" t="e">
        <f t="shared" si="3012"/>
        <v>#N/A</v>
      </c>
      <c r="BF2264" s="13" t="e">
        <f t="shared" si="3013"/>
        <v>#N/A</v>
      </c>
      <c r="BG2264" s="13" t="e">
        <f t="shared" si="3014"/>
        <v>#N/A</v>
      </c>
      <c r="BH2264" s="13" t="e">
        <f t="shared" si="3015"/>
        <v>#N/A</v>
      </c>
      <c r="BI2264" s="13" t="e">
        <f t="shared" si="3016"/>
        <v>#N/A</v>
      </c>
      <c r="BJ2264" s="14" t="e">
        <f t="shared" si="3017"/>
        <v>#N/A</v>
      </c>
      <c r="BK2264" s="14" t="e">
        <f t="shared" si="3018"/>
        <v>#N/A</v>
      </c>
      <c r="BL2264" s="14" t="e">
        <f t="shared" si="3019"/>
        <v>#N/A</v>
      </c>
      <c r="BM2264" s="14" t="e">
        <f t="shared" si="3020"/>
        <v>#N/A</v>
      </c>
      <c r="BN2264" s="14" t="e">
        <f t="shared" si="3021"/>
        <v>#N/A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1.72</v>
      </c>
      <c r="F2265" s="10">
        <f>VLOOKUP(B2265,home!$B$2:$E$405,3,FALSE)</f>
        <v>1.3953</v>
      </c>
      <c r="G2265" s="10">
        <f>VLOOKUP(C2265,away!$B$2:$E$405,4,FALSE)</f>
        <v>0.98839999999999995</v>
      </c>
      <c r="H2265" s="10">
        <f>VLOOKUP(A2265,away!$A$2:$E$405,3,FALSE)</f>
        <v>1.58</v>
      </c>
      <c r="I2265" s="10">
        <f>VLOOKUP(C2265,away!$B$2:$E$405,3,FALSE)</f>
        <v>0.50629999999999997</v>
      </c>
      <c r="J2265" s="10">
        <f>VLOOKUP(B2265,home!$B$2:$E$405,4,FALSE)</f>
        <v>0.75949999999999995</v>
      </c>
      <c r="K2265" s="12">
        <f t="shared" si="2966"/>
        <v>2.3720769743999996</v>
      </c>
      <c r="L2265" s="12">
        <f t="shared" si="2967"/>
        <v>0.60756506299999991</v>
      </c>
      <c r="M2265" s="13">
        <f t="shared" si="2968"/>
        <v>5.0811019054384843E-2</v>
      </c>
      <c r="N2265" s="13">
        <f t="shared" si="2969"/>
        <v>0.12052764834470593</v>
      </c>
      <c r="O2265" s="13">
        <f t="shared" si="2970"/>
        <v>3.0870999992871524E-2</v>
      </c>
      <c r="P2265" s="13">
        <f t="shared" si="2971"/>
        <v>7.3228388259793095E-2</v>
      </c>
      <c r="Q2265" s="13">
        <f t="shared" si="2972"/>
        <v>0.14295042970852861</v>
      </c>
      <c r="R2265" s="13">
        <f t="shared" si="2973"/>
        <v>9.3780705277709906E-3</v>
      </c>
      <c r="S2265" s="13">
        <f t="shared" si="2974"/>
        <v>2.6384025290790952E-2</v>
      </c>
      <c r="T2265" s="13">
        <f t="shared" si="2975"/>
        <v>8.6851686831739244E-2</v>
      </c>
      <c r="U2265" s="13">
        <f t="shared" si="2976"/>
        <v>2.2245505163224818E-2</v>
      </c>
      <c r="V2265" s="13">
        <f t="shared" si="2977"/>
        <v>4.2249358151193505E-3</v>
      </c>
      <c r="W2265" s="13">
        <f t="shared" si="2978"/>
        <v>0.11302980759739546</v>
      </c>
      <c r="X2265" s="13">
        <f t="shared" si="2979"/>
        <v>6.8672962173789445E-2</v>
      </c>
      <c r="Y2265" s="13">
        <f t="shared" si="2980"/>
        <v>2.0861646294757494E-2</v>
      </c>
      <c r="Z2265" s="13">
        <f t="shared" si="2981"/>
        <v>1.8992626703412084E-3</v>
      </c>
      <c r="AA2265" s="13">
        <f t="shared" si="2982"/>
        <v>4.5051972486538378E-3</v>
      </c>
      <c r="AB2265" s="13">
        <f t="shared" si="2983"/>
        <v>5.3433373293309992E-3</v>
      </c>
      <c r="AC2265" s="13">
        <f t="shared" si="2984"/>
        <v>3.8055874247365409E-4</v>
      </c>
      <c r="AD2265" s="13">
        <f t="shared" si="2985"/>
        <v>6.7028851005660986E-2</v>
      </c>
      <c r="AE2265" s="13">
        <f t="shared" si="2986"/>
        <v>4.0724388084072027E-2</v>
      </c>
      <c r="AF2265" s="13">
        <f t="shared" si="2987"/>
        <v>1.2371357705967831E-2</v>
      </c>
      <c r="AG2265" s="13">
        <f t="shared" si="2988"/>
        <v>2.5054682413406266E-3</v>
      </c>
      <c r="AH2265" s="13">
        <f t="shared" si="2989"/>
        <v>2.8848141098985098E-4</v>
      </c>
      <c r="AI2265" s="13">
        <f t="shared" si="2990"/>
        <v>6.8430011255144851E-4</v>
      </c>
      <c r="AJ2265" s="13">
        <f t="shared" si="2991"/>
        <v>8.1160627028130968E-4</v>
      </c>
      <c r="AK2265" s="13">
        <f t="shared" si="2992"/>
        <v>6.4173084867098589E-4</v>
      </c>
      <c r="AL2265" s="13">
        <f t="shared" si="2993"/>
        <v>2.1938314852289462E-5</v>
      </c>
      <c r="AM2265" s="13">
        <f t="shared" si="2994"/>
        <v>3.1799518818203323E-2</v>
      </c>
      <c r="AN2265" s="13">
        <f t="shared" si="2995"/>
        <v>1.9320276654151383E-2</v>
      </c>
      <c r="AO2265" s="13">
        <f t="shared" si="2996"/>
        <v>5.8691625512784559E-3</v>
      </c>
      <c r="AP2265" s="13">
        <f t="shared" si="2997"/>
        <v>1.1886327050749119E-3</v>
      </c>
      <c r="AQ2265" s="13">
        <f t="shared" si="2998"/>
        <v>1.8054292608567473E-4</v>
      </c>
      <c r="AR2265" s="13">
        <f t="shared" si="2999"/>
        <v>3.5054245328475539E-5</v>
      </c>
      <c r="AS2265" s="13">
        <f t="shared" si="3000"/>
        <v>8.3151368198645581E-5</v>
      </c>
      <c r="AT2265" s="13">
        <f t="shared" si="3001"/>
        <v>9.8620722946931799E-5</v>
      </c>
      <c r="AU2265" s="13">
        <f t="shared" si="3002"/>
        <v>7.7978648700366201E-5</v>
      </c>
      <c r="AV2265" s="13">
        <f t="shared" si="3003"/>
        <v>4.6242839269241285E-5</v>
      </c>
      <c r="AW2265" s="13">
        <f t="shared" si="3004"/>
        <v>8.7825844541577804E-7</v>
      </c>
      <c r="AX2265" s="13">
        <f t="shared" si="3005"/>
        <v>1.2571817730943268E-2</v>
      </c>
      <c r="AY2265" s="13">
        <f t="shared" si="3006"/>
        <v>7.638197231725063E-3</v>
      </c>
      <c r="AZ2265" s="13">
        <f t="shared" si="3007"/>
        <v>2.3203508911497309E-3</v>
      </c>
      <c r="BA2265" s="13">
        <f t="shared" si="3008"/>
        <v>4.6992137845449749E-4</v>
      </c>
      <c r="BB2265" s="13">
        <f t="shared" si="3009"/>
        <v>7.1376952976438365E-5</v>
      </c>
      <c r="BC2265" s="13">
        <f t="shared" si="3010"/>
        <v>8.6732285863755629E-6</v>
      </c>
      <c r="BD2265" s="13">
        <f t="shared" si="3011"/>
        <v>3.5496224619021154E-6</v>
      </c>
      <c r="BE2265" s="13">
        <f t="shared" si="3012"/>
        <v>8.4199777096910469E-6</v>
      </c>
      <c r="BF2265" s="13">
        <f t="shared" si="3013"/>
        <v>9.9864176250596909E-6</v>
      </c>
      <c r="BG2265" s="13">
        <f t="shared" si="3014"/>
        <v>7.8961837683821409E-6</v>
      </c>
      <c r="BH2265" s="13">
        <f t="shared" si="3015"/>
        <v>4.6825889256525747E-6</v>
      </c>
      <c r="BI2265" s="13">
        <f t="shared" si="3016"/>
        <v>2.2214922742241799E-6</v>
      </c>
      <c r="BJ2265" s="14">
        <f t="shared" si="3017"/>
        <v>0.75696271705658702</v>
      </c>
      <c r="BK2265" s="14">
        <f t="shared" si="3018"/>
        <v>0.16268906270913921</v>
      </c>
      <c r="BL2265" s="14">
        <f t="shared" si="3019"/>
        <v>7.5147033011554315E-2</v>
      </c>
      <c r="BM2265" s="14">
        <f t="shared" si="3020"/>
        <v>0.56129420058628698</v>
      </c>
      <c r="BN2265" s="14">
        <f t="shared" si="3021"/>
        <v>0.42776655588805501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1.72</v>
      </c>
      <c r="F2266" s="10">
        <f>VLOOKUP(B2266,home!$B$2:$E$405,3,FALSE)</f>
        <v>0.87209999999999999</v>
      </c>
      <c r="G2266" s="10">
        <f>VLOOKUP(C2266,away!$B$2:$E$405,4,FALSE)</f>
        <v>1.5698000000000001</v>
      </c>
      <c r="H2266" s="10">
        <f>VLOOKUP(A2266,away!$A$2:$E$405,3,FALSE)</f>
        <v>1.58</v>
      </c>
      <c r="I2266" s="10">
        <f>VLOOKUP(C2266,away!$B$2:$E$405,3,FALSE)</f>
        <v>0.94940000000000002</v>
      </c>
      <c r="J2266" s="10">
        <f>VLOOKUP(B2266,home!$B$2:$E$405,4,FALSE)</f>
        <v>0.82279999999999998</v>
      </c>
      <c r="K2266" s="12">
        <f t="shared" ref="K2266:K2275" si="3022">E2266*F2266*G2266</f>
        <v>2.3547188376000001</v>
      </c>
      <c r="L2266" s="12">
        <f t="shared" ref="L2266:L2275" si="3023">H2266*I2266*J2266</f>
        <v>1.2342427856</v>
      </c>
      <c r="M2266" s="13">
        <f t="shared" ref="M2266:M2275" si="3024">_xlfn.POISSON.DIST(0,K2266,FALSE) * _xlfn.POISSON.DIST(0,L2266,FALSE)</f>
        <v>2.762700277305466E-2</v>
      </c>
      <c r="N2266" s="13">
        <f t="shared" ref="N2266:N2275" si="3025">_xlfn.POISSON.DIST(1,K2266,FALSE) * _xlfn.POISSON.DIST(0,L2266,FALSE)</f>
        <v>6.5053823856139253E-2</v>
      </c>
      <c r="O2266" s="13">
        <f t="shared" ref="O2266:O2275" si="3026">_xlfn.POISSON.DIST(0,K2266,FALSE) * _xlfn.POISSON.DIST(1,L2266,FALSE)</f>
        <v>3.4098428860393909E-2</v>
      </c>
      <c r="P2266" s="13">
        <f t="shared" ref="P2266:P2275" si="3027">_xlfn.POISSON.DIST(1,K2266,FALSE) * _xlfn.POISSON.DIST(1,L2266,FALSE)</f>
        <v>8.0292212770133042E-2</v>
      </c>
      <c r="Q2266" s="13">
        <f t="shared" ref="Q2266:Q2275" si="3028">_xlfn.POISSON.DIST(2,K2266,FALSE) * _xlfn.POISSON.DIST(0,L2266,FALSE)</f>
        <v>7.6591732245981717E-2</v>
      </c>
      <c r="R2266" s="13">
        <f t="shared" ref="R2266:R2275" si="3029">_xlfn.POISSON.DIST(0,K2266,FALSE) * _xlfn.POISSON.DIST(2,L2266,FALSE)</f>
        <v>2.1042869910618007E-2</v>
      </c>
      <c r="S2266" s="13">
        <f t="shared" ref="S2266:S2275" si="3030">_xlfn.POISSON.DIST(2,K2266,FALSE) * _xlfn.POISSON.DIST(2,L2266,FALSE)</f>
        <v>5.8338208857495841E-2</v>
      </c>
      <c r="T2266" s="13">
        <f t="shared" ref="T2266:T2275" si="3031">_xlfn.POISSON.DIST(2,K2266,FALSE) * _xlfn.POISSON.DIST(1,L2266,FALSE)</f>
        <v>9.4532792961209811E-2</v>
      </c>
      <c r="U2266" s="13">
        <f t="shared" ref="U2266:U2275" si="3032">_xlfn.POISSON.DIST(1,K2266,FALSE) * _xlfn.POISSON.DIST(2,L2266,FALSE)</f>
        <v>4.9550042175698451E-2</v>
      </c>
      <c r="V2266" s="13">
        <f t="shared" ref="V2266:V2275" si="3033">_xlfn.POISSON.DIST(3,K2266,FALSE) * _xlfn.POISSON.DIST(3,L2266,FALSE)</f>
        <v>1.8838669932588346E-2</v>
      </c>
      <c r="W2266" s="13">
        <f t="shared" ref="W2266:W2275" si="3034">_xlfn.POISSON.DIST(3,K2266,FALSE) * _xlfn.POISSON.DIST(0,L2266,FALSE)</f>
        <v>6.0117331574676157E-2</v>
      </c>
      <c r="X2266" s="13">
        <f t="shared" ref="X2266:X2275" si="3035">_xlfn.POISSON.DIST(3,K2266,FALSE) * _xlfn.POISSON.DIST(1,L2266,FALSE)</f>
        <v>7.4199382785567133E-2</v>
      </c>
      <c r="Y2266" s="13">
        <f t="shared" ref="Y2266:Y2275" si="3036">_xlfn.POISSON.DIST(3,K2266,FALSE) * _xlfn.POISSON.DIST(2,L2266,FALSE)</f>
        <v>4.5790026449529543E-2</v>
      </c>
      <c r="Z2266" s="13">
        <f t="shared" ref="Z2266:Z2275" si="3037">_xlfn.POISSON.DIST(0,K2266,FALSE) * _xlfn.POISSON.DIST(3,L2266,FALSE)</f>
        <v>8.6573367918331996E-3</v>
      </c>
      <c r="AA2266" s="13">
        <f t="shared" ref="AA2266:AA2275" si="3038">_xlfn.POISSON.DIST(1,K2266,FALSE) * _xlfn.POISSON.DIST(3,L2266,FALSE)</f>
        <v>2.0385594027177184E-2</v>
      </c>
      <c r="AB2266" s="13">
        <f t="shared" ref="AB2266:AB2275" si="3039">_xlfn.POISSON.DIST(2,K2266,FALSE) * _xlfn.POISSON.DIST(3,L2266,FALSE)</f>
        <v>2.4001171135730092E-2</v>
      </c>
      <c r="AC2266" s="13">
        <f t="shared" ref="AC2266:AC2275" si="3040">_xlfn.POISSON.DIST(4,K2266,FALSE) * _xlfn.POISSON.DIST(4,L2266,FALSE)</f>
        <v>3.421920455322084E-3</v>
      </c>
      <c r="AD2266" s="13">
        <f t="shared" ref="AD2266:AD2275" si="3041">_xlfn.POISSON.DIST(4,K2266,FALSE) * _xlfn.POISSON.DIST(0,L2266,FALSE)</f>
        <v>3.5389853281283815E-2</v>
      </c>
      <c r="AE2266" s="13">
        <f t="shared" ref="AE2266:AE2275" si="3042">_xlfn.POISSON.DIST(4,K2266,FALSE) * _xlfn.POISSON.DIST(1,L2266,FALSE)</f>
        <v>4.367967109586704E-2</v>
      </c>
      <c r="AF2266" s="13">
        <f t="shared" ref="AF2266:AF2275" si="3043">_xlfn.POISSON.DIST(4,K2266,FALSE) * _xlfn.POISSON.DIST(2,L2266,FALSE)</f>
        <v>2.6955659463727372E-2</v>
      </c>
      <c r="AG2266" s="13">
        <f t="shared" ref="AG2266:AG2275" si="3044">_xlfn.POISSON.DIST(4,K2266,FALSE) * _xlfn.POISSON.DIST(3,L2266,FALSE)</f>
        <v>1.1089942741398627E-2</v>
      </c>
      <c r="AH2266" s="13">
        <f t="shared" ref="AH2266:AH2275" si="3045">_xlfn.POISSON.DIST(0,K2266,FALSE) * _xlfn.POISSON.DIST(4,L2266,FALSE)</f>
        <v>2.671313869457393E-3</v>
      </c>
      <c r="AI2266" s="13">
        <f t="shared" ref="AI2266:AI2275" si="3046">_xlfn.POISSON.DIST(1,K2266,FALSE) * _xlfn.POISSON.DIST(4,L2266,FALSE)</f>
        <v>6.2901930895534709E-3</v>
      </c>
      <c r="AJ2266" s="13">
        <f t="shared" ref="AJ2266:AJ2275" si="3047">_xlfn.POISSON.DIST(2,K2266,FALSE) * _xlfn.POISSON.DIST(4,L2266,FALSE)</f>
        <v>7.4058180800564534E-3</v>
      </c>
      <c r="AK2266" s="13">
        <f t="shared" ref="AK2266:AK2275" si="3048">_xlfn.POISSON.DIST(3,K2266,FALSE) * _xlfn.POISSON.DIST(4,L2266,FALSE)</f>
        <v>5.8128731136491982E-3</v>
      </c>
      <c r="AL2266" s="13">
        <f t="shared" ref="AL2266:AL2275" si="3049">_xlfn.POISSON.DIST(5,K2266,FALSE) * _xlfn.POISSON.DIST(5,L2266,FALSE)</f>
        <v>3.9780437644747392E-4</v>
      </c>
      <c r="AM2266" s="13">
        <f t="shared" ref="AM2266:AM2275" si="3050">_xlfn.POISSON.DIST(5,K2266,FALSE) * _xlfn.POISSON.DIST(0,L2266,FALSE)</f>
        <v>1.6666630836267817E-2</v>
      </c>
      <c r="AN2266" s="13">
        <f t="shared" ref="AN2266:AN2275" si="3051">_xlfn.POISSON.DIST(5,K2266,FALSE) * _xlfn.POISSON.DIST(1,L2266,FALSE)</f>
        <v>2.0570668869922051E-2</v>
      </c>
      <c r="AO2266" s="13">
        <f t="shared" ref="AO2266:AO2275" si="3052">_xlfn.POISSON.DIST(5,K2266,FALSE) * _xlfn.POISSON.DIST(2,L2266,FALSE)</f>
        <v>1.26945998238339E-2</v>
      </c>
      <c r="AP2266" s="13">
        <f t="shared" ref="AP2266:AP2275" si="3053">_xlfn.POISSON.DIST(5,K2266,FALSE) * _xlfn.POISSON.DIST(3,L2266,FALSE)</f>
        <v>5.2227394162153414E-3</v>
      </c>
      <c r="AQ2266" s="13">
        <f t="shared" ref="AQ2266:AQ2275" si="3054">_xlfn.POISSON.DIST(5,K2266,FALSE) * _xlfn.POISSON.DIST(4,L2266,FALSE)</f>
        <v>1.6115321113831346E-3</v>
      </c>
      <c r="AR2266" s="13">
        <f t="shared" ref="AR2266:AR2275" si="3055">_xlfn.POISSON.DIST(0,K2266,FALSE) * _xlfn.POISSON.DIST(5,L2266,FALSE)</f>
        <v>6.5940997429020159E-4</v>
      </c>
      <c r="AS2266" s="13">
        <f t="shared" ref="AS2266:AS2275" si="3056">_xlfn.POISSON.DIST(1,K2266,FALSE) * _xlfn.POISSON.DIST(5,L2266,FALSE)</f>
        <v>1.5527250881624693E-3</v>
      </c>
      <c r="AT2266" s="13">
        <f t="shared" ref="AT2266:AT2275" si="3057">_xlfn.POISSON.DIST(2,K2266,FALSE) * _xlfn.POISSON.DIST(5,L2266,FALSE)</f>
        <v>1.8281155073551444E-3</v>
      </c>
      <c r="AU2266" s="13">
        <f t="shared" ref="AU2266:AU2275" si="3058">_xlfn.POISSON.DIST(3,K2266,FALSE) * _xlfn.POISSON.DIST(5,L2266,FALSE)</f>
        <v>1.4348993408259464E-3</v>
      </c>
      <c r="AV2266" s="13">
        <f t="shared" ref="AV2266:AV2275" si="3059">_xlfn.POISSON.DIST(4,K2266,FALSE) * _xlfn.POISSON.DIST(5,L2266,FALSE)</f>
        <v>8.4469612697566992E-4</v>
      </c>
      <c r="AW2266" s="13">
        <f t="shared" ref="AW2266:AW2275" si="3060">_xlfn.POISSON.DIST(6,K2266,FALSE) * _xlfn.POISSON.DIST(6,L2266,FALSE)</f>
        <v>3.2114910160933767E-5</v>
      </c>
      <c r="AX2266" s="13">
        <f t="shared" ref="AX2266:AX2275" si="3061">_xlfn.POISSON.DIST(6,K2266,FALSE) * _xlfn.POISSON.DIST(0,L2266,FALSE)</f>
        <v>6.5408715982474821E-3</v>
      </c>
      <c r="AY2266" s="13">
        <f t="shared" ref="AY2266:AY2275" si="3062">_xlfn.POISSON.DIST(6,K2266,FALSE) * _xlfn.POISSON.DIST(1,L2266,FALSE)</f>
        <v>8.073023581672896E-3</v>
      </c>
      <c r="AZ2266" s="13">
        <f t="shared" ref="AZ2266:AZ2275" si="3063">_xlfn.POISSON.DIST(6,K2266,FALSE) * _xlfn.POISSON.DIST(2,L2266,FALSE)</f>
        <v>4.9820355568292226E-3</v>
      </c>
      <c r="BA2266" s="13">
        <f t="shared" ref="BA2266:BA2275" si="3064">_xlfn.POISSON.DIST(6,K2266,FALSE) * _xlfn.POISSON.DIST(3,L2266,FALSE)</f>
        <v>2.0496804812063828E-3</v>
      </c>
      <c r="BB2266" s="13">
        <f t="shared" ref="BB2266:BB2275" si="3065">_xlfn.POISSON.DIST(6,K2266,FALSE) * _xlfn.POISSON.DIST(4,L2266,FALSE)</f>
        <v>6.3245083667852833E-4</v>
      </c>
      <c r="BC2266" s="13">
        <f t="shared" ref="BC2266:BC2275" si="3066">_xlfn.POISSON.DIST(6,K2266,FALSE) * _xlfn.POISSON.DIST(5,L2266,FALSE)</f>
        <v>1.5611957648343152E-4</v>
      </c>
      <c r="BD2266" s="13">
        <f t="shared" ref="BD2266:BD2275" si="3067">_xlfn.POISSON.DIST(0,K2266,FALSE) * _xlfn.POISSON.DIST(6,L2266,FALSE)</f>
        <v>1.3564533392006035E-4</v>
      </c>
      <c r="BE2266" s="13">
        <f t="shared" ref="BE2266:BE2275" si="3068">_xlfn.POISSON.DIST(1,K2266,FALSE) * _xlfn.POISSON.DIST(6,L2266,FALSE)</f>
        <v>3.1940662301410835E-4</v>
      </c>
      <c r="BF2266" s="13">
        <f t="shared" ref="BF2266:BF2275" si="3069">_xlfn.POISSON.DIST(2,K2266,FALSE) * _xlfn.POISSON.DIST(6,L2266,FALSE)</f>
        <v>3.7605639603276143E-4</v>
      </c>
      <c r="BG2266" s="13">
        <f t="shared" ref="BG2266:BG2275" si="3070">_xlfn.POISSON.DIST(3,K2266,FALSE) * _xlfn.POISSON.DIST(6,L2266,FALSE)</f>
        <v>2.9516902657943643E-4</v>
      </c>
      <c r="BH2266" s="13">
        <f t="shared" ref="BH2266:BH2275" si="3071">_xlfn.POISSON.DIST(4,K2266,FALSE) * _xlfn.POISSON.DIST(6,L2266,FALSE)</f>
        <v>1.7376001679066355E-4</v>
      </c>
      <c r="BI2266" s="13">
        <f t="shared" ref="BI2266:BI2275" si="3072">_xlfn.POISSON.DIST(5,K2266,FALSE) * _xlfn.POISSON.DIST(6,L2266,FALSE)</f>
        <v>8.1831196951733469E-5</v>
      </c>
      <c r="BJ2266" s="14">
        <f t="shared" ref="BJ2266:BJ2275" si="3073">SUM(N2266,Q2266,T2266,W2266,X2266,Y2266,AD2266,AE2266,AF2266,AG2266,AM2266,AN2266,AO2266,AP2266,AQ2266,AX2266,AY2266,AZ2266,BA2266,BB2266,BC2266)</f>
        <v>0.61260056914412064</v>
      </c>
      <c r="BK2266" s="14">
        <f t="shared" ref="BK2266:BK2275" si="3074">SUM(M2266,P2266,S2266,V2266,AC2266,AL2266,AY2266)</f>
        <v>0.19698884274671433</v>
      </c>
      <c r="BL2266" s="14">
        <f t="shared" ref="BL2266:BL2275" si="3075">SUM(O2266,R2266,U2266,AA2266,AB2266,AH2266,AI2266,AJ2266,AK2266,AR2266,AS2266,AT2266,AU2266,AV2266,BD2266,BE2266,BF2266,BG2266,BH2266,BI2266)</f>
        <v>0.17896001889323235</v>
      </c>
      <c r="BM2266" s="14">
        <f t="shared" ref="BM2266:BM2275" si="3076">SUM(S2266:BI2266)</f>
        <v>0.6844597884880681</v>
      </c>
      <c r="BN2266" s="14">
        <f t="shared" ref="BN2266:BN2275" si="3077">SUM(M2266:R2266)</f>
        <v>0.30470607041632058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1.72</v>
      </c>
      <c r="F2267" s="10">
        <f>VLOOKUP(B2267,home!$B$2:$E$405,3,FALSE)</f>
        <v>0.87209999999999999</v>
      </c>
      <c r="G2267" s="10">
        <f>VLOOKUP(C2267,away!$B$2:$E$405,4,FALSE)</f>
        <v>0.87209999999999999</v>
      </c>
      <c r="H2267" s="10">
        <f>VLOOKUP(A2267,away!$A$2:$E$405,3,FALSE)</f>
        <v>1.58</v>
      </c>
      <c r="I2267" s="10">
        <f>VLOOKUP(C2267,away!$B$2:$E$405,3,FALSE)</f>
        <v>0.94940000000000002</v>
      </c>
      <c r="J2267" s="10">
        <f>VLOOKUP(B2267,home!$B$2:$E$405,4,FALSE)</f>
        <v>1.2024999999999999</v>
      </c>
      <c r="K2267" s="12">
        <f t="shared" si="3022"/>
        <v>1.3081604651999998</v>
      </c>
      <c r="L2267" s="12">
        <f t="shared" si="3023"/>
        <v>1.8038125300000001</v>
      </c>
      <c r="M2267" s="13">
        <f t="shared" si="3024"/>
        <v>4.4513044621703218E-2</v>
      </c>
      <c r="N2267" s="13">
        <f t="shared" si="3025"/>
        <v>5.8230205159795635E-2</v>
      </c>
      <c r="O2267" s="13">
        <f t="shared" si="3026"/>
        <v>8.0293187637077379E-2</v>
      </c>
      <c r="P2267" s="13">
        <f t="shared" si="3027"/>
        <v>0.10503637369171001</v>
      </c>
      <c r="Q2267" s="13">
        <f t="shared" si="3028"/>
        <v>3.8087226135264857E-2</v>
      </c>
      <c r="R2267" s="13">
        <f t="shared" si="3029"/>
        <v>7.2416928966700642E-2</v>
      </c>
      <c r="S2267" s="13">
        <f t="shared" si="3030"/>
        <v>6.1962958791440294E-2</v>
      </c>
      <c r="T2267" s="13">
        <f t="shared" si="3031"/>
        <v>6.8702215735734221E-2</v>
      </c>
      <c r="U2267" s="13">
        <f t="shared" si="3032"/>
        <v>9.473296348543446E-2</v>
      </c>
      <c r="V2267" s="13">
        <f t="shared" si="3033"/>
        <v>1.62458357244201E-2</v>
      </c>
      <c r="W2267" s="13">
        <f t="shared" si="3034"/>
        <v>1.6608067819761888E-2</v>
      </c>
      <c r="X2267" s="13">
        <f t="shared" si="3035"/>
        <v>2.9957840832376275E-2</v>
      </c>
      <c r="Y2267" s="13">
        <f t="shared" si="3036"/>
        <v>2.7019164332592983E-2</v>
      </c>
      <c r="Z2267" s="13">
        <f t="shared" si="3037"/>
        <v>4.3542187951418183E-2</v>
      </c>
      <c r="AA2267" s="13">
        <f t="shared" si="3038"/>
        <v>5.6960168846353042E-2</v>
      </c>
      <c r="AB2267" s="13">
        <f t="shared" si="3039"/>
        <v>3.7256520487957884E-2</v>
      </c>
      <c r="AC2267" s="13">
        <f t="shared" si="3040"/>
        <v>2.3959320332195551E-3</v>
      </c>
      <c r="AD2267" s="13">
        <f t="shared" si="3041"/>
        <v>5.431504431293214E-3</v>
      </c>
      <c r="AE2267" s="13">
        <f t="shared" si="3042"/>
        <v>9.7974157499172241E-3</v>
      </c>
      <c r="AF2267" s="13">
        <f t="shared" si="3043"/>
        <v>8.83635064566002E-3</v>
      </c>
      <c r="AG2267" s="13">
        <f t="shared" si="3044"/>
        <v>5.3130400047050434E-3</v>
      </c>
      <c r="AH2267" s="13">
        <f t="shared" si="3045"/>
        <v>1.9635486052595796E-2</v>
      </c>
      <c r="AI2267" s="13">
        <f t="shared" si="3046"/>
        <v>2.5686366568991825E-2</v>
      </c>
      <c r="AJ2267" s="13">
        <f t="shared" si="3047"/>
        <v>1.680094462009504E-2</v>
      </c>
      <c r="AK2267" s="13">
        <f t="shared" si="3048"/>
        <v>7.3261105100076536E-3</v>
      </c>
      <c r="AL2267" s="13">
        <f t="shared" si="3049"/>
        <v>2.2614495550231218E-4</v>
      </c>
      <c r="AM2267" s="13">
        <f t="shared" si="3050"/>
        <v>1.4210558727152784E-3</v>
      </c>
      <c r="AN2267" s="13">
        <f t="shared" si="3051"/>
        <v>2.5633183890339042E-3</v>
      </c>
      <c r="AO2267" s="13">
        <f t="shared" si="3052"/>
        <v>2.3118729142593861E-3</v>
      </c>
      <c r="AP2267" s="13">
        <f t="shared" si="3053"/>
        <v>1.3900617768362318E-3</v>
      </c>
      <c r="AQ2267" s="13">
        <f t="shared" si="3054"/>
        <v>6.2685271263281496E-4</v>
      </c>
      <c r="AR2267" s="13">
        <f t="shared" si="3055"/>
        <v>7.083747154862507E-3</v>
      </c>
      <c r="AS2267" s="13">
        <f t="shared" si="3056"/>
        <v>9.2666779734641123E-3</v>
      </c>
      <c r="AT2267" s="13">
        <f t="shared" si="3057"/>
        <v>6.0611508843127051E-3</v>
      </c>
      <c r="AU2267" s="13">
        <f t="shared" si="3058"/>
        <v>2.6429859868232989E-3</v>
      </c>
      <c r="AV2267" s="13">
        <f t="shared" si="3059"/>
        <v>8.6436244450996185E-4</v>
      </c>
      <c r="AW2267" s="13">
        <f t="shared" si="3060"/>
        <v>1.4823024386887329E-5</v>
      </c>
      <c r="AX2267" s="13">
        <f t="shared" si="3061"/>
        <v>3.0982818525440156E-4</v>
      </c>
      <c r="AY2267" s="13">
        <f t="shared" si="3062"/>
        <v>5.5887196270905078E-4</v>
      </c>
      <c r="AZ2267" s="13">
        <f t="shared" si="3063"/>
        <v>5.0405012450013939E-4</v>
      </c>
      <c r="BA2267" s="13">
        <f t="shared" si="3064"/>
        <v>3.030706434404704E-4</v>
      </c>
      <c r="BB2267" s="13">
        <f t="shared" si="3065"/>
        <v>1.3667065602827075E-4</v>
      </c>
      <c r="BC2267" s="13">
        <f t="shared" si="3066"/>
        <v>4.9305648365422965E-5</v>
      </c>
      <c r="BD2267" s="13">
        <f t="shared" si="3067"/>
        <v>2.1296253128821403E-3</v>
      </c>
      <c r="BE2267" s="13">
        <f t="shared" si="3068"/>
        <v>2.785891640001596E-3</v>
      </c>
      <c r="BF2267" s="13">
        <f t="shared" si="3069"/>
        <v>1.8221966518906399E-3</v>
      </c>
      <c r="BG2267" s="13">
        <f t="shared" si="3070"/>
        <v>7.9457520660771374E-4</v>
      </c>
      <c r="BH2267" s="13">
        <f t="shared" si="3071"/>
        <v>2.5985796797808322E-4</v>
      </c>
      <c r="BI2267" s="13">
        <f t="shared" si="3072"/>
        <v>6.7987184055227193E-5</v>
      </c>
      <c r="BJ2267" s="14">
        <f t="shared" si="3073"/>
        <v>0.2781579897328767</v>
      </c>
      <c r="BK2267" s="14">
        <f t="shared" si="3074"/>
        <v>0.2309391617807045</v>
      </c>
      <c r="BL2267" s="14">
        <f t="shared" si="3075"/>
        <v>0.44488773558260147</v>
      </c>
      <c r="BM2267" s="14">
        <f t="shared" si="3076"/>
        <v>0.59840605989702755</v>
      </c>
      <c r="BN2267" s="14">
        <f t="shared" si="3077"/>
        <v>0.39857696621225175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1.5866</v>
      </c>
      <c r="F2272" s="10">
        <f>VLOOKUP(B2272,home!$B$2:$E$405,3,FALSE)</f>
        <v>0.40110000000000001</v>
      </c>
      <c r="G2272" s="10">
        <f>VLOOKUP(C2272,away!$B$2:$E$405,4,FALSE)</f>
        <v>1.2033</v>
      </c>
      <c r="H2272" s="10">
        <f>VLOOKUP(A2272,away!$A$2:$E$405,3,FALSE)</f>
        <v>1.1788000000000001</v>
      </c>
      <c r="I2272" s="10">
        <f>VLOOKUP(C2272,away!$B$2:$E$405,3,FALSE)</f>
        <v>0.7712</v>
      </c>
      <c r="J2272" s="10">
        <f>VLOOKUP(B2272,home!$B$2:$E$405,4,FALSE)</f>
        <v>1.0025999999999999</v>
      </c>
      <c r="K2272" s="12">
        <f t="shared" si="3022"/>
        <v>0.76576238335800006</v>
      </c>
      <c r="L2272" s="12">
        <f t="shared" si="3023"/>
        <v>0.91145419545600004</v>
      </c>
      <c r="M2272" s="13">
        <f t="shared" si="3024"/>
        <v>0.18689345594313567</v>
      </c>
      <c r="N2272" s="13">
        <f t="shared" si="3025"/>
        <v>0.14311597825702893</v>
      </c>
      <c r="O2272" s="13">
        <f t="shared" si="3026"/>
        <v>0.1703448245226421</v>
      </c>
      <c r="P2272" s="13">
        <f t="shared" si="3027"/>
        <v>0.1304436588191587</v>
      </c>
      <c r="Q2272" s="13">
        <f t="shared" si="3028"/>
        <v>5.4796416303357104E-2</v>
      </c>
      <c r="R2272" s="13">
        <f t="shared" si="3029"/>
        <v>7.7630752492689123E-2</v>
      </c>
      <c r="S2272" s="13">
        <f t="shared" si="3030"/>
        <v>2.2761027185599057E-2</v>
      </c>
      <c r="T2272" s="13">
        <f t="shared" si="3031"/>
        <v>4.9944423535648395E-2</v>
      </c>
      <c r="U2272" s="13">
        <f t="shared" si="3032"/>
        <v>5.9446710050676622E-2</v>
      </c>
      <c r="V2272" s="13">
        <f t="shared" si="3033"/>
        <v>1.7651362136244437E-3</v>
      </c>
      <c r="W2272" s="13">
        <f t="shared" si="3034"/>
        <v>1.3987011449311967E-2</v>
      </c>
      <c r="X2272" s="13">
        <f t="shared" si="3035"/>
        <v>1.2748520267366501E-2</v>
      </c>
      <c r="Y2272" s="13">
        <f t="shared" si="3036"/>
        <v>5.8098461417735213E-3</v>
      </c>
      <c r="Z2272" s="13">
        <f t="shared" si="3037"/>
        <v>2.3585625018622613E-2</v>
      </c>
      <c r="AA2272" s="13">
        <f t="shared" si="3038"/>
        <v>1.8060984427248523E-2</v>
      </c>
      <c r="AB2272" s="13">
        <f t="shared" si="3039"/>
        <v>6.9152112404007775E-3</v>
      </c>
      <c r="AC2272" s="13">
        <f t="shared" si="3040"/>
        <v>7.699936069772852E-5</v>
      </c>
      <c r="AD2272" s="13">
        <f t="shared" si="3041"/>
        <v>2.6776818058701917E-3</v>
      </c>
      <c r="AE2272" s="13">
        <f t="shared" si="3042"/>
        <v>2.440584316056585E-3</v>
      </c>
      <c r="AF2272" s="13">
        <f t="shared" si="3043"/>
        <v>1.1122404071169433E-3</v>
      </c>
      <c r="AG2272" s="13">
        <f t="shared" si="3044"/>
        <v>3.3791872847414249E-4</v>
      </c>
      <c r="AH2272" s="13">
        <f t="shared" si="3045"/>
        <v>5.3743042189188951E-3</v>
      </c>
      <c r="AI2272" s="13">
        <f t="shared" si="3046"/>
        <v>4.1154400075702879E-3</v>
      </c>
      <c r="AJ2272" s="13">
        <f t="shared" si="3047"/>
        <v>1.5757245743819447E-3</v>
      </c>
      <c r="AK2272" s="13">
        <f t="shared" si="3048"/>
        <v>4.0221020186482939E-4</v>
      </c>
      <c r="AL2272" s="13">
        <f t="shared" si="3049"/>
        <v>2.1496907498363901E-6</v>
      </c>
      <c r="AM2272" s="13">
        <f t="shared" si="3050"/>
        <v>4.1009360030750243E-4</v>
      </c>
      <c r="AN2272" s="13">
        <f t="shared" si="3051"/>
        <v>3.7378153252992907E-4</v>
      </c>
      <c r="AO2272" s="13">
        <f t="shared" si="3052"/>
        <v>1.7034237300418857E-4</v>
      </c>
      <c r="AP2272" s="13">
        <f t="shared" si="3053"/>
        <v>5.1753090179532858E-5</v>
      </c>
      <c r="AQ2272" s="13">
        <f t="shared" si="3054"/>
        <v>1.1792642792986985E-5</v>
      </c>
      <c r="AR2272" s="13">
        <f t="shared" si="3055"/>
        <v>9.7968642559810169E-4</v>
      </c>
      <c r="AS2272" s="13">
        <f t="shared" si="3056"/>
        <v>7.5020701220948225E-4</v>
      </c>
      <c r="AT2272" s="13">
        <f t="shared" si="3057"/>
        <v>2.8724015484070874E-4</v>
      </c>
      <c r="AU2272" s="13">
        <f t="shared" si="3058"/>
        <v>7.3319235188980698E-5</v>
      </c>
      <c r="AV2272" s="13">
        <f t="shared" si="3059"/>
        <v>1.40362780710749E-5</v>
      </c>
      <c r="AW2272" s="13">
        <f t="shared" si="3060"/>
        <v>4.1677567533402887E-8</v>
      </c>
      <c r="AX2272" s="13">
        <f t="shared" si="3061"/>
        <v>5.2339042128555996E-5</v>
      </c>
      <c r="AY2272" s="13">
        <f t="shared" si="3062"/>
        <v>4.7704639534220702E-5</v>
      </c>
      <c r="AZ2272" s="13">
        <f t="shared" si="3063"/>
        <v>2.1740296923090805E-5</v>
      </c>
      <c r="BA2272" s="13">
        <f t="shared" si="3064"/>
        <v>6.605094947003428E-6</v>
      </c>
      <c r="BB2272" s="13">
        <f t="shared" si="3065"/>
        <v>1.5050603752078754E-6</v>
      </c>
      <c r="BC2272" s="13">
        <f t="shared" si="3066"/>
        <v>2.7435871867955996E-7</v>
      </c>
      <c r="BD2272" s="13">
        <f t="shared" si="3067"/>
        <v>1.4882321714044703E-4</v>
      </c>
      <c r="BE2272" s="13">
        <f t="shared" si="3068"/>
        <v>1.1396322145647387E-4</v>
      </c>
      <c r="BF2272" s="13">
        <f t="shared" si="3069"/>
        <v>4.3634374038832502E-5</v>
      </c>
      <c r="BG2272" s="13">
        <f t="shared" si="3070"/>
        <v>1.1137854086770273E-5</v>
      </c>
      <c r="BH2272" s="13">
        <f t="shared" si="3071"/>
        <v>2.1322374227447115E-6</v>
      </c>
      <c r="BI2272" s="13">
        <f t="shared" si="3072"/>
        <v>3.2655744214522202E-7</v>
      </c>
      <c r="BJ2272" s="14">
        <f t="shared" si="3073"/>
        <v>0.28811855294344524</v>
      </c>
      <c r="BK2272" s="14">
        <f t="shared" si="3074"/>
        <v>0.34199013185249971</v>
      </c>
      <c r="BL2272" s="14">
        <f t="shared" si="3075"/>
        <v>0.34629066830388883</v>
      </c>
      <c r="BM2272" s="14">
        <f t="shared" si="3076"/>
        <v>0.23671222881847798</v>
      </c>
      <c r="BN2272" s="14">
        <f t="shared" si="3077"/>
        <v>0.76322508633801156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1.1809000000000001</v>
      </c>
      <c r="F2273" s="10">
        <f>VLOOKUP(B2273,home!$B$2:$E$405,3,FALSE)</f>
        <v>0.7762</v>
      </c>
      <c r="G2273" s="10">
        <f>VLOOKUP(C2273,away!$B$2:$E$405,4,FALSE)</f>
        <v>1.2376</v>
      </c>
      <c r="H2273" s="10">
        <f>VLOOKUP(A2273,away!$A$2:$E$405,3,FALSE)</f>
        <v>0.92459999999999998</v>
      </c>
      <c r="I2273" s="10">
        <f>VLOOKUP(C2273,away!$B$2:$E$405,3,FALSE)</f>
        <v>0.83199999999999996</v>
      </c>
      <c r="J2273" s="10">
        <f>VLOOKUP(B2273,home!$B$2:$E$405,4,FALSE)</f>
        <v>0.99139999999999995</v>
      </c>
      <c r="K2273" s="12">
        <f t="shared" si="3022"/>
        <v>1.1344022042080002</v>
      </c>
      <c r="L2273" s="12">
        <f t="shared" si="3023"/>
        <v>0.76265150207999988</v>
      </c>
      <c r="M2273" s="13">
        <f t="shared" si="3024"/>
        <v>0.15000994211915339</v>
      </c>
      <c r="N2273" s="13">
        <f t="shared" si="3025"/>
        <v>0.17017160899308215</v>
      </c>
      <c r="O2273" s="13">
        <f t="shared" si="3026"/>
        <v>0.11440530768410619</v>
      </c>
      <c r="P2273" s="13">
        <f t="shared" si="3027"/>
        <v>0.12978163320994454</v>
      </c>
      <c r="Q2273" s="13">
        <f t="shared" si="3028"/>
        <v>9.6521524167687181E-2</v>
      </c>
      <c r="R2273" s="13">
        <f t="shared" si="3029"/>
        <v>4.3625689875604057E-2</v>
      </c>
      <c r="S2273" s="13">
        <f t="shared" si="3030"/>
        <v>2.807026001193625E-2</v>
      </c>
      <c r="T2273" s="13">
        <f t="shared" si="3031"/>
        <v>7.3612285389537652E-2</v>
      </c>
      <c r="U2273" s="13">
        <f t="shared" si="3032"/>
        <v>4.9489078754979883E-2</v>
      </c>
      <c r="V2273" s="13">
        <f t="shared" si="3033"/>
        <v>2.6983427731619089E-3</v>
      </c>
      <c r="W2273" s="13">
        <f t="shared" si="3034"/>
        <v>3.6498076589780042E-2</v>
      </c>
      <c r="X2273" s="13">
        <f t="shared" si="3035"/>
        <v>2.7835312934226631E-2</v>
      </c>
      <c r="Y2273" s="13">
        <f t="shared" si="3036"/>
        <v>1.0614321610077391E-2</v>
      </c>
      <c r="Z2273" s="13">
        <f t="shared" si="3037"/>
        <v>1.1090399304301895E-2</v>
      </c>
      <c r="AA2273" s="13">
        <f t="shared" si="3038"/>
        <v>1.2580973416346942E-2</v>
      </c>
      <c r="AB2273" s="13">
        <f t="shared" si="3039"/>
        <v>7.1359419872931134E-3</v>
      </c>
      <c r="AC2273" s="13">
        <f t="shared" si="3040"/>
        <v>1.459050509894878E-4</v>
      </c>
      <c r="AD2273" s="13">
        <f t="shared" si="3041"/>
        <v>1.0350874633199716E-2</v>
      </c>
      <c r="AE2273" s="13">
        <f t="shared" si="3042"/>
        <v>7.8941100868515322E-3</v>
      </c>
      <c r="AF2273" s="13">
        <f t="shared" si="3043"/>
        <v>3.0102274576610986E-3</v>
      </c>
      <c r="AG2273" s="13">
        <f t="shared" si="3044"/>
        <v>7.6525149739589888E-4</v>
      </c>
      <c r="AH2273" s="13">
        <f t="shared" si="3045"/>
        <v>2.1145274220232056E-3</v>
      </c>
      <c r="AI2273" s="13">
        <f t="shared" si="3046"/>
        <v>2.3987245684013851E-3</v>
      </c>
      <c r="AJ2273" s="13">
        <f t="shared" si="3047"/>
        <v>1.3605592188412076E-3</v>
      </c>
      <c r="AK2273" s="13">
        <f t="shared" si="3048"/>
        <v>5.1447379226966035E-4</v>
      </c>
      <c r="AL2273" s="13">
        <f t="shared" si="3049"/>
        <v>5.0492108838906675E-6</v>
      </c>
      <c r="AM2273" s="13">
        <f t="shared" si="3050"/>
        <v>2.3484109998764863E-3</v>
      </c>
      <c r="AN2273" s="13">
        <f t="shared" si="3051"/>
        <v>1.7910191765569969E-3</v>
      </c>
      <c r="AO2273" s="13">
        <f t="shared" si="3052"/>
        <v>6.8296173262763884E-4</v>
      </c>
      <c r="AP2273" s="13">
        <f t="shared" si="3053"/>
        <v>1.7362059708387606E-4</v>
      </c>
      <c r="AQ2273" s="13">
        <f t="shared" si="3054"/>
        <v>3.3103002289511122E-5</v>
      </c>
      <c r="AR2273" s="13">
        <f t="shared" si="3055"/>
        <v>3.2252950291906962E-4</v>
      </c>
      <c r="AS2273" s="13">
        <f t="shared" si="3056"/>
        <v>3.6587817903350323E-4</v>
      </c>
      <c r="AT2273" s="13">
        <f t="shared" si="3057"/>
        <v>2.0752650638360774E-4</v>
      </c>
      <c r="AU2273" s="13">
        <f t="shared" si="3058"/>
        <v>7.8472842091050092E-5</v>
      </c>
      <c r="AV2273" s="13">
        <f t="shared" si="3059"/>
        <v>2.2254941259638375E-5</v>
      </c>
      <c r="AW2273" s="13">
        <f t="shared" si="3060"/>
        <v>1.213428526572546E-7</v>
      </c>
      <c r="AX2273" s="13">
        <f t="shared" si="3061"/>
        <v>4.440071024410332E-4</v>
      </c>
      <c r="AY2273" s="13">
        <f t="shared" si="3062"/>
        <v>3.3862268361084237E-4</v>
      </c>
      <c r="AZ2273" s="13">
        <f t="shared" si="3063"/>
        <v>1.2912554914708472E-4</v>
      </c>
      <c r="BA2273" s="13">
        <f t="shared" si="3064"/>
        <v>3.2825931337976343E-5</v>
      </c>
      <c r="BB2273" s="13">
        <f t="shared" si="3065"/>
        <v>6.2586864605206469E-6</v>
      </c>
      <c r="BC2273" s="13">
        <f t="shared" si="3066"/>
        <v>9.5463932603276627E-7</v>
      </c>
      <c r="BD2273" s="13">
        <f t="shared" si="3067"/>
        <v>4.0996268311057351E-5</v>
      </c>
      <c r="BE2273" s="13">
        <f t="shared" si="3068"/>
        <v>4.6506257136366051E-5</v>
      </c>
      <c r="BF2273" s="13">
        <f t="shared" si="3069"/>
        <v>2.6378400302478848E-5</v>
      </c>
      <c r="BG2273" s="13">
        <f t="shared" si="3070"/>
        <v>9.9745718155376636E-6</v>
      </c>
      <c r="BH2273" s="13">
        <f t="shared" si="3071"/>
        <v>2.8287940633942279E-6</v>
      </c>
      <c r="BI2273" s="13">
        <f t="shared" si="3072"/>
        <v>6.417980441529834E-7</v>
      </c>
      <c r="BJ2273" s="14">
        <f t="shared" si="3073"/>
        <v>0.44325450346025735</v>
      </c>
      <c r="BK2273" s="14">
        <f t="shared" si="3074"/>
        <v>0.3110497550596803</v>
      </c>
      <c r="BL2273" s="14">
        <f t="shared" si="3075"/>
        <v>0.23474926478122546</v>
      </c>
      <c r="BM2273" s="14">
        <f t="shared" si="3076"/>
        <v>0.29528971521512937</v>
      </c>
      <c r="BN2273" s="14">
        <f t="shared" si="3077"/>
        <v>0.70451570604957747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1.1809000000000001</v>
      </c>
      <c r="F2274" s="10">
        <f>VLOOKUP(B2274,home!$B$2:$E$405,3,FALSE)</f>
        <v>0.9879</v>
      </c>
      <c r="G2274" s="10">
        <f>VLOOKUP(C2274,away!$B$2:$E$405,4,FALSE)</f>
        <v>1.2376</v>
      </c>
      <c r="H2274" s="10">
        <f>VLOOKUP(A2274,away!$A$2:$E$405,3,FALSE)</f>
        <v>0.92459999999999998</v>
      </c>
      <c r="I2274" s="10">
        <f>VLOOKUP(C2274,away!$B$2:$E$405,3,FALSE)</f>
        <v>1.5807</v>
      </c>
      <c r="J2274" s="10">
        <f>VLOOKUP(B2274,home!$B$2:$E$405,4,FALSE)</f>
        <v>0.90129999999999999</v>
      </c>
      <c r="K2274" s="12">
        <f t="shared" si="3022"/>
        <v>1.4437979097360001</v>
      </c>
      <c r="L2274" s="12">
        <f t="shared" si="3023"/>
        <v>1.3172636677859999</v>
      </c>
      <c r="M2274" s="13">
        <f t="shared" si="3024"/>
        <v>6.3224614891635111E-2</v>
      </c>
      <c r="N2274" s="13">
        <f t="shared" si="3025"/>
        <v>9.1283566824406359E-2</v>
      </c>
      <c r="O2274" s="13">
        <f t="shared" si="3026"/>
        <v>8.3283488106512635E-2</v>
      </c>
      <c r="P2274" s="13">
        <f t="shared" si="3027"/>
        <v>0.12024452604370595</v>
      </c>
      <c r="Q2274" s="13">
        <f t="shared" si="3028"/>
        <v>6.5897511487162205E-2</v>
      </c>
      <c r="R2274" s="13">
        <f t="shared" si="3029"/>
        <v>5.4853156504598273E-2</v>
      </c>
      <c r="S2274" s="13">
        <f t="shared" si="3030"/>
        <v>5.7172139633658872E-2</v>
      </c>
      <c r="T2274" s="13">
        <f t="shared" si="3031"/>
        <v>8.6804397679549353E-2</v>
      </c>
      <c r="U2274" s="13">
        <f t="shared" si="3032"/>
        <v>7.9196872703760662E-2</v>
      </c>
      <c r="V2274" s="13">
        <f t="shared" si="3033"/>
        <v>1.2081505570675435E-2</v>
      </c>
      <c r="W2274" s="13">
        <f t="shared" si="3034"/>
        <v>3.1714229780656286E-2</v>
      </c>
      <c r="X2274" s="13">
        <f t="shared" si="3035"/>
        <v>4.1776002641875289E-2</v>
      </c>
      <c r="Y2274" s="13">
        <f t="shared" si="3036"/>
        <v>2.7515005232737137E-2</v>
      </c>
      <c r="Z2274" s="13">
        <f t="shared" si="3037"/>
        <v>2.40853567089622E-2</v>
      </c>
      <c r="AA2274" s="13">
        <f t="shared" si="3038"/>
        <v>3.4774387671645569E-2</v>
      </c>
      <c r="AB2274" s="13">
        <f t="shared" si="3039"/>
        <v>2.5103594116335608E-2</v>
      </c>
      <c r="AC2274" s="13">
        <f t="shared" si="3040"/>
        <v>1.436085172019434E-3</v>
      </c>
      <c r="AD2274" s="13">
        <f t="shared" si="3041"/>
        <v>1.1447234666549684E-2</v>
      </c>
      <c r="AE2274" s="13">
        <f t="shared" si="3042"/>
        <v>1.5079026322866285E-2</v>
      </c>
      <c r="AF2274" s="13">
        <f t="shared" si="3043"/>
        <v>9.9315267603502424E-3</v>
      </c>
      <c r="AG2274" s="13">
        <f t="shared" si="3044"/>
        <v>4.3608131223512566E-3</v>
      </c>
      <c r="AH2274" s="13">
        <f t="shared" si="3045"/>
        <v>7.9316913295954233E-3</v>
      </c>
      <c r="AI2274" s="13">
        <f t="shared" si="3046"/>
        <v>1.1451759362341028E-2</v>
      </c>
      <c r="AJ2274" s="13">
        <f t="shared" si="3047"/>
        <v>8.2670131150738239E-3</v>
      </c>
      <c r="AK2274" s="13">
        <f t="shared" si="3048"/>
        <v>3.9786320851012292E-3</v>
      </c>
      <c r="AL2274" s="13">
        <f t="shared" si="3049"/>
        <v>1.0924946314902236E-4</v>
      </c>
      <c r="AM2274" s="13">
        <f t="shared" si="3050"/>
        <v>3.3054986967643806E-3</v>
      </c>
      <c r="AN2274" s="13">
        <f t="shared" si="3051"/>
        <v>4.3542133371616909E-3</v>
      </c>
      <c r="AO2274" s="13">
        <f t="shared" si="3052"/>
        <v>2.8678235154161644E-3</v>
      </c>
      <c r="AP2274" s="13">
        <f t="shared" si="3053"/>
        <v>1.2592265741600123E-3</v>
      </c>
      <c r="AQ2274" s="13">
        <f t="shared" si="3054"/>
        <v>4.1468335391290441E-4</v>
      </c>
      <c r="AR2274" s="13">
        <f t="shared" si="3055"/>
        <v>2.0896257625138545E-3</v>
      </c>
      <c r="AS2274" s="13">
        <f t="shared" si="3056"/>
        <v>3.0169973080479981E-3</v>
      </c>
      <c r="AT2274" s="13">
        <f t="shared" si="3057"/>
        <v>2.1779672035194199E-3</v>
      </c>
      <c r="AU2274" s="13">
        <f t="shared" si="3058"/>
        <v>1.0481814986383002E-3</v>
      </c>
      <c r="AV2274" s="13">
        <f t="shared" si="3059"/>
        <v>3.7834056418948133E-4</v>
      </c>
      <c r="AW2274" s="13">
        <f t="shared" si="3060"/>
        <v>5.7715961221921452E-6</v>
      </c>
      <c r="AX2274" s="13">
        <f t="shared" si="3061"/>
        <v>7.9541201817058039E-4</v>
      </c>
      <c r="AY2274" s="13">
        <f t="shared" si="3062"/>
        <v>1.0477673524564432E-3</v>
      </c>
      <c r="AZ2274" s="13">
        <f t="shared" si="3063"/>
        <v>6.9009293284160063E-4</v>
      </c>
      <c r="BA2274" s="13">
        <f t="shared" si="3064"/>
        <v>3.030114492760415E-4</v>
      </c>
      <c r="BB2274" s="13">
        <f t="shared" si="3065"/>
        <v>9.9786493263627504E-5</v>
      </c>
      <c r="BC2274" s="13">
        <f t="shared" si="3066"/>
        <v>2.6289024422389761E-5</v>
      </c>
      <c r="BD2274" s="13">
        <f t="shared" si="3067"/>
        <v>4.587646827048529E-4</v>
      </c>
      <c r="BE2274" s="13">
        <f t="shared" si="3068"/>
        <v>6.6236348994996592E-4</v>
      </c>
      <c r="BF2274" s="13">
        <f t="shared" si="3069"/>
        <v>4.7815951113760156E-4</v>
      </c>
      <c r="BG2274" s="13">
        <f t="shared" si="3070"/>
        <v>2.3012190090028559E-4</v>
      </c>
      <c r="BH2274" s="13">
        <f t="shared" si="3071"/>
        <v>8.3062379876076801E-5</v>
      </c>
      <c r="BI2274" s="13">
        <f t="shared" si="3072"/>
        <v>2.3985058088555445E-5</v>
      </c>
      <c r="BJ2274" s="14">
        <f t="shared" si="3073"/>
        <v>0.40097311926634993</v>
      </c>
      <c r="BK2274" s="14">
        <f t="shared" si="3074"/>
        <v>0.25531588812730022</v>
      </c>
      <c r="BL2274" s="14">
        <f t="shared" si="3075"/>
        <v>0.3194881643545307</v>
      </c>
      <c r="BM2274" s="14">
        <f t="shared" si="3076"/>
        <v>0.52003366884278834</v>
      </c>
      <c r="BN2274" s="14">
        <f t="shared" si="3077"/>
        <v>0.47878686385802055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1.5866</v>
      </c>
      <c r="F2277" s="10">
        <f>VLOOKUP(B2277,home!$B$2:$E$405,3,FALSE)</f>
        <v>0.91679999999999995</v>
      </c>
      <c r="G2277" s="10">
        <f>VLOOKUP(C2277,away!$B$2:$E$405,4,FALSE)</f>
        <v>0.98040000000000005</v>
      </c>
      <c r="H2277" s="10">
        <f>VLOOKUP(A2277,away!$A$2:$E$405,3,FALSE)</f>
        <v>1.1788000000000001</v>
      </c>
      <c r="I2277" s="10">
        <f>VLOOKUP(C2277,away!$B$2:$E$405,3,FALSE)</f>
        <v>0.5655</v>
      </c>
      <c r="J2277" s="10">
        <f>VLOOKUP(B2277,home!$B$2:$E$405,4,FALSE)</f>
        <v>1.0797000000000001</v>
      </c>
      <c r="K2277" s="12">
        <f t="shared" si="3078"/>
        <v>1.426084820352</v>
      </c>
      <c r="L2277" s="12">
        <f t="shared" si="3079"/>
        <v>0.71974032858000014</v>
      </c>
      <c r="M2277" s="13">
        <f t="shared" si="3080"/>
        <v>0.11697147832153014</v>
      </c>
      <c r="N2277" s="13">
        <f t="shared" si="3081"/>
        <v>0.16681124964846716</v>
      </c>
      <c r="O2277" s="13">
        <f t="shared" si="3082"/>
        <v>8.4189090241626463E-2</v>
      </c>
      <c r="P2277" s="13">
        <f t="shared" si="3083"/>
        <v>0.1200607836328282</v>
      </c>
      <c r="Q2277" s="13">
        <f t="shared" si="3084"/>
        <v>0.11894349549381349</v>
      </c>
      <c r="R2277" s="13">
        <f t="shared" si="3085"/>
        <v>3.0297141736679759E-2</v>
      </c>
      <c r="S2277" s="13">
        <f t="shared" si="3086"/>
        <v>3.0807919959141859E-2</v>
      </c>
      <c r="T2277" s="13">
        <f t="shared" si="3087"/>
        <v>8.5608430529171095E-2</v>
      </c>
      <c r="U2277" s="13">
        <f t="shared" si="3088"/>
        <v>4.3206293930732033E-2</v>
      </c>
      <c r="V2277" s="13">
        <f t="shared" si="3089"/>
        <v>3.5135089391665664E-3</v>
      </c>
      <c r="W2277" s="13">
        <f t="shared" si="3090"/>
        <v>5.654117113444463E-2</v>
      </c>
      <c r="X2277" s="13">
        <f t="shared" si="3091"/>
        <v>4.06949610906032E-2</v>
      </c>
      <c r="Y2277" s="13">
        <f t="shared" si="3092"/>
        <v>1.4644902333450532E-2</v>
      </c>
      <c r="Z2277" s="13">
        <f t="shared" si="3093"/>
        <v>7.2686915828642428E-3</v>
      </c>
      <c r="AA2277" s="13">
        <f t="shared" si="3094"/>
        <v>1.0365770730143048E-2</v>
      </c>
      <c r="AB2277" s="13">
        <f t="shared" si="3095"/>
        <v>7.3912341447530368E-3</v>
      </c>
      <c r="AC2277" s="13">
        <f t="shared" si="3096"/>
        <v>2.2539396066372132E-4</v>
      </c>
      <c r="AD2277" s="13">
        <f t="shared" si="3097"/>
        <v>2.0158126469939038E-2</v>
      </c>
      <c r="AE2277" s="13">
        <f t="shared" si="3098"/>
        <v>1.4508616569031121E-2</v>
      </c>
      <c r="AF2277" s="13">
        <f t="shared" si="3099"/>
        <v>5.221218228317847E-3</v>
      </c>
      <c r="AG2277" s="13">
        <f t="shared" si="3100"/>
        <v>1.2526404410791248E-3</v>
      </c>
      <c r="AH2277" s="13">
        <f t="shared" si="3101"/>
        <v>1.3078926170493476E-3</v>
      </c>
      <c r="AI2277" s="13">
        <f t="shared" si="3102"/>
        <v>1.8651658078245258E-3</v>
      </c>
      <c r="AJ2277" s="13">
        <f t="shared" si="3103"/>
        <v>1.3299423229890662E-3</v>
      </c>
      <c r="AK2277" s="13">
        <f t="shared" si="3104"/>
        <v>6.3220351958612794E-4</v>
      </c>
      <c r="AL2277" s="13">
        <f t="shared" si="3105"/>
        <v>9.2538714331739184E-6</v>
      </c>
      <c r="AM2277" s="13">
        <f t="shared" si="3106"/>
        <v>5.749439633103183E-3</v>
      </c>
      <c r="AN2277" s="13">
        <f t="shared" si="3107"/>
        <v>4.1381035706805598E-3</v>
      </c>
      <c r="AO2277" s="13">
        <f t="shared" si="3108"/>
        <v>1.4891800118298493E-3</v>
      </c>
      <c r="AP2277" s="13">
        <f t="shared" si="3109"/>
        <v>3.5727430367639478E-4</v>
      </c>
      <c r="AQ2277" s="13">
        <f t="shared" si="3110"/>
        <v>6.428618118030977E-5</v>
      </c>
      <c r="AR2277" s="13">
        <f t="shared" si="3111"/>
        <v>1.8826861238849081E-4</v>
      </c>
      <c r="AS2277" s="13">
        <f t="shared" si="3112"/>
        <v>2.6848701027596121E-4</v>
      </c>
      <c r="AT2277" s="13">
        <f t="shared" si="3113"/>
        <v>1.9144262490811993E-4</v>
      </c>
      <c r="AU2277" s="13">
        <f t="shared" si="3114"/>
        <v>9.1004473783270481E-5</v>
      </c>
      <c r="AV2277" s="13">
        <f t="shared" si="3115"/>
        <v>3.2445024661610894E-5</v>
      </c>
      <c r="AW2277" s="13">
        <f t="shared" si="3116"/>
        <v>2.6384092179441861E-7</v>
      </c>
      <c r="AX2277" s="13">
        <f t="shared" si="3117"/>
        <v>1.366531431049768E-3</v>
      </c>
      <c r="AY2277" s="13">
        <f t="shared" si="3118"/>
        <v>9.8354778119865783E-4</v>
      </c>
      <c r="AZ2277" s="13">
        <f t="shared" si="3119"/>
        <v>3.5394950160702604E-4</v>
      </c>
      <c r="BA2277" s="13">
        <f t="shared" si="3120"/>
        <v>8.4917243529122744E-5</v>
      </c>
      <c r="BB2277" s="13">
        <f t="shared" si="3121"/>
        <v>1.5279591189939672E-5</v>
      </c>
      <c r="BC2277" s="13">
        <f t="shared" si="3122"/>
        <v>2.1994675967230515E-6</v>
      </c>
      <c r="BD2277" s="13">
        <f t="shared" si="3123"/>
        <v>2.2584085490298833E-5</v>
      </c>
      <c r="BE2277" s="13">
        <f t="shared" si="3124"/>
        <v>3.2206821499247022E-5</v>
      </c>
      <c r="BF2277" s="13">
        <f t="shared" si="3125"/>
        <v>2.2964829625931317E-5</v>
      </c>
      <c r="BG2277" s="13">
        <f t="shared" si="3126"/>
        <v>1.0916598310503514E-5</v>
      </c>
      <c r="BH2277" s="13">
        <f t="shared" si="3127"/>
        <v>3.8919987851223373E-6</v>
      </c>
      <c r="BI2277" s="13">
        <f t="shared" si="3128"/>
        <v>1.1100640776582782E-6</v>
      </c>
      <c r="BJ2277" s="14">
        <f t="shared" si="3129"/>
        <v>0.53898952065495886</v>
      </c>
      <c r="BK2277" s="14">
        <f t="shared" si="3130"/>
        <v>0.27257188646596231</v>
      </c>
      <c r="BL2277" s="14">
        <f t="shared" si="3131"/>
        <v>0.18145005719518961</v>
      </c>
      <c r="BM2277" s="14">
        <f t="shared" si="3132"/>
        <v>0.36202363288375289</v>
      </c>
      <c r="BN2277" s="14">
        <f t="shared" si="3133"/>
        <v>0.63727323907494515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1.5866</v>
      </c>
      <c r="F2278" s="10">
        <f>VLOOKUP(B2278,home!$B$2:$E$405,3,FALSE)</f>
        <v>1.4496</v>
      </c>
      <c r="G2278" s="10">
        <f>VLOOKUP(C2278,away!$B$2:$E$405,4,FALSE)</f>
        <v>0.70030000000000003</v>
      </c>
      <c r="H2278" s="10">
        <f>VLOOKUP(A2278,away!$A$2:$E$405,3,FALSE)</f>
        <v>1.1788000000000001</v>
      </c>
      <c r="I2278" s="10">
        <f>VLOOKUP(C2278,away!$B$2:$E$405,3,FALSE)</f>
        <v>0.84830000000000005</v>
      </c>
      <c r="J2278" s="10">
        <f>VLOOKUP(B2278,home!$B$2:$E$405,4,FALSE)</f>
        <v>0.67869999999999997</v>
      </c>
      <c r="K2278" s="12">
        <f t="shared" si="3078"/>
        <v>1.6106447326080002</v>
      </c>
      <c r="L2278" s="12">
        <f t="shared" si="3079"/>
        <v>0.67868373834800011</v>
      </c>
      <c r="M2278" s="13">
        <f t="shared" si="3080"/>
        <v>0.10133448806243239</v>
      </c>
      <c r="N2278" s="13">
        <f t="shared" si="3081"/>
        <v>0.16321385942928501</v>
      </c>
      <c r="O2278" s="13">
        <f t="shared" si="3082"/>
        <v>6.8774069181792394E-2</v>
      </c>
      <c r="P2278" s="13">
        <f t="shared" si="3083"/>
        <v>0.11077059226767214</v>
      </c>
      <c r="Q2278" s="13">
        <f t="shared" si="3084"/>
        <v>0.13143977148920027</v>
      </c>
      <c r="R2278" s="13">
        <f t="shared" si="3085"/>
        <v>2.3337921186851428E-2</v>
      </c>
      <c r="S2278" s="13">
        <f t="shared" si="3086"/>
        <v>3.0271342822029208E-2</v>
      </c>
      <c r="T2278" s="13">
        <f t="shared" si="3087"/>
        <v>8.9206035481897317E-2</v>
      </c>
      <c r="U2278" s="13">
        <f t="shared" si="3088"/>
        <v>3.7589099829622899E-2</v>
      </c>
      <c r="V2278" s="13">
        <f t="shared" si="3089"/>
        <v>3.676684608510495E-3</v>
      </c>
      <c r="W2278" s="13">
        <f t="shared" si="3090"/>
        <v>7.0567591868093207E-2</v>
      </c>
      <c r="X2278" s="13">
        <f t="shared" si="3091"/>
        <v>4.7893077055253426E-2</v>
      </c>
      <c r="Y2278" s="13">
        <f t="shared" si="3092"/>
        <v>1.6252126288424113E-2</v>
      </c>
      <c r="Z2278" s="13">
        <f t="shared" si="3093"/>
        <v>5.2796891987877733E-3</v>
      </c>
      <c r="AA2278" s="13">
        <f t="shared" si="3094"/>
        <v>8.5037035978348802E-3</v>
      </c>
      <c r="AB2278" s="13">
        <f t="shared" si="3095"/>
        <v>6.8482227037562271E-3</v>
      </c>
      <c r="AC2278" s="13">
        <f t="shared" si="3096"/>
        <v>2.5119072209109518E-4</v>
      </c>
      <c r="AD2278" s="13">
        <f t="shared" si="3097"/>
        <v>2.8414830033793869E-2</v>
      </c>
      <c r="AE2278" s="13">
        <f t="shared" si="3098"/>
        <v>1.9284683071858252E-2</v>
      </c>
      <c r="AF2278" s="13">
        <f t="shared" si="3099"/>
        <v>6.5441004000325763E-3</v>
      </c>
      <c r="AG2278" s="13">
        <f t="shared" si="3100"/>
        <v>1.480458174539584E-3</v>
      </c>
      <c r="AH2278" s="13">
        <f t="shared" si="3101"/>
        <v>8.9580980068721088E-4</v>
      </c>
      <c r="AI2278" s="13">
        <f t="shared" si="3102"/>
        <v>1.4428313368954786E-3</v>
      </c>
      <c r="AJ2278" s="13">
        <f t="shared" si="3103"/>
        <v>1.1619443464062312E-3</v>
      </c>
      <c r="AK2278" s="13">
        <f t="shared" si="3104"/>
        <v>6.2382651370761395E-4</v>
      </c>
      <c r="AL2278" s="13">
        <f t="shared" si="3105"/>
        <v>1.0983247891293277E-5</v>
      </c>
      <c r="AM2278" s="13">
        <f t="shared" si="3106"/>
        <v>9.153239264376339E-3</v>
      </c>
      <c r="AN2278" s="13">
        <f t="shared" si="3107"/>
        <v>6.212154641940631E-3</v>
      </c>
      <c r="AO2278" s="13">
        <f t="shared" si="3108"/>
        <v>2.108044167794075E-3</v>
      </c>
      <c r="AP2278" s="13">
        <f t="shared" si="3109"/>
        <v>4.768984321337272E-4</v>
      </c>
      <c r="AQ2278" s="13">
        <f t="shared" si="3110"/>
        <v>8.0915802683204484E-5</v>
      </c>
      <c r="AR2278" s="13">
        <f t="shared" si="3111"/>
        <v>1.2159430887583467E-4</v>
      </c>
      <c r="AS2278" s="13">
        <f t="shared" si="3112"/>
        <v>1.9584523310597335E-4</v>
      </c>
      <c r="AT2278" s="13">
        <f t="shared" si="3113"/>
        <v>1.5771854655426099E-4</v>
      </c>
      <c r="AU2278" s="13">
        <f t="shared" si="3114"/>
        <v>8.4676182080736705E-5</v>
      </c>
      <c r="AV2278" s="13">
        <f t="shared" si="3115"/>
        <v>3.4095811661423624E-5</v>
      </c>
      <c r="AW2278" s="13">
        <f t="shared" si="3116"/>
        <v>3.3349972869378651E-7</v>
      </c>
      <c r="AX2278" s="13">
        <f t="shared" si="3117"/>
        <v>2.4571027679114155E-3</v>
      </c>
      <c r="AY2278" s="13">
        <f t="shared" si="3118"/>
        <v>1.6675956920313378E-3</v>
      </c>
      <c r="AZ2278" s="13">
        <f t="shared" si="3119"/>
        <v>5.6588503916042438E-4</v>
      </c>
      <c r="BA2278" s="13">
        <f t="shared" si="3120"/>
        <v>1.280189912842004E-4</v>
      </c>
      <c r="BB2278" s="13">
        <f t="shared" si="3121"/>
        <v>2.1721101896075291E-5</v>
      </c>
      <c r="BC2278" s="13">
        <f t="shared" si="3122"/>
        <v>2.9483517271732436E-6</v>
      </c>
      <c r="BD2278" s="13">
        <f t="shared" si="3123"/>
        <v>1.3754013351615475E-5</v>
      </c>
      <c r="BE2278" s="13">
        <f t="shared" si="3124"/>
        <v>2.2152829156999574E-5</v>
      </c>
      <c r="BF2278" s="13">
        <f t="shared" si="3125"/>
        <v>1.7840168797043148E-5</v>
      </c>
      <c r="BG2278" s="13">
        <f t="shared" si="3126"/>
        <v>9.5780579672650505E-6</v>
      </c>
      <c r="BH2278" s="13">
        <f t="shared" si="3127"/>
        <v>3.8567121533973857E-6</v>
      </c>
      <c r="BI2278" s="13">
        <f t="shared" si="3128"/>
        <v>1.2423586230109512E-6</v>
      </c>
      <c r="BJ2278" s="14">
        <f t="shared" si="3129"/>
        <v>0.5971710575453163</v>
      </c>
      <c r="BK2278" s="14">
        <f t="shared" si="3130"/>
        <v>0.24798287742265795</v>
      </c>
      <c r="BL2278" s="14">
        <f t="shared" si="3131"/>
        <v>0.14983978271988188</v>
      </c>
      <c r="BM2278" s="14">
        <f t="shared" si="3132"/>
        <v>0.39973544307710751</v>
      </c>
      <c r="BN2278" s="14">
        <f t="shared" si="3133"/>
        <v>0.59887070161723366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1.1809000000000001</v>
      </c>
      <c r="F2279" s="10">
        <f>VLOOKUP(B2279,home!$B$2:$E$405,3,FALSE)</f>
        <v>0.65139999999999998</v>
      </c>
      <c r="G2279" s="10">
        <f>VLOOKUP(C2279,away!$B$2:$E$405,4,FALSE)</f>
        <v>2.0465</v>
      </c>
      <c r="H2279" s="10">
        <f>VLOOKUP(A2279,away!$A$2:$E$405,3,FALSE)</f>
        <v>0.92459999999999998</v>
      </c>
      <c r="I2279" s="10">
        <f>VLOOKUP(C2279,away!$B$2:$E$405,3,FALSE)</f>
        <v>0.81120000000000003</v>
      </c>
      <c r="J2279" s="10">
        <f>VLOOKUP(B2279,home!$B$2:$E$405,4,FALSE)</f>
        <v>1.0814999999999999</v>
      </c>
      <c r="K2279" s="12">
        <f t="shared" si="3078"/>
        <v>1.57424609909</v>
      </c>
      <c r="L2279" s="12">
        <f t="shared" si="3079"/>
        <v>0.81116341487999999</v>
      </c>
      <c r="M2279" s="13">
        <f t="shared" si="3080"/>
        <v>9.2051275576345293E-2</v>
      </c>
      <c r="N2279" s="13">
        <f t="shared" si="3081"/>
        <v>0.14491136149232017</v>
      </c>
      <c r="O2279" s="13">
        <f t="shared" si="3082"/>
        <v>7.4668627040568175E-2</v>
      </c>
      <c r="P2279" s="13">
        <f t="shared" si="3083"/>
        <v>0.11754679484302054</v>
      </c>
      <c r="Q2279" s="13">
        <f t="shared" si="3084"/>
        <v>0.11406307277155298</v>
      </c>
      <c r="R2279" s="13">
        <f t="shared" si="3085"/>
        <v>3.0284229247314196E-2</v>
      </c>
      <c r="S2279" s="13">
        <f t="shared" si="3086"/>
        <v>3.7525957384499924E-2</v>
      </c>
      <c r="T2279" s="13">
        <f t="shared" si="3087"/>
        <v>9.2523791621078835E-2</v>
      </c>
      <c r="U2279" s="13">
        <f t="shared" si="3088"/>
        <v>4.7674829756531659E-2</v>
      </c>
      <c r="V2279" s="13">
        <f t="shared" si="3089"/>
        <v>5.3243948203451899E-3</v>
      </c>
      <c r="W2279" s="13">
        <f t="shared" si="3090"/>
        <v>5.9854449120278687E-2</v>
      </c>
      <c r="X2279" s="13">
        <f t="shared" si="3091"/>
        <v>4.8551739344166463E-2</v>
      </c>
      <c r="Y2279" s="13">
        <f t="shared" si="3092"/>
        <v>1.9691697342388861E-2</v>
      </c>
      <c r="Z2279" s="13">
        <f t="shared" si="3093"/>
        <v>8.1884862710867191E-3</v>
      </c>
      <c r="AA2279" s="13">
        <f t="shared" si="3094"/>
        <v>1.289069256971029E-2</v>
      </c>
      <c r="AB2279" s="13">
        <f t="shared" si="3095"/>
        <v>1.0146561246217439E-2</v>
      </c>
      <c r="AC2279" s="13">
        <f t="shared" si="3096"/>
        <v>4.2494355842146798E-4</v>
      </c>
      <c r="AD2279" s="13">
        <f t="shared" si="3097"/>
        <v>2.3556408260194905E-2</v>
      </c>
      <c r="AE2279" s="13">
        <f t="shared" si="3098"/>
        <v>1.9108096566647137E-2</v>
      </c>
      <c r="AF2279" s="13">
        <f t="shared" si="3099"/>
        <v>7.7498944314291478E-3</v>
      </c>
      <c r="AG2279" s="13">
        <f t="shared" si="3100"/>
        <v>2.095476943985855E-3</v>
      </c>
      <c r="AH2279" s="13">
        <f t="shared" si="3101"/>
        <v>1.6605501215881746E-3</v>
      </c>
      <c r="AI2279" s="13">
        <f t="shared" si="3102"/>
        <v>2.614114551253609E-3</v>
      </c>
      <c r="AJ2279" s="13">
        <f t="shared" si="3103"/>
        <v>2.0576298174427008E-3</v>
      </c>
      <c r="AK2279" s="13">
        <f t="shared" si="3104"/>
        <v>1.0797385711601467E-3</v>
      </c>
      <c r="AL2279" s="13">
        <f t="shared" si="3105"/>
        <v>2.1705621337187603E-5</v>
      </c>
      <c r="AM2279" s="13">
        <f t="shared" si="3106"/>
        <v>7.4167167624366532E-3</v>
      </c>
      <c r="AN2279" s="13">
        <f t="shared" si="3107"/>
        <v>6.0161692962158522E-3</v>
      </c>
      <c r="AO2279" s="13">
        <f t="shared" si="3108"/>
        <v>2.4400482154073285E-3</v>
      </c>
      <c r="AP2279" s="13">
        <f t="shared" si="3109"/>
        <v>6.5975928096055289E-4</v>
      </c>
      <c r="AQ2279" s="13">
        <f t="shared" si="3110"/>
        <v>1.3379314783568382E-4</v>
      </c>
      <c r="AR2279" s="13">
        <f t="shared" si="3111"/>
        <v>2.6939550144137271E-4</v>
      </c>
      <c r="AS2279" s="13">
        <f t="shared" si="3112"/>
        <v>4.2409481725647546E-4</v>
      </c>
      <c r="AT2279" s="13">
        <f t="shared" si="3113"/>
        <v>3.3381480585514654E-4</v>
      </c>
      <c r="AU2279" s="13">
        <f t="shared" si="3114"/>
        <v>1.7516888531198338E-4</v>
      </c>
      <c r="AV2279" s="13">
        <f t="shared" si="3115"/>
        <v>6.8939733596083374E-5</v>
      </c>
      <c r="AW2279" s="13">
        <f t="shared" si="3116"/>
        <v>7.6992904295515388E-7</v>
      </c>
      <c r="AX2279" s="13">
        <f t="shared" si="3117"/>
        <v>1.9459562385535528E-3</v>
      </c>
      <c r="AY2279" s="13">
        <f t="shared" si="3118"/>
        <v>1.5784885076721396E-3</v>
      </c>
      <c r="AZ2279" s="13">
        <f t="shared" si="3119"/>
        <v>6.402060641160839E-4</v>
      </c>
      <c r="BA2279" s="13">
        <f t="shared" si="3120"/>
        <v>1.7310391239842897E-4</v>
      </c>
      <c r="BB2279" s="13">
        <f t="shared" si="3121"/>
        <v>3.510389017754949E-5</v>
      </c>
      <c r="BC2279" s="13">
        <f t="shared" si="3122"/>
        <v>5.6949982863987099E-6</v>
      </c>
      <c r="BD2279" s="13">
        <f t="shared" si="3123"/>
        <v>3.6420629150415617E-5</v>
      </c>
      <c r="BE2279" s="13">
        <f t="shared" si="3124"/>
        <v>5.7335033366445334E-5</v>
      </c>
      <c r="BF2279" s="13">
        <f t="shared" si="3125"/>
        <v>4.5129726309160792E-5</v>
      </c>
      <c r="BG2279" s="13">
        <f t="shared" si="3126"/>
        <v>2.3681765198398571E-5</v>
      </c>
      <c r="BH2279" s="13">
        <f t="shared" si="3127"/>
        <v>9.3202316207860704E-6</v>
      </c>
      <c r="BI2279" s="13">
        <f t="shared" si="3128"/>
        <v>2.9344676543275462E-6</v>
      </c>
      <c r="BJ2279" s="14">
        <f t="shared" si="3129"/>
        <v>0.55315102820810313</v>
      </c>
      <c r="BK2279" s="14">
        <f t="shared" si="3130"/>
        <v>0.25447356031164176</v>
      </c>
      <c r="BL2279" s="14">
        <f t="shared" si="3131"/>
        <v>0.18452320851854692</v>
      </c>
      <c r="BM2279" s="14">
        <f t="shared" si="3132"/>
        <v>0.4252332037596282</v>
      </c>
      <c r="BN2279" s="14">
        <f t="shared" si="3133"/>
        <v>0.57352536097112139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1.1809000000000001</v>
      </c>
      <c r="F2280" s="10">
        <f>VLOOKUP(B2280,home!$B$2:$E$405,3,FALSE)</f>
        <v>0.7762</v>
      </c>
      <c r="G2280" s="10">
        <f>VLOOKUP(C2280,away!$B$2:$E$405,4,FALSE)</f>
        <v>0.65139999999999998</v>
      </c>
      <c r="H2280" s="10">
        <f>VLOOKUP(A2280,away!$A$2:$E$405,3,FALSE)</f>
        <v>0.92459999999999998</v>
      </c>
      <c r="I2280" s="10">
        <f>VLOOKUP(C2280,away!$B$2:$E$405,3,FALSE)</f>
        <v>0.99839999999999995</v>
      </c>
      <c r="J2280" s="10">
        <f>VLOOKUP(B2280,home!$B$2:$E$405,4,FALSE)</f>
        <v>0.72099999999999997</v>
      </c>
      <c r="K2280" s="12">
        <f t="shared" si="3078"/>
        <v>0.59708273741200002</v>
      </c>
      <c r="L2280" s="12">
        <f t="shared" si="3079"/>
        <v>0.6655699814399999</v>
      </c>
      <c r="M2280" s="13">
        <f t="shared" si="3080"/>
        <v>0.2829025692592847</v>
      </c>
      <c r="N2280" s="13">
        <f t="shared" si="3081"/>
        <v>0.16891624047422166</v>
      </c>
      <c r="O2280" s="13">
        <f t="shared" si="3082"/>
        <v>0.18829145777123044</v>
      </c>
      <c r="P2280" s="13">
        <f t="shared" si="3083"/>
        <v>0.11242557903734228</v>
      </c>
      <c r="Q2280" s="13">
        <f t="shared" si="3084"/>
        <v>5.0428485627845965E-2</v>
      </c>
      <c r="R2280" s="13">
        <f t="shared" si="3085"/>
        <v>6.2660571027054177E-2</v>
      </c>
      <c r="S2280" s="13">
        <f t="shared" si="3086"/>
        <v>1.1169491015029787E-2</v>
      </c>
      <c r="T2280" s="13">
        <f t="shared" si="3087"/>
        <v>3.3563686243372741E-2</v>
      </c>
      <c r="U2280" s="13">
        <f t="shared" si="3088"/>
        <v>3.7413545276632564E-2</v>
      </c>
      <c r="V2280" s="13">
        <f t="shared" si="3089"/>
        <v>4.9319551101402275E-4</v>
      </c>
      <c r="W2280" s="13">
        <f t="shared" si="3090"/>
        <v>1.0036659414071992E-2</v>
      </c>
      <c r="X2280" s="13">
        <f t="shared" si="3091"/>
        <v>6.6800992199434958E-3</v>
      </c>
      <c r="Y2280" s="13">
        <f t="shared" si="3092"/>
        <v>2.2230367569175749E-3</v>
      </c>
      <c r="Z2280" s="13">
        <f t="shared" si="3093"/>
        <v>1.3901665031832083E-2</v>
      </c>
      <c r="AA2280" s="13">
        <f t="shared" si="3094"/>
        <v>8.3004442117909794E-3</v>
      </c>
      <c r="AB2280" s="13">
        <f t="shared" si="3095"/>
        <v>2.478025975855874E-3</v>
      </c>
      <c r="AC2280" s="13">
        <f t="shared" si="3096"/>
        <v>1.2249754184264452E-5</v>
      </c>
      <c r="AD2280" s="13">
        <f t="shared" si="3097"/>
        <v>1.4981790193565061E-3</v>
      </c>
      <c r="AE2280" s="13">
        <f t="shared" si="3098"/>
        <v>9.9714298210690699E-4</v>
      </c>
      <c r="AF2280" s="13">
        <f t="shared" si="3099"/>
        <v>3.3183421804696008E-4</v>
      </c>
      <c r="AG2280" s="13">
        <f t="shared" si="3100"/>
        <v>7.3619631448890722E-5</v>
      </c>
      <c r="AH2280" s="13">
        <f t="shared" si="3101"/>
        <v>2.3131327343053928E-3</v>
      </c>
      <c r="AI2280" s="13">
        <f t="shared" si="3102"/>
        <v>1.3811316249963685E-3</v>
      </c>
      <c r="AJ2280" s="13">
        <f t="shared" si="3103"/>
        <v>4.1232492568955777E-4</v>
      </c>
      <c r="AK2280" s="13">
        <f t="shared" si="3104"/>
        <v>8.2064031777973569E-5</v>
      </c>
      <c r="AL2280" s="13">
        <f t="shared" si="3105"/>
        <v>1.9472226227381138E-7</v>
      </c>
      <c r="AM2280" s="13">
        <f t="shared" si="3106"/>
        <v>1.7890736600212169E-4</v>
      </c>
      <c r="AN2280" s="13">
        <f t="shared" si="3107"/>
        <v>1.1907537226951141E-4</v>
      </c>
      <c r="AO2280" s="13">
        <f t="shared" si="3108"/>
        <v>3.9626496655689892E-5</v>
      </c>
      <c r="AP2280" s="13">
        <f t="shared" si="3109"/>
        <v>8.791402214553248E-6</v>
      </c>
      <c r="AQ2280" s="13">
        <f t="shared" si="3110"/>
        <v>1.4628233521929442E-6</v>
      </c>
      <c r="AR2280" s="13">
        <f t="shared" si="3111"/>
        <v>3.0791034220797951E-4</v>
      </c>
      <c r="AS2280" s="13">
        <f t="shared" si="3112"/>
        <v>1.8384795000300609E-4</v>
      </c>
      <c r="AT2280" s="13">
        <f t="shared" si="3113"/>
        <v>5.4886218627689692E-5</v>
      </c>
      <c r="AU2280" s="13">
        <f t="shared" si="3114"/>
        <v>1.0923871221471492E-5</v>
      </c>
      <c r="AV2280" s="13">
        <f t="shared" si="3115"/>
        <v>1.6306137330130914E-6</v>
      </c>
      <c r="AW2280" s="13">
        <f t="shared" si="3116"/>
        <v>2.1495192914053023E-9</v>
      </c>
      <c r="AX2280" s="13">
        <f t="shared" si="3117"/>
        <v>1.7803749972619569E-5</v>
      </c>
      <c r="AY2280" s="13">
        <f t="shared" si="3118"/>
        <v>1.1849641538838805E-5</v>
      </c>
      <c r="AZ2280" s="13">
        <f t="shared" si="3119"/>
        <v>3.9433828495377975E-6</v>
      </c>
      <c r="BA2280" s="13">
        <f t="shared" si="3120"/>
        <v>8.7486574999256203E-7</v>
      </c>
      <c r="BB2280" s="13">
        <f t="shared" si="3121"/>
        <v>1.4557109524626022E-7</v>
      </c>
      <c r="BC2280" s="13">
        <f t="shared" si="3122"/>
        <v>1.9377550232250785E-8</v>
      </c>
      <c r="BD2280" s="13">
        <f t="shared" si="3123"/>
        <v>3.4155980124758136E-5</v>
      </c>
      <c r="BE2280" s="13">
        <f t="shared" si="3124"/>
        <v>2.0393946111880452E-5</v>
      </c>
      <c r="BF2280" s="13">
        <f t="shared" si="3125"/>
        <v>6.0884365855571978E-6</v>
      </c>
      <c r="BG2280" s="13">
        <f t="shared" si="3126"/>
        <v>1.211766794354621E-6</v>
      </c>
      <c r="BH2280" s="13">
        <f t="shared" si="3127"/>
        <v>1.8088125866955527E-7</v>
      </c>
      <c r="BI2280" s="13">
        <f t="shared" si="3128"/>
        <v>2.1600215414589227E-8</v>
      </c>
      <c r="BJ2280" s="14">
        <f t="shared" si="3129"/>
        <v>0.27513148363658324</v>
      </c>
      <c r="BK2280" s="14">
        <f t="shared" si="3130"/>
        <v>0.40701512894065617</v>
      </c>
      <c r="BL2280" s="14">
        <f t="shared" si="3131"/>
        <v>0.3039539491862171</v>
      </c>
      <c r="BM2280" s="14">
        <f t="shared" si="3132"/>
        <v>0.13436547610628982</v>
      </c>
      <c r="BN2280" s="14">
        <f t="shared" si="3133"/>
        <v>0.86562490319697916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1.5866</v>
      </c>
      <c r="F2291" s="10">
        <f>VLOOKUP(B2291,home!$B$2:$E$405,3,FALSE)</f>
        <v>1.0084</v>
      </c>
      <c r="G2291" s="10">
        <f>VLOOKUP(C2291,away!$B$2:$E$405,4,FALSE)</f>
        <v>0.81940000000000002</v>
      </c>
      <c r="H2291" s="10">
        <f>VLOOKUP(A2291,away!$A$2:$E$405,3,FALSE)</f>
        <v>1.1788000000000001</v>
      </c>
      <c r="I2291" s="10">
        <f>VLOOKUP(C2291,away!$B$2:$E$405,3,FALSE)</f>
        <v>1.4420999999999999</v>
      </c>
      <c r="J2291" s="10">
        <f>VLOOKUP(B2291,home!$B$2:$E$405,4,FALSE)</f>
        <v>0.76349999999999996</v>
      </c>
      <c r="K2291" s="12">
        <f t="shared" si="3078"/>
        <v>1.3109805443359999</v>
      </c>
      <c r="L2291" s="12">
        <f t="shared" si="3079"/>
        <v>1.2979099009799999</v>
      </c>
      <c r="M2291" s="13">
        <f t="shared" si="3080"/>
        <v>7.361617964188584E-2</v>
      </c>
      <c r="N2291" s="13">
        <f t="shared" si="3081"/>
        <v>9.6509379258856248E-2</v>
      </c>
      <c r="O2291" s="13">
        <f t="shared" si="3082"/>
        <v>9.5547168429525917E-2</v>
      </c>
      <c r="P2291" s="13">
        <f t="shared" si="3083"/>
        <v>0.12526047887750336</v>
      </c>
      <c r="Q2291" s="13">
        <f t="shared" si="3084"/>
        <v>6.3260959277152418E-2</v>
      </c>
      <c r="R2291" s="13">
        <f t="shared" si="3085"/>
        <v>6.2005807957642697E-2</v>
      </c>
      <c r="S2291" s="13">
        <f t="shared" si="3086"/>
        <v>5.3283760597697911E-2</v>
      </c>
      <c r="T2291" s="13">
        <f t="shared" si="3087"/>
        <v>8.210702539130868E-2</v>
      </c>
      <c r="U2291" s="13">
        <f t="shared" si="3088"/>
        <v>8.1288407868303894E-2</v>
      </c>
      <c r="V2291" s="13">
        <f t="shared" si="3089"/>
        <v>1.0073795976992508E-2</v>
      </c>
      <c r="W2291" s="13">
        <f t="shared" si="3090"/>
        <v>2.7644628942792938E-2</v>
      </c>
      <c r="X2291" s="13">
        <f t="shared" si="3091"/>
        <v>3.5880237613769218E-2</v>
      </c>
      <c r="Y2291" s="13">
        <f t="shared" si="3092"/>
        <v>2.3284657824213042E-2</v>
      </c>
      <c r="Z2291" s="13">
        <f t="shared" si="3093"/>
        <v>2.682598402216297E-2</v>
      </c>
      <c r="AA2291" s="13">
        <f t="shared" si="3094"/>
        <v>3.5168343135724041E-2</v>
      </c>
      <c r="AB2291" s="13">
        <f t="shared" si="3095"/>
        <v>2.3052506813733369E-2</v>
      </c>
      <c r="AC2291" s="13">
        <f t="shared" si="3096"/>
        <v>1.0713070434471333E-3</v>
      </c>
      <c r="AD2291" s="13">
        <f t="shared" si="3097"/>
        <v>9.0603926748473503E-3</v>
      </c>
      <c r="AE2291" s="13">
        <f t="shared" si="3098"/>
        <v>1.1759573359451039E-2</v>
      </c>
      <c r="AF2291" s="13">
        <f t="shared" si="3099"/>
        <v>7.6314333472660735E-3</v>
      </c>
      <c r="AG2291" s="13">
        <f t="shared" si="3100"/>
        <v>3.3016376333618591E-3</v>
      </c>
      <c r="AH2291" s="13">
        <f t="shared" si="3101"/>
        <v>8.704427566474153E-3</v>
      </c>
      <c r="AI2291" s="13">
        <f t="shared" si="3102"/>
        <v>1.1411335189229568E-2</v>
      </c>
      <c r="AJ2291" s="13">
        <f t="shared" si="3103"/>
        <v>7.4800192089883658E-3</v>
      </c>
      <c r="AK2291" s="13">
        <f t="shared" si="3104"/>
        <v>3.2687198847477683E-3</v>
      </c>
      <c r="AL2291" s="13">
        <f t="shared" si="3105"/>
        <v>7.2914641286643363E-5</v>
      </c>
      <c r="AM2291" s="13">
        <f t="shared" si="3106"/>
        <v>2.3755997041538563E-3</v>
      </c>
      <c r="AN2291" s="13">
        <f t="shared" si="3107"/>
        <v>3.0833143767864482E-3</v>
      </c>
      <c r="AO2291" s="13">
        <f t="shared" si="3108"/>
        <v>2.000932128732555E-3</v>
      </c>
      <c r="AP2291" s="13">
        <f t="shared" si="3109"/>
        <v>8.6567654035699017E-4</v>
      </c>
      <c r="AQ2291" s="13">
        <f t="shared" si="3110"/>
        <v>2.8089253819386261E-4</v>
      </c>
      <c r="AR2291" s="13">
        <f t="shared" si="3111"/>
        <v>2.2595125441780086E-3</v>
      </c>
      <c r="AS2291" s="13">
        <f t="shared" si="3112"/>
        <v>2.9621769851005055E-3</v>
      </c>
      <c r="AT2291" s="13">
        <f t="shared" si="3113"/>
        <v>1.9416781981733159E-3</v>
      </c>
      <c r="AU2291" s="13">
        <f t="shared" si="3114"/>
        <v>8.4850078038886602E-4</v>
      </c>
      <c r="AV2291" s="13">
        <f t="shared" si="3115"/>
        <v>2.780920037359289E-4</v>
      </c>
      <c r="AW2291" s="13">
        <f t="shared" si="3116"/>
        <v>3.4462996409124289E-6</v>
      </c>
      <c r="AX2291" s="13">
        <f t="shared" si="3117"/>
        <v>5.1906083221267801E-4</v>
      </c>
      <c r="AY2291" s="13">
        <f t="shared" si="3118"/>
        <v>6.7369419333975313E-4</v>
      </c>
      <c r="AZ2291" s="13">
        <f t="shared" si="3119"/>
        <v>4.3719718188420009E-4</v>
      </c>
      <c r="BA2291" s="13">
        <f t="shared" si="3120"/>
        <v>1.8914751701601902E-4</v>
      </c>
      <c r="BB2291" s="13">
        <f t="shared" si="3121"/>
        <v>6.1374108770218552E-5</v>
      </c>
      <c r="BC2291" s="13">
        <f t="shared" si="3122"/>
        <v>1.5931612687338009E-5</v>
      </c>
      <c r="BD2291" s="13">
        <f t="shared" si="3123"/>
        <v>4.8877395041285754E-4</v>
      </c>
      <c r="BE2291" s="13">
        <f t="shared" si="3124"/>
        <v>6.4077313956950491E-4</v>
      </c>
      <c r="BF2291" s="13">
        <f t="shared" si="3125"/>
        <v>4.2002055965435862E-4</v>
      </c>
      <c r="BG2291" s="13">
        <f t="shared" si="3126"/>
        <v>1.8354626064266084E-4</v>
      </c>
      <c r="BH2291" s="13">
        <f t="shared" si="3127"/>
        <v>6.0156394172038167E-5</v>
      </c>
      <c r="BI2291" s="13">
        <f t="shared" si="3128"/>
        <v>1.5772772475389909E-5</v>
      </c>
      <c r="BJ2291" s="14">
        <f t="shared" si="3129"/>
        <v>0.37094274605715277</v>
      </c>
      <c r="BK2291" s="14">
        <f t="shared" si="3130"/>
        <v>0.26405213097215313</v>
      </c>
      <c r="BL2291" s="14">
        <f t="shared" si="3131"/>
        <v>0.33802573964287314</v>
      </c>
      <c r="BM2291" s="14">
        <f t="shared" si="3132"/>
        <v>0.48297637935807669</v>
      </c>
      <c r="BN2291" s="14">
        <f t="shared" si="3133"/>
        <v>0.51619997344256652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1.5866</v>
      </c>
      <c r="F2292" s="10">
        <f>VLOOKUP(B2292,home!$B$2:$E$405,3,FALSE)</f>
        <v>0.88239999999999996</v>
      </c>
      <c r="G2292" s="10">
        <f>VLOOKUP(C2292,away!$B$2:$E$405,4,FALSE)</f>
        <v>1.2033</v>
      </c>
      <c r="H2292" s="10">
        <f>VLOOKUP(A2292,away!$A$2:$E$405,3,FALSE)</f>
        <v>1.1788000000000001</v>
      </c>
      <c r="I2292" s="10">
        <f>VLOOKUP(C2292,away!$B$2:$E$405,3,FALSE)</f>
        <v>0.7712</v>
      </c>
      <c r="J2292" s="10">
        <f>VLOOKUP(B2292,home!$B$2:$E$405,4,FALSE)</f>
        <v>1.3573</v>
      </c>
      <c r="K2292" s="12">
        <f t="shared" si="3078"/>
        <v>1.6846390602720001</v>
      </c>
      <c r="L2292" s="12">
        <f t="shared" si="3079"/>
        <v>1.233908617088</v>
      </c>
      <c r="M2292" s="13">
        <f t="shared" si="3080"/>
        <v>5.4012073322600468E-2</v>
      </c>
      <c r="N2292" s="13">
        <f t="shared" si="3081"/>
        <v>9.0990848445528003E-2</v>
      </c>
      <c r="O2292" s="13">
        <f t="shared" si="3082"/>
        <v>6.6645962699545591E-2</v>
      </c>
      <c r="P2292" s="13">
        <f t="shared" si="3083"/>
        <v>0.11227439197308524</v>
      </c>
      <c r="Q2292" s="13">
        <f t="shared" si="3084"/>
        <v>7.6643368709313153E-2</v>
      </c>
      <c r="R2292" s="13">
        <f t="shared" si="3085"/>
        <v>4.1117513834547391E-2</v>
      </c>
      <c r="S2292" s="13">
        <f t="shared" si="3086"/>
        <v>5.8345932295712388E-2</v>
      </c>
      <c r="T2292" s="13">
        <f t="shared" si="3087"/>
        <v>9.4570913093074277E-2</v>
      </c>
      <c r="U2292" s="13">
        <f t="shared" si="3088"/>
        <v>6.9268169866952861E-2</v>
      </c>
      <c r="V2292" s="13">
        <f t="shared" si="3089"/>
        <v>1.3475904901397188E-2</v>
      </c>
      <c r="W2292" s="13">
        <f t="shared" si="3090"/>
        <v>4.3038804212845914E-2</v>
      </c>
      <c r="X2292" s="13">
        <f t="shared" si="3091"/>
        <v>5.3105951387393879E-2</v>
      </c>
      <c r="Y2292" s="13">
        <f t="shared" si="3092"/>
        <v>3.2763945517780883E-2</v>
      </c>
      <c r="Z2292" s="13">
        <f t="shared" si="3093"/>
        <v>1.6911751544561017E-2</v>
      </c>
      <c r="AA2292" s="13">
        <f t="shared" si="3094"/>
        <v>2.8490197229582809E-2</v>
      </c>
      <c r="AB2292" s="13">
        <f t="shared" si="3095"/>
        <v>2.399784954390417E-2</v>
      </c>
      <c r="AC2292" s="13">
        <f t="shared" si="3096"/>
        <v>1.7507648475817727E-3</v>
      </c>
      <c r="AD2292" s="13">
        <f t="shared" si="3097"/>
        <v>1.8126212671089836E-2</v>
      </c>
      <c r="AE2292" s="13">
        <f t="shared" si="3098"/>
        <v>2.2366090010027439E-2</v>
      </c>
      <c r="AF2292" s="13">
        <f t="shared" si="3099"/>
        <v>1.3798855596969351E-2</v>
      </c>
      <c r="AG2292" s="13">
        <f t="shared" si="3100"/>
        <v>5.6755089423511504E-3</v>
      </c>
      <c r="AH2292" s="13">
        <f t="shared" si="3101"/>
        <v>5.2168889902212863E-3</v>
      </c>
      <c r="AI2292" s="13">
        <f t="shared" si="3102"/>
        <v>8.7885749660297306E-3</v>
      </c>
      <c r="AJ2292" s="13">
        <f t="shared" si="3103"/>
        <v>7.402788335951177E-3</v>
      </c>
      <c r="AK2292" s="13">
        <f t="shared" si="3104"/>
        <v>4.1570087952231046E-3</v>
      </c>
      <c r="AL2292" s="13">
        <f t="shared" si="3105"/>
        <v>1.4557194098145803E-4</v>
      </c>
      <c r="AM2292" s="13">
        <f t="shared" si="3106"/>
        <v>6.1072251761030384E-3</v>
      </c>
      <c r="AN2292" s="13">
        <f t="shared" si="3107"/>
        <v>7.5357577712903169E-3</v>
      </c>
      <c r="AO2292" s="13">
        <f t="shared" si="3108"/>
        <v>4.6492182251414941E-3</v>
      </c>
      <c r="AP2292" s="13">
        <f t="shared" si="3109"/>
        <v>1.9122368102415545E-3</v>
      </c>
      <c r="AQ2292" s="13">
        <f t="shared" si="3110"/>
        <v>5.8988136951748172E-4</v>
      </c>
      <c r="AR2292" s="13">
        <f t="shared" si="3111"/>
        <v>1.2874328558851102E-3</v>
      </c>
      <c r="AS2292" s="13">
        <f t="shared" si="3112"/>
        <v>2.1688596765015891E-3</v>
      </c>
      <c r="AT2292" s="13">
        <f t="shared" si="3113"/>
        <v>1.8268728636417358E-3</v>
      </c>
      <c r="AU2292" s="13">
        <f t="shared" si="3114"/>
        <v>1.0258737947472772E-3</v>
      </c>
      <c r="AV2292" s="13">
        <f t="shared" si="3115"/>
        <v>4.3205676638518096E-4</v>
      </c>
      <c r="AW2292" s="13">
        <f t="shared" si="3116"/>
        <v>8.4055286966512846E-6</v>
      </c>
      <c r="AX2292" s="13">
        <f t="shared" si="3117"/>
        <v>1.7147450135899529E-3</v>
      </c>
      <c r="AY2292" s="13">
        <f t="shared" si="3118"/>
        <v>2.1158386483773224E-3</v>
      </c>
      <c r="AZ2292" s="13">
        <f t="shared" si="3119"/>
        <v>1.305375770300303E-3</v>
      </c>
      <c r="BA2292" s="13">
        <f t="shared" si="3120"/>
        <v>5.3690480383714295E-4</v>
      </c>
      <c r="BB2292" s="13">
        <f t="shared" si="3121"/>
        <v>1.6562286600264837E-4</v>
      </c>
      <c r="BC2292" s="13">
        <f t="shared" si="3122"/>
        <v>4.087269630949573E-5</v>
      </c>
      <c r="BD2292" s="13">
        <f t="shared" si="3123"/>
        <v>2.6476241579980858E-4</v>
      </c>
      <c r="BE2292" s="13">
        <f t="shared" si="3124"/>
        <v>4.4602910734833402E-4</v>
      </c>
      <c r="BF2292" s="13">
        <f t="shared" si="3125"/>
        <v>3.7569902812862834E-4</v>
      </c>
      <c r="BG2292" s="13">
        <f t="shared" si="3126"/>
        <v>2.1097241923057208E-4</v>
      </c>
      <c r="BH2292" s="13">
        <f t="shared" si="3127"/>
        <v>8.885309451897534E-5</v>
      </c>
      <c r="BI2292" s="13">
        <f t="shared" si="3128"/>
        <v>2.9937078730541158E-5</v>
      </c>
      <c r="BJ2292" s="14">
        <f t="shared" si="3129"/>
        <v>0.47775417773708467</v>
      </c>
      <c r="BK2292" s="14">
        <f t="shared" si="3130"/>
        <v>0.24212047792973584</v>
      </c>
      <c r="BL2292" s="14">
        <f t="shared" si="3131"/>
        <v>0.26324230336287591</v>
      </c>
      <c r="BM2292" s="14">
        <f t="shared" si="3132"/>
        <v>0.55623711846995672</v>
      </c>
      <c r="BN2292" s="14">
        <f t="shared" si="3133"/>
        <v>0.44168415898461982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1.5866</v>
      </c>
      <c r="F2293" s="10">
        <f>VLOOKUP(B2293,home!$B$2:$E$405,3,FALSE)</f>
        <v>1.1975</v>
      </c>
      <c r="G2293" s="10">
        <f>VLOOKUP(C2293,away!$B$2:$E$405,4,FALSE)</f>
        <v>1.3236000000000001</v>
      </c>
      <c r="H2293" s="10">
        <f>VLOOKUP(A2293,away!$A$2:$E$405,3,FALSE)</f>
        <v>1.1788000000000001</v>
      </c>
      <c r="I2293" s="10">
        <f>VLOOKUP(C2293,away!$B$2:$E$405,3,FALSE)</f>
        <v>0.76349999999999996</v>
      </c>
      <c r="J2293" s="10">
        <f>VLOOKUP(B2293,home!$B$2:$E$405,4,FALSE)</f>
        <v>0.67869999999999997</v>
      </c>
      <c r="K2293" s="12">
        <f t="shared" si="3078"/>
        <v>2.5147784526000003</v>
      </c>
      <c r="L2293" s="12">
        <f t="shared" si="3079"/>
        <v>0.61083936606</v>
      </c>
      <c r="M2293" s="13">
        <f t="shared" si="3080"/>
        <v>4.3909796949586577E-2</v>
      </c>
      <c r="N2293" s="13">
        <f t="shared" si="3081"/>
        <v>0.11042341122686157</v>
      </c>
      <c r="O2293" s="13">
        <f t="shared" si="3082"/>
        <v>2.6821832532508791E-2</v>
      </c>
      <c r="P2293" s="13">
        <f t="shared" si="3083"/>
        <v>6.7450966511998806E-2</v>
      </c>
      <c r="Q2293" s="13">
        <f t="shared" si="3084"/>
        <v>0.13884520760795022</v>
      </c>
      <c r="R2293" s="13">
        <f t="shared" si="3085"/>
        <v>8.1919155903625758E-3</v>
      </c>
      <c r="S2293" s="13">
        <f t="shared" si="3086"/>
        <v>2.5903290378604334E-2</v>
      </c>
      <c r="T2293" s="13">
        <f t="shared" si="3087"/>
        <v>8.4812118595709404E-2</v>
      </c>
      <c r="U2293" s="13">
        <f t="shared" si="3088"/>
        <v>2.060085281216182E-2</v>
      </c>
      <c r="V2293" s="13">
        <f t="shared" si="3089"/>
        <v>4.4211899374929104E-3</v>
      </c>
      <c r="W2293" s="13">
        <f t="shared" si="3090"/>
        <v>0.1163883121130823</v>
      </c>
      <c r="X2293" s="13">
        <f t="shared" si="3091"/>
        <v>7.1094562787948609E-2</v>
      </c>
      <c r="Y2293" s="13">
        <f t="shared" si="3092"/>
        <v>2.1713678831851695E-2</v>
      </c>
      <c r="Z2293" s="13">
        <f t="shared" si="3093"/>
        <v>1.6679815086780355E-3</v>
      </c>
      <c r="AA2293" s="13">
        <f t="shared" si="3094"/>
        <v>4.1946039573587642E-3</v>
      </c>
      <c r="AB2293" s="13">
        <f t="shared" si="3095"/>
        <v>5.2742498245782563E-3</v>
      </c>
      <c r="AC2293" s="13">
        <f t="shared" si="3096"/>
        <v>4.2446896127674435E-4</v>
      </c>
      <c r="AD2293" s="13">
        <f t="shared" si="3097"/>
        <v>7.3172704859115756E-2</v>
      </c>
      <c r="AE2293" s="13">
        <f t="shared" si="3098"/>
        <v>4.4696768649037752E-2</v>
      </c>
      <c r="AF2293" s="13">
        <f t="shared" si="3099"/>
        <v>1.365127291325435E-2</v>
      </c>
      <c r="AG2293" s="13">
        <f t="shared" si="3100"/>
        <v>2.7795782974147786E-3</v>
      </c>
      <c r="AH2293" s="13">
        <f t="shared" si="3101"/>
        <v>2.5471719184017337E-4</v>
      </c>
      <c r="AI2293" s="13">
        <f t="shared" si="3102"/>
        <v>6.4055730554644875E-4</v>
      </c>
      <c r="AJ2293" s="13">
        <f t="shared" si="3103"/>
        <v>8.0542985482186203E-4</v>
      </c>
      <c r="AK2293" s="13">
        <f t="shared" si="3104"/>
        <v>6.7515921466225503E-4</v>
      </c>
      <c r="AL2293" s="13">
        <f t="shared" si="3105"/>
        <v>2.6081506799343251E-5</v>
      </c>
      <c r="AM2293" s="13">
        <f t="shared" si="3106"/>
        <v>3.6802628299632725E-2</v>
      </c>
      <c r="AN2293" s="13">
        <f t="shared" si="3107"/>
        <v>2.2480494139889472E-2</v>
      </c>
      <c r="AO2293" s="13">
        <f t="shared" si="3108"/>
        <v>6.8659853945628136E-3</v>
      </c>
      <c r="AP2293" s="13">
        <f t="shared" si="3109"/>
        <v>1.3980047219306561E-3</v>
      </c>
      <c r="AQ2293" s="13">
        <f t="shared" si="3110"/>
        <v>2.1348907952325211E-4</v>
      </c>
      <c r="AR2293" s="13">
        <f t="shared" si="3111"/>
        <v>3.1118257597646985E-5</v>
      </c>
      <c r="AS2293" s="13">
        <f t="shared" si="3112"/>
        <v>7.8255523689018896E-5</v>
      </c>
      <c r="AT2293" s="13">
        <f t="shared" si="3113"/>
        <v>9.8397652385036821E-5</v>
      </c>
      <c r="AU2293" s="13">
        <f t="shared" si="3114"/>
        <v>8.2482765334771876E-5</v>
      </c>
      <c r="AV2293" s="13">
        <f t="shared" si="3115"/>
        <v>5.1856470243686654E-5</v>
      </c>
      <c r="AW2293" s="13">
        <f t="shared" si="3116"/>
        <v>1.1129020071437948E-6</v>
      </c>
      <c r="AX2293" s="13">
        <f t="shared" si="3117"/>
        <v>1.5425076107827224E-2</v>
      </c>
      <c r="AY2293" s="13">
        <f t="shared" si="3118"/>
        <v>9.4222437111324345E-3</v>
      </c>
      <c r="AZ2293" s="13">
        <f t="shared" si="3119"/>
        <v>2.8777386876854784E-3</v>
      </c>
      <c r="BA2293" s="13">
        <f t="shared" si="3120"/>
        <v>5.8594535855737806E-4</v>
      </c>
      <c r="BB2293" s="13">
        <f t="shared" si="3121"/>
        <v>8.9479622841747038E-5</v>
      </c>
      <c r="BC2293" s="13">
        <f t="shared" si="3122"/>
        <v>1.0931535218388132E-5</v>
      </c>
      <c r="BD2293" s="13">
        <f t="shared" si="3123"/>
        <v>3.1680427906397428E-6</v>
      </c>
      <c r="BE2293" s="13">
        <f t="shared" si="3124"/>
        <v>7.9669257468156003E-6</v>
      </c>
      <c r="BF2293" s="13">
        <f t="shared" si="3125"/>
        <v>1.0017526600778019E-5</v>
      </c>
      <c r="BG2293" s="13">
        <f t="shared" si="3126"/>
        <v>8.3972866813279647E-6</v>
      </c>
      <c r="BH2293" s="13">
        <f t="shared" si="3127"/>
        <v>5.2793289016271332E-6</v>
      </c>
      <c r="BI2293" s="13">
        <f t="shared" si="3128"/>
        <v>2.6552685132000677E-6</v>
      </c>
      <c r="BJ2293" s="14">
        <f t="shared" si="3129"/>
        <v>0.77374963254102802</v>
      </c>
      <c r="BK2293" s="14">
        <f t="shared" si="3130"/>
        <v>0.15155803795689113</v>
      </c>
      <c r="BL2293" s="14">
        <f t="shared" si="3131"/>
        <v>6.7838913332325487E-2</v>
      </c>
      <c r="BM2293" s="14">
        <f t="shared" si="3132"/>
        <v>0.58975030411052864</v>
      </c>
      <c r="BN2293" s="14">
        <f t="shared" si="3133"/>
        <v>0.39564313041926857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1.1809000000000001</v>
      </c>
      <c r="F2294" s="10">
        <f>VLOOKUP(B2294,home!$B$2:$E$405,3,FALSE)</f>
        <v>0.5645</v>
      </c>
      <c r="G2294" s="10">
        <f>VLOOKUP(C2294,away!$B$2:$E$405,4,FALSE)</f>
        <v>0.8468</v>
      </c>
      <c r="H2294" s="10">
        <f>VLOOKUP(A2294,away!$A$2:$E$405,3,FALSE)</f>
        <v>0.92459999999999998</v>
      </c>
      <c r="I2294" s="10">
        <f>VLOOKUP(C2294,away!$B$2:$E$405,3,FALSE)</f>
        <v>1.2479</v>
      </c>
      <c r="J2294" s="10">
        <f>VLOOKUP(B2294,home!$B$2:$E$405,4,FALSE)</f>
        <v>0.72099999999999997</v>
      </c>
      <c r="K2294" s="12">
        <f t="shared" si="3078"/>
        <v>0.56449216474000008</v>
      </c>
      <c r="L2294" s="12">
        <f t="shared" si="3079"/>
        <v>0.83189581313999983</v>
      </c>
      <c r="M2294" s="13">
        <f t="shared" si="3080"/>
        <v>0.2474892882074243</v>
      </c>
      <c r="N2294" s="13">
        <f t="shared" si="3081"/>
        <v>0.13970576405017071</v>
      </c>
      <c r="O2294" s="13">
        <f t="shared" si="3082"/>
        <v>0.205885302656755</v>
      </c>
      <c r="P2294" s="13">
        <f t="shared" si="3083"/>
        <v>0.11622064018486172</v>
      </c>
      <c r="Q2294" s="13">
        <f t="shared" si="3084"/>
        <v>3.9431404587668271E-2</v>
      </c>
      <c r="R2294" s="13">
        <f t="shared" si="3085"/>
        <v>8.5637560633608084E-2</v>
      </c>
      <c r="S2294" s="13">
        <f t="shared" si="3086"/>
        <v>1.3644264467780203E-2</v>
      </c>
      <c r="T2294" s="13">
        <f t="shared" si="3087"/>
        <v>3.2802820382710617E-2</v>
      </c>
      <c r="U2294" s="13">
        <f t="shared" si="3088"/>
        <v>4.8341731985118437E-2</v>
      </c>
      <c r="V2294" s="13">
        <f t="shared" si="3089"/>
        <v>7.1192538059260775E-4</v>
      </c>
      <c r="W2294" s="13">
        <f t="shared" si="3090"/>
        <v>7.4195729781438777E-3</v>
      </c>
      <c r="X2294" s="13">
        <f t="shared" si="3091"/>
        <v>6.1723116958045717E-3</v>
      </c>
      <c r="Y2294" s="13">
        <f t="shared" si="3092"/>
        <v>2.5673601285674374E-3</v>
      </c>
      <c r="Z2294" s="13">
        <f t="shared" si="3093"/>
        <v>2.3747176046207148E-2</v>
      </c>
      <c r="AA2294" s="13">
        <f t="shared" si="3094"/>
        <v>1.3405094812785349E-2</v>
      </c>
      <c r="AB2294" s="13">
        <f t="shared" si="3095"/>
        <v>3.7835354947070732E-3</v>
      </c>
      <c r="AC2294" s="13">
        <f t="shared" si="3096"/>
        <v>2.0894950670293816E-5</v>
      </c>
      <c r="AD2294" s="13">
        <f t="shared" si="3097"/>
        <v>1.0470727029697113E-3</v>
      </c>
      <c r="AE2294" s="13">
        <f t="shared" si="3098"/>
        <v>8.7105539765368551E-4</v>
      </c>
      <c r="AF2294" s="13">
        <f t="shared" si="3099"/>
        <v>3.623136691605493E-4</v>
      </c>
      <c r="AG2294" s="13">
        <f t="shared" si="3100"/>
        <v>1.0046907480601735E-4</v>
      </c>
      <c r="AH2294" s="13">
        <f t="shared" si="3101"/>
        <v>4.9387940816845548E-3</v>
      </c>
      <c r="AI2294" s="13">
        <f t="shared" si="3102"/>
        <v>2.7879105623752148E-3</v>
      </c>
      <c r="AJ2294" s="13">
        <f t="shared" si="3103"/>
        <v>7.8687683422834801E-4</v>
      </c>
      <c r="AK2294" s="13">
        <f t="shared" si="3104"/>
        <v>1.4806193584577279E-4</v>
      </c>
      <c r="AL2294" s="13">
        <f t="shared" si="3105"/>
        <v>3.9248964044009164E-7</v>
      </c>
      <c r="AM2294" s="13">
        <f t="shared" si="3106"/>
        <v>1.1821286734790712E-4</v>
      </c>
      <c r="AN2294" s="13">
        <f t="shared" si="3107"/>
        <v>9.8340789405998127E-5</v>
      </c>
      <c r="AO2294" s="13">
        <f t="shared" si="3108"/>
        <v>4.0904645483866146E-5</v>
      </c>
      <c r="AP2294" s="13">
        <f t="shared" si="3109"/>
        <v>1.1342801105334751E-5</v>
      </c>
      <c r="AQ2294" s="13">
        <f t="shared" si="3110"/>
        <v>2.3590071872019349E-6</v>
      </c>
      <c r="AR2294" s="13">
        <f t="shared" si="3111"/>
        <v>8.2171242370279848E-4</v>
      </c>
      <c r="AS2294" s="13">
        <f t="shared" si="3112"/>
        <v>4.6385022484974486E-4</v>
      </c>
      <c r="AT2294" s="13">
        <f t="shared" si="3113"/>
        <v>1.3091990877028413E-4</v>
      </c>
      <c r="AU2294" s="13">
        <f t="shared" si="3114"/>
        <v>2.4634420903100339E-5</v>
      </c>
      <c r="AV2294" s="13">
        <f t="shared" si="3115"/>
        <v>3.4764843956768529E-6</v>
      </c>
      <c r="AW2294" s="13">
        <f t="shared" si="3116"/>
        <v>5.119794791958239E-9</v>
      </c>
      <c r="AX2294" s="13">
        <f t="shared" si="3117"/>
        <v>1.1121706231557089E-5</v>
      </c>
      <c r="AY2294" s="13">
        <f t="shared" si="3118"/>
        <v>9.2521008490053879E-6</v>
      </c>
      <c r="AZ2294" s="13">
        <f t="shared" si="3119"/>
        <v>3.8483919795183097E-6</v>
      </c>
      <c r="BA2294" s="13">
        <f t="shared" si="3120"/>
        <v>1.0671537250276127E-6</v>
      </c>
      <c r="BB2294" s="13">
        <f t="shared" si="3121"/>
        <v>2.2194017895680638E-7</v>
      </c>
      <c r="BC2294" s="13">
        <f t="shared" si="3122"/>
        <v>3.692622112834192E-8</v>
      </c>
      <c r="BD2294" s="13">
        <f t="shared" si="3123"/>
        <v>1.1392985414724657E-4</v>
      </c>
      <c r="BE2294" s="13">
        <f t="shared" si="3124"/>
        <v>6.4312509996091694E-5</v>
      </c>
      <c r="BF2294" s="13">
        <f t="shared" si="3125"/>
        <v>1.8151953993778346E-5</v>
      </c>
      <c r="BG2294" s="13">
        <f t="shared" si="3126"/>
        <v>3.4155452680696096E-6</v>
      </c>
      <c r="BH2294" s="13">
        <f t="shared" si="3127"/>
        <v>4.8201213553501923E-7</v>
      </c>
      <c r="BI2294" s="13">
        <f t="shared" si="3128"/>
        <v>5.4418414763822685E-8</v>
      </c>
      <c r="BJ2294" s="14">
        <f t="shared" si="3129"/>
        <v>0.23077685299737094</v>
      </c>
      <c r="BK2294" s="14">
        <f t="shared" si="3130"/>
        <v>0.37809665778181861</v>
      </c>
      <c r="BL2294" s="14">
        <f t="shared" si="3131"/>
        <v>0.36735980875368501</v>
      </c>
      <c r="BM2294" s="14">
        <f t="shared" si="3132"/>
        <v>0.16560128827753917</v>
      </c>
      <c r="BN2294" s="14">
        <f t="shared" si="3133"/>
        <v>0.83436996032048805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1.1809000000000001</v>
      </c>
      <c r="F2295" s="10">
        <f>VLOOKUP(B2295,home!$B$2:$E$405,3,FALSE)</f>
        <v>1.1725000000000001</v>
      </c>
      <c r="G2295" s="10">
        <f>VLOOKUP(C2295,away!$B$2:$E$405,4,FALSE)</f>
        <v>1.2376</v>
      </c>
      <c r="H2295" s="10">
        <f>VLOOKUP(A2295,away!$A$2:$E$405,3,FALSE)</f>
        <v>0.92459999999999998</v>
      </c>
      <c r="I2295" s="10">
        <f>VLOOKUP(C2295,away!$B$2:$E$405,3,FALSE)</f>
        <v>1.5807</v>
      </c>
      <c r="J2295" s="10">
        <f>VLOOKUP(B2295,home!$B$2:$E$405,4,FALSE)</f>
        <v>0.74880000000000002</v>
      </c>
      <c r="K2295" s="12">
        <f t="shared" si="3078"/>
        <v>1.7135874574000003</v>
      </c>
      <c r="L2295" s="12">
        <f t="shared" si="3079"/>
        <v>1.0943825967359999</v>
      </c>
      <c r="M2295" s="13">
        <f t="shared" si="3080"/>
        <v>6.0327329394408921E-2</v>
      </c>
      <c r="N2295" s="13">
        <f t="shared" si="3081"/>
        <v>0.10337615498869747</v>
      </c>
      <c r="O2295" s="13">
        <f t="shared" si="3082"/>
        <v>6.6021179396801244E-2</v>
      </c>
      <c r="P2295" s="13">
        <f t="shared" si="3083"/>
        <v>0.11313306493711393</v>
      </c>
      <c r="Q2295" s="13">
        <f t="shared" si="3084"/>
        <v>8.8572041291435255E-2</v>
      </c>
      <c r="R2295" s="13">
        <f t="shared" si="3085"/>
        <v>3.6126214873922327E-2</v>
      </c>
      <c r="S2295" s="13">
        <f t="shared" si="3086"/>
        <v>5.3040183075182878E-2</v>
      </c>
      <c r="T2295" s="13">
        <f t="shared" si="3087"/>
        <v>9.6931700546729116E-2</v>
      </c>
      <c r="U2295" s="13">
        <f t="shared" si="3088"/>
        <v>6.190542869129062E-2</v>
      </c>
      <c r="V2295" s="13">
        <f t="shared" si="3089"/>
        <v>1.1051925730948157E-2</v>
      </c>
      <c r="W2295" s="13">
        <f t="shared" si="3090"/>
        <v>5.0591979677772791E-2</v>
      </c>
      <c r="X2295" s="13">
        <f t="shared" si="3091"/>
        <v>5.5366982093775927E-2</v>
      </c>
      <c r="Y2295" s="13">
        <f t="shared" si="3092"/>
        <v>3.0296330818611054E-2</v>
      </c>
      <c r="Z2295" s="13">
        <f t="shared" si="3093"/>
        <v>1.3178633614655275E-2</v>
      </c>
      <c r="AA2295" s="13">
        <f t="shared" si="3094"/>
        <v>2.2582741267743307E-2</v>
      </c>
      <c r="AB2295" s="13">
        <f t="shared" si="3095"/>
        <v>1.9348751095057161E-2</v>
      </c>
      <c r="AC2295" s="13">
        <f t="shared" si="3096"/>
        <v>1.2953687863681959E-3</v>
      </c>
      <c r="AD2295" s="13">
        <f t="shared" si="3097"/>
        <v>2.1673445455216794E-2</v>
      </c>
      <c r="AE2295" s="13">
        <f t="shared" si="3098"/>
        <v>2.3719041517496209E-2</v>
      </c>
      <c r="AF2295" s="13">
        <f t="shared" si="3099"/>
        <v>1.2978853124003247E-2</v>
      </c>
      <c r="AG2295" s="13">
        <f t="shared" si="3100"/>
        <v>4.7346103281672731E-3</v>
      </c>
      <c r="AH2295" s="13">
        <f t="shared" si="3101"/>
        <v>3.6056168191596931E-3</v>
      </c>
      <c r="AI2295" s="13">
        <f t="shared" si="3102"/>
        <v>6.1785397575025349E-3</v>
      </c>
      <c r="AJ2295" s="13">
        <f t="shared" si="3103"/>
        <v>5.2937341167517927E-3</v>
      </c>
      <c r="AK2295" s="13">
        <f t="shared" si="3104"/>
        <v>3.0237587950921138E-3</v>
      </c>
      <c r="AL2295" s="13">
        <f t="shared" si="3105"/>
        <v>9.7169254795015426E-5</v>
      </c>
      <c r="AM2295" s="13">
        <f t="shared" si="3106"/>
        <v>7.4278688581405046E-3</v>
      </c>
      <c r="AN2295" s="13">
        <f t="shared" si="3107"/>
        <v>8.1289304091862712E-3</v>
      </c>
      <c r="AO2295" s="13">
        <f t="shared" si="3108"/>
        <v>4.4480799849457532E-3</v>
      </c>
      <c r="AP2295" s="13">
        <f t="shared" si="3109"/>
        <v>1.6226337748047872E-3</v>
      </c>
      <c r="AQ2295" s="13">
        <f t="shared" si="3110"/>
        <v>4.4394554100560003E-4</v>
      </c>
      <c r="AR2295" s="13">
        <f t="shared" si="3111"/>
        <v>7.8918485947739655E-4</v>
      </c>
      <c r="AS2295" s="13">
        <f t="shared" si="3112"/>
        <v>1.3523372767704485E-3</v>
      </c>
      <c r="AT2295" s="13">
        <f t="shared" si="3113"/>
        <v>1.1586740978241569E-3</v>
      </c>
      <c r="AU2295" s="13">
        <f t="shared" si="3114"/>
        <v>6.6182980041524543E-4</v>
      </c>
      <c r="AV2295" s="13">
        <f t="shared" si="3115"/>
        <v>2.8352581123127754E-4</v>
      </c>
      <c r="AW2295" s="13">
        <f t="shared" si="3116"/>
        <v>5.0617632003827012E-6</v>
      </c>
      <c r="AX2295" s="13">
        <f t="shared" si="3117"/>
        <v>2.1213838184202726E-3</v>
      </c>
      <c r="AY2295" s="13">
        <f t="shared" si="3118"/>
        <v>2.321605531876509E-3</v>
      </c>
      <c r="AZ2295" s="13">
        <f t="shared" si="3119"/>
        <v>1.270362345285838E-3</v>
      </c>
      <c r="BA2295" s="13">
        <f t="shared" si="3120"/>
        <v>4.6342081407651684E-4</v>
      </c>
      <c r="BB2295" s="13">
        <f t="shared" si="3121"/>
        <v>1.2678991847264235E-4</v>
      </c>
      <c r="BC2295" s="13">
        <f t="shared" si="3122"/>
        <v>2.7751336043607226E-5</v>
      </c>
      <c r="BD2295" s="13">
        <f t="shared" si="3123"/>
        <v>1.4394502930326799E-4</v>
      </c>
      <c r="BE2295" s="13">
        <f t="shared" si="3124"/>
        <v>2.4666239676915554E-4</v>
      </c>
      <c r="BF2295" s="13">
        <f t="shared" si="3125"/>
        <v>2.1133879465792371E-4</v>
      </c>
      <c r="BG2295" s="13">
        <f t="shared" si="3126"/>
        <v>1.2071583592928408E-4</v>
      </c>
      <c r="BH2295" s="13">
        <f t="shared" si="3127"/>
        <v>5.1714285589494375E-5</v>
      </c>
      <c r="BI2295" s="13">
        <f t="shared" si="3128"/>
        <v>1.7723390230911823E-5</v>
      </c>
      <c r="BJ2295" s="14">
        <f t="shared" si="3129"/>
        <v>0.5166439121741635</v>
      </c>
      <c r="BK2295" s="14">
        <f t="shared" si="3130"/>
        <v>0.24126664671069362</v>
      </c>
      <c r="BL2295" s="14">
        <f t="shared" si="3131"/>
        <v>0.22912361639151937</v>
      </c>
      <c r="BM2295" s="14">
        <f t="shared" si="3132"/>
        <v>0.53034028023997637</v>
      </c>
      <c r="BN2295" s="14">
        <f t="shared" si="3133"/>
        <v>0.46755598488237915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1.1809000000000001</v>
      </c>
      <c r="F2296" s="10">
        <f>VLOOKUP(B2296,home!$B$2:$E$405,3,FALSE)</f>
        <v>0.70569999999999999</v>
      </c>
      <c r="G2296" s="10" t="e">
        <f>VLOOKUP(C2296,away!$B$2:$E$405,4,FALSE)</f>
        <v>#N/A</v>
      </c>
      <c r="H2296" s="10">
        <f>VLOOKUP(A2296,away!$A$2:$E$405,3,FALSE)</f>
        <v>0.92459999999999998</v>
      </c>
      <c r="I2296" s="10" t="e">
        <f>VLOOKUP(C2296,away!$B$2:$E$405,3,FALSE)</f>
        <v>#N/A</v>
      </c>
      <c r="J2296" s="10">
        <f>VLOOKUP(B2296,home!$B$2:$E$405,4,FALSE)</f>
        <v>1.0814999999999999</v>
      </c>
      <c r="K2296" s="12" t="e">
        <f t="shared" si="3078"/>
        <v>#N/A</v>
      </c>
      <c r="L2296" s="12" t="e">
        <f t="shared" si="3079"/>
        <v>#N/A</v>
      </c>
      <c r="M2296" s="13" t="e">
        <f t="shared" si="3080"/>
        <v>#N/A</v>
      </c>
      <c r="N2296" s="13" t="e">
        <f t="shared" si="3081"/>
        <v>#N/A</v>
      </c>
      <c r="O2296" s="13" t="e">
        <f t="shared" si="3082"/>
        <v>#N/A</v>
      </c>
      <c r="P2296" s="13" t="e">
        <f t="shared" si="3083"/>
        <v>#N/A</v>
      </c>
      <c r="Q2296" s="13" t="e">
        <f t="shared" si="3084"/>
        <v>#N/A</v>
      </c>
      <c r="R2296" s="13" t="e">
        <f t="shared" si="3085"/>
        <v>#N/A</v>
      </c>
      <c r="S2296" s="13" t="e">
        <f t="shared" si="3086"/>
        <v>#N/A</v>
      </c>
      <c r="T2296" s="13" t="e">
        <f t="shared" si="3087"/>
        <v>#N/A</v>
      </c>
      <c r="U2296" s="13" t="e">
        <f t="shared" si="3088"/>
        <v>#N/A</v>
      </c>
      <c r="V2296" s="13" t="e">
        <f t="shared" si="3089"/>
        <v>#N/A</v>
      </c>
      <c r="W2296" s="13" t="e">
        <f t="shared" si="3090"/>
        <v>#N/A</v>
      </c>
      <c r="X2296" s="13" t="e">
        <f t="shared" si="3091"/>
        <v>#N/A</v>
      </c>
      <c r="Y2296" s="13" t="e">
        <f t="shared" si="3092"/>
        <v>#N/A</v>
      </c>
      <c r="Z2296" s="13" t="e">
        <f t="shared" si="3093"/>
        <v>#N/A</v>
      </c>
      <c r="AA2296" s="13" t="e">
        <f t="shared" si="3094"/>
        <v>#N/A</v>
      </c>
      <c r="AB2296" s="13" t="e">
        <f t="shared" si="3095"/>
        <v>#N/A</v>
      </c>
      <c r="AC2296" s="13" t="e">
        <f t="shared" si="3096"/>
        <v>#N/A</v>
      </c>
      <c r="AD2296" s="13" t="e">
        <f t="shared" si="3097"/>
        <v>#N/A</v>
      </c>
      <c r="AE2296" s="13" t="e">
        <f t="shared" si="3098"/>
        <v>#N/A</v>
      </c>
      <c r="AF2296" s="13" t="e">
        <f t="shared" si="3099"/>
        <v>#N/A</v>
      </c>
      <c r="AG2296" s="13" t="e">
        <f t="shared" si="3100"/>
        <v>#N/A</v>
      </c>
      <c r="AH2296" s="13" t="e">
        <f t="shared" si="3101"/>
        <v>#N/A</v>
      </c>
      <c r="AI2296" s="13" t="e">
        <f t="shared" si="3102"/>
        <v>#N/A</v>
      </c>
      <c r="AJ2296" s="13" t="e">
        <f t="shared" si="3103"/>
        <v>#N/A</v>
      </c>
      <c r="AK2296" s="13" t="e">
        <f t="shared" si="3104"/>
        <v>#N/A</v>
      </c>
      <c r="AL2296" s="13" t="e">
        <f t="shared" si="3105"/>
        <v>#N/A</v>
      </c>
      <c r="AM2296" s="13" t="e">
        <f t="shared" si="3106"/>
        <v>#N/A</v>
      </c>
      <c r="AN2296" s="13" t="e">
        <f t="shared" si="3107"/>
        <v>#N/A</v>
      </c>
      <c r="AO2296" s="13" t="e">
        <f t="shared" si="3108"/>
        <v>#N/A</v>
      </c>
      <c r="AP2296" s="13" t="e">
        <f t="shared" si="3109"/>
        <v>#N/A</v>
      </c>
      <c r="AQ2296" s="13" t="e">
        <f t="shared" si="3110"/>
        <v>#N/A</v>
      </c>
      <c r="AR2296" s="13" t="e">
        <f t="shared" si="3111"/>
        <v>#N/A</v>
      </c>
      <c r="AS2296" s="13" t="e">
        <f t="shared" si="3112"/>
        <v>#N/A</v>
      </c>
      <c r="AT2296" s="13" t="e">
        <f t="shared" si="3113"/>
        <v>#N/A</v>
      </c>
      <c r="AU2296" s="13" t="e">
        <f t="shared" si="3114"/>
        <v>#N/A</v>
      </c>
      <c r="AV2296" s="13" t="e">
        <f t="shared" si="3115"/>
        <v>#N/A</v>
      </c>
      <c r="AW2296" s="13" t="e">
        <f t="shared" si="3116"/>
        <v>#N/A</v>
      </c>
      <c r="AX2296" s="13" t="e">
        <f t="shared" si="3117"/>
        <v>#N/A</v>
      </c>
      <c r="AY2296" s="13" t="e">
        <f t="shared" si="3118"/>
        <v>#N/A</v>
      </c>
      <c r="AZ2296" s="13" t="e">
        <f t="shared" si="3119"/>
        <v>#N/A</v>
      </c>
      <c r="BA2296" s="13" t="e">
        <f t="shared" si="3120"/>
        <v>#N/A</v>
      </c>
      <c r="BB2296" s="13" t="e">
        <f t="shared" si="3121"/>
        <v>#N/A</v>
      </c>
      <c r="BC2296" s="13" t="e">
        <f t="shared" si="3122"/>
        <v>#N/A</v>
      </c>
      <c r="BD2296" s="13" t="e">
        <f t="shared" si="3123"/>
        <v>#N/A</v>
      </c>
      <c r="BE2296" s="13" t="e">
        <f t="shared" si="3124"/>
        <v>#N/A</v>
      </c>
      <c r="BF2296" s="13" t="e">
        <f t="shared" si="3125"/>
        <v>#N/A</v>
      </c>
      <c r="BG2296" s="13" t="e">
        <f t="shared" si="3126"/>
        <v>#N/A</v>
      </c>
      <c r="BH2296" s="13" t="e">
        <f t="shared" si="3127"/>
        <v>#N/A</v>
      </c>
      <c r="BI2296" s="13" t="e">
        <f t="shared" si="3128"/>
        <v>#N/A</v>
      </c>
      <c r="BJ2296" s="14" t="e">
        <f t="shared" si="3129"/>
        <v>#N/A</v>
      </c>
      <c r="BK2296" s="14" t="e">
        <f t="shared" si="3130"/>
        <v>#N/A</v>
      </c>
      <c r="BL2296" s="14" t="e">
        <f t="shared" si="3131"/>
        <v>#N/A</v>
      </c>
      <c r="BM2296" s="14" t="e">
        <f t="shared" si="3132"/>
        <v>#N/A</v>
      </c>
      <c r="BN2296" s="14" t="e">
        <f t="shared" si="3133"/>
        <v>#N/A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1.72</v>
      </c>
      <c r="F2301" s="10">
        <f>VLOOKUP(B2301,home!$B$2:$E$405,3,FALSE)</f>
        <v>0.63949999999999996</v>
      </c>
      <c r="G2301" s="10">
        <f>VLOOKUP(C2301,away!$B$2:$E$405,4,FALSE)</f>
        <v>0.98839999999999995</v>
      </c>
      <c r="H2301" s="10">
        <f>VLOOKUP(A2301,away!$A$2:$E$405,3,FALSE)</f>
        <v>1.58</v>
      </c>
      <c r="I2301" s="10">
        <f>VLOOKUP(C2301,away!$B$2:$E$405,3,FALSE)</f>
        <v>1.3290999999999999</v>
      </c>
      <c r="J2301" s="10">
        <f>VLOOKUP(B2301,home!$B$2:$E$405,4,FALSE)</f>
        <v>1.6456</v>
      </c>
      <c r="K2301" s="12">
        <f t="shared" si="3078"/>
        <v>1.0871806959999999</v>
      </c>
      <c r="L2301" s="12">
        <f t="shared" si="3079"/>
        <v>3.4557237968000001</v>
      </c>
      <c r="M2301" s="13">
        <f t="shared" si="3080"/>
        <v>1.0642450698328178E-2</v>
      </c>
      <c r="N2301" s="13">
        <f t="shared" si="3081"/>
        <v>1.1570266957354114E-2</v>
      </c>
      <c r="O2301" s="13">
        <f t="shared" si="3082"/>
        <v>3.6777370134483456E-2</v>
      </c>
      <c r="P2301" s="13">
        <f t="shared" si="3083"/>
        <v>3.9983646859857329E-2</v>
      </c>
      <c r="Q2301" s="13">
        <f t="shared" si="3084"/>
        <v>6.289485441801022E-3</v>
      </c>
      <c r="R2301" s="13">
        <f t="shared" si="3085"/>
        <v>6.3546216578728082E-2</v>
      </c>
      <c r="S2301" s="13">
        <f t="shared" si="3086"/>
        <v>3.7554602354533777E-2</v>
      </c>
      <c r="T2301" s="13">
        <f t="shared" si="3087"/>
        <v>2.1734724510858949E-2</v>
      </c>
      <c r="U2301" s="13">
        <f t="shared" si="3088"/>
        <v>6.9086219968228321E-2</v>
      </c>
      <c r="V2301" s="13">
        <f t="shared" si="3089"/>
        <v>1.567694427063503E-2</v>
      </c>
      <c r="W2301" s="13">
        <f t="shared" si="3090"/>
        <v>2.2792690533663677E-3</v>
      </c>
      <c r="X2301" s="13">
        <f t="shared" si="3091"/>
        <v>7.8765243070279649E-3</v>
      </c>
      <c r="Y2301" s="13">
        <f t="shared" si="3092"/>
        <v>1.360954624193509E-2</v>
      </c>
      <c r="Z2301" s="13">
        <f t="shared" si="3093"/>
        <v>7.3199390942572426E-2</v>
      </c>
      <c r="AA2301" s="13">
        <f t="shared" si="3094"/>
        <v>7.958096479172197E-2</v>
      </c>
      <c r="AB2301" s="13">
        <f t="shared" si="3095"/>
        <v>4.3259444345307888E-2</v>
      </c>
      <c r="AC2301" s="13">
        <f t="shared" si="3096"/>
        <v>3.6811387558107404E-3</v>
      </c>
      <c r="AD2301" s="13">
        <f t="shared" si="3097"/>
        <v>6.1949432895252717E-4</v>
      </c>
      <c r="AE2301" s="13">
        <f t="shared" si="3098"/>
        <v>2.1408012945438948E-3</v>
      </c>
      <c r="AF2301" s="13">
        <f t="shared" si="3099"/>
        <v>3.6990089888877939E-3</v>
      </c>
      <c r="AG2301" s="13">
        <f t="shared" si="3100"/>
        <v>4.2609177958255508E-3</v>
      </c>
      <c r="AH2301" s="13">
        <f t="shared" si="3101"/>
        <v>6.3239219297878485E-2</v>
      </c>
      <c r="AI2301" s="13">
        <f t="shared" si="3102"/>
        <v>6.8752458450764151E-2</v>
      </c>
      <c r="AJ2301" s="13">
        <f t="shared" si="3103"/>
        <v>3.7373172815106416E-2</v>
      </c>
      <c r="AK2301" s="13">
        <f t="shared" si="3104"/>
        <v>1.3543797344285225E-2</v>
      </c>
      <c r="AL2301" s="13">
        <f t="shared" si="3105"/>
        <v>5.5320097307133434E-4</v>
      </c>
      <c r="AM2301" s="13">
        <f t="shared" si="3106"/>
        <v>1.3470045514373227E-4</v>
      </c>
      <c r="AN2301" s="13">
        <f t="shared" si="3107"/>
        <v>4.6548756827998649E-4</v>
      </c>
      <c r="AO2301" s="13">
        <f t="shared" si="3108"/>
        <v>8.0429823340985758E-4</v>
      </c>
      <c r="AP2301" s="13">
        <f t="shared" si="3109"/>
        <v>9.264775149728816E-4</v>
      </c>
      <c r="AQ2301" s="13">
        <f t="shared" si="3110"/>
        <v>8.0041259892297894E-4</v>
      </c>
      <c r="AR2301" s="13">
        <f t="shared" si="3111"/>
        <v>4.3707455003746482E-2</v>
      </c>
      <c r="AS2301" s="13">
        <f t="shared" si="3112"/>
        <v>4.7517901351361781E-2</v>
      </c>
      <c r="AT2301" s="13">
        <f t="shared" si="3113"/>
        <v>2.5830272531816415E-2</v>
      </c>
      <c r="AU2301" s="13">
        <f t="shared" si="3114"/>
        <v>9.3607245563366182E-3</v>
      </c>
      <c r="AV2301" s="13">
        <f t="shared" si="3115"/>
        <v>2.5441997595555834E-3</v>
      </c>
      <c r="AW2301" s="13">
        <f t="shared" si="3116"/>
        <v>5.7732609863817327E-5</v>
      </c>
      <c r="AX2301" s="13">
        <f t="shared" si="3117"/>
        <v>2.440728909577993E-5</v>
      </c>
      <c r="AY2301" s="13">
        <f t="shared" si="3118"/>
        <v>8.4344849743663852E-5</v>
      </c>
      <c r="AZ2301" s="13">
        <f t="shared" si="3119"/>
        <v>1.4573625219834984E-4</v>
      </c>
      <c r="BA2301" s="13">
        <f t="shared" si="3120"/>
        <v>1.6787474492609459E-4</v>
      </c>
      <c r="BB2301" s="13">
        <f t="shared" si="3121"/>
        <v>1.4503218773070879E-4</v>
      </c>
      <c r="BC2301" s="13">
        <f t="shared" si="3122"/>
        <v>1.0023823648859506E-4</v>
      </c>
      <c r="BD2301" s="13">
        <f t="shared" si="3123"/>
        <v>2.5173482059001988E-2</v>
      </c>
      <c r="BE2301" s="13">
        <f t="shared" si="3124"/>
        <v>2.736812374564929E-2</v>
      </c>
      <c r="BF2301" s="13">
        <f t="shared" si="3125"/>
        <v>1.4877047911004559E-2</v>
      </c>
      <c r="BG2301" s="13">
        <f t="shared" si="3126"/>
        <v>5.3913464341037607E-3</v>
      </c>
      <c r="BH2301" s="13">
        <f t="shared" si="3127"/>
        <v>1.4653419421515111E-3</v>
      </c>
      <c r="BI2301" s="13">
        <f t="shared" si="3128"/>
        <v>3.1861829450925428E-4</v>
      </c>
      <c r="BJ2301" s="14">
        <f t="shared" si="3129"/>
        <v>7.7879048851465918E-2</v>
      </c>
      <c r="BK2301" s="14">
        <f t="shared" si="3130"/>
        <v>0.10817632876198005</v>
      </c>
      <c r="BL2301" s="14">
        <f t="shared" si="3131"/>
        <v>0.67871337731574144</v>
      </c>
      <c r="BM2301" s="14">
        <f t="shared" si="3132"/>
        <v>0.76913209696132778</v>
      </c>
      <c r="BN2301" s="14">
        <f t="shared" si="3133"/>
        <v>0.16880943667055218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1.72</v>
      </c>
      <c r="F2302" s="10">
        <f>VLOOKUP(B2302,home!$B$2:$E$405,3,FALSE)</f>
        <v>0.87209999999999999</v>
      </c>
      <c r="G2302" s="10">
        <f>VLOOKUP(C2302,away!$B$2:$E$405,4,FALSE)</f>
        <v>0.75580000000000003</v>
      </c>
      <c r="H2302" s="10">
        <f>VLOOKUP(A2302,away!$A$2:$E$405,3,FALSE)</f>
        <v>1.58</v>
      </c>
      <c r="I2302" s="10">
        <f>VLOOKUP(C2302,away!$B$2:$E$405,3,FALSE)</f>
        <v>0.75949999999999995</v>
      </c>
      <c r="J2302" s="10">
        <f>VLOOKUP(B2302,home!$B$2:$E$405,4,FALSE)</f>
        <v>1.2024999999999999</v>
      </c>
      <c r="K2302" s="12">
        <f t="shared" si="3078"/>
        <v>1.1337090696000001</v>
      </c>
      <c r="L2302" s="12">
        <f t="shared" si="3079"/>
        <v>1.4430120249999998</v>
      </c>
      <c r="M2302" s="13">
        <f t="shared" si="3080"/>
        <v>7.6022867590898643E-2</v>
      </c>
      <c r="N2302" s="13">
        <f t="shared" si="3081"/>
        <v>8.6187814484801686E-2</v>
      </c>
      <c r="O2302" s="13">
        <f t="shared" si="3082"/>
        <v>0.1097019121086495</v>
      </c>
      <c r="P2302" s="13">
        <f t="shared" si="3083"/>
        <v>0.124370052710038</v>
      </c>
      <c r="Q2302" s="13">
        <f t="shared" si="3084"/>
        <v>4.8855953485210983E-2</v>
      </c>
      <c r="R2302" s="13">
        <f t="shared" si="3085"/>
        <v>7.915058916913717E-2</v>
      </c>
      <c r="S2302" s="13">
        <f t="shared" si="3086"/>
        <v>5.0865977900014903E-2</v>
      </c>
      <c r="T2302" s="13">
        <f t="shared" si="3087"/>
        <v>7.0499728372000095E-2</v>
      </c>
      <c r="U2302" s="13">
        <f t="shared" si="3088"/>
        <v>8.973374080523433E-2</v>
      </c>
      <c r="V2302" s="13">
        <f t="shared" si="3089"/>
        <v>9.2460547333316715E-3</v>
      </c>
      <c r="W2302" s="13">
        <f t="shared" si="3090"/>
        <v>1.8462812523379796E-2</v>
      </c>
      <c r="X2302" s="13">
        <f t="shared" si="3091"/>
        <v>2.6642060486557637E-2</v>
      </c>
      <c r="Y2302" s="13">
        <f t="shared" si="3092"/>
        <v>1.9222406826440011E-2</v>
      </c>
      <c r="Z2302" s="13">
        <f t="shared" si="3093"/>
        <v>3.8071750652299889E-2</v>
      </c>
      <c r="AA2302" s="13">
        <f t="shared" si="3094"/>
        <v>4.3162289010062097E-2</v>
      </c>
      <c r="AB2302" s="13">
        <f t="shared" si="3095"/>
        <v>2.4466739257701913E-2</v>
      </c>
      <c r="AC2302" s="13">
        <f t="shared" si="3096"/>
        <v>9.4538356597885834E-4</v>
      </c>
      <c r="AD2302" s="13">
        <f t="shared" si="3097"/>
        <v>5.2328645020200369E-3</v>
      </c>
      <c r="AE2302" s="13">
        <f t="shared" si="3098"/>
        <v>7.551086401610548E-3</v>
      </c>
      <c r="AF2302" s="13">
        <f t="shared" si="3099"/>
        <v>5.4481542396690001E-3</v>
      </c>
      <c r="AG2302" s="13">
        <f t="shared" si="3100"/>
        <v>2.6205840272990328E-3</v>
      </c>
      <c r="AH2302" s="13">
        <f t="shared" si="3101"/>
        <v>1.3734498501017588E-2</v>
      </c>
      <c r="AI2302" s="13">
        <f t="shared" si="3102"/>
        <v>1.5570925517011242E-2</v>
      </c>
      <c r="AJ2302" s="13">
        <f t="shared" si="3103"/>
        <v>8.8264497403508606E-3</v>
      </c>
      <c r="AK2302" s="13">
        <f t="shared" si="3104"/>
        <v>3.3355420410014435E-3</v>
      </c>
      <c r="AL2302" s="13">
        <f t="shared" si="3105"/>
        <v>6.186422988657179E-5</v>
      </c>
      <c r="AM2302" s="13">
        <f t="shared" si="3106"/>
        <v>1.1865091891856E-3</v>
      </c>
      <c r="AN2302" s="13">
        <f t="shared" si="3107"/>
        <v>1.7121470277678204E-3</v>
      </c>
      <c r="AO2302" s="13">
        <f t="shared" si="3108"/>
        <v>1.2353243748184869E-3</v>
      </c>
      <c r="AP2302" s="13">
        <f t="shared" si="3109"/>
        <v>5.9419597587956113E-4</v>
      </c>
      <c r="AQ2302" s="13">
        <f t="shared" si="3110"/>
        <v>2.1435798460020422E-4</v>
      </c>
      <c r="AR2302" s="13">
        <f t="shared" si="3111"/>
        <v>3.9638092988625636E-3</v>
      </c>
      <c r="AS2302" s="13">
        <f t="shared" si="3112"/>
        <v>4.4938065522853055E-3</v>
      </c>
      <c r="AT2302" s="13">
        <f t="shared" si="3113"/>
        <v>2.5473346226768797E-3</v>
      </c>
      <c r="AU2302" s="13">
        <f t="shared" si="3114"/>
        <v>9.6264545501162358E-4</v>
      </c>
      <c r="AV2302" s="13">
        <f t="shared" si="3115"/>
        <v>2.728399707889742E-4</v>
      </c>
      <c r="AW2302" s="13">
        <f t="shared" si="3116"/>
        <v>2.8113096375096358E-6</v>
      </c>
      <c r="AX2302" s="13">
        <f t="shared" si="3117"/>
        <v>2.2419270482390924E-4</v>
      </c>
      <c r="AY2302" s="13">
        <f t="shared" si="3118"/>
        <v>3.2351276897817652E-4</v>
      </c>
      <c r="AZ2302" s="13">
        <f t="shared" si="3119"/>
        <v>2.3341640793827782E-4</v>
      </c>
      <c r="BA2302" s="13">
        <f t="shared" si="3120"/>
        <v>1.1227422782908009E-4</v>
      </c>
      <c r="BB2302" s="13">
        <f t="shared" si="3121"/>
        <v>4.0503265213738064E-5</v>
      </c>
      <c r="BC2302" s="13">
        <f t="shared" si="3122"/>
        <v>1.1689339751037626E-5</v>
      </c>
      <c r="BD2302" s="13">
        <f t="shared" si="3123"/>
        <v>9.5330408051091736E-4</v>
      </c>
      <c r="BE2302" s="13">
        <f t="shared" si="3124"/>
        <v>1.0807694821619155E-3</v>
      </c>
      <c r="BF2302" s="13">
        <f t="shared" si="3125"/>
        <v>6.1263908203692977E-4</v>
      </c>
      <c r="BG2302" s="13">
        <f t="shared" si="3126"/>
        <v>2.3151816123222844E-4</v>
      </c>
      <c r="BH2302" s="13">
        <f t="shared" si="3127"/>
        <v>6.5618559791523148E-5</v>
      </c>
      <c r="BI2302" s="13">
        <f t="shared" si="3128"/>
        <v>1.4878471273947928E-5</v>
      </c>
      <c r="BJ2302" s="14">
        <f t="shared" si="3129"/>
        <v>0.29661158861577475</v>
      </c>
      <c r="BK2302" s="14">
        <f t="shared" si="3130"/>
        <v>0.26183571349912682</v>
      </c>
      <c r="BL2302" s="14">
        <f t="shared" si="3131"/>
        <v>0.40288184988679898</v>
      </c>
      <c r="BM2302" s="14">
        <f t="shared" si="3132"/>
        <v>0.4747910116459238</v>
      </c>
      <c r="BN2302" s="14">
        <f t="shared" si="3133"/>
        <v>0.52428918954873593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1.5866</v>
      </c>
      <c r="F2318" s="10">
        <f>VLOOKUP(B2318,home!$B$2:$E$405,3,FALSE)</f>
        <v>1.0084</v>
      </c>
      <c r="G2318" s="10">
        <f>VLOOKUP(C2318,away!$B$2:$E$405,4,FALSE)</f>
        <v>1.1345000000000001</v>
      </c>
      <c r="H2318" s="10">
        <f>VLOOKUP(A2318,away!$A$2:$E$405,3,FALSE)</f>
        <v>1.1788000000000001</v>
      </c>
      <c r="I2318" s="10">
        <f>VLOOKUP(C2318,away!$B$2:$E$405,3,FALSE)</f>
        <v>0.84830000000000005</v>
      </c>
      <c r="J2318" s="10">
        <f>VLOOKUP(B2318,home!$B$2:$E$405,4,FALSE)</f>
        <v>1.2725</v>
      </c>
      <c r="K2318" s="12">
        <f t="shared" si="3078"/>
        <v>1.81511768068</v>
      </c>
      <c r="L2318" s="12">
        <f t="shared" si="3079"/>
        <v>1.2724695109000002</v>
      </c>
      <c r="M2318" s="13">
        <f t="shared" si="3080"/>
        <v>4.5611874458024393E-2</v>
      </c>
      <c r="N2318" s="13">
        <f t="shared" si="3081"/>
        <v>8.2790919777716562E-2</v>
      </c>
      <c r="O2318" s="13">
        <f t="shared" si="3082"/>
        <v>5.8039719582834506E-2</v>
      </c>
      <c r="P2318" s="13">
        <f t="shared" si="3083"/>
        <v>0.10534892119651212</v>
      </c>
      <c r="Q2318" s="13">
        <f t="shared" si="3084"/>
        <v>7.5137631144146441E-2</v>
      </c>
      <c r="R2318" s="13">
        <f t="shared" si="3085"/>
        <v>3.6926886795171303E-2</v>
      </c>
      <c r="S2318" s="13">
        <f t="shared" si="3086"/>
        <v>6.0830624311891311E-2</v>
      </c>
      <c r="T2318" s="13">
        <f t="shared" si="3087"/>
        <v>9.5610344752176626E-2</v>
      </c>
      <c r="U2318" s="13">
        <f t="shared" si="3088"/>
        <v>6.7026645114384248E-2</v>
      </c>
      <c r="V2318" s="13">
        <f t="shared" si="3089"/>
        <v>1.5611043598515407E-2</v>
      </c>
      <c r="W2318" s="13">
        <f t="shared" si="3090"/>
        <v>4.5461214258050803E-2</v>
      </c>
      <c r="X2318" s="13">
        <f t="shared" si="3091"/>
        <v>5.7848009071862015E-2</v>
      </c>
      <c r="Y2318" s="13">
        <f t="shared" si="3092"/>
        <v>3.6804913905105527E-2</v>
      </c>
      <c r="Z2318" s="13">
        <f t="shared" si="3093"/>
        <v>1.566277919310376E-2</v>
      </c>
      <c r="AA2318" s="13">
        <f t="shared" si="3094"/>
        <v>2.8429787441989453E-2</v>
      </c>
      <c r="AB2318" s="13">
        <f t="shared" si="3095"/>
        <v>2.5801704921964656E-2</v>
      </c>
      <c r="AC2318" s="13">
        <f t="shared" si="3096"/>
        <v>2.2535340596570017E-3</v>
      </c>
      <c r="AD2318" s="13">
        <f t="shared" si="3097"/>
        <v>2.0629363446242423E-2</v>
      </c>
      <c r="AE2318" s="13">
        <f t="shared" si="3098"/>
        <v>2.6250236014618438E-2</v>
      </c>
      <c r="AF2318" s="13">
        <f t="shared" si="3099"/>
        <v>1.6701312491265552E-2</v>
      </c>
      <c r="AG2318" s="13">
        <f t="shared" si="3100"/>
        <v>7.0839703123829097E-3</v>
      </c>
      <c r="AH2318" s="13">
        <f t="shared" si="3101"/>
        <v>4.9826022447958633E-3</v>
      </c>
      <c r="AI2318" s="13">
        <f t="shared" si="3102"/>
        <v>9.0440094303248265E-3</v>
      </c>
      <c r="AJ2318" s="13">
        <f t="shared" si="3103"/>
        <v>8.2079707106096269E-3</v>
      </c>
      <c r="AK2318" s="13">
        <f t="shared" si="3104"/>
        <v>4.9661442531103725E-3</v>
      </c>
      <c r="AL2318" s="13">
        <f t="shared" si="3105"/>
        <v>2.0819787380844652E-4</v>
      </c>
      <c r="AM2318" s="13">
        <f t="shared" si="3106"/>
        <v>7.4889444664896681E-3</v>
      </c>
      <c r="AN2318" s="13">
        <f t="shared" si="3107"/>
        <v>9.529453502431371E-3</v>
      </c>
      <c r="AO2318" s="13">
        <f t="shared" si="3108"/>
        <v>6.0629695186915711E-3</v>
      </c>
      <c r="AP2318" s="13">
        <f t="shared" si="3109"/>
        <v>2.57164795268369E-3</v>
      </c>
      <c r="AQ2318" s="13">
        <f t="shared" si="3110"/>
        <v>8.1808590313960084E-4</v>
      </c>
      <c r="AR2318" s="13">
        <f t="shared" si="3111"/>
        <v>1.2680418882889267E-3</v>
      </c>
      <c r="AS2318" s="13">
        <f t="shared" si="3112"/>
        <v>2.3016452512760839E-3</v>
      </c>
      <c r="AT2318" s="13">
        <f t="shared" si="3113"/>
        <v>2.0888784951221913E-3</v>
      </c>
      <c r="AU2318" s="13">
        <f t="shared" si="3114"/>
        <v>1.26385342976284E-3</v>
      </c>
      <c r="AV2318" s="13">
        <f t="shared" si="3115"/>
        <v>5.7351067653764725E-4</v>
      </c>
      <c r="AW2318" s="13">
        <f t="shared" si="3116"/>
        <v>1.3357523952398882E-5</v>
      </c>
      <c r="AX2318" s="13">
        <f t="shared" si="3117"/>
        <v>2.2655525851260055E-3</v>
      </c>
      <c r="AY2318" s="13">
        <f t="shared" si="3118"/>
        <v>2.8828465899135187E-3</v>
      </c>
      <c r="AZ2318" s="13">
        <f t="shared" si="3119"/>
        <v>1.8341671951334947E-3</v>
      </c>
      <c r="BA2318" s="13">
        <f t="shared" si="3120"/>
        <v>7.7797394456678075E-4</v>
      </c>
      <c r="BB2318" s="13">
        <f t="shared" si="3121"/>
        <v>2.4748703118395896E-4</v>
      </c>
      <c r="BC2318" s="13">
        <f t="shared" si="3122"/>
        <v>6.298394030494906E-5</v>
      </c>
      <c r="BD2318" s="13">
        <f t="shared" si="3123"/>
        <v>2.6892410689862041E-4</v>
      </c>
      <c r="BE2318" s="13">
        <f t="shared" si="3124"/>
        <v>4.8812890119276418E-4</v>
      </c>
      <c r="BF2318" s="13">
        <f t="shared" si="3125"/>
        <v>4.4300569950294364E-4</v>
      </c>
      <c r="BG2318" s="13">
        <f t="shared" si="3126"/>
        <v>2.6803582593660136E-4</v>
      </c>
      <c r="BH2318" s="13">
        <f t="shared" si="3127"/>
        <v>1.2162914167829797E-4</v>
      </c>
      <c r="BI2318" s="13">
        <f t="shared" si="3128"/>
        <v>4.415424110924229E-5</v>
      </c>
      <c r="BJ2318" s="14">
        <f t="shared" si="3129"/>
        <v>0.49886002780323196</v>
      </c>
      <c r="BK2318" s="14">
        <f t="shared" si="3130"/>
        <v>0.2327470420883222</v>
      </c>
      <c r="BL2318" s="14">
        <f t="shared" si="3131"/>
        <v>0.25255527815249101</v>
      </c>
      <c r="BM2318" s="14">
        <f t="shared" si="3132"/>
        <v>0.59309968521678247</v>
      </c>
      <c r="BN2318" s="14">
        <f t="shared" si="3133"/>
        <v>0.40385595295440535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1.5866</v>
      </c>
      <c r="F2319" s="10">
        <f>VLOOKUP(B2319,home!$B$2:$E$405,3,FALSE)</f>
        <v>1.0714999999999999</v>
      </c>
      <c r="G2319" s="10">
        <f>VLOOKUP(C2319,away!$B$2:$E$405,4,FALSE)</f>
        <v>1.1345000000000001</v>
      </c>
      <c r="H2319" s="10">
        <f>VLOOKUP(A2319,away!$A$2:$E$405,3,FALSE)</f>
        <v>1.1788000000000001</v>
      </c>
      <c r="I2319" s="10">
        <f>VLOOKUP(C2319,away!$B$2:$E$405,3,FALSE)</f>
        <v>0.84830000000000005</v>
      </c>
      <c r="J2319" s="10">
        <f>VLOOKUP(B2319,home!$B$2:$E$405,4,FALSE)</f>
        <v>0.2545</v>
      </c>
      <c r="K2319" s="12">
        <f t="shared" si="3078"/>
        <v>1.9286975355499998</v>
      </c>
      <c r="L2319" s="12">
        <f t="shared" si="3079"/>
        <v>0.25449390218000006</v>
      </c>
      <c r="M2319" s="13">
        <f t="shared" si="3080"/>
        <v>0.112681340702106</v>
      </c>
      <c r="N2319" s="13">
        <f t="shared" si="3081"/>
        <v>0.21732822411462172</v>
      </c>
      <c r="O2319" s="13">
        <f t="shared" si="3082"/>
        <v>2.8676714098153019E-2</v>
      </c>
      <c r="P2319" s="13">
        <f t="shared" si="3083"/>
        <v>5.5308707808779667E-2</v>
      </c>
      <c r="Q2319" s="13">
        <f t="shared" si="3084"/>
        <v>0.20958020512766448</v>
      </c>
      <c r="R2319" s="13">
        <f t="shared" si="3085"/>
        <v>3.649024436269591E-3</v>
      </c>
      <c r="S2319" s="13">
        <f t="shared" si="3086"/>
        <v>6.7869558979692535E-3</v>
      </c>
      <c r="T2319" s="13">
        <f t="shared" si="3087"/>
        <v>5.3336884222624191E-2</v>
      </c>
      <c r="U2319" s="13">
        <f t="shared" si="3088"/>
        <v>7.0378644373948872E-3</v>
      </c>
      <c r="V2319" s="13">
        <f t="shared" si="3089"/>
        <v>3.7014682124625326E-4</v>
      </c>
      <c r="W2319" s="13">
        <f t="shared" si="3090"/>
        <v>0.13473894170992998</v>
      </c>
      <c r="X2319" s="13">
        <f t="shared" si="3091"/>
        <v>3.4290239051363643E-2</v>
      </c>
      <c r="Y2319" s="13">
        <f t="shared" si="3092"/>
        <v>4.3633283714332779E-3</v>
      </c>
      <c r="Z2319" s="13">
        <f t="shared" si="3093"/>
        <v>3.0955148931214113E-4</v>
      </c>
      <c r="AA2319" s="13">
        <f t="shared" si="3094"/>
        <v>5.9703119456215863E-4</v>
      </c>
      <c r="AB2319" s="13">
        <f t="shared" si="3095"/>
        <v>5.7574629679925393E-4</v>
      </c>
      <c r="AC2319" s="13">
        <f t="shared" si="3096"/>
        <v>1.1355219869976105E-5</v>
      </c>
      <c r="AD2319" s="13">
        <f t="shared" si="3097"/>
        <v>6.4967666204639271E-2</v>
      </c>
      <c r="AE2319" s="13">
        <f t="shared" si="3098"/>
        <v>1.6533874887946359E-2</v>
      </c>
      <c r="AF2319" s="13">
        <f t="shared" si="3099"/>
        <v>2.1038851691946897E-3</v>
      </c>
      <c r="AG2319" s="13">
        <f t="shared" si="3100"/>
        <v>1.7847531548232878E-4</v>
      </c>
      <c r="AH2319" s="13">
        <f t="shared" si="3101"/>
        <v>1.969474161016934E-5</v>
      </c>
      <c r="AI2319" s="13">
        <f t="shared" si="3102"/>
        <v>3.7985199606827638E-5</v>
      </c>
      <c r="AJ2319" s="13">
        <f t="shared" si="3103"/>
        <v>3.663098043453165E-5</v>
      </c>
      <c r="AK2319" s="13">
        <f t="shared" si="3104"/>
        <v>2.3550027229620482E-5</v>
      </c>
      <c r="AL2319" s="13">
        <f t="shared" si="3105"/>
        <v>2.2294464513101749E-7</v>
      </c>
      <c r="AM2319" s="13">
        <f t="shared" si="3106"/>
        <v>2.5060595539864547E-2</v>
      </c>
      <c r="AN2319" s="13">
        <f t="shared" si="3107"/>
        <v>6.3777687498948335E-3</v>
      </c>
      <c r="AO2319" s="13">
        <f t="shared" si="3108"/>
        <v>8.1155162818119834E-4</v>
      </c>
      <c r="AP2319" s="13">
        <f t="shared" si="3109"/>
        <v>6.8844980225455242E-5</v>
      </c>
      <c r="AQ2319" s="13">
        <f t="shared" si="3110"/>
        <v>4.3801569157702601E-6</v>
      </c>
      <c r="AR2319" s="13">
        <f t="shared" si="3111"/>
        <v>1.0024383289597627E-6</v>
      </c>
      <c r="AS2319" s="13">
        <f t="shared" si="3112"/>
        <v>1.9334003346055542E-6</v>
      </c>
      <c r="AT2319" s="13">
        <f t="shared" si="3113"/>
        <v>1.864472230292639E-6</v>
      </c>
      <c r="AU2319" s="13">
        <f t="shared" si="3114"/>
        <v>1.1986676652222748E-6</v>
      </c>
      <c r="AV2319" s="13">
        <f t="shared" si="3115"/>
        <v>5.7796684296441849E-7</v>
      </c>
      <c r="AW2319" s="13">
        <f t="shared" si="3116"/>
        <v>3.0397372897992389E-9</v>
      </c>
      <c r="AX2319" s="13">
        <f t="shared" si="3117"/>
        <v>8.0557181428586797E-3</v>
      </c>
      <c r="AY2319" s="13">
        <f t="shared" si="3118"/>
        <v>2.0501311450383283E-3</v>
      </c>
      <c r="AZ2319" s="13">
        <f t="shared" si="3119"/>
        <v>2.6087293754077786E-4</v>
      </c>
      <c r="BA2319" s="13">
        <f t="shared" si="3120"/>
        <v>2.2130190615970667E-5</v>
      </c>
      <c r="BB2319" s="13">
        <f t="shared" si="3121"/>
        <v>1.4079996414613983E-6</v>
      </c>
      <c r="BC2319" s="13">
        <f t="shared" si="3122"/>
        <v>7.1665464604710469E-8</v>
      </c>
      <c r="BD2319" s="13">
        <f t="shared" si="3123"/>
        <v>4.2519073671961407E-8</v>
      </c>
      <c r="BE2319" s="13">
        <f t="shared" si="3124"/>
        <v>8.2006432604980847E-8</v>
      </c>
      <c r="BF2319" s="13">
        <f t="shared" si="3125"/>
        <v>7.9082802232236864E-8</v>
      </c>
      <c r="BG2319" s="13">
        <f t="shared" si="3126"/>
        <v>5.0842268589901087E-8</v>
      </c>
      <c r="BH2319" s="13">
        <f t="shared" si="3127"/>
        <v>2.451483953277835E-8</v>
      </c>
      <c r="BI2319" s="13">
        <f t="shared" si="3128"/>
        <v>9.4563421182546621E-9</v>
      </c>
      <c r="BJ2319" s="14">
        <f t="shared" si="3129"/>
        <v>0.78013519731114123</v>
      </c>
      <c r="BK2319" s="14">
        <f t="shared" si="3130"/>
        <v>0.17720886053965462</v>
      </c>
      <c r="BL2319" s="14">
        <f t="shared" si="3131"/>
        <v>4.066110677922085E-2</v>
      </c>
      <c r="BM2319" s="14">
        <f t="shared" si="3132"/>
        <v>0.36904037172643367</v>
      </c>
      <c r="BN2319" s="14">
        <f t="shared" si="3133"/>
        <v>0.6272242162875945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1.5866</v>
      </c>
      <c r="F2320" s="10">
        <f>VLOOKUP(B2320,home!$B$2:$E$405,3,FALSE)</f>
        <v>0.94540000000000002</v>
      </c>
      <c r="G2320" s="10">
        <f>VLOOKUP(C2320,away!$B$2:$E$405,4,FALSE)</f>
        <v>0.51570000000000005</v>
      </c>
      <c r="H2320" s="10">
        <f>VLOOKUP(A2320,away!$A$2:$E$405,3,FALSE)</f>
        <v>1.1788000000000001</v>
      </c>
      <c r="I2320" s="10">
        <f>VLOOKUP(C2320,away!$B$2:$E$405,3,FALSE)</f>
        <v>1.0025999999999999</v>
      </c>
      <c r="J2320" s="10">
        <f>VLOOKUP(B2320,home!$B$2:$E$405,4,FALSE)</f>
        <v>1.018</v>
      </c>
      <c r="K2320" s="12">
        <f t="shared" si="3078"/>
        <v>0.77353537474800005</v>
      </c>
      <c r="L2320" s="12">
        <f t="shared" si="3079"/>
        <v>1.20313844784</v>
      </c>
      <c r="M2320" s="13">
        <f t="shared" si="3080"/>
        <v>0.13852924469831318</v>
      </c>
      <c r="N2320" s="13">
        <f t="shared" si="3081"/>
        <v>0.10715727121126709</v>
      </c>
      <c r="O2320" s="13">
        <f t="shared" si="3082"/>
        <v>0.16666986044677606</v>
      </c>
      <c r="P2320" s="13">
        <f t="shared" si="3083"/>
        <v>0.1289250329598938</v>
      </c>
      <c r="Q2320" s="13">
        <f t="shared" si="3084"/>
        <v>4.1444969971690268E-2</v>
      </c>
      <c r="R2320" s="13">
        <f t="shared" si="3085"/>
        <v>0.1002634585998218</v>
      </c>
      <c r="S2320" s="13">
        <f t="shared" si="3086"/>
        <v>2.999666994486995E-2</v>
      </c>
      <c r="T2320" s="13">
        <f t="shared" si="3087"/>
        <v>4.9864036842514843E-2</v>
      </c>
      <c r="U2320" s="13">
        <f t="shared" si="3088"/>
        <v>7.7557332021543746E-2</v>
      </c>
      <c r="V2320" s="13">
        <f t="shared" si="3089"/>
        <v>3.1018894800890519E-3</v>
      </c>
      <c r="W2320" s="13">
        <f t="shared" si="3090"/>
        <v>1.0686383459490351E-2</v>
      </c>
      <c r="X2320" s="13">
        <f t="shared" si="3091"/>
        <v>1.285719880847427E-2</v>
      </c>
      <c r="Y2320" s="13">
        <f t="shared" si="3092"/>
        <v>7.7344951089990174E-3</v>
      </c>
      <c r="Z2320" s="13">
        <f t="shared" si="3093"/>
        <v>4.0210273984953263E-2</v>
      </c>
      <c r="AA2320" s="13">
        <f t="shared" si="3094"/>
        <v>3.1104069355670578E-2</v>
      </c>
      <c r="AB2320" s="13">
        <f t="shared" si="3095"/>
        <v>1.203004897261321E-2</v>
      </c>
      <c r="AC2320" s="13">
        <f t="shared" si="3096"/>
        <v>1.8042724675633879E-4</v>
      </c>
      <c r="AD2320" s="13">
        <f t="shared" si="3097"/>
        <v>2.0665739085094239E-3</v>
      </c>
      <c r="AE2320" s="13">
        <f t="shared" si="3098"/>
        <v>2.4863745246306705E-3</v>
      </c>
      <c r="AF2320" s="13">
        <f t="shared" si="3099"/>
        <v>1.4957263931565318E-3</v>
      </c>
      <c r="AG2320" s="13">
        <f t="shared" si="3100"/>
        <v>5.9985531035189083E-4</v>
      </c>
      <c r="AH2320" s="13">
        <f t="shared" si="3101"/>
        <v>1.2094631657369445E-2</v>
      </c>
      <c r="AI2320" s="13">
        <f t="shared" si="3102"/>
        <v>9.3556254315222999E-3</v>
      </c>
      <c r="AJ2320" s="13">
        <f t="shared" si="3103"/>
        <v>3.61845361208726E-3</v>
      </c>
      <c r="AK2320" s="13">
        <f t="shared" si="3104"/>
        <v>9.3300062361139128E-4</v>
      </c>
      <c r="AL2320" s="13">
        <f t="shared" si="3105"/>
        <v>6.7167301130046814E-6</v>
      </c>
      <c r="AM2320" s="13">
        <f t="shared" si="3106"/>
        <v>3.1971360455265539E-4</v>
      </c>
      <c r="AN2320" s="13">
        <f t="shared" si="3107"/>
        <v>3.8465972993481336E-4</v>
      </c>
      <c r="AO2320" s="13">
        <f t="shared" si="3108"/>
        <v>2.3139945521016253E-4</v>
      </c>
      <c r="AP2320" s="13">
        <f t="shared" si="3109"/>
        <v>9.2801860457525579E-5</v>
      </c>
      <c r="AQ2320" s="13">
        <f t="shared" si="3110"/>
        <v>2.7913371586882888E-5</v>
      </c>
      <c r="AR2320" s="13">
        <f t="shared" si="3111"/>
        <v>2.9103032718887974E-3</v>
      </c>
      <c r="AS2320" s="13">
        <f t="shared" si="3112"/>
        <v>2.2512225320508315E-3</v>
      </c>
      <c r="AT2320" s="13">
        <f t="shared" si="3113"/>
        <v>8.7070013248554063E-4</v>
      </c>
      <c r="AU2320" s="13">
        <f t="shared" si="3114"/>
        <v>2.2450578442511206E-4</v>
      </c>
      <c r="AV2320" s="13">
        <f t="shared" si="3115"/>
        <v>4.3415791522093186E-5</v>
      </c>
      <c r="AW2320" s="13">
        <f t="shared" si="3116"/>
        <v>1.7364056173916813E-7</v>
      </c>
      <c r="AX2320" s="13">
        <f t="shared" si="3117"/>
        <v>4.1218297151612009E-5</v>
      </c>
      <c r="AY2320" s="13">
        <f t="shared" si="3118"/>
        <v>4.9591318057598372E-5</v>
      </c>
      <c r="AZ2320" s="13">
        <f t="shared" si="3119"/>
        <v>2.983261071707934E-5</v>
      </c>
      <c r="BA2320" s="13">
        <f t="shared" si="3120"/>
        <v>1.1964253651053936E-5</v>
      </c>
      <c r="BB2320" s="13">
        <f t="shared" si="3121"/>
        <v>3.5986633918232705E-6</v>
      </c>
      <c r="BC2320" s="13">
        <f t="shared" si="3122"/>
        <v>8.6593805750737499E-7</v>
      </c>
      <c r="BD2320" s="13">
        <f t="shared" si="3123"/>
        <v>5.8358296021399406E-4</v>
      </c>
      <c r="BE2320" s="13">
        <f t="shared" si="3124"/>
        <v>4.5142206382567916E-4</v>
      </c>
      <c r="BF2320" s="13">
        <f t="shared" si="3125"/>
        <v>1.7459546765545613E-4</v>
      </c>
      <c r="BG2320" s="13">
        <f t="shared" si="3126"/>
        <v>4.5018590167388532E-5</v>
      </c>
      <c r="BH2320" s="13">
        <f t="shared" si="3127"/>
        <v>8.705868003939379E-6</v>
      </c>
      <c r="BI2320" s="13">
        <f t="shared" si="3128"/>
        <v>1.3468593737867745E-6</v>
      </c>
      <c r="BJ2320" s="14">
        <f t="shared" si="3129"/>
        <v>0.23758644464185305</v>
      </c>
      <c r="BK2320" s="14">
        <f t="shared" si="3130"/>
        <v>0.30078957237809284</v>
      </c>
      <c r="BL2320" s="14">
        <f t="shared" si="3131"/>
        <v>0.4211913000426285</v>
      </c>
      <c r="BM2320" s="14">
        <f t="shared" si="3132"/>
        <v>0.31673833548226965</v>
      </c>
      <c r="BN2320" s="14">
        <f t="shared" si="3133"/>
        <v>0.68298983788776213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1.1809000000000001</v>
      </c>
      <c r="F2321" s="10">
        <f>VLOOKUP(B2321,home!$B$2:$E$405,3,FALSE)</f>
        <v>1.1073999999999999</v>
      </c>
      <c r="G2321" s="10">
        <f>VLOOKUP(C2321,away!$B$2:$E$405,4,FALSE)</f>
        <v>0.70569999999999999</v>
      </c>
      <c r="H2321" s="10">
        <f>VLOOKUP(A2321,away!$A$2:$E$405,3,FALSE)</f>
        <v>0.92459999999999998</v>
      </c>
      <c r="I2321" s="10">
        <f>VLOOKUP(C2321,away!$B$2:$E$405,3,FALSE)</f>
        <v>0.72099999999999997</v>
      </c>
      <c r="J2321" s="10">
        <f>VLOOKUP(B2321,home!$B$2:$E$405,4,FALSE)</f>
        <v>0.91520000000000001</v>
      </c>
      <c r="K2321" s="12">
        <f t="shared" si="3078"/>
        <v>0.92286411536199997</v>
      </c>
      <c r="L2321" s="12">
        <f t="shared" si="3079"/>
        <v>0.61010581631999994</v>
      </c>
      <c r="M2321" s="13">
        <f t="shared" si="3080"/>
        <v>0.21589352520845786</v>
      </c>
      <c r="N2321" s="13">
        <f t="shared" si="3081"/>
        <v>0.19924038715388712</v>
      </c>
      <c r="O2321" s="13">
        <f t="shared" si="3082"/>
        <v>0.13171789543550866</v>
      </c>
      <c r="P2321" s="13">
        <f t="shared" si="3083"/>
        <v>0.1215577190484351</v>
      </c>
      <c r="Q2321" s="13">
        <f t="shared" si="3084"/>
        <v>9.1935901817577215E-2</v>
      </c>
      <c r="R2321" s="13">
        <f t="shared" si="3085"/>
        <v>4.0180927059316696E-2</v>
      </c>
      <c r="S2321" s="13">
        <f t="shared" si="3086"/>
        <v>1.7110609322339473E-2</v>
      </c>
      <c r="T2321" s="13">
        <f t="shared" si="3087"/>
        <v>5.6090628427528301E-2</v>
      </c>
      <c r="U2321" s="13">
        <f t="shared" si="3088"/>
        <v>3.7081535705021353E-2</v>
      </c>
      <c r="V2321" s="13">
        <f t="shared" si="3089"/>
        <v>1.0704487772871607E-3</v>
      </c>
      <c r="W2321" s="13">
        <f t="shared" si="3090"/>
        <v>2.8281448233628693E-2</v>
      </c>
      <c r="X2321" s="13">
        <f t="shared" si="3091"/>
        <v>1.7254676061289852E-2</v>
      </c>
      <c r="Y2321" s="13">
        <f t="shared" si="3092"/>
        <v>5.263589111855203E-3</v>
      </c>
      <c r="Z2321" s="13">
        <f t="shared" si="3093"/>
        <v>8.1715391013395967E-3</v>
      </c>
      <c r="AA2321" s="13">
        <f t="shared" si="3094"/>
        <v>7.5412202039037588E-3</v>
      </c>
      <c r="AB2321" s="13">
        <f t="shared" si="3095"/>
        <v>3.4797607561128422E-3</v>
      </c>
      <c r="AC2321" s="13">
        <f t="shared" si="3096"/>
        <v>3.7669411229324093E-5</v>
      </c>
      <c r="AD2321" s="13">
        <f t="shared" si="3097"/>
        <v>6.5249834263209835E-3</v>
      </c>
      <c r="AE2321" s="13">
        <f t="shared" si="3098"/>
        <v>3.9809303397900335E-3</v>
      </c>
      <c r="AF2321" s="13">
        <f t="shared" si="3099"/>
        <v>1.2143943773353263E-3</v>
      </c>
      <c r="AG2321" s="13">
        <f t="shared" si="3100"/>
        <v>2.4696969097286246E-4</v>
      </c>
      <c r="AH2321" s="13">
        <f t="shared" si="3101"/>
        <v>1.2463758835033981E-3</v>
      </c>
      <c r="AI2321" s="13">
        <f t="shared" si="3102"/>
        <v>1.1502355771378947E-3</v>
      </c>
      <c r="AJ2321" s="13">
        <f t="shared" si="3103"/>
        <v>5.3075556917663133E-4</v>
      </c>
      <c r="AK2321" s="13">
        <f t="shared" si="3104"/>
        <v>1.6327175627388224E-4</v>
      </c>
      <c r="AL2321" s="13">
        <f t="shared" si="3105"/>
        <v>8.4838259091148702E-7</v>
      </c>
      <c r="AM2321" s="13">
        <f t="shared" si="3106"/>
        <v>1.2043346114966856E-3</v>
      </c>
      <c r="AN2321" s="13">
        <f t="shared" si="3107"/>
        <v>7.347715512696153E-4</v>
      </c>
      <c r="AO2321" s="13">
        <f t="shared" si="3108"/>
        <v>2.2414419854803065E-4</v>
      </c>
      <c r="AP2321" s="13">
        <f t="shared" si="3109"/>
        <v>4.5583893076179463E-5</v>
      </c>
      <c r="AQ2321" s="13">
        <f t="shared" si="3110"/>
        <v>6.9527495740715158E-6</v>
      </c>
      <c r="AR2321" s="13">
        <f t="shared" si="3111"/>
        <v>1.5208423516928043E-4</v>
      </c>
      <c r="AS2321" s="13">
        <f t="shared" si="3112"/>
        <v>1.4035308315000434E-4</v>
      </c>
      <c r="AT2321" s="13">
        <f t="shared" si="3113"/>
        <v>6.4763411959778996E-5</v>
      </c>
      <c r="AU2321" s="13">
        <f t="shared" si="3114"/>
        <v>1.9922609628695405E-5</v>
      </c>
      <c r="AV2321" s="13">
        <f t="shared" si="3115"/>
        <v>4.5964653776721105E-6</v>
      </c>
      <c r="AW2321" s="13">
        <f t="shared" si="3116"/>
        <v>1.3268816001883118E-8</v>
      </c>
      <c r="AX2321" s="13">
        <f t="shared" si="3117"/>
        <v>1.8523953263978771E-4</v>
      </c>
      <c r="AY2321" s="13">
        <f t="shared" si="3118"/>
        <v>1.1301571627593295E-4</v>
      </c>
      <c r="AZ2321" s="13">
        <f t="shared" si="3119"/>
        <v>3.4475772917758785E-5</v>
      </c>
      <c r="BA2321" s="13">
        <f t="shared" si="3120"/>
        <v>7.0112898597507235E-6</v>
      </c>
      <c r="BB2321" s="13">
        <f t="shared" si="3121"/>
        <v>1.0694071808348381E-6</v>
      </c>
      <c r="BC2321" s="13">
        <f t="shared" si="3122"/>
        <v>1.3049030820834179E-7</v>
      </c>
      <c r="BD2321" s="13">
        <f t="shared" si="3123"/>
        <v>1.5464579407892772E-5</v>
      </c>
      <c r="BE2321" s="13">
        <f t="shared" si="3124"/>
        <v>1.4271705394710365E-5</v>
      </c>
      <c r="BF2321" s="13">
        <f t="shared" si="3125"/>
        <v>6.585422386898232E-6</v>
      </c>
      <c r="BG2321" s="13">
        <f t="shared" si="3126"/>
        <v>2.0258166684566491E-6</v>
      </c>
      <c r="BH2321" s="13">
        <f t="shared" si="3127"/>
        <v>4.6738837690520975E-7</v>
      </c>
      <c r="BI2321" s="13">
        <f t="shared" si="3128"/>
        <v>8.6267192196621516E-8</v>
      </c>
      <c r="BJ2321" s="14">
        <f t="shared" si="3129"/>
        <v>0.41259063785333239</v>
      </c>
      <c r="BK2321" s="14">
        <f t="shared" si="3130"/>
        <v>0.35578383586661583</v>
      </c>
      <c r="BL2321" s="14">
        <f t="shared" si="3131"/>
        <v>0.22351259893066758</v>
      </c>
      <c r="BM2321" s="14">
        <f t="shared" si="3132"/>
        <v>0.19941925358131282</v>
      </c>
      <c r="BN2321" s="14">
        <f t="shared" si="3133"/>
        <v>0.80052635572318276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1.1809000000000001</v>
      </c>
      <c r="F2322" s="10">
        <f>VLOOKUP(B2322,home!$B$2:$E$405,3,FALSE)</f>
        <v>1.3028</v>
      </c>
      <c r="G2322" s="10">
        <f>VLOOKUP(C2322,away!$B$2:$E$405,4,FALSE)</f>
        <v>1.3408</v>
      </c>
      <c r="H2322" s="10">
        <f>VLOOKUP(A2322,away!$A$2:$E$405,3,FALSE)</f>
        <v>0.92459999999999998</v>
      </c>
      <c r="I2322" s="10">
        <f>VLOOKUP(C2322,away!$B$2:$E$405,3,FALSE)</f>
        <v>0.72099999999999997</v>
      </c>
      <c r="J2322" s="10">
        <f>VLOOKUP(B2322,home!$B$2:$E$405,4,FALSE)</f>
        <v>0.41599999999999998</v>
      </c>
      <c r="K2322" s="12">
        <f t="shared" si="3078"/>
        <v>2.0627893180160002</v>
      </c>
      <c r="L2322" s="12">
        <f t="shared" si="3079"/>
        <v>0.27732082559999993</v>
      </c>
      <c r="M2322" s="13">
        <f t="shared" si="3080"/>
        <v>9.6317028940381078E-2</v>
      </c>
      <c r="N2322" s="13">
        <f t="shared" si="3081"/>
        <v>0.19868173844125603</v>
      </c>
      <c r="O2322" s="13">
        <f t="shared" si="3082"/>
        <v>2.6710717985085567E-2</v>
      </c>
      <c r="P2322" s="13">
        <f t="shared" si="3083"/>
        <v>5.5098583736172366E-2</v>
      </c>
      <c r="Q2322" s="13">
        <f t="shared" si="3084"/>
        <v>0.20491928387073596</v>
      </c>
      <c r="R2322" s="13">
        <f t="shared" si="3085"/>
        <v>3.7037191819963475E-3</v>
      </c>
      <c r="S2322" s="13">
        <f t="shared" si="3086"/>
        <v>7.879847320693285E-3</v>
      </c>
      <c r="T2322" s="13">
        <f t="shared" si="3087"/>
        <v>5.6828384984393243E-2</v>
      </c>
      <c r="U2322" s="13">
        <f t="shared" si="3088"/>
        <v>7.6399923655530236E-3</v>
      </c>
      <c r="V2322" s="13">
        <f t="shared" si="3089"/>
        <v>5.0085573560092612E-4</v>
      </c>
      <c r="W2322" s="13">
        <f t="shared" si="3090"/>
        <v>0.14090176994134751</v>
      </c>
      <c r="X2322" s="13">
        <f t="shared" si="3091"/>
        <v>3.9074995168635746E-2</v>
      </c>
      <c r="Y2322" s="13">
        <f t="shared" si="3092"/>
        <v>5.4181549602410357E-3</v>
      </c>
      <c r="Z2322" s="13">
        <f t="shared" si="3093"/>
        <v>3.4237282044726104E-4</v>
      </c>
      <c r="AA2322" s="13">
        <f t="shared" si="3094"/>
        <v>7.0624299679762008E-4</v>
      </c>
      <c r="AB2322" s="13">
        <f t="shared" si="3095"/>
        <v>7.2841525485886963E-4</v>
      </c>
      <c r="AC2322" s="13">
        <f t="shared" si="3096"/>
        <v>1.7907296606418151E-5</v>
      </c>
      <c r="AD2322" s="13">
        <f t="shared" si="3097"/>
        <v>7.2662666481139893E-2</v>
      </c>
      <c r="AE2322" s="13">
        <f t="shared" si="3098"/>
        <v>2.0150870658847155E-2</v>
      </c>
      <c r="AF2322" s="13">
        <f t="shared" si="3099"/>
        <v>2.7941280438351537E-3</v>
      </c>
      <c r="AG2322" s="13">
        <f t="shared" si="3100"/>
        <v>2.5828996531615913E-4</v>
      </c>
      <c r="AH2322" s="13">
        <f t="shared" si="3101"/>
        <v>2.3736778307358745E-5</v>
      </c>
      <c r="AI2322" s="13">
        <f t="shared" si="3102"/>
        <v>4.8963972736533533E-5</v>
      </c>
      <c r="AJ2322" s="13">
        <f t="shared" si="3103"/>
        <v>5.0501179964274023E-5</v>
      </c>
      <c r="AK2322" s="13">
        <f t="shared" si="3104"/>
        <v>3.4724431525836028E-5</v>
      </c>
      <c r="AL2322" s="13">
        <f t="shared" si="3105"/>
        <v>4.0975793892809508E-7</v>
      </c>
      <c r="AM2322" s="13">
        <f t="shared" si="3106"/>
        <v>2.9977554447170922E-2</v>
      </c>
      <c r="AN2322" s="13">
        <f t="shared" si="3107"/>
        <v>8.3134001487583896E-3</v>
      </c>
      <c r="AO2322" s="13">
        <f t="shared" si="3108"/>
        <v>1.1527394963984192E-3</v>
      </c>
      <c r="AP2322" s="13">
        <f t="shared" si="3109"/>
        <v>1.0655955628097923E-4</v>
      </c>
      <c r="AQ2322" s="13">
        <f t="shared" si="3110"/>
        <v>7.3877960308527047E-6</v>
      </c>
      <c r="AR2322" s="13">
        <f t="shared" si="3111"/>
        <v>1.3165405914561797E-6</v>
      </c>
      <c r="AS2322" s="13">
        <f t="shared" si="3112"/>
        <v>2.7157458687902746E-6</v>
      </c>
      <c r="AT2322" s="13">
        <f t="shared" si="3113"/>
        <v>2.8010057842933302E-6</v>
      </c>
      <c r="AU2322" s="13">
        <f t="shared" si="3114"/>
        <v>1.9259616038471033E-6</v>
      </c>
      <c r="AV2322" s="13">
        <f t="shared" si="3115"/>
        <v>9.9321325583119194E-7</v>
      </c>
      <c r="AW2322" s="13">
        <f t="shared" si="3116"/>
        <v>6.5112179705943161E-9</v>
      </c>
      <c r="AX2322" s="13">
        <f t="shared" si="3117"/>
        <v>1.0306229848977876E-2</v>
      </c>
      <c r="AY2322" s="13">
        <f t="shared" si="3118"/>
        <v>2.8581321705419068E-3</v>
      </c>
      <c r="AZ2322" s="13">
        <f t="shared" si="3119"/>
        <v>3.9630978660430065E-4</v>
      </c>
      <c r="BA2322" s="13">
        <f t="shared" si="3120"/>
        <v>3.6634985738154807E-5</v>
      </c>
      <c r="BB2322" s="13">
        <f t="shared" si="3121"/>
        <v>2.5399111226873286E-6</v>
      </c>
      <c r="BC2322" s="13">
        <f t="shared" si="3122"/>
        <v>1.408740498988546E-7</v>
      </c>
      <c r="BD2322" s="13">
        <f t="shared" si="3123"/>
        <v>6.0850687293089926E-8</v>
      </c>
      <c r="BE2322" s="13">
        <f t="shared" si="3124"/>
        <v>1.2552214774211787E-7</v>
      </c>
      <c r="BF2322" s="13">
        <f t="shared" si="3125"/>
        <v>1.2946287276843346E-7</v>
      </c>
      <c r="BG2322" s="13">
        <f t="shared" si="3126"/>
        <v>8.9018210342129674E-8</v>
      </c>
      <c r="BH2322" s="13">
        <f t="shared" si="3127"/>
        <v>4.5906453350661638E-8</v>
      </c>
      <c r="BI2322" s="13">
        <f t="shared" si="3128"/>
        <v>1.8939068319948925E-8</v>
      </c>
      <c r="BJ2322" s="14">
        <f t="shared" si="3129"/>
        <v>0.79484791153742207</v>
      </c>
      <c r="BK2322" s="14">
        <f t="shared" si="3130"/>
        <v>0.16267276495793492</v>
      </c>
      <c r="BL2322" s="14">
        <f t="shared" si="3131"/>
        <v>3.9657236313369475E-2</v>
      </c>
      <c r="BM2322" s="14">
        <f t="shared" si="3132"/>
        <v>0.40923108781422274</v>
      </c>
      <c r="BN2322" s="14">
        <f t="shared" si="3133"/>
        <v>0.58543107215562729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1.72</v>
      </c>
      <c r="F2327" s="10">
        <f>VLOOKUP(B2327,home!$B$2:$E$405,3,FALSE)</f>
        <v>1.1628000000000001</v>
      </c>
      <c r="G2327" s="10">
        <f>VLOOKUP(C2327,away!$B$2:$E$405,4,FALSE)</f>
        <v>1.5698000000000001</v>
      </c>
      <c r="H2327" s="10">
        <f>VLOOKUP(A2327,away!$A$2:$E$405,3,FALSE)</f>
        <v>1.58</v>
      </c>
      <c r="I2327" s="10">
        <f>VLOOKUP(C2327,away!$B$2:$E$405,3,FALSE)</f>
        <v>0.94940000000000002</v>
      </c>
      <c r="J2327" s="10">
        <f>VLOOKUP(B2327,home!$B$2:$E$405,4,FALSE)</f>
        <v>0.69620000000000004</v>
      </c>
      <c r="K2327" s="12">
        <f t="shared" si="3078"/>
        <v>3.1396251168</v>
      </c>
      <c r="L2327" s="12">
        <f t="shared" si="3079"/>
        <v>1.0443362024000002</v>
      </c>
      <c r="M2327" s="13">
        <f t="shared" si="3080"/>
        <v>1.5238025169102625E-2</v>
      </c>
      <c r="N2327" s="13">
        <f t="shared" si="3081"/>
        <v>4.7841686551345165E-2</v>
      </c>
      <c r="O2327" s="13">
        <f t="shared" si="3082"/>
        <v>1.5913621337176258E-2</v>
      </c>
      <c r="P2327" s="13">
        <f t="shared" si="3083"/>
        <v>4.9962805249442979E-2</v>
      </c>
      <c r="Q2327" s="13">
        <f t="shared" si="3084"/>
        <v>7.5102480363338039E-2</v>
      </c>
      <c r="R2327" s="13">
        <f t="shared" si="3085"/>
        <v>8.3095854368491311E-3</v>
      </c>
      <c r="S2327" s="13">
        <f t="shared" si="3086"/>
        <v>4.0954813381187866E-2</v>
      </c>
      <c r="T2327" s="13">
        <f t="shared" si="3087"/>
        <v>7.8432239133469042E-2</v>
      </c>
      <c r="U2327" s="13">
        <f t="shared" si="3088"/>
        <v>2.6088983147727035E-2</v>
      </c>
      <c r="V2327" s="13">
        <f t="shared" si="3089"/>
        <v>1.4920403561221617E-2</v>
      </c>
      <c r="W2327" s="13">
        <f t="shared" si="3090"/>
        <v>7.8597877894238291E-2</v>
      </c>
      <c r="X2327" s="13">
        <f t="shared" si="3091"/>
        <v>8.2082609316767752E-2</v>
      </c>
      <c r="Y2327" s="13">
        <f t="shared" si="3092"/>
        <v>4.2860920248478047E-2</v>
      </c>
      <c r="Z2327" s="13">
        <f t="shared" si="3093"/>
        <v>2.8926669662124567E-3</v>
      </c>
      <c r="AA2327" s="13">
        <f t="shared" si="3094"/>
        <v>9.0818898616582874E-3</v>
      </c>
      <c r="AB2327" s="13">
        <f t="shared" si="3095"/>
        <v>1.4256864758836817E-2</v>
      </c>
      <c r="AC2327" s="13">
        <f t="shared" si="3096"/>
        <v>3.0575862402594709E-3</v>
      </c>
      <c r="AD2327" s="13">
        <f t="shared" si="3097"/>
        <v>6.1691967890982517E-2</v>
      </c>
      <c r="AE2327" s="13">
        <f t="shared" si="3098"/>
        <v>6.4427155465851441E-2</v>
      </c>
      <c r="AF2327" s="13">
        <f t="shared" si="3099"/>
        <v>3.3641805435320846E-2</v>
      </c>
      <c r="AG2327" s="13">
        <f t="shared" si="3100"/>
        <v>1.1711118443400888E-2</v>
      </c>
      <c r="AH2327" s="13">
        <f t="shared" si="3101"/>
        <v>7.5522920857556161E-4</v>
      </c>
      <c r="AI2327" s="13">
        <f t="shared" si="3102"/>
        <v>2.3711365921848192E-3</v>
      </c>
      <c r="AJ2327" s="13">
        <f t="shared" si="3103"/>
        <v>3.7222400000935089E-3</v>
      </c>
      <c r="AK2327" s="13">
        <f t="shared" si="3104"/>
        <v>3.8954793983504046E-3</v>
      </c>
      <c r="AL2327" s="13">
        <f t="shared" si="3105"/>
        <v>4.0101150683282912E-4</v>
      </c>
      <c r="AM2327" s="13">
        <f t="shared" si="3106"/>
        <v>3.8737930379069543E-2</v>
      </c>
      <c r="AN2327" s="13">
        <f t="shared" si="3107"/>
        <v>4.0455423100913095E-2</v>
      </c>
      <c r="AO2327" s="13">
        <f t="shared" si="3108"/>
        <v>2.1124531463846408E-2</v>
      </c>
      <c r="AP2327" s="13">
        <f t="shared" si="3109"/>
        <v>7.3537043221442262E-3</v>
      </c>
      <c r="AQ2327" s="13">
        <f t="shared" si="3110"/>
        <v>1.9199349113401419E-3</v>
      </c>
      <c r="AR2327" s="13">
        <f t="shared" si="3111"/>
        <v>1.5774264072507201E-4</v>
      </c>
      <c r="AS2327" s="13">
        <f t="shared" si="3112"/>
        <v>4.9525275681079465E-4</v>
      </c>
      <c r="AT2327" s="13">
        <f t="shared" si="3113"/>
        <v>7.7745399722380657E-4</v>
      </c>
      <c r="AU2327" s="13">
        <f t="shared" si="3114"/>
        <v>8.1363803228014014E-4</v>
      </c>
      <c r="AV2327" s="13">
        <f t="shared" si="3115"/>
        <v>6.3862960053261435E-4</v>
      </c>
      <c r="AW2327" s="13">
        <f t="shared" si="3116"/>
        <v>3.6523506156346758E-5</v>
      </c>
      <c r="AX2327" s="13">
        <f t="shared" si="3117"/>
        <v>2.0270429865162757E-2</v>
      </c>
      <c r="AY2327" s="13">
        <f t="shared" si="3118"/>
        <v>2.1169143746399624E-2</v>
      </c>
      <c r="AZ2327" s="13">
        <f t="shared" si="3119"/>
        <v>1.1053851594087347E-2</v>
      </c>
      <c r="BA2327" s="13">
        <f t="shared" si="3120"/>
        <v>3.8479791318874568E-3</v>
      </c>
      <c r="BB2327" s="13">
        <f t="shared" si="3121"/>
        <v>1.0046459783774489E-3</v>
      </c>
      <c r="BC2327" s="13">
        <f t="shared" si="3122"/>
        <v>2.0983763316302761E-4</v>
      </c>
      <c r="BD2327" s="13">
        <f t="shared" si="3123"/>
        <v>2.7456058395228211E-5</v>
      </c>
      <c r="BE2327" s="13">
        <f t="shared" si="3124"/>
        <v>8.6201730545985993E-5</v>
      </c>
      <c r="BF2327" s="13">
        <f t="shared" si="3125"/>
        <v>1.3532055916690172E-4</v>
      </c>
      <c r="BG2327" s="13">
        <f t="shared" si="3126"/>
        <v>1.4161860879327503E-4</v>
      </c>
      <c r="BH2327" s="13">
        <f t="shared" si="3127"/>
        <v>1.1115733529340992E-4</v>
      </c>
      <c r="BI2327" s="13">
        <f t="shared" si="3128"/>
        <v>6.9798472360749729E-5</v>
      </c>
      <c r="BJ2327" s="14">
        <f t="shared" si="3129"/>
        <v>0.74353727286958327</v>
      </c>
      <c r="BK2327" s="14">
        <f t="shared" si="3130"/>
        <v>0.14570378885444701</v>
      </c>
      <c r="BL2327" s="14">
        <f t="shared" si="3131"/>
        <v>8.7849299533579797E-2</v>
      </c>
      <c r="BM2327" s="14">
        <f t="shared" si="3132"/>
        <v>0.74648220387632513</v>
      </c>
      <c r="BN2327" s="14">
        <f t="shared" si="3133"/>
        <v>0.21236820410725421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1.72</v>
      </c>
      <c r="F2328" s="10">
        <f>VLOOKUP(B2328,home!$B$2:$E$405,3,FALSE)</f>
        <v>1.0465</v>
      </c>
      <c r="G2328" s="10">
        <f>VLOOKUP(C2328,away!$B$2:$E$405,4,FALSE)</f>
        <v>1.1628000000000001</v>
      </c>
      <c r="H2328" s="10">
        <f>VLOOKUP(A2328,away!$A$2:$E$405,3,FALSE)</f>
        <v>1.58</v>
      </c>
      <c r="I2328" s="10">
        <f>VLOOKUP(C2328,away!$B$2:$E$405,3,FALSE)</f>
        <v>0.63290000000000002</v>
      </c>
      <c r="J2328" s="10">
        <f>VLOOKUP(B2328,home!$B$2:$E$405,4,FALSE)</f>
        <v>1.0126999999999999</v>
      </c>
      <c r="K2328" s="12">
        <f t="shared" si="3078"/>
        <v>2.0930167439999998</v>
      </c>
      <c r="L2328" s="12">
        <f t="shared" si="3079"/>
        <v>1.0126817714</v>
      </c>
      <c r="M2328" s="13">
        <f t="shared" si="3080"/>
        <v>4.4793218875683792E-2</v>
      </c>
      <c r="N2328" s="13">
        <f t="shared" si="3081"/>
        <v>9.3752957124463021E-2</v>
      </c>
      <c r="O2328" s="13">
        <f t="shared" si="3082"/>
        <v>4.5361276237735386E-2</v>
      </c>
      <c r="P2328" s="13">
        <f t="shared" si="3083"/>
        <v>9.4941910694789466E-2</v>
      </c>
      <c r="Q2328" s="13">
        <f t="shared" si="3084"/>
        <v>9.8113254530507607E-2</v>
      </c>
      <c r="R2328" s="13">
        <f t="shared" si="3085"/>
        <v>2.2968268786697298E-2</v>
      </c>
      <c r="S2328" s="13">
        <f t="shared" si="3086"/>
        <v>5.0308766776697607E-2</v>
      </c>
      <c r="T2328" s="13">
        <f t="shared" si="3087"/>
        <v>9.9357504395773524E-2</v>
      </c>
      <c r="U2328" s="13">
        <f t="shared" si="3088"/>
        <v>4.8072971151249998E-2</v>
      </c>
      <c r="V2328" s="13">
        <f t="shared" si="3089"/>
        <v>1.1848049430414301E-2</v>
      </c>
      <c r="W2328" s="13">
        <f t="shared" si="3090"/>
        <v>6.8450894846895413E-2</v>
      </c>
      <c r="X2328" s="13">
        <f t="shared" si="3091"/>
        <v>6.9318973447469179E-2</v>
      </c>
      <c r="Y2328" s="13">
        <f t="shared" si="3092"/>
        <v>3.5099030411206329E-2</v>
      </c>
      <c r="Z2328" s="13">
        <f t="shared" si="3093"/>
        <v>7.753182373634651E-3</v>
      </c>
      <c r="AA2328" s="13">
        <f t="shared" si="3094"/>
        <v>1.6227540527302985E-2</v>
      </c>
      <c r="AB2328" s="13">
        <f t="shared" si="3095"/>
        <v>1.6982257018791871E-2</v>
      </c>
      <c r="AC2328" s="13">
        <f t="shared" si="3096"/>
        <v>1.5695406569962004E-3</v>
      </c>
      <c r="AD2328" s="13">
        <f t="shared" si="3097"/>
        <v>3.581721726408385E-2</v>
      </c>
      <c r="AE2328" s="13">
        <f t="shared" si="3098"/>
        <v>3.6271443025611097E-2</v>
      </c>
      <c r="AF2328" s="13">
        <f t="shared" si="3099"/>
        <v>1.8365714587205009E-2</v>
      </c>
      <c r="AG2328" s="13">
        <f t="shared" si="3100"/>
        <v>6.1995414603991973E-3</v>
      </c>
      <c r="AH2328" s="13">
        <f t="shared" si="3101"/>
        <v>1.9628766150298987E-3</v>
      </c>
      <c r="AI2328" s="13">
        <f t="shared" si="3102"/>
        <v>4.1083336216636186E-3</v>
      </c>
      <c r="AJ2328" s="13">
        <f t="shared" si="3103"/>
        <v>4.2994055300400579E-3</v>
      </c>
      <c r="AK2328" s="13">
        <f t="shared" si="3104"/>
        <v>2.9995759212066782E-3</v>
      </c>
      <c r="AL2328" s="13">
        <f t="shared" si="3105"/>
        <v>1.3306941776338222E-4</v>
      </c>
      <c r="AM2328" s="13">
        <f t="shared" si="3106"/>
        <v>1.4993207091442685E-2</v>
      </c>
      <c r="AN2328" s="13">
        <f t="shared" si="3107"/>
        <v>1.5183347516329222E-2</v>
      </c>
      <c r="AO2328" s="13">
        <f t="shared" si="3108"/>
        <v>7.6879496293090323E-3</v>
      </c>
      <c r="AP2328" s="13">
        <f t="shared" si="3109"/>
        <v>2.5951488163475488E-3</v>
      </c>
      <c r="AQ2328" s="13">
        <f t="shared" si="3110"/>
        <v>6.570149750963622E-4</v>
      </c>
      <c r="AR2328" s="13">
        <f t="shared" si="3111"/>
        <v>3.9755387350962285E-4</v>
      </c>
      <c r="AS2328" s="13">
        <f t="shared" si="3112"/>
        <v>8.3208691389769851E-4</v>
      </c>
      <c r="AT2328" s="13">
        <f t="shared" si="3113"/>
        <v>8.7078592162558477E-4</v>
      </c>
      <c r="AU2328" s="13">
        <f t="shared" si="3114"/>
        <v>6.0752317146727344E-4</v>
      </c>
      <c r="AV2328" s="13">
        <f t="shared" si="3115"/>
        <v>3.178890425622465E-4</v>
      </c>
      <c r="AW2328" s="13">
        <f t="shared" si="3116"/>
        <v>7.8346833979006827E-6</v>
      </c>
      <c r="AX2328" s="13">
        <f t="shared" si="3117"/>
        <v>5.2301722481081737E-3</v>
      </c>
      <c r="AY2328" s="13">
        <f t="shared" si="3118"/>
        <v>5.2965000969413057E-3</v>
      </c>
      <c r="AZ2328" s="13">
        <f t="shared" si="3119"/>
        <v>2.6818345501953967E-3</v>
      </c>
      <c r="BA2328" s="13">
        <f t="shared" si="3120"/>
        <v>9.0528165429786564E-4</v>
      </c>
      <c r="BB2328" s="13">
        <f t="shared" si="3121"/>
        <v>2.2919055732257122E-4</v>
      </c>
      <c r="BC2328" s="13">
        <f t="shared" si="3122"/>
        <v>4.6419419915514955E-5</v>
      </c>
      <c r="BD2328" s="13">
        <f t="shared" si="3123"/>
        <v>6.7099260142109354E-5</v>
      </c>
      <c r="BE2328" s="13">
        <f t="shared" si="3124"/>
        <v>1.4043987498744669E-4</v>
      </c>
      <c r="BF2328" s="13">
        <f t="shared" si="3125"/>
        <v>1.4697150493699638E-4</v>
      </c>
      <c r="BG2328" s="13">
        <f t="shared" si="3126"/>
        <v>1.0253794024133734E-4</v>
      </c>
      <c r="BH2328" s="13">
        <f t="shared" si="3127"/>
        <v>5.3653406455097602E-5</v>
      </c>
      <c r="BI2328" s="13">
        <f t="shared" si="3128"/>
        <v>2.2459495616631411E-5</v>
      </c>
      <c r="BJ2328" s="14">
        <f t="shared" si="3129"/>
        <v>0.61625259764892026</v>
      </c>
      <c r="BK2328" s="14">
        <f t="shared" si="3130"/>
        <v>0.20889105594928606</v>
      </c>
      <c r="BL2328" s="14">
        <f t="shared" si="3131"/>
        <v>0.16654150581515983</v>
      </c>
      <c r="BM2328" s="14">
        <f t="shared" si="3132"/>
        <v>0.59421879012358081</v>
      </c>
      <c r="BN2328" s="14">
        <f t="shared" si="3133"/>
        <v>0.3999308862498766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1.72</v>
      </c>
      <c r="F2329" s="10">
        <f>VLOOKUP(B2329,home!$B$2:$E$405,3,FALSE)</f>
        <v>1.0465</v>
      </c>
      <c r="G2329" s="10">
        <f>VLOOKUP(C2329,away!$B$2:$E$405,4,FALSE)</f>
        <v>0.58140000000000003</v>
      </c>
      <c r="H2329" s="10">
        <f>VLOOKUP(A2329,away!$A$2:$E$405,3,FALSE)</f>
        <v>1.58</v>
      </c>
      <c r="I2329" s="10">
        <f>VLOOKUP(C2329,away!$B$2:$E$405,3,FALSE)</f>
        <v>1.2658</v>
      </c>
      <c r="J2329" s="10">
        <f>VLOOKUP(B2329,home!$B$2:$E$405,4,FALSE)</f>
        <v>1.2024999999999999</v>
      </c>
      <c r="K2329" s="12">
        <f t="shared" si="3078"/>
        <v>1.0465083719999999</v>
      </c>
      <c r="L2329" s="12">
        <f t="shared" si="3079"/>
        <v>2.40495671</v>
      </c>
      <c r="M2329" s="13">
        <f t="shared" si="3080"/>
        <v>3.1699160471452249E-2</v>
      </c>
      <c r="N2329" s="13">
        <f t="shared" si="3081"/>
        <v>3.3173436818746245E-2</v>
      </c>
      <c r="O2329" s="13">
        <f t="shared" si="3082"/>
        <v>7.6235108677185831E-2</v>
      </c>
      <c r="P2329" s="13">
        <f t="shared" si="3083"/>
        <v>7.9780679471004826E-2</v>
      </c>
      <c r="Q2329" s="13">
        <f t="shared" si="3084"/>
        <v>1.7358139679415491E-2</v>
      </c>
      <c r="R2329" s="13">
        <f t="shared" si="3085"/>
        <v>9.1671068075388662E-2</v>
      </c>
      <c r="S2329" s="13">
        <f t="shared" si="3086"/>
        <v>5.019814974743092E-2</v>
      </c>
      <c r="T2329" s="13">
        <f t="shared" si="3087"/>
        <v>4.174557449512753E-2</v>
      </c>
      <c r="U2329" s="13">
        <f t="shared" si="3088"/>
        <v>9.5934540211076169E-2</v>
      </c>
      <c r="V2329" s="13">
        <f t="shared" si="3089"/>
        <v>1.4037674589184519E-2</v>
      </c>
      <c r="W2329" s="13">
        <f t="shared" si="3090"/>
        <v>6.0551461656179022E-3</v>
      </c>
      <c r="X2329" s="13">
        <f t="shared" si="3091"/>
        <v>1.4562364401033544E-2</v>
      </c>
      <c r="Y2329" s="13">
        <f t="shared" si="3092"/>
        <v>1.751092798986538E-2</v>
      </c>
      <c r="Z2329" s="13">
        <f t="shared" si="3093"/>
        <v>7.3488316760257591E-2</v>
      </c>
      <c r="AA2329" s="13">
        <f t="shared" si="3094"/>
        <v>7.690613873379748E-2</v>
      </c>
      <c r="AB2329" s="13">
        <f t="shared" si="3095"/>
        <v>4.0241459021556264E-2</v>
      </c>
      <c r="AC2329" s="13">
        <f t="shared" si="3096"/>
        <v>2.2081326450399895E-3</v>
      </c>
      <c r="AD2329" s="13">
        <f t="shared" si="3097"/>
        <v>1.5841902890007082E-3</v>
      </c>
      <c r="AE2329" s="13">
        <f t="shared" si="3098"/>
        <v>3.8099090654490917E-3</v>
      </c>
      <c r="AF2329" s="13">
        <f t="shared" si="3099"/>
        <v>4.5813331857208119E-3</v>
      </c>
      <c r="AG2329" s="13">
        <f t="shared" si="3100"/>
        <v>3.6726359952483144E-3</v>
      </c>
      <c r="AH2329" s="13">
        <f t="shared" si="3101"/>
        <v>4.4184055124796721E-2</v>
      </c>
      <c r="AI2329" s="13">
        <f t="shared" si="3102"/>
        <v>4.6238983597009273E-2</v>
      </c>
      <c r="AJ2329" s="13">
        <f t="shared" si="3103"/>
        <v>2.4194741723520433E-2</v>
      </c>
      <c r="AK2329" s="13">
        <f t="shared" si="3104"/>
        <v>8.4399999240139471E-3</v>
      </c>
      <c r="AL2329" s="13">
        <f t="shared" si="3105"/>
        <v>2.2229777718189104E-4</v>
      </c>
      <c r="AM2329" s="13">
        <f t="shared" si="3106"/>
        <v>3.3157368005606814E-4</v>
      </c>
      <c r="AN2329" s="13">
        <f t="shared" si="3107"/>
        <v>7.9742034671023416E-4</v>
      </c>
      <c r="AO2329" s="13">
        <f t="shared" si="3108"/>
        <v>9.5888070675565222E-4</v>
      </c>
      <c r="AP2329" s="13">
        <f t="shared" si="3109"/>
        <v>7.6868886326718268E-4</v>
      </c>
      <c r="AQ2329" s="13">
        <f t="shared" si="3110"/>
        <v>4.6216585990417077E-4</v>
      </c>
      <c r="AR2329" s="13">
        <f t="shared" si="3111"/>
        <v>2.1252147969477948E-2</v>
      </c>
      <c r="AS2329" s="13">
        <f t="shared" si="3112"/>
        <v>2.2240550773041476E-2</v>
      </c>
      <c r="AT2329" s="13">
        <f t="shared" si="3113"/>
        <v>1.1637461290939484E-2</v>
      </c>
      <c r="AU2329" s="13">
        <f t="shared" si="3114"/>
        <v>4.0595668899313661E-3</v>
      </c>
      <c r="AV2329" s="13">
        <f t="shared" si="3115"/>
        <v>1.0620926842517941E-3</v>
      </c>
      <c r="AW2329" s="13">
        <f t="shared" si="3116"/>
        <v>1.5541129870718691E-5</v>
      </c>
      <c r="AX2329" s="13">
        <f t="shared" si="3117"/>
        <v>5.7832438685587427E-5</v>
      </c>
      <c r="AY2329" s="13">
        <f t="shared" si="3118"/>
        <v>1.3908451147256706E-4</v>
      </c>
      <c r="AZ2329" s="13">
        <f t="shared" si="3119"/>
        <v>1.6724611456151109E-4</v>
      </c>
      <c r="BA2329" s="13">
        <f t="shared" si="3120"/>
        <v>1.3407322181204493E-4</v>
      </c>
      <c r="BB2329" s="13">
        <f t="shared" si="3121"/>
        <v>8.0610073607048925E-5</v>
      </c>
      <c r="BC2329" s="13">
        <f t="shared" si="3122"/>
        <v>3.8772747482973237E-5</v>
      </c>
      <c r="BD2329" s="13">
        <f t="shared" si="3123"/>
        <v>8.5184159768514831E-3</v>
      </c>
      <c r="BE2329" s="13">
        <f t="shared" si="3124"/>
        <v>8.9145936359536354E-3</v>
      </c>
      <c r="BF2329" s="13">
        <f t="shared" si="3125"/>
        <v>4.6645984365016983E-3</v>
      </c>
      <c r="BG2329" s="13">
        <f t="shared" si="3126"/>
        <v>1.6271804386057125E-3</v>
      </c>
      <c r="BH2329" s="13">
        <f t="shared" si="3127"/>
        <v>4.257144879388775E-4</v>
      </c>
      <c r="BI2329" s="13">
        <f t="shared" si="3128"/>
        <v>8.910275514194568E-5</v>
      </c>
      <c r="BJ2329" s="14">
        <f t="shared" si="3129"/>
        <v>0.14799000664954004</v>
      </c>
      <c r="BK2329" s="14">
        <f t="shared" si="3130"/>
        <v>0.17828517921276696</v>
      </c>
      <c r="BL2329" s="14">
        <f t="shared" si="3131"/>
        <v>0.58853752042698004</v>
      </c>
      <c r="BM2329" s="14">
        <f t="shared" si="3132"/>
        <v>0.65825988647474953</v>
      </c>
      <c r="BN2329" s="14">
        <f t="shared" si="3133"/>
        <v>0.32991759319319325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1.5866</v>
      </c>
      <c r="F2333" s="10">
        <f>VLOOKUP(B2333,home!$B$2:$E$405,3,FALSE)</f>
        <v>0.40110000000000001</v>
      </c>
      <c r="G2333" s="10">
        <f>VLOOKUP(C2333,away!$B$2:$E$405,4,FALSE)</f>
        <v>1.2033</v>
      </c>
      <c r="H2333" s="10">
        <f>VLOOKUP(A2333,away!$A$2:$E$405,3,FALSE)</f>
        <v>1.1788000000000001</v>
      </c>
      <c r="I2333" s="10">
        <f>VLOOKUP(C2333,away!$B$2:$E$405,3,FALSE)</f>
        <v>1.3882000000000001</v>
      </c>
      <c r="J2333" s="10">
        <f>VLOOKUP(B2333,home!$B$2:$E$405,4,FALSE)</f>
        <v>1.0025999999999999</v>
      </c>
      <c r="K2333" s="12">
        <f t="shared" si="3078"/>
        <v>0.76576238335800006</v>
      </c>
      <c r="L2333" s="12">
        <f t="shared" si="3079"/>
        <v>1.6406648264160002</v>
      </c>
      <c r="M2333" s="13">
        <f t="shared" si="3080"/>
        <v>9.0136759700621072E-2</v>
      </c>
      <c r="N2333" s="13">
        <f t="shared" si="3081"/>
        <v>6.902333993651491E-2</v>
      </c>
      <c r="O2333" s="13">
        <f t="shared" si="3082"/>
        <v>0.14788421120792022</v>
      </c>
      <c r="P2333" s="13">
        <f t="shared" si="3083"/>
        <v>0.11324416603559484</v>
      </c>
      <c r="Q2333" s="13">
        <f t="shared" si="3084"/>
        <v>2.6427738648557547E-2</v>
      </c>
      <c r="R2333" s="13">
        <f t="shared" si="3085"/>
        <v>0.12131421185555477</v>
      </c>
      <c r="S2333" s="13">
        <f t="shared" si="3086"/>
        <v>3.5568843343414001E-2</v>
      </c>
      <c r="T2333" s="13">
        <f t="shared" si="3087"/>
        <v>4.3359061242403095E-2</v>
      </c>
      <c r="U2333" s="13">
        <f t="shared" si="3088"/>
        <v>9.2897860005706961E-2</v>
      </c>
      <c r="V2333" s="13">
        <f t="shared" si="3089"/>
        <v>4.9652501064358688E-3</v>
      </c>
      <c r="W2333" s="13">
        <f t="shared" si="3090"/>
        <v>6.7457893780939193E-3</v>
      </c>
      <c r="X2333" s="13">
        <f t="shared" si="3091"/>
        <v>1.1067579359049361E-2</v>
      </c>
      <c r="Y2333" s="13">
        <f t="shared" si="3092"/>
        <v>9.0790940839800133E-3</v>
      </c>
      <c r="Z2333" s="13">
        <f t="shared" si="3093"/>
        <v>6.6345320111929229E-2</v>
      </c>
      <c r="AA2333" s="13">
        <f t="shared" si="3094"/>
        <v>5.0804750453560379E-2</v>
      </c>
      <c r="AB2333" s="13">
        <f t="shared" si="3095"/>
        <v>1.9452183396613417E-2</v>
      </c>
      <c r="AC2333" s="13">
        <f t="shared" si="3096"/>
        <v>3.8988366769634661E-4</v>
      </c>
      <c r="AD2333" s="13">
        <f t="shared" si="3097"/>
        <v>1.2914179379500703E-3</v>
      </c>
      <c r="AE2333" s="13">
        <f t="shared" si="3098"/>
        <v>2.118783986997361E-3</v>
      </c>
      <c r="AF2333" s="13">
        <f t="shared" si="3099"/>
        <v>1.7381071811200133E-3</v>
      </c>
      <c r="AG2333" s="13">
        <f t="shared" si="3100"/>
        <v>9.5055043886822365E-4</v>
      </c>
      <c r="AH2333" s="13">
        <f t="shared" si="3101"/>
        <v>2.721260827623808E-2</v>
      </c>
      <c r="AI2333" s="13">
        <f t="shared" si="3102"/>
        <v>2.0838391770999706E-2</v>
      </c>
      <c r="AJ2333" s="13">
        <f t="shared" si="3103"/>
        <v>7.9786282739542375E-3</v>
      </c>
      <c r="AK2333" s="13">
        <f t="shared" si="3104"/>
        <v>2.0365778009969076E-3</v>
      </c>
      <c r="AL2333" s="13">
        <f t="shared" si="3105"/>
        <v>1.9593360553815205E-5</v>
      </c>
      <c r="AM2333" s="13">
        <f t="shared" si="3106"/>
        <v>1.9778385561518397E-4</v>
      </c>
      <c r="AN2333" s="13">
        <f t="shared" si="3107"/>
        <v>3.2449701514077311E-4</v>
      </c>
      <c r="AO2333" s="13">
        <f t="shared" si="3108"/>
        <v>2.6619541950922336E-4</v>
      </c>
      <c r="AP2333" s="13">
        <f t="shared" si="3109"/>
        <v>1.455791539139448E-4</v>
      </c>
      <c r="AQ2333" s="13">
        <f t="shared" si="3110"/>
        <v>5.9711649321502597E-5</v>
      </c>
      <c r="AR2333" s="13">
        <f t="shared" si="3111"/>
        <v>8.929353846772143E-3</v>
      </c>
      <c r="AS2333" s="13">
        <f t="shared" si="3112"/>
        <v>6.8377632835511619E-3</v>
      </c>
      <c r="AT2333" s="13">
        <f t="shared" si="3113"/>
        <v>2.6180509544249811E-3</v>
      </c>
      <c r="AU2333" s="13">
        <f t="shared" si="3114"/>
        <v>6.6826831287105347E-4</v>
      </c>
      <c r="AV2333" s="13">
        <f t="shared" si="3115"/>
        <v>1.2793368399669188E-4</v>
      </c>
      <c r="AW2333" s="13">
        <f t="shared" si="3116"/>
        <v>6.8378619059931446E-7</v>
      </c>
      <c r="AX2333" s="13">
        <f t="shared" si="3117"/>
        <v>2.5242572777602962E-5</v>
      </c>
      <c r="AY2333" s="13">
        <f t="shared" si="3118"/>
        <v>4.1414601284459221E-5</v>
      </c>
      <c r="AZ2333" s="13">
        <f t="shared" si="3119"/>
        <v>3.3973739813727574E-5</v>
      </c>
      <c r="BA2333" s="13">
        <f t="shared" si="3120"/>
        <v>1.8579839978063907E-5</v>
      </c>
      <c r="BB2333" s="13">
        <f t="shared" si="3121"/>
        <v>7.6208224831118188E-6</v>
      </c>
      <c r="BC2333" s="13">
        <f t="shared" si="3122"/>
        <v>2.5006430792803581E-6</v>
      </c>
      <c r="BD2333" s="13">
        <f t="shared" si="3123"/>
        <v>2.4416794631702469E-3</v>
      </c>
      <c r="BE2333" s="13">
        <f t="shared" si="3124"/>
        <v>1.8697462851135303E-3</v>
      </c>
      <c r="BF2333" s="13">
        <f t="shared" si="3125"/>
        <v>7.158906857816519E-4</v>
      </c>
      <c r="BG2333" s="13">
        <f t="shared" si="3126"/>
        <v>1.8273405258931695E-4</v>
      </c>
      <c r="BH2333" s="13">
        <f t="shared" si="3127"/>
        <v>3.498271590786537E-5</v>
      </c>
      <c r="BI2333" s="13">
        <f t="shared" si="3128"/>
        <v>5.3576895819885626E-6</v>
      </c>
      <c r="BJ2333" s="14">
        <f t="shared" si="3129"/>
        <v>0.17292456150645144</v>
      </c>
      <c r="BK2333" s="14">
        <f t="shared" si="3130"/>
        <v>0.24436591081560041</v>
      </c>
      <c r="BL2333" s="14">
        <f t="shared" si="3131"/>
        <v>0.51485118401530516</v>
      </c>
      <c r="BM2333" s="14">
        <f t="shared" si="3132"/>
        <v>0.43041581824942909</v>
      </c>
      <c r="BN2333" s="14">
        <f t="shared" si="3133"/>
        <v>0.56803042738476339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1.1809000000000001</v>
      </c>
      <c r="F2334" s="10">
        <f>VLOOKUP(B2334,home!$B$2:$E$405,3,FALSE)</f>
        <v>0.78169999999999995</v>
      </c>
      <c r="G2334" s="10">
        <f>VLOOKUP(C2334,away!$B$2:$E$405,4,FALSE)</f>
        <v>0.3528</v>
      </c>
      <c r="H2334" s="10">
        <f>VLOOKUP(A2334,away!$A$2:$E$405,3,FALSE)</f>
        <v>0.92459999999999998</v>
      </c>
      <c r="I2334" s="10">
        <f>VLOOKUP(C2334,away!$B$2:$E$405,3,FALSE)</f>
        <v>0.54079999999999995</v>
      </c>
      <c r="J2334" s="10">
        <f>VLOOKUP(B2334,home!$B$2:$E$405,4,FALSE)</f>
        <v>2.0798999999999999</v>
      </c>
      <c r="K2334" s="12">
        <f t="shared" si="3078"/>
        <v>0.32567304218400001</v>
      </c>
      <c r="L2334" s="12">
        <f t="shared" si="3079"/>
        <v>1.0399992520319998</v>
      </c>
      <c r="M2334" s="13">
        <f t="shared" si="3080"/>
        <v>0.25520904273721823</v>
      </c>
      <c r="N2334" s="13">
        <f t="shared" si="3081"/>
        <v>8.3114705341096343E-2</v>
      </c>
      <c r="O2334" s="13">
        <f t="shared" si="3082"/>
        <v>0.26541721355850967</v>
      </c>
      <c r="P2334" s="13">
        <f t="shared" si="3083"/>
        <v>8.6439231387600263E-2</v>
      </c>
      <c r="Q2334" s="13">
        <f t="shared" si="3084"/>
        <v>1.3534109469330799E-2</v>
      </c>
      <c r="R2334" s="13">
        <f t="shared" si="3085"/>
        <v>0.13801685178863377</v>
      </c>
      <c r="S2334" s="13">
        <f t="shared" si="3086"/>
        <v>7.3192358730138551E-3</v>
      </c>
      <c r="T2334" s="13">
        <f t="shared" si="3087"/>
        <v>1.4075463725023237E-2</v>
      </c>
      <c r="U2334" s="13">
        <f t="shared" si="3088"/>
        <v>4.4948367994662605E-2</v>
      </c>
      <c r="V2334" s="13">
        <f t="shared" si="3089"/>
        <v>2.754470158712254E-4</v>
      </c>
      <c r="W2334" s="13">
        <f t="shared" si="3090"/>
        <v>1.4692315347094144E-3</v>
      </c>
      <c r="X2334" s="13">
        <f t="shared" si="3091"/>
        <v>1.5279996971596184E-3</v>
      </c>
      <c r="Y2334" s="13">
        <f t="shared" si="3092"/>
        <v>7.9455927107556252E-4</v>
      </c>
      <c r="Z2334" s="13">
        <f t="shared" si="3093"/>
        <v>4.7845807542663508E-2</v>
      </c>
      <c r="AA2334" s="13">
        <f t="shared" si="3094"/>
        <v>1.5582089698169399E-2</v>
      </c>
      <c r="AB2334" s="13">
        <f t="shared" si="3095"/>
        <v>2.5373332777933973E-3</v>
      </c>
      <c r="AC2334" s="13">
        <f t="shared" si="3096"/>
        <v>5.8308642016930699E-6</v>
      </c>
      <c r="AD2334" s="13">
        <f t="shared" si="3097"/>
        <v>1.1962227589537052E-4</v>
      </c>
      <c r="AE2334" s="13">
        <f t="shared" si="3098"/>
        <v>1.2440707745755086E-4</v>
      </c>
      <c r="AF2334" s="13">
        <f t="shared" si="3099"/>
        <v>6.4691633751669966E-5</v>
      </c>
      <c r="AG2334" s="13">
        <f t="shared" si="3100"/>
        <v>2.2426416904821617E-5</v>
      </c>
      <c r="AH2334" s="13">
        <f t="shared" si="3101"/>
        <v>1.2439901014309265E-2</v>
      </c>
      <c r="AI2334" s="13">
        <f t="shared" si="3102"/>
        <v>4.0513404077979261E-3</v>
      </c>
      <c r="AJ2334" s="13">
        <f t="shared" si="3103"/>
        <v>6.5970617776525881E-4</v>
      </c>
      <c r="AK2334" s="13">
        <f t="shared" si="3104"/>
        <v>7.1616172620130185E-5</v>
      </c>
      <c r="AL2334" s="13">
        <f t="shared" si="3105"/>
        <v>7.8996482963778575E-8</v>
      </c>
      <c r="AM2334" s="13">
        <f t="shared" si="3106"/>
        <v>7.7915501007638169E-6</v>
      </c>
      <c r="AN2334" s="13">
        <f t="shared" si="3107"/>
        <v>8.1032062769642226E-6</v>
      </c>
      <c r="AO2334" s="13">
        <f t="shared" si="3108"/>
        <v>4.213664233551898E-6</v>
      </c>
      <c r="AP2334" s="13">
        <f t="shared" si="3109"/>
        <v>1.4607358837359883E-6</v>
      </c>
      <c r="AQ2334" s="13">
        <f t="shared" si="3110"/>
        <v>3.7979105662543251E-7</v>
      </c>
      <c r="AR2334" s="13">
        <f t="shared" si="3111"/>
        <v>2.5874975500467514E-3</v>
      </c>
      <c r="AS2334" s="13">
        <f t="shared" si="3112"/>
        <v>8.4267819876737238E-4</v>
      </c>
      <c r="AT2334" s="13">
        <f t="shared" si="3113"/>
        <v>1.3721878628735178E-4</v>
      </c>
      <c r="AU2334" s="13">
        <f t="shared" si="3114"/>
        <v>1.4896153191666003E-5</v>
      </c>
      <c r="AV2334" s="13">
        <f t="shared" si="3115"/>
        <v>1.2128188816921918E-6</v>
      </c>
      <c r="AW2334" s="13">
        <f t="shared" si="3116"/>
        <v>7.4322463007791441E-10</v>
      </c>
      <c r="AX2334" s="13">
        <f t="shared" si="3117"/>
        <v>4.2291630410746748E-7</v>
      </c>
      <c r="AY2334" s="13">
        <f t="shared" si="3118"/>
        <v>4.3983263994390396E-7</v>
      </c>
      <c r="AZ2334" s="13">
        <f t="shared" si="3119"/>
        <v>2.2871280828045998E-7</v>
      </c>
      <c r="BA2334" s="13">
        <f t="shared" si="3120"/>
        <v>7.9287049847272201E-8</v>
      </c>
      <c r="BB2334" s="13">
        <f t="shared" si="3121"/>
        <v>2.0614618134246742E-8</v>
      </c>
      <c r="BC2334" s="13">
        <f t="shared" si="3122"/>
        <v>4.2878374881083841E-9</v>
      </c>
      <c r="BD2334" s="13">
        <f t="shared" si="3123"/>
        <v>4.4849925278054209E-4</v>
      </c>
      <c r="BE2334" s="13">
        <f t="shared" si="3124"/>
        <v>1.4606411607028997E-4</v>
      </c>
      <c r="BF2334" s="13">
        <f t="shared" si="3125"/>
        <v>2.3784572517264108E-5</v>
      </c>
      <c r="BG2334" s="13">
        <f t="shared" si="3126"/>
        <v>2.5819980295811209E-6</v>
      </c>
      <c r="BH2334" s="13">
        <f t="shared" si="3127"/>
        <v>2.1022178830169425E-7</v>
      </c>
      <c r="BI2334" s="13">
        <f t="shared" si="3128"/>
        <v>1.3692713865914716E-8</v>
      </c>
      <c r="BJ2334" s="14">
        <f t="shared" si="3129"/>
        <v>0.11487036104121383</v>
      </c>
      <c r="BK2334" s="14">
        <f t="shared" si="3130"/>
        <v>0.34924930670702814</v>
      </c>
      <c r="BL2334" s="14">
        <f t="shared" si="3131"/>
        <v>0.48792907745133612</v>
      </c>
      <c r="BM2334" s="14">
        <f t="shared" si="3132"/>
        <v>0.15816295937043731</v>
      </c>
      <c r="BN2334" s="14">
        <f t="shared" si="3133"/>
        <v>0.84173115428238898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1.5866</v>
      </c>
      <c r="F2336" s="10">
        <f>VLOOKUP(B2336,home!$B$2:$E$405,3,FALSE)</f>
        <v>1.0084</v>
      </c>
      <c r="G2336" s="10">
        <f>VLOOKUP(C2336,away!$B$2:$E$405,4,FALSE)</f>
        <v>0.70030000000000003</v>
      </c>
      <c r="H2336" s="10">
        <f>VLOOKUP(A2336,away!$A$2:$E$405,3,FALSE)</f>
        <v>1.1788000000000001</v>
      </c>
      <c r="I2336" s="10">
        <f>VLOOKUP(C2336,away!$B$2:$E$405,3,FALSE)</f>
        <v>0.84830000000000005</v>
      </c>
      <c r="J2336" s="10">
        <f>VLOOKUP(B2336,home!$B$2:$E$405,4,FALSE)</f>
        <v>0.76349999999999996</v>
      </c>
      <c r="K2336" s="12">
        <f t="shared" ref="K2336:K2357" si="3134">E2336*F2336*G2336</f>
        <v>1.1204291862319999</v>
      </c>
      <c r="L2336" s="12">
        <f t="shared" ref="L2336:L2357" si="3135">H2336*I2336*J2336</f>
        <v>0.76348170654000014</v>
      </c>
      <c r="M2336" s="13">
        <f t="shared" ref="M2336:M2357" si="3136">_xlfn.POISSON.DIST(0,K2336,FALSE) * _xlfn.POISSON.DIST(0,L2336,FALSE)</f>
        <v>0.15199450763453973</v>
      </c>
      <c r="N2336" s="13">
        <f t="shared" ref="N2336:N2357" si="3137">_xlfn.POISSON.DIST(1,K2336,FALSE) * _xlfn.POISSON.DIST(0,L2336,FALSE)</f>
        <v>0.17029908250070086</v>
      </c>
      <c r="O2336" s="13">
        <f t="shared" ref="O2336:O2357" si="3138">_xlfn.POISSON.DIST(0,K2336,FALSE) * _xlfn.POISSON.DIST(1,L2336,FALSE)</f>
        <v>0.11604502607352546</v>
      </c>
      <c r="P2336" s="13">
        <f t="shared" ref="P2336:P2357" si="3139">_xlfn.POISSON.DIST(1,K2336,FALSE) * _xlfn.POISSON.DIST(1,L2336,FALSE)</f>
        <v>0.13002023412983135</v>
      </c>
      <c r="Q2336" s="13">
        <f t="shared" ref="Q2336:Q2357" si="3140">_xlfn.POISSON.DIST(2,K2336,FALSE) * _xlfn.POISSON.DIST(0,L2336,FALSE)</f>
        <v>9.5404031211158244E-2</v>
      </c>
      <c r="R2336" s="13">
        <f t="shared" ref="R2336:R2357" si="3141">_xlfn.POISSON.DIST(0,K2336,FALSE) * _xlfn.POISSON.DIST(2,L2336,FALSE)</f>
        <v>4.4299127271047012E-2</v>
      </c>
      <c r="S2336" s="13">
        <f t="shared" ref="S2336:S2357" si="3142">_xlfn.POISSON.DIST(2,K2336,FALSE) * _xlfn.POISSON.DIST(2,L2336,FALSE)</f>
        <v>2.7805710788944581E-2</v>
      </c>
      <c r="T2336" s="13">
        <f t="shared" ref="T2336:T2357" si="3143">_xlfn.POISSON.DIST(2,K2336,FALSE) * _xlfn.POISSON.DIST(1,L2336,FALSE)</f>
        <v>7.2839232559890527E-2</v>
      </c>
      <c r="U2336" s="13">
        <f t="shared" ref="U2336:U2357" si="3144">_xlfn.POISSON.DIST(1,K2336,FALSE) * _xlfn.POISSON.DIST(2,L2336,FALSE)</f>
        <v>4.9634035119086997E-2</v>
      </c>
      <c r="V2336" s="13">
        <f t="shared" ref="V2336:V2357" si="3145">_xlfn.POISSON.DIST(3,K2336,FALSE) * _xlfn.POISSON.DIST(3,L2336,FALSE)</f>
        <v>2.6428623296907423E-3</v>
      </c>
      <c r="W2336" s="13">
        <f t="shared" ref="W2336:W2357" si="3146">_xlfn.POISSON.DIST(3,K2336,FALSE) * _xlfn.POISSON.DIST(0,L2336,FALSE)</f>
        <v>3.5631153684390127E-2</v>
      </c>
      <c r="X2336" s="13">
        <f t="shared" ref="X2336:X2357" si="3147">_xlfn.POISSON.DIST(3,K2336,FALSE) * _xlfn.POISSON.DIST(1,L2336,FALSE)</f>
        <v>2.7203734020947185E-2</v>
      </c>
      <c r="Y2336" s="13">
        <f t="shared" ref="Y2336:Y2357" si="3148">_xlfn.POISSON.DIST(3,K2336,FALSE) * _xlfn.POISSON.DIST(2,L2336,FALSE)</f>
        <v>1.0384776637286508E-2</v>
      </c>
      <c r="Z2336" s="13">
        <f t="shared" ref="Z2336:Z2357" si="3149">_xlfn.POISSON.DIST(0,K2336,FALSE) * _xlfn.POISSON.DIST(3,L2336,FALSE)</f>
        <v>1.127385776237721E-2</v>
      </c>
      <c r="AA2336" s="13">
        <f t="shared" ref="AA2336:AA2357" si="3150">_xlfn.POISSON.DIST(1,K2336,FALSE) * _xlfn.POISSON.DIST(3,L2336,FALSE)</f>
        <v>1.2631559278395613E-2</v>
      </c>
      <c r="AB2336" s="13">
        <f t="shared" ref="AB2336:AB2357" si="3151">_xlfn.POISSON.DIST(2,K2336,FALSE) * _xlfn.POISSON.DIST(3,L2336,FALSE)</f>
        <v>7.0763838415670334E-3</v>
      </c>
      <c r="AC2336" s="13">
        <f t="shared" ref="AC2336:AC2357" si="3152">_xlfn.POISSON.DIST(4,K2336,FALSE) * _xlfn.POISSON.DIST(4,L2336,FALSE)</f>
        <v>1.4129851804642413E-4</v>
      </c>
      <c r="AD2336" s="13">
        <f t="shared" ref="AD2336:AD2357" si="3153">_xlfn.POISSON.DIST(4,K2336,FALSE) * _xlfn.POISSON.DIST(0,L2336,FALSE)</f>
        <v>9.9805461317771377E-3</v>
      </c>
      <c r="AE2336" s="13">
        <f t="shared" ref="AE2336:AE2357" si="3154">_xlfn.POISSON.DIST(4,K2336,FALSE) * _xlfn.POISSON.DIST(1,L2336,FALSE)</f>
        <v>7.619964392890405E-3</v>
      </c>
      <c r="AF2336" s="13">
        <f t="shared" ref="AF2336:AF2357" si="3155">_xlfn.POISSON.DIST(4,K2336,FALSE) * _xlfn.POISSON.DIST(2,L2336,FALSE)</f>
        <v>2.9088517092290011E-3</v>
      </c>
      <c r="AG2336" s="13">
        <f t="shared" ref="AG2336:AG2357" si="3156">_xlfn.POISSON.DIST(4,K2336,FALSE) * _xlfn.POISSON.DIST(3,L2336,FALSE)</f>
        <v>7.4028502234465133E-4</v>
      </c>
      <c r="AH2336" s="13">
        <f t="shared" ref="AH2336:AH2357" si="3157">_xlfn.POISSON.DIST(0,K2336,FALSE) * _xlfn.POISSON.DIST(4,L2336,FALSE)</f>
        <v>2.1518460409272449E-3</v>
      </c>
      <c r="AI2336" s="13">
        <f t="shared" ref="AI2336:AI2357" si="3158">_xlfn.POISSON.DIST(1,K2336,FALSE) * _xlfn.POISSON.DIST(4,L2336,FALSE)</f>
        <v>2.4109911085326641E-3</v>
      </c>
      <c r="AJ2336" s="13">
        <f t="shared" ref="AJ2336:AJ2357" si="3159">_xlfn.POISSON.DIST(2,K2336,FALSE) * _xlfn.POISSON.DIST(4,L2336,FALSE)</f>
        <v>1.3506724028729202E-3</v>
      </c>
      <c r="AK2336" s="13">
        <f t="shared" ref="AK2336:AK2357" si="3160">_xlfn.POISSON.DIST(3,K2336,FALSE) * _xlfn.POISSON.DIST(4,L2336,FALSE)</f>
        <v>5.0444426040564209E-4</v>
      </c>
      <c r="AL2336" s="13">
        <f t="shared" ref="AL2336:AL2357" si="3161">_xlfn.POISSON.DIST(5,K2336,FALSE) * _xlfn.POISSON.DIST(5,L2336,FALSE)</f>
        <v>4.8348237537023808E-6</v>
      </c>
      <c r="AM2336" s="13">
        <f t="shared" ref="AM2336:AM2357" si="3162">_xlfn.POISSON.DIST(5,K2336,FALSE) * _xlfn.POISSON.DIST(0,L2336,FALSE)</f>
        <v>2.2364990361155978E-3</v>
      </c>
      <c r="AN2336" s="13">
        <f t="shared" ref="AN2336:AN2357" si="3163">_xlfn.POISSON.DIST(5,K2336,FALSE) * _xlfn.POISSON.DIST(1,L2336,FALSE)</f>
        <v>1.707526100768602E-3</v>
      </c>
      <c r="AO2336" s="13">
        <f t="shared" ref="AO2336:AO2357" si="3164">_xlfn.POISSON.DIST(5,K2336,FALSE) * _xlfn.POISSON.DIST(2,L2336,FALSE)</f>
        <v>6.5183247068820215E-4</v>
      </c>
      <c r="AP2336" s="13">
        <f t="shared" ref="AP2336:AP2357" si="3165">_xlfn.POISSON.DIST(5,K2336,FALSE) * _xlfn.POISSON.DIST(3,L2336,FALSE)</f>
        <v>1.6588738903307106E-4</v>
      </c>
      <c r="AQ2336" s="13">
        <f t="shared" ref="AQ2336:AQ2357" si="3166">_xlfn.POISSON.DIST(5,K2336,FALSE) * _xlfn.POISSON.DIST(4,L2336,FALSE)</f>
        <v>3.1662996718108502E-5</v>
      </c>
      <c r="AR2336" s="13">
        <f t="shared" ref="AR2336:AR2357" si="3167">_xlfn.POISSON.DIST(0,K2336,FALSE) * _xlfn.POISSON.DIST(5,L2336,FALSE)</f>
        <v>3.2857901750769528E-4</v>
      </c>
      <c r="AS2336" s="13">
        <f t="shared" ref="AS2336:AS2357" si="3168">_xlfn.POISSON.DIST(1,K2336,FALSE) * _xlfn.POISSON.DIST(5,L2336,FALSE)</f>
        <v>3.6814952119905707E-4</v>
      </c>
      <c r="AT2336" s="13">
        <f t="shared" ref="AT2336:AT2357" si="3169">_xlfn.POISSON.DIST(2,K2336,FALSE) * _xlfn.POISSON.DIST(5,L2336,FALSE)</f>
        <v>2.0624273422437998E-4</v>
      </c>
      <c r="AU2336" s="13">
        <f t="shared" ref="AU2336:AU2357" si="3170">_xlfn.POISSON.DIST(3,K2336,FALSE) * _xlfn.POISSON.DIST(5,L2336,FALSE)</f>
        <v>7.7026792957761591E-5</v>
      </c>
      <c r="AV2336" s="13">
        <f t="shared" ref="AV2336:AV2357" si="3171">_xlfn.POISSON.DIST(4,K2336,FALSE) * _xlfn.POISSON.DIST(5,L2336,FALSE)</f>
        <v>2.1575766737931385E-5</v>
      </c>
      <c r="AW2336" s="13">
        <f t="shared" ref="AW2336:AW2357" si="3172">_xlfn.POISSON.DIST(6,K2336,FALSE) * _xlfn.POISSON.DIST(6,L2336,FALSE)</f>
        <v>1.1488443566810722E-7</v>
      </c>
      <c r="AX2336" s="13">
        <f t="shared" ref="AX2336:AX2357" si="3173">_xlfn.POISSON.DIST(6,K2336,FALSE) * _xlfn.POISSON.DIST(0,L2336,FALSE)</f>
        <v>4.1763979917394146E-4</v>
      </c>
      <c r="AY2336" s="13">
        <f t="shared" ref="AY2336:AY2357" si="3174">_xlfn.POISSON.DIST(6,K2336,FALSE) * _xlfn.POISSON.DIST(1,L2336,FALSE)</f>
        <v>3.1886034659234377E-4</v>
      </c>
      <c r="AZ2336" s="13">
        <f t="shared" ref="AZ2336:AZ2357" si="3175">_xlfn.POISSON.DIST(6,K2336,FALSE) * _xlfn.POISSON.DIST(2,L2336,FALSE)</f>
        <v>1.2172202078212926E-4</v>
      </c>
      <c r="BA2336" s="13">
        <f t="shared" ref="BA2336:BA2357" si="3176">_xlfn.POISSON.DIST(6,K2336,FALSE) * _xlfn.POISSON.DIST(3,L2336,FALSE)</f>
        <v>3.0977512050079135E-5</v>
      </c>
      <c r="BB2336" s="13">
        <f t="shared" ref="BB2336:BB2357" si="3177">_xlfn.POISSON.DIST(6,K2336,FALSE) * _xlfn.POISSON.DIST(4,L2336,FALSE)</f>
        <v>5.9126909410894588E-6</v>
      </c>
      <c r="BC2336" s="13">
        <f t="shared" ref="BC2336:BC2357" si="3178">_xlfn.POISSON.DIST(6,K2336,FALSE) * _xlfn.POISSON.DIST(5,L2336,FALSE)</f>
        <v>9.0284627398931605E-7</v>
      </c>
      <c r="BD2336" s="13">
        <f t="shared" ref="BD2336:BD2357" si="3179">_xlfn.POISSON.DIST(0,K2336,FALSE) * _xlfn.POISSON.DIST(6,L2336,FALSE)</f>
        <v>4.1810678170001948E-5</v>
      </c>
      <c r="BE2336" s="13">
        <f t="shared" ref="BE2336:BE2357" si="3180">_xlfn.POISSON.DIST(1,K2336,FALSE) * _xlfn.POISSON.DIST(6,L2336,FALSE)</f>
        <v>4.6845904117823322E-5</v>
      </c>
      <c r="BF2336" s="13">
        <f t="shared" ref="BF2336:BF2357" si="3181">_xlfn.POISSON.DIST(2,K2336,FALSE) * _xlfn.POISSON.DIST(6,L2336,FALSE)</f>
        <v>2.6243759114517542E-5</v>
      </c>
      <c r="BG2336" s="13">
        <f t="shared" ref="BG2336:BG2357" si="3182">_xlfn.POISSON.DIST(3,K2336,FALSE) * _xlfn.POISSON.DIST(6,L2336,FALSE)</f>
        <v>9.801424556115844E-6</v>
      </c>
      <c r="BH2336" s="13">
        <f t="shared" ref="BH2336:BH2357" si="3183">_xlfn.POISSON.DIST(4,K2336,FALSE) * _xlfn.POISSON.DIST(6,L2336,FALSE)</f>
        <v>2.7454505348308035E-6</v>
      </c>
      <c r="BI2336" s="13">
        <f t="shared" ref="BI2336:BI2357" si="3184">_xlfn.POISSON.DIST(5,K2336,FALSE) * _xlfn.POISSON.DIST(6,L2336,FALSE)</f>
        <v>6.1521658171613699E-7</v>
      </c>
      <c r="BJ2336" s="14">
        <f t="shared" ref="BJ2336:BJ2357" si="3185">SUM(N2336,Q2336,T2336,W2336,X2336,Y2336,AD2336,AE2336,AF2336,AG2336,AM2336,AN2336,AO2336,AP2336,AQ2336,AX2336,AY2336,AZ2336,BA2336,BB2336,BC2336)</f>
        <v>0.43870108107975164</v>
      </c>
      <c r="BK2336" s="14">
        <f t="shared" ref="BK2336:BK2357" si="3186">SUM(M2336,P2336,S2336,V2336,AC2336,AL2336,AY2336)</f>
        <v>0.31292830857139886</v>
      </c>
      <c r="BL2336" s="14">
        <f t="shared" ref="BL2336:BL2357" si="3187">SUM(O2336,R2336,U2336,AA2336,AB2336,AH2336,AI2336,AJ2336,AK2336,AR2336,AS2336,AT2336,AU2336,AV2336,BD2336,BE2336,BF2336,BG2336,BH2336,BI2336)</f>
        <v>0.23723372166206236</v>
      </c>
      <c r="BM2336" s="14">
        <f t="shared" ref="BM2336:BM2357" si="3188">SUM(S2336:BI2336)</f>
        <v>0.29175621479263086</v>
      </c>
      <c r="BN2336" s="14">
        <f t="shared" ref="BN2336:BN2357" si="3189">SUM(M2336:R2336)</f>
        <v>0.70806200882080272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1.1809000000000001</v>
      </c>
      <c r="F2337" s="10">
        <f>VLOOKUP(B2337,home!$B$2:$E$405,3,FALSE)</f>
        <v>0.49399999999999999</v>
      </c>
      <c r="G2337" s="10">
        <f>VLOOKUP(C2337,away!$B$2:$E$405,4,FALSE)</f>
        <v>0.8468</v>
      </c>
      <c r="H2337" s="10">
        <f>VLOOKUP(A2337,away!$A$2:$E$405,3,FALSE)</f>
        <v>0.92459999999999998</v>
      </c>
      <c r="I2337" s="10">
        <f>VLOOKUP(C2337,away!$B$2:$E$405,3,FALSE)</f>
        <v>0.90129999999999999</v>
      </c>
      <c r="J2337" s="10">
        <f>VLOOKUP(B2337,home!$B$2:$E$405,4,FALSE)</f>
        <v>1.7124999999999999</v>
      </c>
      <c r="K2337" s="12">
        <f t="shared" si="3134"/>
        <v>0.49399314327999999</v>
      </c>
      <c r="L2337" s="12">
        <f t="shared" si="3135"/>
        <v>1.4270981407499999</v>
      </c>
      <c r="M2337" s="13">
        <f t="shared" si="3136"/>
        <v>0.14644705955932055</v>
      </c>
      <c r="N2337" s="13">
        <f t="shared" si="3137"/>
        <v>7.234384327582212E-2</v>
      </c>
      <c r="O2337" s="13">
        <f t="shared" si="3138"/>
        <v>0.2089943264154108</v>
      </c>
      <c r="P2337" s="13">
        <f t="shared" si="3139"/>
        <v>0.10324176423363511</v>
      </c>
      <c r="Q2337" s="13">
        <f t="shared" si="3140"/>
        <v>1.7868681268389534E-2</v>
      </c>
      <c r="R2337" s="13">
        <f t="shared" si="3141"/>
        <v>0.14912770732736572</v>
      </c>
      <c r="S2337" s="13">
        <f t="shared" si="3142"/>
        <v>1.8195759467871008E-2</v>
      </c>
      <c r="T2337" s="13">
        <f t="shared" si="3143"/>
        <v>2.5500361815773049E-2</v>
      </c>
      <c r="U2337" s="13">
        <f t="shared" si="3144"/>
        <v>7.3668064892785268E-2</v>
      </c>
      <c r="V2337" s="13">
        <f t="shared" si="3145"/>
        <v>1.4252873774065727E-3</v>
      </c>
      <c r="W2337" s="13">
        <f t="shared" si="3146"/>
        <v>2.9423353420134019E-3</v>
      </c>
      <c r="X2337" s="13">
        <f t="shared" si="3147"/>
        <v>4.1990012960503404E-3</v>
      </c>
      <c r="Y2337" s="13">
        <f t="shared" si="3148"/>
        <v>2.9961934713001411E-3</v>
      </c>
      <c r="Z2337" s="13">
        <f t="shared" si="3149"/>
        <v>7.0939957953731231E-2</v>
      </c>
      <c r="AA2337" s="13">
        <f t="shared" si="3150"/>
        <v>3.5043852813714721E-2</v>
      </c>
      <c r="AB2337" s="13">
        <f t="shared" si="3151"/>
        <v>8.6557115020443054E-3</v>
      </c>
      <c r="AC2337" s="13">
        <f t="shared" si="3152"/>
        <v>6.2799649164251616E-5</v>
      </c>
      <c r="AD2337" s="13">
        <f t="shared" si="3153"/>
        <v>3.633733710462585E-4</v>
      </c>
      <c r="AE2337" s="13">
        <f t="shared" si="3154"/>
        <v>5.1856946221817517E-4</v>
      </c>
      <c r="AF2337" s="13">
        <f t="shared" si="3155"/>
        <v>3.700247576906427E-4</v>
      </c>
      <c r="AG2337" s="13">
        <f t="shared" si="3156"/>
        <v>1.7602054791059508E-4</v>
      </c>
      <c r="AH2337" s="13">
        <f t="shared" si="3157"/>
        <v>2.530957052516325E-2</v>
      </c>
      <c r="AI2337" s="13">
        <f t="shared" si="3158"/>
        <v>1.2502754298792232E-2</v>
      </c>
      <c r="AJ2337" s="13">
        <f t="shared" si="3159"/>
        <v>3.0881374478589538E-3</v>
      </c>
      <c r="AK2337" s="13">
        <f t="shared" si="3160"/>
        <v>5.085062415828408E-4</v>
      </c>
      <c r="AL2337" s="13">
        <f t="shared" si="3161"/>
        <v>1.7708915679100853E-6</v>
      </c>
      <c r="AM2337" s="13">
        <f t="shared" si="3162"/>
        <v>3.5900790749478197E-5</v>
      </c>
      <c r="AN2337" s="13">
        <f t="shared" si="3163"/>
        <v>5.1233951730035122E-5</v>
      </c>
      <c r="AO2337" s="13">
        <f t="shared" si="3164"/>
        <v>3.6557938628604192E-5</v>
      </c>
      <c r="AP2337" s="13">
        <f t="shared" si="3165"/>
        <v>1.7390588748844542E-5</v>
      </c>
      <c r="AQ2337" s="13">
        <f t="shared" si="3166"/>
        <v>6.2045192175059779E-6</v>
      </c>
      <c r="AR2337" s="13">
        <f t="shared" si="3167"/>
        <v>7.2238482079282958E-3</v>
      </c>
      <c r="AS2337" s="13">
        <f t="shared" si="3168"/>
        <v>3.5685314828120935E-3</v>
      </c>
      <c r="AT2337" s="13">
        <f t="shared" si="3169"/>
        <v>8.8141504204399283E-4</v>
      </c>
      <c r="AU2337" s="13">
        <f t="shared" si="3170"/>
        <v>1.4513766238452851E-4</v>
      </c>
      <c r="AV2337" s="13">
        <f t="shared" si="3171"/>
        <v>1.7924252512411158E-5</v>
      </c>
      <c r="AW2337" s="13">
        <f t="shared" si="3172"/>
        <v>3.4678813530080404E-8</v>
      </c>
      <c r="AX2337" s="13">
        <f t="shared" si="3173"/>
        <v>2.9557907447620472E-6</v>
      </c>
      <c r="AY2337" s="13">
        <f t="shared" si="3174"/>
        <v>4.2182034762959737E-6</v>
      </c>
      <c r="AZ2337" s="13">
        <f t="shared" si="3175"/>
        <v>3.0098951691635861E-6</v>
      </c>
      <c r="BA2337" s="13">
        <f t="shared" si="3176"/>
        <v>1.4318052665885863E-6</v>
      </c>
      <c r="BB2337" s="13">
        <f t="shared" si="3177"/>
        <v>5.1083165846615728E-7</v>
      </c>
      <c r="BC2337" s="13">
        <f t="shared" si="3178"/>
        <v>1.4580138200665845E-7</v>
      </c>
      <c r="BD2337" s="13">
        <f t="shared" si="3179"/>
        <v>1.718190057765779E-3</v>
      </c>
      <c r="BE2337" s="13">
        <f t="shared" si="3180"/>
        <v>8.487741073881619E-4</v>
      </c>
      <c r="BF2337" s="13">
        <f t="shared" si="3181"/>
        <v>2.0964429462167719E-4</v>
      </c>
      <c r="BG2337" s="13">
        <f t="shared" si="3182"/>
        <v>3.4520948023626915E-5</v>
      </c>
      <c r="BH2337" s="13">
        <f t="shared" si="3183"/>
        <v>4.2632779057992401E-6</v>
      </c>
      <c r="BI2337" s="13">
        <f t="shared" si="3184"/>
        <v>4.2120601067238855E-7</v>
      </c>
      <c r="BJ2337" s="14">
        <f t="shared" si="3185"/>
        <v>0.127437964724986</v>
      </c>
      <c r="BK2337" s="14">
        <f t="shared" si="3186"/>
        <v>0.2693786593824416</v>
      </c>
      <c r="BL2337" s="14">
        <f t="shared" si="3187"/>
        <v>0.53155130200411516</v>
      </c>
      <c r="BM2337" s="14">
        <f t="shared" si="3188"/>
        <v>0.3012803184606675</v>
      </c>
      <c r="BN2337" s="14">
        <f t="shared" si="3189"/>
        <v>0.69802338207994385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1.1809000000000001</v>
      </c>
      <c r="F2338" s="10">
        <f>VLOOKUP(B2338,home!$B$2:$E$405,3,FALSE)</f>
        <v>1.8348</v>
      </c>
      <c r="G2338" s="10">
        <f>VLOOKUP(C2338,away!$B$2:$E$405,4,FALSE)</f>
        <v>0.58630000000000004</v>
      </c>
      <c r="H2338" s="10">
        <f>VLOOKUP(A2338,away!$A$2:$E$405,3,FALSE)</f>
        <v>0.92459999999999998</v>
      </c>
      <c r="I2338" s="10">
        <f>VLOOKUP(C2338,away!$B$2:$E$405,3,FALSE)</f>
        <v>0.91520000000000001</v>
      </c>
      <c r="J2338" s="10">
        <f>VLOOKUP(B2338,home!$B$2:$E$405,4,FALSE)</f>
        <v>0.81120000000000003</v>
      </c>
      <c r="K2338" s="12">
        <f t="shared" si="3134"/>
        <v>1.2703451921160003</v>
      </c>
      <c r="L2338" s="12">
        <f t="shared" si="3135"/>
        <v>0.68643250790400001</v>
      </c>
      <c r="M2338" s="13">
        <f t="shared" si="3136"/>
        <v>0.1413130410758513</v>
      </c>
      <c r="N2338" s="13">
        <f t="shared" si="3137"/>
        <v>0.17951634231399854</v>
      </c>
      <c r="O2338" s="13">
        <f t="shared" si="3138"/>
        <v>9.7001865185237568E-2</v>
      </c>
      <c r="P2338" s="13">
        <f t="shared" si="3139"/>
        <v>0.12322585306435097</v>
      </c>
      <c r="Q2338" s="13">
        <f t="shared" si="3140"/>
        <v>0.1140238611824191</v>
      </c>
      <c r="R2338" s="13">
        <f t="shared" si="3141"/>
        <v>3.329261679523416E-2</v>
      </c>
      <c r="S2338" s="13">
        <f t="shared" si="3142"/>
        <v>2.6863428081075891E-2</v>
      </c>
      <c r="T2338" s="13">
        <f t="shared" si="3143"/>
        <v>7.826968499234549E-2</v>
      </c>
      <c r="U2338" s="13">
        <f t="shared" si="3144"/>
        <v>4.229311567878611E-2</v>
      </c>
      <c r="V2338" s="13">
        <f t="shared" si="3145"/>
        <v>2.6027863122748372E-3</v>
      </c>
      <c r="W2338" s="13">
        <f t="shared" si="3146"/>
        <v>4.8283221279862794E-2</v>
      </c>
      <c r="X2338" s="13">
        <f t="shared" si="3147"/>
        <v>3.3143172672819993E-2</v>
      </c>
      <c r="Y2338" s="13">
        <f t="shared" si="3148"/>
        <v>1.1375275568849572E-2</v>
      </c>
      <c r="Z2338" s="13">
        <f t="shared" si="3149"/>
        <v>7.6177114804798045E-3</v>
      </c>
      <c r="AA2338" s="13">
        <f t="shared" si="3150"/>
        <v>9.6771231541543778E-3</v>
      </c>
      <c r="AB2338" s="13">
        <f t="shared" si="3151"/>
        <v>6.1466434361972192E-3</v>
      </c>
      <c r="AC2338" s="13">
        <f t="shared" si="3152"/>
        <v>1.4185286847576194E-4</v>
      </c>
      <c r="AD2338" s="13">
        <f t="shared" si="3153"/>
        <v>1.5334089503186656E-2</v>
      </c>
      <c r="AE2338" s="13">
        <f t="shared" si="3154"/>
        <v>1.0525817514096817E-2</v>
      </c>
      <c r="AF2338" s="13">
        <f t="shared" si="3155"/>
        <v>3.6126316569706617E-3</v>
      </c>
      <c r="AG2338" s="13">
        <f t="shared" si="3156"/>
        <v>8.266092694759181E-4</v>
      </c>
      <c r="AH2338" s="13">
        <f t="shared" si="3157"/>
        <v>1.3072611990087111E-3</v>
      </c>
      <c r="AI2338" s="13">
        <f t="shared" si="3158"/>
        <v>1.6606729790005139E-3</v>
      </c>
      <c r="AJ2338" s="13">
        <f t="shared" si="3159"/>
        <v>1.0548139672751293E-3</v>
      </c>
      <c r="AK2338" s="13">
        <f t="shared" si="3160"/>
        <v>4.4665928396825502E-4</v>
      </c>
      <c r="AL2338" s="13">
        <f t="shared" si="3161"/>
        <v>4.9478634369402341E-6</v>
      </c>
      <c r="AM2338" s="13">
        <f t="shared" si="3162"/>
        <v>3.8959173751699186E-3</v>
      </c>
      <c r="AN2338" s="13">
        <f t="shared" si="3163"/>
        <v>2.6742843344246558E-3</v>
      </c>
      <c r="AO2338" s="13">
        <f t="shared" si="3164"/>
        <v>9.1785785126374786E-4</v>
      </c>
      <c r="AP2338" s="13">
        <f t="shared" si="3165"/>
        <v>2.1001582224745033E-4</v>
      </c>
      <c r="AQ2338" s="13">
        <f t="shared" si="3166"/>
        <v>3.6040421891209502E-5</v>
      </c>
      <c r="AR2338" s="13">
        <f t="shared" si="3167"/>
        <v>1.7946931666422801E-4</v>
      </c>
      <c r="AS2338" s="13">
        <f t="shared" si="3168"/>
        <v>2.2798798355674597E-4</v>
      </c>
      <c r="AT2338" s="13">
        <f t="shared" si="3169"/>
        <v>1.4481171938576703E-4</v>
      </c>
      <c r="AU2338" s="13">
        <f t="shared" si="3170"/>
        <v>6.1320290494586857E-5</v>
      </c>
      <c r="AV2338" s="13">
        <f t="shared" si="3171"/>
        <v>1.9474484052238715E-5</v>
      </c>
      <c r="AW2338" s="13">
        <f t="shared" si="3172"/>
        <v>1.1984910479226317E-7</v>
      </c>
      <c r="AX2338" s="13">
        <f t="shared" si="3173"/>
        <v>8.2485998440471546E-4</v>
      </c>
      <c r="AY2338" s="13">
        <f t="shared" si="3174"/>
        <v>5.6621070776458309E-4</v>
      </c>
      <c r="AZ2338" s="13">
        <f t="shared" si="3175"/>
        <v>1.9433271806647078E-4</v>
      </c>
      <c r="BA2338" s="13">
        <f t="shared" si="3176"/>
        <v>4.4465431676722832E-5</v>
      </c>
      <c r="BB2338" s="13">
        <f t="shared" si="3177"/>
        <v>7.6306294452217035E-6</v>
      </c>
      <c r="BC2338" s="13">
        <f t="shared" si="3178"/>
        <v>1.047582421393929E-6</v>
      </c>
      <c r="BD2338" s="13">
        <f t="shared" si="3179"/>
        <v>2.0532262188273844E-5</v>
      </c>
      <c r="BE2338" s="13">
        <f t="shared" si="3180"/>
        <v>2.6083060554138822E-5</v>
      </c>
      <c r="BF2338" s="13">
        <f t="shared" si="3181"/>
        <v>1.6567245285310379E-5</v>
      </c>
      <c r="BG2338" s="13">
        <f t="shared" si="3182"/>
        <v>7.0153734649335066E-6</v>
      </c>
      <c r="BH2338" s="13">
        <f t="shared" si="3183"/>
        <v>2.2279864880191105E-6</v>
      </c>
      <c r="BI2338" s="13">
        <f t="shared" si="3184"/>
        <v>5.6606238463089787E-7</v>
      </c>
      <c r="BJ2338" s="14">
        <f t="shared" si="3185"/>
        <v>0.50428336881280156</v>
      </c>
      <c r="BK2338" s="14">
        <f t="shared" si="3186"/>
        <v>0.29471811997323033</v>
      </c>
      <c r="BL2338" s="14">
        <f t="shared" si="3187"/>
        <v>0.19358682746338088</v>
      </c>
      <c r="BM2338" s="14">
        <f t="shared" si="3188"/>
        <v>0.31126635725414131</v>
      </c>
      <c r="BN2338" s="14">
        <f t="shared" si="3189"/>
        <v>0.68837357961709167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1.3611</v>
      </c>
      <c r="F2340" s="10">
        <f>VLOOKUP(B2340,home!$B$2:$E$405,3,FALSE)</f>
        <v>0.73470000000000002</v>
      </c>
      <c r="G2340" s="10">
        <f>VLOOKUP(C2340,away!$B$2:$E$405,4,FALSE)</f>
        <v>1.2244999999999999</v>
      </c>
      <c r="H2340" s="10">
        <f>VLOOKUP(A2340,away!$A$2:$E$405,3,FALSE)</f>
        <v>1.1444000000000001</v>
      </c>
      <c r="I2340" s="10">
        <f>VLOOKUP(C2340,away!$B$2:$E$405,3,FALSE)</f>
        <v>0.80100000000000005</v>
      </c>
      <c r="J2340" s="10">
        <f>VLOOKUP(B2340,home!$B$2:$E$405,4,FALSE)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1.3611</v>
      </c>
      <c r="F2341" s="10">
        <f>VLOOKUP(B2341,home!$B$2:$E$405,3,FALSE)</f>
        <v>0.93510000000000004</v>
      </c>
      <c r="G2341" s="10">
        <f>VLOOKUP(C2341,away!$B$2:$E$405,4,FALSE)</f>
        <v>0.86829999999999996</v>
      </c>
      <c r="H2341" s="10">
        <f>VLOOKUP(A2341,away!$A$2:$E$405,3,FALSE)</f>
        <v>1.1444000000000001</v>
      </c>
      <c r="I2341" s="10">
        <f>VLOOKUP(C2341,away!$B$2:$E$405,3,FALSE)</f>
        <v>0.47660000000000002</v>
      </c>
      <c r="J2341" s="10">
        <f>VLOOKUP(B2341,home!$B$2:$E$405,4,FALSE)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1.3611</v>
      </c>
      <c r="F2342" s="10">
        <f>VLOOKUP(B2342,home!$B$2:$E$405,3,FALSE)</f>
        <v>0.80149999999999999</v>
      </c>
      <c r="G2342" s="10">
        <f>VLOOKUP(C2342,away!$B$2:$E$405,4,FALSE)</f>
        <v>0.93510000000000004</v>
      </c>
      <c r="H2342" s="10">
        <f>VLOOKUP(A2342,away!$A$2:$E$405,3,FALSE)</f>
        <v>1.1444000000000001</v>
      </c>
      <c r="I2342" s="10">
        <f>VLOOKUP(C2342,away!$B$2:$E$405,3,FALSE)</f>
        <v>1.1916</v>
      </c>
      <c r="J2342" s="10">
        <f>VLOOKUP(B2342,home!$B$2:$E$405,4,FALSE)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1.3611</v>
      </c>
      <c r="F2343" s="10">
        <f>VLOOKUP(B2343,home!$B$2:$E$405,3,FALSE)</f>
        <v>0.42859999999999998</v>
      </c>
      <c r="G2343" s="10">
        <f>VLOOKUP(C2343,away!$B$2:$E$405,4,FALSE)</f>
        <v>0.93510000000000004</v>
      </c>
      <c r="H2343" s="10">
        <f>VLOOKUP(A2343,away!$A$2:$E$405,3,FALSE)</f>
        <v>1.1444000000000001</v>
      </c>
      <c r="I2343" s="10">
        <f>VLOOKUP(C2343,away!$B$2:$E$405,3,FALSE)</f>
        <v>0.71489999999999998</v>
      </c>
      <c r="J2343" s="10">
        <f>VLOOKUP(B2343,home!$B$2:$E$405,4,FALSE)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1.5866</v>
      </c>
      <c r="F2345" s="10">
        <f>VLOOKUP(B2345,home!$B$2:$E$405,3,FALSE)</f>
        <v>1.4496</v>
      </c>
      <c r="G2345" s="10">
        <f>VLOOKUP(C2345,away!$B$2:$E$405,4,FALSE)</f>
        <v>0.94540000000000002</v>
      </c>
      <c r="H2345" s="10">
        <f>VLOOKUP(A2345,away!$A$2:$E$405,3,FALSE)</f>
        <v>1.1788000000000001</v>
      </c>
      <c r="I2345" s="10">
        <f>VLOOKUP(C2345,away!$B$2:$E$405,3,FALSE)</f>
        <v>1.1876</v>
      </c>
      <c r="J2345" s="10">
        <f>VLOOKUP(B2345,home!$B$2:$E$405,4,FALSE)</f>
        <v>0.67869999999999997</v>
      </c>
      <c r="K2345" s="12">
        <f t="shared" si="3134"/>
        <v>2.174358889344</v>
      </c>
      <c r="L2345" s="12">
        <f t="shared" si="3135"/>
        <v>0.95014123265599992</v>
      </c>
      <c r="M2345" s="13">
        <f t="shared" si="3136"/>
        <v>4.3958902220264898E-2</v>
      </c>
      <c r="N2345" s="13">
        <f t="shared" si="3137"/>
        <v>9.5582429808436675E-2</v>
      </c>
      <c r="O2345" s="13">
        <f t="shared" si="3138"/>
        <v>4.1767165541767057E-2</v>
      </c>
      <c r="P2345" s="13">
        <f t="shared" si="3139"/>
        <v>9.0816807678443606E-2</v>
      </c>
      <c r="Q2345" s="13">
        <f t="shared" si="3140"/>
        <v>0.10391525295953662</v>
      </c>
      <c r="R2345" s="13">
        <f t="shared" si="3141"/>
        <v>1.9842353076200876E-2</v>
      </c>
      <c r="S2345" s="13">
        <f t="shared" si="3142"/>
        <v>4.6905701350187824E-2</v>
      </c>
      <c r="T2345" s="13">
        <f t="shared" si="3143"/>
        <v>9.8734166538734153E-2</v>
      </c>
      <c r="U2345" s="13">
        <f t="shared" si="3144"/>
        <v>4.3144396796739641E-2</v>
      </c>
      <c r="V2345" s="13">
        <f t="shared" si="3145"/>
        <v>1.0767193505722457E-2</v>
      </c>
      <c r="W2345" s="13">
        <f t="shared" si="3146"/>
        <v>7.5316351336999626E-2</v>
      </c>
      <c r="X2345" s="13">
        <f t="shared" si="3147"/>
        <v>7.1561170898489193E-2</v>
      </c>
      <c r="Y2345" s="13">
        <f t="shared" si="3148"/>
        <v>3.3996609563898592E-2</v>
      </c>
      <c r="Z2345" s="13">
        <f t="shared" si="3149"/>
        <v>6.2843459368723585E-3</v>
      </c>
      <c r="AA2345" s="13">
        <f t="shared" si="3150"/>
        <v>1.3664423451551262E-2</v>
      </c>
      <c r="AB2345" s="13">
        <f t="shared" si="3151"/>
        <v>1.4855680299820555E-2</v>
      </c>
      <c r="AC2345" s="13">
        <f t="shared" si="3152"/>
        <v>1.3902788918415618E-3</v>
      </c>
      <c r="AD2345" s="13">
        <f t="shared" si="3153"/>
        <v>4.0941194510640246E-2</v>
      </c>
      <c r="AE2345" s="13">
        <f t="shared" si="3154"/>
        <v>3.8899917018748779E-2</v>
      </c>
      <c r="AF2345" s="13">
        <f t="shared" si="3155"/>
        <v>1.8480207553205036E-2</v>
      </c>
      <c r="AG2345" s="13">
        <f t="shared" si="3156"/>
        <v>5.8529357281136519E-3</v>
      </c>
      <c r="AH2345" s="13">
        <f t="shared" si="3157"/>
        <v>1.4927540487241567E-3</v>
      </c>
      <c r="AI2345" s="13">
        <f t="shared" si="3158"/>
        <v>3.2457830354476165E-3</v>
      </c>
      <c r="AJ2345" s="13">
        <f t="shared" si="3159"/>
        <v>3.5287485980037385E-3</v>
      </c>
      <c r="AK2345" s="13">
        <f t="shared" si="3160"/>
        <v>2.5575886274432028E-3</v>
      </c>
      <c r="AL2345" s="13">
        <f t="shared" si="3161"/>
        <v>1.1488975780798195E-4</v>
      </c>
      <c r="AM2345" s="13">
        <f t="shared" si="3162"/>
        <v>1.7804170044914479E-2</v>
      </c>
      <c r="AN2345" s="13">
        <f t="shared" si="3163"/>
        <v>1.6916476072892071E-2</v>
      </c>
      <c r="AO2345" s="13">
        <f t="shared" si="3164"/>
        <v>8.0365207140467004E-3</v>
      </c>
      <c r="AP2345" s="13">
        <f t="shared" si="3165"/>
        <v>2.5452765658366032E-3</v>
      </c>
      <c r="AQ2345" s="13">
        <f t="shared" si="3166"/>
        <v>6.0459305342860502E-4</v>
      </c>
      <c r="AR2345" s="13">
        <f t="shared" si="3167"/>
        <v>2.8366543438140102E-4</v>
      </c>
      <c r="AS2345" s="13">
        <f t="shared" si="3168"/>
        <v>6.1679045884682651E-4</v>
      </c>
      <c r="AT2345" s="13">
        <f t="shared" si="3169"/>
        <v>6.7056190852808097E-4</v>
      </c>
      <c r="AU2345" s="13">
        <f t="shared" si="3170"/>
        <v>4.8601408222117046E-4</v>
      </c>
      <c r="AV2345" s="13">
        <f t="shared" si="3171"/>
        <v>2.641922600059919E-4</v>
      </c>
      <c r="AW2345" s="13">
        <f t="shared" si="3172"/>
        <v>6.5932297062816061E-6</v>
      </c>
      <c r="AX2345" s="13">
        <f t="shared" si="3173"/>
        <v>6.4521092340919838E-3</v>
      </c>
      <c r="AY2345" s="13">
        <f t="shared" si="3174"/>
        <v>6.1304150209113171E-3</v>
      </c>
      <c r="AZ2345" s="13">
        <f t="shared" si="3175"/>
        <v>2.9123800423307678E-3</v>
      </c>
      <c r="BA2345" s="13">
        <f t="shared" si="3176"/>
        <v>9.2239078779429652E-4</v>
      </c>
      <c r="BB2345" s="13">
        <f t="shared" si="3177"/>
        <v>2.191003800263529E-4</v>
      </c>
      <c r="BC2345" s="13">
        <f t="shared" si="3178"/>
        <v>4.1635261030727405E-5</v>
      </c>
      <c r="BD2345" s="13">
        <f t="shared" si="3179"/>
        <v>4.4920370914173985E-5</v>
      </c>
      <c r="BE2345" s="13">
        <f t="shared" si="3180"/>
        <v>9.7673007809863878E-5</v>
      </c>
      <c r="BF2345" s="13">
        <f t="shared" si="3181"/>
        <v>1.0618808639017173E-4</v>
      </c>
      <c r="BG2345" s="13">
        <f t="shared" si="3182"/>
        <v>7.6963669861632853E-5</v>
      </c>
      <c r="BH2345" s="13">
        <f t="shared" si="3183"/>
        <v>4.1836659930044575E-5</v>
      </c>
      <c r="BI2345" s="13">
        <f t="shared" si="3184"/>
        <v>1.819358268387087E-5</v>
      </c>
      <c r="BJ2345" s="14">
        <f t="shared" si="3185"/>
        <v>0.64586530309410639</v>
      </c>
      <c r="BK2345" s="14">
        <f t="shared" si="3186"/>
        <v>0.20008418842517967</v>
      </c>
      <c r="BL2345" s="14">
        <f t="shared" si="3187"/>
        <v>0.14680589299727131</v>
      </c>
      <c r="BM2345" s="14">
        <f t="shared" si="3188"/>
        <v>0.59703299737757509</v>
      </c>
      <c r="BN2345" s="14">
        <f t="shared" si="3189"/>
        <v>0.3958829112846497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1.5866</v>
      </c>
      <c r="F2346" s="10">
        <f>VLOOKUP(B2346,home!$B$2:$E$405,3,FALSE)</f>
        <v>0.84040000000000004</v>
      </c>
      <c r="G2346" s="10">
        <f>VLOOKUP(C2346,away!$B$2:$E$405,4,FALSE)</f>
        <v>1.4496</v>
      </c>
      <c r="H2346" s="10">
        <f>VLOOKUP(A2346,away!$A$2:$E$405,3,FALSE)</f>
        <v>1.1788000000000001</v>
      </c>
      <c r="I2346" s="10">
        <f>VLOOKUP(C2346,away!$B$2:$E$405,3,FALSE)</f>
        <v>0.59379999999999999</v>
      </c>
      <c r="J2346" s="10">
        <f>VLOOKUP(B2346,home!$B$2:$E$405,4,FALSE)</f>
        <v>1.2254</v>
      </c>
      <c r="K2346" s="12">
        <f t="shared" si="3134"/>
        <v>1.932865676544</v>
      </c>
      <c r="L2346" s="12">
        <f t="shared" si="3135"/>
        <v>0.85774500257600006</v>
      </c>
      <c r="M2346" s="13">
        <f t="shared" si="3136"/>
        <v>6.1383716712681752E-2</v>
      </c>
      <c r="N2346" s="13">
        <f t="shared" si="3137"/>
        <v>0.11864647913264284</v>
      </c>
      <c r="O2346" s="13">
        <f t="shared" si="3138"/>
        <v>5.2651576249843665E-2</v>
      </c>
      <c r="P2346" s="13">
        <f t="shared" si="3139"/>
        <v>0.10176842454926208</v>
      </c>
      <c r="Q2346" s="13">
        <f t="shared" si="3140"/>
        <v>0.11466385357913966</v>
      </c>
      <c r="R2346" s="13">
        <f t="shared" si="3141"/>
        <v>2.2580813203026306E-2</v>
      </c>
      <c r="S2346" s="13">
        <f t="shared" si="3142"/>
        <v>4.2180617229956495E-2</v>
      </c>
      <c r="T2346" s="13">
        <f t="shared" si="3143"/>
        <v>9.8352347383613259E-2</v>
      </c>
      <c r="U2346" s="13">
        <f t="shared" si="3144"/>
        <v>4.3645678788581124E-2</v>
      </c>
      <c r="V2346" s="13">
        <f t="shared" si="3145"/>
        <v>7.7701659004758301E-3</v>
      </c>
      <c r="W2346" s="13">
        <f t="shared" si="3146"/>
        <v>7.3876608974461994E-2</v>
      </c>
      <c r="X2346" s="13">
        <f t="shared" si="3147"/>
        <v>6.3367292155106045E-2</v>
      </c>
      <c r="Y2346" s="13">
        <f t="shared" si="3148"/>
        <v>2.7176489086407789E-2</v>
      </c>
      <c r="Z2346" s="13">
        <f t="shared" si="3149"/>
        <v>6.4561932263326599E-3</v>
      </c>
      <c r="AA2346" s="13">
        <f t="shared" si="3150"/>
        <v>1.2478954288314265E-2</v>
      </c>
      <c r="AB2346" s="13">
        <f t="shared" si="3151"/>
        <v>1.2060071211522104E-2</v>
      </c>
      <c r="AC2346" s="13">
        <f t="shared" si="3152"/>
        <v>8.0513773086508843E-4</v>
      </c>
      <c r="AD2346" s="13">
        <f t="shared" si="3153"/>
        <v>3.5698390446550023E-2</v>
      </c>
      <c r="AE2346" s="13">
        <f t="shared" si="3154"/>
        <v>3.0620116005535103E-2</v>
      </c>
      <c r="AF2346" s="13">
        <f t="shared" si="3155"/>
        <v>1.3132125741022562E-2</v>
      </c>
      <c r="AG2346" s="13">
        <f t="shared" si="3156"/>
        <v>3.7546717425205856E-3</v>
      </c>
      <c r="AH2346" s="13">
        <f t="shared" si="3157"/>
        <v>1.384441868887965E-3</v>
      </c>
      <c r="AI2346" s="13">
        <f t="shared" si="3158"/>
        <v>2.675940169543976E-3</v>
      </c>
      <c r="AJ2346" s="13">
        <f t="shared" si="3159"/>
        <v>2.5861164530984423E-3</v>
      </c>
      <c r="AK2346" s="13">
        <f t="shared" si="3160"/>
        <v>1.666205242579897E-3</v>
      </c>
      <c r="AL2346" s="13">
        <f t="shared" si="3161"/>
        <v>5.3393702957957044E-5</v>
      </c>
      <c r="AM2346" s="13">
        <f t="shared" si="3162"/>
        <v>1.3800038720400549E-2</v>
      </c>
      <c r="AN2346" s="13">
        <f t="shared" si="3163"/>
        <v>1.1836914247778869E-2</v>
      </c>
      <c r="AO2346" s="13">
        <f t="shared" si="3164"/>
        <v>5.0765270209764879E-3</v>
      </c>
      <c r="AP2346" s="13">
        <f t="shared" si="3165"/>
        <v>1.4514552275615377E-3</v>
      </c>
      <c r="AQ2346" s="13">
        <f t="shared" si="3166"/>
        <v>3.1124461697592989E-4</v>
      </c>
      <c r="AR2346" s="13">
        <f t="shared" si="3167"/>
        <v>2.3749961887912607E-4</v>
      </c>
      <c r="AS2346" s="13">
        <f t="shared" si="3168"/>
        <v>4.5905486152374414E-4</v>
      </c>
      <c r="AT2346" s="13">
        <f t="shared" si="3169"/>
        <v>4.4364569274495206E-4</v>
      </c>
      <c r="AU2346" s="13">
        <f t="shared" si="3170"/>
        <v>2.858358440177678E-4</v>
      </c>
      <c r="AV2346" s="13">
        <f t="shared" si="3171"/>
        <v>1.3812057300698207E-4</v>
      </c>
      <c r="AW2346" s="13">
        <f t="shared" si="3172"/>
        <v>2.458937050175552E-6</v>
      </c>
      <c r="AX2346" s="13">
        <f t="shared" si="3173"/>
        <v>4.4456035296067346E-3</v>
      </c>
      <c r="AY2346" s="13">
        <f t="shared" si="3174"/>
        <v>3.8131942109544039E-3</v>
      </c>
      <c r="AZ2346" s="13">
        <f t="shared" si="3175"/>
        <v>1.6353741391489365E-3</v>
      </c>
      <c r="BA2346" s="13">
        <f t="shared" si="3176"/>
        <v>4.6757799839900957E-4</v>
      </c>
      <c r="BB2346" s="13">
        <f t="shared" si="3177"/>
        <v>1.0026567286030983E-4</v>
      </c>
      <c r="BC2346" s="13">
        <f t="shared" si="3178"/>
        <v>1.7200475965170175E-5</v>
      </c>
      <c r="BD2346" s="13">
        <f t="shared" si="3179"/>
        <v>3.3952351867879156E-5</v>
      </c>
      <c r="BE2346" s="13">
        <f t="shared" si="3180"/>
        <v>6.5625335563368172E-5</v>
      </c>
      <c r="BF2346" s="13">
        <f t="shared" si="3181"/>
        <v>6.3422479311058349E-5</v>
      </c>
      <c r="BG2346" s="13">
        <f t="shared" si="3182"/>
        <v>4.0862377793888881E-5</v>
      </c>
      <c r="BH2346" s="13">
        <f t="shared" si="3183"/>
        <v>1.9745371874945396E-5</v>
      </c>
      <c r="BI2346" s="13">
        <f t="shared" si="3184"/>
        <v>7.6330303135358387E-6</v>
      </c>
      <c r="BJ2346" s="14">
        <f t="shared" si="3185"/>
        <v>0.62224377010762777</v>
      </c>
      <c r="BK2346" s="14">
        <f t="shared" si="3186"/>
        <v>0.21777465003715363</v>
      </c>
      <c r="BL2346" s="14">
        <f t="shared" si="3187"/>
        <v>0.15352519501229503</v>
      </c>
      <c r="BM2346" s="14">
        <f t="shared" si="3188"/>
        <v>0.52449420968290839</v>
      </c>
      <c r="BN2346" s="14">
        <f t="shared" si="3189"/>
        <v>0.47169486342659628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1.1809000000000001</v>
      </c>
      <c r="F2347" s="10">
        <f>VLOOKUP(B2347,home!$B$2:$E$405,3,FALSE)</f>
        <v>0.9879</v>
      </c>
      <c r="G2347" s="10">
        <f>VLOOKUP(C2347,away!$B$2:$E$405,4,FALSE)</f>
        <v>1.2376</v>
      </c>
      <c r="H2347" s="10">
        <f>VLOOKUP(A2347,away!$A$2:$E$405,3,FALSE)</f>
        <v>0.92459999999999998</v>
      </c>
      <c r="I2347" s="10">
        <f>VLOOKUP(C2347,away!$B$2:$E$405,3,FALSE)</f>
        <v>0.83199999999999996</v>
      </c>
      <c r="J2347" s="10">
        <f>VLOOKUP(B2347,home!$B$2:$E$405,4,FALSE)</f>
        <v>0.90129999999999999</v>
      </c>
      <c r="K2347" s="12">
        <f t="shared" si="3134"/>
        <v>1.4437979097360001</v>
      </c>
      <c r="L2347" s="12">
        <f t="shared" si="3135"/>
        <v>0.69334052735999996</v>
      </c>
      <c r="M2347" s="13">
        <f t="shared" si="3136"/>
        <v>0.11799200192668381</v>
      </c>
      <c r="N2347" s="13">
        <f t="shared" si="3137"/>
        <v>0.17035660574731218</v>
      </c>
      <c r="O2347" s="13">
        <f t="shared" si="3138"/>
        <v>8.1808636840109084E-2</v>
      </c>
      <c r="P2347" s="13">
        <f t="shared" si="3139"/>
        <v>0.11811513886810102</v>
      </c>
      <c r="Q2347" s="13">
        <f t="shared" si="3140"/>
        <v>0.12298025564384461</v>
      </c>
      <c r="R2347" s="13">
        <f t="shared" si="3141"/>
        <v>2.8360621704661974E-2</v>
      </c>
      <c r="S2347" s="13">
        <f t="shared" si="3142"/>
        <v>2.9559601078934954E-2</v>
      </c>
      <c r="T2347" s="13">
        <f t="shared" si="3143"/>
        <v>8.5267195302970833E-2</v>
      </c>
      <c r="U2347" s="13">
        <f t="shared" si="3144"/>
        <v>4.0947006336004392E-2</v>
      </c>
      <c r="V2347" s="13">
        <f t="shared" si="3145"/>
        <v>3.2878277334363834E-3</v>
      </c>
      <c r="W2347" s="13">
        <f t="shared" si="3146"/>
        <v>5.9186212012460597E-2</v>
      </c>
      <c r="X2347" s="13">
        <f t="shared" si="3147"/>
        <v>4.1036199449160198E-2</v>
      </c>
      <c r="Y2347" s="13">
        <f t="shared" si="3148"/>
        <v>1.4226030083465433E-2</v>
      </c>
      <c r="Z2347" s="13">
        <f t="shared" si="3149"/>
        <v>6.5545228029892664E-3</v>
      </c>
      <c r="AA2347" s="13">
        <f t="shared" si="3150"/>
        <v>9.4634063222728496E-3</v>
      </c>
      <c r="AB2347" s="13">
        <f t="shared" si="3151"/>
        <v>6.8316231335399961E-3</v>
      </c>
      <c r="AC2347" s="13">
        <f t="shared" si="3152"/>
        <v>2.0570368275392439E-4</v>
      </c>
      <c r="AD2347" s="13">
        <f t="shared" si="3153"/>
        <v>2.136323229719558E-2</v>
      </c>
      <c r="AE2347" s="13">
        <f t="shared" si="3154"/>
        <v>1.4811994747051766E-2</v>
      </c>
      <c r="AF2347" s="13">
        <f t="shared" si="3155"/>
        <v>5.1348781245872102E-3</v>
      </c>
      <c r="AG2347" s="13">
        <f t="shared" si="3156"/>
        <v>1.1867397022768749E-3</v>
      </c>
      <c r="AH2347" s="13">
        <f t="shared" si="3157"/>
        <v>1.1361290742044304E-3</v>
      </c>
      <c r="AI2347" s="13">
        <f t="shared" si="3158"/>
        <v>1.6403407825266534E-3</v>
      </c>
      <c r="AJ2347" s="13">
        <f t="shared" si="3159"/>
        <v>1.1841602965333487E-3</v>
      </c>
      <c r="AK2347" s="13">
        <f t="shared" si="3160"/>
        <v>5.6989605364240374E-4</v>
      </c>
      <c r="AL2347" s="13">
        <f t="shared" si="3161"/>
        <v>8.2367342387348351E-6</v>
      </c>
      <c r="AM2347" s="13">
        <f t="shared" si="3162"/>
        <v>6.1688380271791143E-3</v>
      </c>
      <c r="AN2347" s="13">
        <f t="shared" si="3163"/>
        <v>4.2771054109627888E-3</v>
      </c>
      <c r="AO2347" s="13">
        <f t="shared" si="3164"/>
        <v>1.4827452606056245E-3</v>
      </c>
      <c r="AP2347" s="13">
        <f t="shared" si="3165"/>
        <v>3.4268246030961483E-4</v>
      </c>
      <c r="AQ2347" s="13">
        <f t="shared" si="3166"/>
        <v>5.939890943702264E-5</v>
      </c>
      <c r="AR2347" s="13">
        <f t="shared" si="3167"/>
        <v>1.5754486629158574E-4</v>
      </c>
      <c r="AS2347" s="13">
        <f t="shared" si="3168"/>
        <v>2.2746294864142908E-4</v>
      </c>
      <c r="AT2347" s="13">
        <f t="shared" si="3169"/>
        <v>1.6420526489544128E-4</v>
      </c>
      <c r="AU2347" s="13">
        <f t="shared" si="3170"/>
        <v>7.902640607456144E-5</v>
      </c>
      <c r="AV2347" s="13">
        <f t="shared" si="3171"/>
        <v>2.8524539976100027E-5</v>
      </c>
      <c r="AW2347" s="13">
        <f t="shared" si="3172"/>
        <v>2.2903694801852444E-7</v>
      </c>
      <c r="AX2347" s="13">
        <f t="shared" si="3173"/>
        <v>1.4844259081901918E-3</v>
      </c>
      <c r="AY2347" s="13">
        <f t="shared" si="3174"/>
        <v>1.0292126420114345E-3</v>
      </c>
      <c r="AZ2347" s="13">
        <f t="shared" si="3175"/>
        <v>3.567974179888934E-4</v>
      </c>
      <c r="BA2347" s="13">
        <f t="shared" si="3176"/>
        <v>8.2460703316368571E-5</v>
      </c>
      <c r="BB2347" s="13">
        <f t="shared" si="3177"/>
        <v>1.4293336880961868E-5</v>
      </c>
      <c r="BC2347" s="13">
        <f t="shared" si="3178"/>
        <v>1.9820299461560487E-6</v>
      </c>
      <c r="BD2347" s="13">
        <f t="shared" si="3179"/>
        <v>1.8205373446244783E-5</v>
      </c>
      <c r="BE2347" s="13">
        <f t="shared" si="3180"/>
        <v>2.6284880127651496E-5</v>
      </c>
      <c r="BF2347" s="13">
        <f t="shared" si="3181"/>
        <v>1.8975027492982284E-5</v>
      </c>
      <c r="BG2347" s="13">
        <f t="shared" si="3182"/>
        <v>9.1320350105169854E-6</v>
      </c>
      <c r="BH2347" s="13">
        <f t="shared" si="3183"/>
        <v>3.2962032649550977E-6</v>
      </c>
      <c r="BI2347" s="13">
        <f t="shared" si="3184"/>
        <v>9.5181027680142937E-7</v>
      </c>
      <c r="BJ2347" s="14">
        <f t="shared" si="3185"/>
        <v>0.55084928521715371</v>
      </c>
      <c r="BK2347" s="14">
        <f t="shared" si="3186"/>
        <v>0.27019772266616027</v>
      </c>
      <c r="BL2347" s="14">
        <f t="shared" si="3187"/>
        <v>0.17267542989899337</v>
      </c>
      <c r="BM2347" s="14">
        <f t="shared" si="3188"/>
        <v>0.35963471624952026</v>
      </c>
      <c r="BN2347" s="14">
        <f t="shared" si="3189"/>
        <v>0.63961326073071278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1.1809000000000001</v>
      </c>
      <c r="F2348" s="10">
        <f>VLOOKUP(B2348,home!$B$2:$E$405,3,FALSE)</f>
        <v>0.7762</v>
      </c>
      <c r="G2348" s="10">
        <f>VLOOKUP(C2348,away!$B$2:$E$405,4,FALSE)</f>
        <v>0.70569999999999999</v>
      </c>
      <c r="H2348" s="10">
        <f>VLOOKUP(A2348,away!$A$2:$E$405,3,FALSE)</f>
        <v>0.92459999999999998</v>
      </c>
      <c r="I2348" s="10">
        <f>VLOOKUP(C2348,away!$B$2:$E$405,3,FALSE)</f>
        <v>0.81120000000000003</v>
      </c>
      <c r="J2348" s="10">
        <f>VLOOKUP(B2348,home!$B$2:$E$405,4,FALSE)</f>
        <v>0.99139999999999995</v>
      </c>
      <c r="K2348" s="12">
        <f t="shared" si="3134"/>
        <v>0.64685490910600008</v>
      </c>
      <c r="L2348" s="12">
        <f t="shared" si="3135"/>
        <v>0.74358521452800008</v>
      </c>
      <c r="M2348" s="13">
        <f t="shared" si="3136"/>
        <v>0.248965704823956</v>
      </c>
      <c r="N2348" s="13">
        <f t="shared" si="3137"/>
        <v>0.1610446883644113</v>
      </c>
      <c r="O2348" s="13">
        <f t="shared" si="3138"/>
        <v>0.18512721703163604</v>
      </c>
      <c r="P2348" s="13">
        <f t="shared" si="3139"/>
        <v>0.11975044914604568</v>
      </c>
      <c r="Q2348" s="13">
        <f t="shared" si="3140"/>
        <v>5.208627362698269E-2</v>
      </c>
      <c r="R2348" s="13">
        <f t="shared" si="3141"/>
        <v>6.8828930695720367E-2</v>
      </c>
      <c r="S2348" s="13">
        <f t="shared" si="3142"/>
        <v>1.4399744415420218E-2</v>
      </c>
      <c r="T2348" s="13">
        <f t="shared" si="3143"/>
        <v>3.8730582948884033E-2</v>
      </c>
      <c r="U2348" s="13">
        <f t="shared" si="3144"/>
        <v>4.4522331709043378E-2</v>
      </c>
      <c r="V2348" s="13">
        <f t="shared" si="3145"/>
        <v>7.6957313482823469E-4</v>
      </c>
      <c r="W2348" s="13">
        <f t="shared" si="3146"/>
        <v>1.1230753930884048E-2</v>
      </c>
      <c r="X2348" s="13">
        <f t="shared" si="3147"/>
        <v>8.3510225710075933E-3</v>
      </c>
      <c r="Y2348" s="13">
        <f t="shared" si="3148"/>
        <v>3.1048484549954266E-3</v>
      </c>
      <c r="Z2348" s="13">
        <f t="shared" si="3149"/>
        <v>1.7060058399036696E-2</v>
      </c>
      <c r="AA2348" s="13">
        <f t="shared" si="3150"/>
        <v>1.1035382525051936E-2</v>
      </c>
      <c r="AB2348" s="13">
        <f t="shared" si="3151"/>
        <v>3.5691456800962056E-3</v>
      </c>
      <c r="AC2348" s="13">
        <f t="shared" si="3152"/>
        <v>2.3134895379359481E-5</v>
      </c>
      <c r="AD2348" s="13">
        <f t="shared" si="3153"/>
        <v>1.816167078288463E-3</v>
      </c>
      <c r="AE2348" s="13">
        <f t="shared" si="3154"/>
        <v>1.3504749865278177E-3</v>
      </c>
      <c r="AF2348" s="13">
        <f t="shared" si="3155"/>
        <v>5.0209661628599278E-4</v>
      </c>
      <c r="AG2348" s="13">
        <f t="shared" si="3156"/>
        <v>1.244505400449343E-4</v>
      </c>
      <c r="AH2348" s="13">
        <f t="shared" si="3157"/>
        <v>3.1714017961269772E-3</v>
      </c>
      <c r="AI2348" s="13">
        <f t="shared" si="3158"/>
        <v>2.0514368205723213E-3</v>
      </c>
      <c r="AJ2348" s="13">
        <f t="shared" si="3159"/>
        <v>6.6349098905400523E-4</v>
      </c>
      <c r="AK2348" s="13">
        <f t="shared" si="3160"/>
        <v>1.4306080113905958E-4</v>
      </c>
      <c r="AL2348" s="13">
        <f t="shared" si="3161"/>
        <v>4.4510774921132867E-7</v>
      </c>
      <c r="AM2348" s="13">
        <f t="shared" si="3162"/>
        <v>2.349593180695188E-4</v>
      </c>
      <c r="AN2348" s="13">
        <f t="shared" si="3163"/>
        <v>1.7471227493207571E-4</v>
      </c>
      <c r="AO2348" s="13">
        <f t="shared" si="3164"/>
        <v>6.4956732218021234E-5</v>
      </c>
      <c r="AP2348" s="13">
        <f t="shared" si="3165"/>
        <v>1.6100288553791726E-5</v>
      </c>
      <c r="AQ2348" s="13">
        <f t="shared" si="3166"/>
        <v>2.9929841295584809E-6</v>
      </c>
      <c r="AR2348" s="13">
        <f t="shared" si="3167"/>
        <v>4.7164149698551277E-4</v>
      </c>
      <c r="AS2348" s="13">
        <f t="shared" si="3168"/>
        <v>3.0508361766318166E-4</v>
      </c>
      <c r="AT2348" s="13">
        <f t="shared" si="3169"/>
        <v>9.8672417886623532E-5</v>
      </c>
      <c r="AU2348" s="13">
        <f t="shared" si="3170"/>
        <v>2.1275579301107042E-5</v>
      </c>
      <c r="AV2348" s="13">
        <f t="shared" si="3171"/>
        <v>3.4405532287487728E-6</v>
      </c>
      <c r="AW2348" s="13">
        <f t="shared" si="3172"/>
        <v>5.9470320447160734E-9</v>
      </c>
      <c r="AX2348" s="13">
        <f t="shared" si="3173"/>
        <v>2.5330764722244377E-5</v>
      </c>
      <c r="AY2348" s="13">
        <f t="shared" si="3174"/>
        <v>1.8835582120148378E-5</v>
      </c>
      <c r="AZ2348" s="13">
        <f t="shared" si="3175"/>
        <v>7.0029301857851479E-6</v>
      </c>
      <c r="BA2348" s="13">
        <f t="shared" si="3176"/>
        <v>1.7357584481738859E-6</v>
      </c>
      <c r="BB2348" s="13">
        <f t="shared" si="3177"/>
        <v>3.226710795135418E-7</v>
      </c>
      <c r="BC2348" s="13">
        <f t="shared" si="3178"/>
        <v>4.7986688776411686E-8</v>
      </c>
      <c r="BD2348" s="13">
        <f t="shared" si="3179"/>
        <v>5.8450940619379909E-5</v>
      </c>
      <c r="BE2348" s="13">
        <f t="shared" si="3180"/>
        <v>3.7809277881509202E-5</v>
      </c>
      <c r="BF2348" s="13">
        <f t="shared" si="3181"/>
        <v>1.2228558503703567E-5</v>
      </c>
      <c r="BG2348" s="13">
        <f t="shared" si="3182"/>
        <v>2.6367010331368589E-6</v>
      </c>
      <c r="BH2348" s="13">
        <f t="shared" si="3183"/>
        <v>4.2639075178235972E-7</v>
      </c>
      <c r="BI2348" s="13">
        <f t="shared" si="3184"/>
        <v>5.5162590197563491E-8</v>
      </c>
      <c r="BJ2348" s="14">
        <f t="shared" si="3185"/>
        <v>0.27888835640945991</v>
      </c>
      <c r="BK2348" s="14">
        <f t="shared" si="3186"/>
        <v>0.38392788710549886</v>
      </c>
      <c r="BL2348" s="14">
        <f t="shared" si="3187"/>
        <v>0.32012411874488517</v>
      </c>
      <c r="BM2348" s="14">
        <f t="shared" si="3188"/>
        <v>0.16417832733504045</v>
      </c>
      <c r="BN2348" s="14">
        <f t="shared" si="3189"/>
        <v>0.83580326368875213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1.1809000000000001</v>
      </c>
      <c r="F2349" s="10" t="e">
        <f>VLOOKUP(B2349,home!$B$2:$E$405,3,FALSE)</f>
        <v>#N/A</v>
      </c>
      <c r="G2349" s="10">
        <f>VLOOKUP(C2349,away!$B$2:$E$405,4,FALSE)</f>
        <v>1.0422</v>
      </c>
      <c r="H2349" s="10">
        <f>VLOOKUP(A2349,away!$A$2:$E$405,3,FALSE)</f>
        <v>0.92459999999999998</v>
      </c>
      <c r="I2349" s="10">
        <f>VLOOKUP(C2349,away!$B$2:$E$405,3,FALSE)</f>
        <v>1.4142999999999999</v>
      </c>
      <c r="J2349" s="10" t="e">
        <f>VLOOKUP(B2349,home!$B$2:$E$405,4,FALSE)</f>
        <v>#N/A</v>
      </c>
      <c r="K2349" s="12" t="e">
        <f t="shared" si="3134"/>
        <v>#N/A</v>
      </c>
      <c r="L2349" s="12" t="e">
        <f t="shared" si="3135"/>
        <v>#N/A</v>
      </c>
      <c r="M2349" s="13" t="e">
        <f t="shared" si="3136"/>
        <v>#N/A</v>
      </c>
      <c r="N2349" s="13" t="e">
        <f t="shared" si="3137"/>
        <v>#N/A</v>
      </c>
      <c r="O2349" s="13" t="e">
        <f t="shared" si="3138"/>
        <v>#N/A</v>
      </c>
      <c r="P2349" s="13" t="e">
        <f t="shared" si="3139"/>
        <v>#N/A</v>
      </c>
      <c r="Q2349" s="13" t="e">
        <f t="shared" si="3140"/>
        <v>#N/A</v>
      </c>
      <c r="R2349" s="13" t="e">
        <f t="shared" si="3141"/>
        <v>#N/A</v>
      </c>
      <c r="S2349" s="13" t="e">
        <f t="shared" si="3142"/>
        <v>#N/A</v>
      </c>
      <c r="T2349" s="13" t="e">
        <f t="shared" si="3143"/>
        <v>#N/A</v>
      </c>
      <c r="U2349" s="13" t="e">
        <f t="shared" si="3144"/>
        <v>#N/A</v>
      </c>
      <c r="V2349" s="13" t="e">
        <f t="shared" si="3145"/>
        <v>#N/A</v>
      </c>
      <c r="W2349" s="13" t="e">
        <f t="shared" si="3146"/>
        <v>#N/A</v>
      </c>
      <c r="X2349" s="13" t="e">
        <f t="shared" si="3147"/>
        <v>#N/A</v>
      </c>
      <c r="Y2349" s="13" t="e">
        <f t="shared" si="3148"/>
        <v>#N/A</v>
      </c>
      <c r="Z2349" s="13" t="e">
        <f t="shared" si="3149"/>
        <v>#N/A</v>
      </c>
      <c r="AA2349" s="13" t="e">
        <f t="shared" si="3150"/>
        <v>#N/A</v>
      </c>
      <c r="AB2349" s="13" t="e">
        <f t="shared" si="3151"/>
        <v>#N/A</v>
      </c>
      <c r="AC2349" s="13" t="e">
        <f t="shared" si="3152"/>
        <v>#N/A</v>
      </c>
      <c r="AD2349" s="13" t="e">
        <f t="shared" si="3153"/>
        <v>#N/A</v>
      </c>
      <c r="AE2349" s="13" t="e">
        <f t="shared" si="3154"/>
        <v>#N/A</v>
      </c>
      <c r="AF2349" s="13" t="e">
        <f t="shared" si="3155"/>
        <v>#N/A</v>
      </c>
      <c r="AG2349" s="13" t="e">
        <f t="shared" si="3156"/>
        <v>#N/A</v>
      </c>
      <c r="AH2349" s="13" t="e">
        <f t="shared" si="3157"/>
        <v>#N/A</v>
      </c>
      <c r="AI2349" s="13" t="e">
        <f t="shared" si="3158"/>
        <v>#N/A</v>
      </c>
      <c r="AJ2349" s="13" t="e">
        <f t="shared" si="3159"/>
        <v>#N/A</v>
      </c>
      <c r="AK2349" s="13" t="e">
        <f t="shared" si="3160"/>
        <v>#N/A</v>
      </c>
      <c r="AL2349" s="13" t="e">
        <f t="shared" si="3161"/>
        <v>#N/A</v>
      </c>
      <c r="AM2349" s="13" t="e">
        <f t="shared" si="3162"/>
        <v>#N/A</v>
      </c>
      <c r="AN2349" s="13" t="e">
        <f t="shared" si="3163"/>
        <v>#N/A</v>
      </c>
      <c r="AO2349" s="13" t="e">
        <f t="shared" si="3164"/>
        <v>#N/A</v>
      </c>
      <c r="AP2349" s="13" t="e">
        <f t="shared" si="3165"/>
        <v>#N/A</v>
      </c>
      <c r="AQ2349" s="13" t="e">
        <f t="shared" si="3166"/>
        <v>#N/A</v>
      </c>
      <c r="AR2349" s="13" t="e">
        <f t="shared" si="3167"/>
        <v>#N/A</v>
      </c>
      <c r="AS2349" s="13" t="e">
        <f t="shared" si="3168"/>
        <v>#N/A</v>
      </c>
      <c r="AT2349" s="13" t="e">
        <f t="shared" si="3169"/>
        <v>#N/A</v>
      </c>
      <c r="AU2349" s="13" t="e">
        <f t="shared" si="3170"/>
        <v>#N/A</v>
      </c>
      <c r="AV2349" s="13" t="e">
        <f t="shared" si="3171"/>
        <v>#N/A</v>
      </c>
      <c r="AW2349" s="13" t="e">
        <f t="shared" si="3172"/>
        <v>#N/A</v>
      </c>
      <c r="AX2349" s="13" t="e">
        <f t="shared" si="3173"/>
        <v>#N/A</v>
      </c>
      <c r="AY2349" s="13" t="e">
        <f t="shared" si="3174"/>
        <v>#N/A</v>
      </c>
      <c r="AZ2349" s="13" t="e">
        <f t="shared" si="3175"/>
        <v>#N/A</v>
      </c>
      <c r="BA2349" s="13" t="e">
        <f t="shared" si="3176"/>
        <v>#N/A</v>
      </c>
      <c r="BB2349" s="13" t="e">
        <f t="shared" si="3177"/>
        <v>#N/A</v>
      </c>
      <c r="BC2349" s="13" t="e">
        <f t="shared" si="3178"/>
        <v>#N/A</v>
      </c>
      <c r="BD2349" s="13" t="e">
        <f t="shared" si="3179"/>
        <v>#N/A</v>
      </c>
      <c r="BE2349" s="13" t="e">
        <f t="shared" si="3180"/>
        <v>#N/A</v>
      </c>
      <c r="BF2349" s="13" t="e">
        <f t="shared" si="3181"/>
        <v>#N/A</v>
      </c>
      <c r="BG2349" s="13" t="e">
        <f t="shared" si="3182"/>
        <v>#N/A</v>
      </c>
      <c r="BH2349" s="13" t="e">
        <f t="shared" si="3183"/>
        <v>#N/A</v>
      </c>
      <c r="BI2349" s="13" t="e">
        <f t="shared" si="3184"/>
        <v>#N/A</v>
      </c>
      <c r="BJ2349" s="14" t="e">
        <f t="shared" si="3185"/>
        <v>#N/A</v>
      </c>
      <c r="BK2349" s="14" t="e">
        <f t="shared" si="3186"/>
        <v>#N/A</v>
      </c>
      <c r="BL2349" s="14" t="e">
        <f t="shared" si="3187"/>
        <v>#N/A</v>
      </c>
      <c r="BM2349" s="14" t="e">
        <f t="shared" si="3188"/>
        <v>#N/A</v>
      </c>
      <c r="BN2349" s="14" t="e">
        <f t="shared" si="3189"/>
        <v>#N/A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1.72</v>
      </c>
      <c r="F2350" s="10">
        <f>VLOOKUP(B2350,home!$B$2:$E$405,3,FALSE)</f>
        <v>1.1628000000000001</v>
      </c>
      <c r="G2350" s="10">
        <f>VLOOKUP(C2350,away!$B$2:$E$405,4,FALSE)</f>
        <v>0.58140000000000003</v>
      </c>
      <c r="H2350" s="10">
        <f>VLOOKUP(A2350,away!$A$2:$E$405,3,FALSE)</f>
        <v>1.58</v>
      </c>
      <c r="I2350" s="10">
        <f>VLOOKUP(C2350,away!$B$2:$E$405,3,FALSE)</f>
        <v>1.2658</v>
      </c>
      <c r="J2350" s="10">
        <f>VLOOKUP(B2350,home!$B$2:$E$405,4,FALSE)</f>
        <v>0.69620000000000004</v>
      </c>
      <c r="K2350" s="12">
        <f t="shared" si="3134"/>
        <v>1.1628093024000001</v>
      </c>
      <c r="L2350" s="12">
        <f t="shared" si="3135"/>
        <v>1.3923749368000002</v>
      </c>
      <c r="M2350" s="13">
        <f t="shared" si="3136"/>
        <v>7.7677919431134848E-2</v>
      </c>
      <c r="N2350" s="13">
        <f t="shared" si="3137"/>
        <v>9.0324607305601337E-2</v>
      </c>
      <c r="O2350" s="13">
        <f t="shared" si="3138"/>
        <v>0.10815678815868189</v>
      </c>
      <c r="P2350" s="13">
        <f t="shared" si="3139"/>
        <v>0.12576571938862149</v>
      </c>
      <c r="Q2350" s="13">
        <f t="shared" si="3140"/>
        <v>5.2515146805290125E-2</v>
      </c>
      <c r="R2350" s="13">
        <f t="shared" si="3141"/>
        <v>7.5297400538467882E-2</v>
      </c>
      <c r="S2350" s="13">
        <f t="shared" si="3142"/>
        <v>5.0905766687533459E-2</v>
      </c>
      <c r="T2350" s="13">
        <f t="shared" si="3143"/>
        <v>7.3120774214058562E-2</v>
      </c>
      <c r="U2350" s="13">
        <f t="shared" si="3144"/>
        <v>8.7556517792669222E-2</v>
      </c>
      <c r="V2350" s="13">
        <f t="shared" si="3145"/>
        <v>9.1577581081996127E-3</v>
      </c>
      <c r="W2350" s="13">
        <f t="shared" si="3146"/>
        <v>2.0355033740697661E-2</v>
      </c>
      <c r="X2350" s="13">
        <f t="shared" si="3147"/>
        <v>2.8341838818265776E-2</v>
      </c>
      <c r="Y2350" s="13">
        <f t="shared" si="3148"/>
        <v>1.9731233016689307E-2</v>
      </c>
      <c r="Z2350" s="13">
        <f t="shared" si="3149"/>
        <v>3.4947404438651158E-2</v>
      </c>
      <c r="AA2350" s="13">
        <f t="shared" si="3150"/>
        <v>4.0637166975998618E-2</v>
      </c>
      <c r="AB2350" s="13">
        <f t="shared" si="3151"/>
        <v>2.3626637891436642E-2</v>
      </c>
      <c r="AC2350" s="13">
        <f t="shared" si="3152"/>
        <v>9.266887270694828E-4</v>
      </c>
      <c r="AD2350" s="13">
        <f t="shared" si="3153"/>
        <v>5.9172556460872824E-3</v>
      </c>
      <c r="AE2350" s="13">
        <f t="shared" si="3154"/>
        <v>8.239038456250224E-3</v>
      </c>
      <c r="AF2350" s="13">
        <f t="shared" si="3155"/>
        <v>5.7359153249070902E-3</v>
      </c>
      <c r="AG2350" s="13">
        <f t="shared" si="3156"/>
        <v>2.6621815793358861E-3</v>
      </c>
      <c r="AH2350" s="13">
        <f t="shared" si="3157"/>
        <v>1.2164972511647745E-2</v>
      </c>
      <c r="AI2350" s="13">
        <f t="shared" si="3158"/>
        <v>1.4145543199984291E-2</v>
      </c>
      <c r="AJ2350" s="13">
        <f t="shared" si="3159"/>
        <v>8.2242846102214013E-3</v>
      </c>
      <c r="AK2350" s="13">
        <f t="shared" si="3160"/>
        <v>3.1877582167835331E-3</v>
      </c>
      <c r="AL2350" s="13">
        <f t="shared" si="3161"/>
        <v>6.0014828029755566E-5</v>
      </c>
      <c r="AM2350" s="13">
        <f t="shared" si="3162"/>
        <v>1.3761279819898408E-3</v>
      </c>
      <c r="AN2350" s="13">
        <f t="shared" si="3163"/>
        <v>1.9160861119518163E-3</v>
      </c>
      <c r="AO2350" s="13">
        <f t="shared" si="3164"/>
        <v>1.3339551395161345E-3</v>
      </c>
      <c r="AP2350" s="13">
        <f t="shared" si="3165"/>
        <v>6.1912190102593749E-4</v>
      </c>
      <c r="AQ2350" s="13">
        <f t="shared" si="3166"/>
        <v>2.1551245445312154E-4</v>
      </c>
      <c r="AR2350" s="13">
        <f t="shared" si="3167"/>
        <v>3.3876405664158512E-3</v>
      </c>
      <c r="AS2350" s="13">
        <f t="shared" si="3168"/>
        <v>3.9391799638159577E-3</v>
      </c>
      <c r="AT2350" s="13">
        <f t="shared" si="3169"/>
        <v>2.290257552876446E-3</v>
      </c>
      <c r="AU2350" s="13">
        <f t="shared" si="3170"/>
        <v>8.8771092912553009E-4</v>
      </c>
      <c r="AV2350" s="13">
        <f t="shared" si="3171"/>
        <v>2.5805963155732856E-4</v>
      </c>
      <c r="AW2350" s="13">
        <f t="shared" si="3172"/>
        <v>2.6991110917512935E-6</v>
      </c>
      <c r="AX2350" s="13">
        <f t="shared" si="3173"/>
        <v>2.6669573645845472E-4</v>
      </c>
      <c r="AY2350" s="13">
        <f t="shared" si="3174"/>
        <v>3.7134045919617035E-4</v>
      </c>
      <c r="AZ2350" s="13">
        <f t="shared" si="3175"/>
        <v>2.5852257420227548E-4</v>
      </c>
      <c r="BA2350" s="13">
        <f t="shared" si="3176"/>
        <v>1.1998678430542216E-4</v>
      </c>
      <c r="BB2350" s="13">
        <f t="shared" si="3177"/>
        <v>4.1766647803524384E-5</v>
      </c>
      <c r="BC2350" s="13">
        <f t="shared" si="3178"/>
        <v>1.1630966719156019E-5</v>
      </c>
      <c r="BD2350" s="13">
        <f t="shared" si="3179"/>
        <v>7.8614430326073099E-4</v>
      </c>
      <c r="BE2350" s="13">
        <f t="shared" si="3180"/>
        <v>9.1413590886034479E-4</v>
      </c>
      <c r="BF2350" s="13">
        <f t="shared" si="3181"/>
        <v>5.3148286924034388E-4</v>
      </c>
      <c r="BG2350" s="13">
        <f t="shared" si="3182"/>
        <v>2.0600440813963816E-4</v>
      </c>
      <c r="BH2350" s="13">
        <f t="shared" si="3183"/>
        <v>5.9885960530044432E-5</v>
      </c>
      <c r="BI2350" s="13">
        <f t="shared" si="3184"/>
        <v>1.3927190397498959E-5</v>
      </c>
      <c r="BJ2350" s="14">
        <f t="shared" si="3185"/>
        <v>0.31347377166480506</v>
      </c>
      <c r="BK2350" s="14">
        <f t="shared" si="3186"/>
        <v>0.26486520762978483</v>
      </c>
      <c r="BL2350" s="14">
        <f t="shared" si="3187"/>
        <v>0.38627149918011083</v>
      </c>
      <c r="BM2350" s="14">
        <f t="shared" si="3188"/>
        <v>0.46945165993744992</v>
      </c>
      <c r="BN2350" s="14">
        <f t="shared" si="3189"/>
        <v>0.5297375816277976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1.3611</v>
      </c>
      <c r="F2351" s="10">
        <f>VLOOKUP(B2351,home!$B$2:$E$405,3,FALSE)</f>
        <v>1.6698</v>
      </c>
      <c r="G2351" s="10">
        <f>VLOOKUP(C2351,away!$B$2:$E$405,4,FALSE)</f>
        <v>1.0019</v>
      </c>
      <c r="H2351" s="10">
        <f>VLOOKUP(A2351,away!$A$2:$E$405,3,FALSE)</f>
        <v>1.1444000000000001</v>
      </c>
      <c r="I2351" s="10">
        <f>VLOOKUP(C2351,away!$B$2:$E$405,3,FALSE)</f>
        <v>0.47660000000000002</v>
      </c>
      <c r="J2351" s="10">
        <f>VLOOKUP(B2351,home!$B$2:$E$405,4,FALSE)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1.3611</v>
      </c>
      <c r="F2352" s="10">
        <f>VLOOKUP(B2352,home!$B$2:$E$405,3,FALSE)</f>
        <v>1.4694</v>
      </c>
      <c r="G2352" s="10">
        <f>VLOOKUP(C2352,away!$B$2:$E$405,4,FALSE)</f>
        <v>1.2021999999999999</v>
      </c>
      <c r="H2352" s="10">
        <f>VLOOKUP(A2352,away!$A$2:$E$405,3,FALSE)</f>
        <v>1.1444000000000001</v>
      </c>
      <c r="I2352" s="10">
        <f>VLOOKUP(C2352,away!$B$2:$E$405,3,FALSE)</f>
        <v>0.63549999999999995</v>
      </c>
      <c r="J2352" s="10">
        <f>VLOOKUP(B2352,home!$B$2:$E$405,4,FALSE)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1.3611</v>
      </c>
      <c r="F2353" s="10">
        <f>VLOOKUP(B2353,home!$B$2:$E$405,3,FALSE)</f>
        <v>1.0019</v>
      </c>
      <c r="G2353" s="10">
        <f>VLOOKUP(C2353,away!$B$2:$E$405,4,FALSE)</f>
        <v>1.2021999999999999</v>
      </c>
      <c r="H2353" s="10">
        <f>VLOOKUP(A2353,away!$A$2:$E$405,3,FALSE)</f>
        <v>1.1444000000000001</v>
      </c>
      <c r="I2353" s="10">
        <f>VLOOKUP(C2353,away!$B$2:$E$405,3,FALSE)</f>
        <v>1.6681999999999999</v>
      </c>
      <c r="J2353" s="10">
        <f>VLOOKUP(B2353,home!$B$2:$E$405,4,FALSE)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1.3611</v>
      </c>
      <c r="F2354" s="10">
        <f>VLOOKUP(B2354,home!$B$2:$E$405,3,FALSE)</f>
        <v>1.4026000000000001</v>
      </c>
      <c r="G2354" s="10">
        <f>VLOOKUP(C2354,away!$B$2:$E$405,4,FALSE)</f>
        <v>0.80149999999999999</v>
      </c>
      <c r="H2354" s="10">
        <f>VLOOKUP(A2354,away!$A$2:$E$405,3,FALSE)</f>
        <v>1.1444000000000001</v>
      </c>
      <c r="I2354" s="10">
        <f>VLOOKUP(C2354,away!$B$2:$E$405,3,FALSE)</f>
        <v>0.7944</v>
      </c>
      <c r="J2354" s="10">
        <f>VLOOKUP(B2354,home!$B$2:$E$405,4,FALSE)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1.1809000000000001</v>
      </c>
      <c r="F2355" s="10">
        <f>VLOOKUP(B2355,home!$B$2:$E$405,3,FALSE)</f>
        <v>0.58630000000000004</v>
      </c>
      <c r="G2355" s="10">
        <f>VLOOKUP(C2355,away!$B$2:$E$405,4,FALSE)</f>
        <v>1.0585</v>
      </c>
      <c r="H2355" s="10">
        <f>VLOOKUP(A2355,away!$A$2:$E$405,3,FALSE)</f>
        <v>0.92459999999999998</v>
      </c>
      <c r="I2355" s="10">
        <f>VLOOKUP(C2355,away!$B$2:$E$405,3,FALSE)</f>
        <v>1.1717</v>
      </c>
      <c r="J2355" s="10">
        <f>VLOOKUP(B2355,home!$B$2:$E$405,4,FALSE)</f>
        <v>1.0814999999999999</v>
      </c>
      <c r="K2355" s="12">
        <f t="shared" si="3134"/>
        <v>0.73286482769500005</v>
      </c>
      <c r="L2355" s="12">
        <f t="shared" si="3135"/>
        <v>1.1716471563299997</v>
      </c>
      <c r="M2355" s="13">
        <f t="shared" si="3136"/>
        <v>0.14889528817383485</v>
      </c>
      <c r="N2355" s="13">
        <f t="shared" si="3137"/>
        <v>0.10912011971211485</v>
      </c>
      <c r="O2355" s="13">
        <f t="shared" si="3138"/>
        <v>0.17445274097980942</v>
      </c>
      <c r="P2355" s="13">
        <f t="shared" si="3139"/>
        <v>0.12785027795908852</v>
      </c>
      <c r="Q2355" s="13">
        <f t="shared" si="3140"/>
        <v>3.9985148865438407E-2</v>
      </c>
      <c r="R2355" s="13">
        <f t="shared" si="3141"/>
        <v>0.10219852894148389</v>
      </c>
      <c r="S2355" s="13">
        <f t="shared" si="3142"/>
        <v>2.7444947678822187E-2</v>
      </c>
      <c r="T2355" s="13">
        <f t="shared" si="3143"/>
        <v>4.6848485963622628E-2</v>
      </c>
      <c r="U2355" s="13">
        <f t="shared" si="3144"/>
        <v>7.4897707303383063E-2</v>
      </c>
      <c r="V2355" s="13">
        <f t="shared" si="3145"/>
        <v>2.6184278990402468E-3</v>
      </c>
      <c r="W2355" s="13">
        <f t="shared" si="3146"/>
        <v>9.7679030778761531E-3</v>
      </c>
      <c r="X2355" s="13">
        <f t="shared" si="3147"/>
        <v>1.1444535864500647E-2</v>
      </c>
      <c r="Y2355" s="13">
        <f t="shared" si="3148"/>
        <v>6.7044789505794405E-3</v>
      </c>
      <c r="Z2355" s="13">
        <f t="shared" si="3149"/>
        <v>3.9913538605132914E-2</v>
      </c>
      <c r="AA2355" s="13">
        <f t="shared" si="3150"/>
        <v>2.9251228592548466E-2</v>
      </c>
      <c r="AB2355" s="13">
        <f t="shared" si="3151"/>
        <v>1.0718598301172545E-2</v>
      </c>
      <c r="AC2355" s="13">
        <f t="shared" si="3152"/>
        <v>1.4052104116841181E-4</v>
      </c>
      <c r="AD2355" s="13">
        <f t="shared" si="3153"/>
        <v>1.7896381515272912E-3</v>
      </c>
      <c r="AE2355" s="13">
        <f t="shared" si="3154"/>
        <v>2.0968244510966281E-3</v>
      </c>
      <c r="AF2355" s="13">
        <f t="shared" si="3155"/>
        <v>1.2283692027252886E-3</v>
      </c>
      <c r="AG2355" s="13">
        <f t="shared" si="3156"/>
        <v>4.7973842776547767E-4</v>
      </c>
      <c r="AH2355" s="13">
        <f t="shared" si="3157"/>
        <v>1.1691146001442918E-2</v>
      </c>
      <c r="AI2355" s="13">
        <f t="shared" si="3158"/>
        <v>8.5680296999045523E-3</v>
      </c>
      <c r="AJ2355" s="13">
        <f t="shared" si="3159"/>
        <v>3.1396038048530964E-3</v>
      </c>
      <c r="AK2355" s="13">
        <f t="shared" si="3160"/>
        <v>7.6696840049141068E-4</v>
      </c>
      <c r="AL2355" s="13">
        <f t="shared" si="3161"/>
        <v>4.8263862188861522E-6</v>
      </c>
      <c r="AM2355" s="13">
        <f t="shared" si="3162"/>
        <v>2.6231257111108947E-4</v>
      </c>
      <c r="AN2355" s="13">
        <f t="shared" si="3163"/>
        <v>3.0733777801191881E-4</v>
      </c>
      <c r="AO2355" s="13">
        <f t="shared" si="3164"/>
        <v>1.8004571682022274E-4</v>
      </c>
      <c r="AP2355" s="13">
        <f t="shared" si="3165"/>
        <v>7.0316684040603439E-5</v>
      </c>
      <c r="AQ2355" s="13">
        <f t="shared" si="3166"/>
        <v>2.0596585724682034E-5</v>
      </c>
      <c r="AR2355" s="13">
        <f t="shared" si="3167"/>
        <v>2.739579593365887E-3</v>
      </c>
      <c r="AS2355" s="13">
        <f t="shared" si="3168"/>
        <v>2.0077415266488291E-3</v>
      </c>
      <c r="AT2355" s="13">
        <f t="shared" si="3169"/>
        <v>7.3570157399179513E-4</v>
      </c>
      <c r="AU2355" s="13">
        <f t="shared" si="3170"/>
        <v>1.7972326908614582E-4</v>
      </c>
      <c r="AV2355" s="13">
        <f t="shared" si="3171"/>
        <v>3.2928215657900087E-5</v>
      </c>
      <c r="AW2355" s="13">
        <f t="shared" si="3172"/>
        <v>1.1511722007058682E-7</v>
      </c>
      <c r="AX2355" s="13">
        <f t="shared" si="3173"/>
        <v>3.2039942871593494E-5</v>
      </c>
      <c r="AY2355" s="13">
        <f t="shared" si="3174"/>
        <v>3.7539507954478163E-5</v>
      </c>
      <c r="AZ2355" s="13">
        <f t="shared" si="3175"/>
        <v>2.1991528872445878E-5</v>
      </c>
      <c r="BA2355" s="13">
        <f t="shared" si="3176"/>
        <v>8.5887707555834309E-6</v>
      </c>
      <c r="BB2355" s="13">
        <f t="shared" si="3177"/>
        <v>2.515752208037399E-6</v>
      </c>
      <c r="BC2355" s="13">
        <f t="shared" si="3178"/>
        <v>5.8951478411558694E-7</v>
      </c>
      <c r="BD2355" s="13">
        <f t="shared" si="3179"/>
        <v>5.3497010668447284E-4</v>
      </c>
      <c r="BE2355" s="13">
        <f t="shared" si="3180"/>
        <v>3.9206077505729201E-4</v>
      </c>
      <c r="BF2355" s="13">
        <f t="shared" si="3181"/>
        <v>1.4366377617916522E-4</v>
      </c>
      <c r="BG2355" s="13">
        <f t="shared" si="3182"/>
        <v>3.5095376191852336E-5</v>
      </c>
      <c r="BH2355" s="13">
        <f t="shared" si="3183"/>
        <v>6.4300417064332656E-6</v>
      </c>
      <c r="BI2355" s="13">
        <f t="shared" si="3184"/>
        <v>9.424702814513763E-7</v>
      </c>
      <c r="BJ2355" s="14">
        <f t="shared" si="3185"/>
        <v>0.23040911702040159</v>
      </c>
      <c r="BK2355" s="14">
        <f t="shared" si="3186"/>
        <v>0.30699182864612756</v>
      </c>
      <c r="BL2355" s="14">
        <f t="shared" si="3187"/>
        <v>0.42249338874994063</v>
      </c>
      <c r="BM2355" s="14">
        <f t="shared" si="3188"/>
        <v>0.29726834399909835</v>
      </c>
      <c r="BN2355" s="14">
        <f t="shared" si="3189"/>
        <v>0.70250210463176987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1.1809000000000001</v>
      </c>
      <c r="F2356" s="10">
        <f>VLOOKUP(B2356,home!$B$2:$E$405,3,FALSE)</f>
        <v>0.58630000000000004</v>
      </c>
      <c r="G2356" s="10">
        <f>VLOOKUP(C2356,away!$B$2:$E$405,4,FALSE)</f>
        <v>2.3287</v>
      </c>
      <c r="H2356" s="10">
        <f>VLOOKUP(A2356,away!$A$2:$E$405,3,FALSE)</f>
        <v>0.92459999999999998</v>
      </c>
      <c r="I2356" s="10">
        <f>VLOOKUP(C2356,away!$B$2:$E$405,3,FALSE)</f>
        <v>0.4506</v>
      </c>
      <c r="J2356" s="10">
        <f>VLOOKUP(B2356,home!$B$2:$E$405,4,FALSE)</f>
        <v>0.83199999999999996</v>
      </c>
      <c r="K2356" s="12">
        <f t="shared" si="3134"/>
        <v>1.6123026209290001</v>
      </c>
      <c r="L2356" s="12">
        <f t="shared" si="3135"/>
        <v>0.34663180031999996</v>
      </c>
      <c r="M2356" s="13">
        <f t="shared" si="3136"/>
        <v>0.1410085966591057</v>
      </c>
      <c r="N2356" s="13">
        <f t="shared" si="3137"/>
        <v>0.22734852996699637</v>
      </c>
      <c r="O2356" s="13">
        <f t="shared" si="3138"/>
        <v>4.8878063720542535E-2</v>
      </c>
      <c r="P2356" s="13">
        <f t="shared" si="3139"/>
        <v>7.8806230242565403E-2</v>
      </c>
      <c r="Q2356" s="13">
        <f t="shared" si="3140"/>
        <v>0.18327731536507183</v>
      </c>
      <c r="R2356" s="13">
        <f t="shared" si="3141"/>
        <v>8.4713456118036667E-3</v>
      </c>
      <c r="S2356" s="13">
        <f t="shared" si="3142"/>
        <v>1.101071507728389E-2</v>
      </c>
      <c r="T2356" s="13">
        <f t="shared" si="3143"/>
        <v>6.3529745782811231E-2</v>
      </c>
      <c r="U2356" s="13">
        <f t="shared" si="3144"/>
        <v>1.3658372732706436E-2</v>
      </c>
      <c r="V2356" s="13">
        <f t="shared" si="3145"/>
        <v>6.837352615957907E-4</v>
      </c>
      <c r="W2356" s="13">
        <f t="shared" si="3146"/>
        <v>9.8499498639978728E-2</v>
      </c>
      <c r="X2356" s="13">
        <f t="shared" si="3147"/>
        <v>3.4143058544193208E-2</v>
      </c>
      <c r="Y2356" s="13">
        <f t="shared" si="3148"/>
        <v>5.9175349258024238E-3</v>
      </c>
      <c r="Z2356" s="13">
        <f t="shared" si="3149"/>
        <v>9.7881259351747922E-4</v>
      </c>
      <c r="AA2356" s="13">
        <f t="shared" si="3150"/>
        <v>1.5781421099265436E-3</v>
      </c>
      <c r="AB2356" s="13">
        <f t="shared" si="3151"/>
        <v>1.2722213300164946E-3</v>
      </c>
      <c r="AC2356" s="13">
        <f t="shared" si="3152"/>
        <v>2.3882674410865013E-5</v>
      </c>
      <c r="AD2356" s="13">
        <f t="shared" si="3153"/>
        <v>3.9702749954357547E-2</v>
      </c>
      <c r="AE2356" s="13">
        <f t="shared" si="3154"/>
        <v>1.3762235694333751E-2</v>
      </c>
      <c r="AF2356" s="13">
        <f t="shared" si="3155"/>
        <v>2.3852142675775362E-3</v>
      </c>
      <c r="AG2356" s="13">
        <f t="shared" si="3156"/>
        <v>2.7559703857311723E-4</v>
      </c>
      <c r="AH2356" s="13">
        <f t="shared" si="3157"/>
        <v>8.4821892866712985E-5</v>
      </c>
      <c r="AI2356" s="13">
        <f t="shared" si="3158"/>
        <v>1.367585601811602E-4</v>
      </c>
      <c r="AJ2356" s="13">
        <f t="shared" si="3159"/>
        <v>1.1024809250728053E-4</v>
      </c>
      <c r="AK2356" s="13">
        <f t="shared" si="3160"/>
        <v>5.925109616730374E-5</v>
      </c>
      <c r="AL2356" s="13">
        <f t="shared" si="3161"/>
        <v>5.3389753051182243E-7</v>
      </c>
      <c r="AM2356" s="13">
        <f t="shared" si="3162"/>
        <v>1.2802569561899884E-2</v>
      </c>
      <c r="AN2356" s="13">
        <f t="shared" si="3163"/>
        <v>4.4377777359633896E-3</v>
      </c>
      <c r="AO2356" s="13">
        <f t="shared" si="3164"/>
        <v>7.6913744301850147E-4</v>
      </c>
      <c r="AP2356" s="13">
        <f t="shared" si="3165"/>
        <v>8.8869165522341539E-5</v>
      </c>
      <c r="AQ2356" s="13">
        <f t="shared" si="3166"/>
        <v>7.7012197094863268E-6</v>
      </c>
      <c r="AR2356" s="13">
        <f t="shared" si="3167"/>
        <v>5.8803930861877772E-6</v>
      </c>
      <c r="AS2356" s="13">
        <f t="shared" si="3168"/>
        <v>9.4809731849533242E-6</v>
      </c>
      <c r="AT2356" s="13">
        <f t="shared" si="3169"/>
        <v>7.6430989575289095E-6</v>
      </c>
      <c r="AU2356" s="13">
        <f t="shared" si="3170"/>
        <v>4.1076628270811885E-6</v>
      </c>
      <c r="AV2356" s="13">
        <f t="shared" si="3171"/>
        <v>1.6556988854989068E-6</v>
      </c>
      <c r="AW2356" s="13">
        <f t="shared" si="3172"/>
        <v>8.2883937402705049E-9</v>
      </c>
      <c r="AX2356" s="13">
        <f t="shared" si="3173"/>
        <v>3.4402694098795029E-3</v>
      </c>
      <c r="AY2356" s="13">
        <f t="shared" si="3174"/>
        <v>1.1925067791323557E-3</v>
      </c>
      <c r="AZ2356" s="13">
        <f t="shared" si="3175"/>
        <v>2.066803858722265E-4</v>
      </c>
      <c r="BA2356" s="13">
        <f t="shared" si="3176"/>
        <v>2.3880664748574059E-5</v>
      </c>
      <c r="BB2356" s="13">
        <f t="shared" si="3177"/>
        <v>2.0694494536591455E-6</v>
      </c>
      <c r="BC2356" s="13">
        <f t="shared" si="3178"/>
        <v>1.4346739795862198E-7</v>
      </c>
      <c r="BD2356" s="13">
        <f t="shared" si="3179"/>
        <v>3.3972187367575838E-7</v>
      </c>
      <c r="BE2356" s="13">
        <f t="shared" si="3180"/>
        <v>5.4773446731433589E-7</v>
      </c>
      <c r="BF2356" s="13">
        <f t="shared" si="3181"/>
        <v>4.4155685861202686E-7</v>
      </c>
      <c r="BG2356" s="13">
        <f t="shared" si="3182"/>
        <v>2.3730776014311559E-7</v>
      </c>
      <c r="BH2356" s="13">
        <f t="shared" si="3183"/>
        <v>9.5652980911383943E-8</v>
      </c>
      <c r="BI2356" s="13">
        <f t="shared" si="3184"/>
        <v>3.0844310364619197E-8</v>
      </c>
      <c r="BJ2356" s="14">
        <f t="shared" si="3185"/>
        <v>0.6918130854622937</v>
      </c>
      <c r="BK2356" s="14">
        <f t="shared" si="3186"/>
        <v>0.23272620059162449</v>
      </c>
      <c r="BL2356" s="14">
        <f t="shared" si="3187"/>
        <v>7.427968579191041E-2</v>
      </c>
      <c r="BM2356" s="14">
        <f t="shared" si="3188"/>
        <v>0.31081520438252203</v>
      </c>
      <c r="BN2356" s="14">
        <f t="shared" si="3189"/>
        <v>0.68779008156608545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1.1809000000000001</v>
      </c>
      <c r="F2357" s="15">
        <f>VLOOKUP(B2357,home!$B$2:$E$405,3,FALSE)</f>
        <v>1.3408</v>
      </c>
      <c r="G2357" s="15">
        <f>VLOOKUP(C2357,away!$B$2:$E$405,4,FALSE)</f>
        <v>0.5645</v>
      </c>
      <c r="H2357" s="15">
        <f>VLOOKUP(A2357,away!$A$2:$E$405,3,FALSE)</f>
        <v>0.92459999999999998</v>
      </c>
      <c r="I2357" s="15">
        <f>VLOOKUP(C2357,away!$B$2:$E$405,3,FALSE)</f>
        <v>1.5322</v>
      </c>
      <c r="J2357" s="15">
        <f>VLOOKUP(B2357,home!$B$2:$E$405,4,FALSE)</f>
        <v>0.63090000000000002</v>
      </c>
      <c r="K2357" s="16">
        <f t="shared" si="3134"/>
        <v>0.89380148144000005</v>
      </c>
      <c r="L2357" s="16">
        <f t="shared" si="3135"/>
        <v>0.89377844050799993</v>
      </c>
      <c r="M2357" s="17">
        <f t="shared" si="3136"/>
        <v>0.16736471562816624</v>
      </c>
      <c r="N2357" s="17">
        <f t="shared" si="3137"/>
        <v>0.14959083076923932</v>
      </c>
      <c r="O2357" s="17">
        <f t="shared" si="3138"/>
        <v>0.14958697453020731</v>
      </c>
      <c r="P2357" s="17">
        <f t="shared" si="3139"/>
        <v>0.13370105943922686</v>
      </c>
      <c r="Q2357" s="17">
        <f t="shared" si="3140"/>
        <v>6.6852253075693216E-2</v>
      </c>
      <c r="R2357" s="17">
        <f t="shared" si="3141"/>
        <v>6.6848806407959302E-2</v>
      </c>
      <c r="S2357" s="17">
        <f t="shared" si="3142"/>
        <v>2.6702123604844332E-2</v>
      </c>
      <c r="T2357" s="17">
        <f t="shared" si="3143"/>
        <v>5.9751102498439221E-2</v>
      </c>
      <c r="U2357" s="17">
        <f t="shared" si="3144"/>
        <v>5.9749562199929787E-2</v>
      </c>
      <c r="V2357" s="17">
        <f t="shared" si="3145"/>
        <v>2.370141295477093E-3</v>
      </c>
      <c r="W2357" s="17">
        <f t="shared" si="3146"/>
        <v>1.9917547612218801E-2</v>
      </c>
      <c r="X2357" s="17">
        <f t="shared" si="3147"/>
        <v>1.7801874643592758E-2</v>
      </c>
      <c r="Y2357" s="17">
        <f t="shared" si="3148"/>
        <v>7.9554658785346202E-3</v>
      </c>
      <c r="Z2357" s="17">
        <f t="shared" si="3149"/>
        <v>1.9916007313709017E-2</v>
      </c>
      <c r="AA2357" s="17">
        <f t="shared" si="3150"/>
        <v>1.7800956841362996E-2</v>
      </c>
      <c r="AB2357" s="17">
        <f t="shared" si="3151"/>
        <v>7.9552607979298737E-3</v>
      </c>
      <c r="AC2357" s="17">
        <f t="shared" si="3152"/>
        <v>1.1833826541505895E-4</v>
      </c>
      <c r="AD2357" s="17">
        <f t="shared" si="3153"/>
        <v>4.4505833906132242E-3</v>
      </c>
      <c r="AE2357" s="17">
        <f t="shared" si="3154"/>
        <v>3.977835482213094E-3</v>
      </c>
      <c r="AF2357" s="17">
        <f t="shared" si="3155"/>
        <v>1.7776517969449036E-3</v>
      </c>
      <c r="AG2357" s="17">
        <f t="shared" si="3156"/>
        <v>5.2960895027988656E-4</v>
      </c>
      <c r="AH2357" s="17">
        <f t="shared" si="3157"/>
        <v>4.4501244894981909E-3</v>
      </c>
      <c r="AI2357" s="17">
        <f t="shared" si="3158"/>
        <v>3.9775278613059075E-3</v>
      </c>
      <c r="AJ2357" s="17">
        <f t="shared" si="3159"/>
        <v>1.7775601474520472E-3</v>
      </c>
      <c r="AK2357" s="17">
        <f t="shared" si="3160"/>
        <v>5.2959529771378158E-4</v>
      </c>
      <c r="AL2357" s="17">
        <f t="shared" si="3161"/>
        <v>3.7814306077143288E-6</v>
      </c>
      <c r="AM2357" s="17">
        <f t="shared" si="3162"/>
        <v>7.9558760556047194E-4</v>
      </c>
      <c r="AN2357" s="17">
        <f t="shared" si="3163"/>
        <v>7.110790493853324E-4</v>
      </c>
      <c r="AO2357" s="17">
        <f t="shared" si="3164"/>
        <v>3.1777356191876671E-4</v>
      </c>
      <c r="AP2357" s="17">
        <f t="shared" si="3165"/>
        <v>9.4673052868809218E-5</v>
      </c>
      <c r="AQ2357" s="17">
        <f t="shared" si="3166"/>
        <v>2.115418338780393E-5</v>
      </c>
      <c r="AR2357" s="17">
        <f t="shared" si="3167"/>
        <v>7.9548506525803082E-4</v>
      </c>
      <c r="AS2357" s="17">
        <f t="shared" si="3168"/>
        <v>7.1100572979102309E-4</v>
      </c>
      <c r="AT2357" s="17">
        <f t="shared" si="3169"/>
        <v>3.1774898729977234E-4</v>
      </c>
      <c r="AU2357" s="17">
        <f t="shared" si="3170"/>
        <v>9.4668171858198769E-5</v>
      </c>
      <c r="AV2357" s="17">
        <f t="shared" si="3171"/>
        <v>2.1153638063018642E-5</v>
      </c>
      <c r="AW2357" s="17">
        <f t="shared" si="3172"/>
        <v>8.3912097891146435E-8</v>
      </c>
      <c r="AX2357" s="17">
        <f t="shared" si="3173"/>
        <v>1.1851623007754197E-4</v>
      </c>
      <c r="AY2357" s="17">
        <f t="shared" si="3174"/>
        <v>1.0592725129359278E-4</v>
      </c>
      <c r="AZ2357" s="17">
        <f t="shared" si="3175"/>
        <v>4.7337746734243183E-5</v>
      </c>
      <c r="BA2357" s="17">
        <f t="shared" si="3176"/>
        <v>1.4103152484431512E-5</v>
      </c>
      <c r="BB2357" s="17">
        <f t="shared" si="3177"/>
        <v>3.15127340844543E-6</v>
      </c>
      <c r="BC2357" s="17">
        <f t="shared" si="3178"/>
        <v>5.6330804652293743E-7</v>
      </c>
      <c r="BD2357" s="17">
        <f t="shared" si="3179"/>
        <v>1.1849790017895449E-4</v>
      </c>
      <c r="BE2357" s="17">
        <f t="shared" si="3180"/>
        <v>1.0591359872747878E-4</v>
      </c>
      <c r="BF2357" s="17">
        <f t="shared" si="3181"/>
        <v>4.7332865723631109E-5</v>
      </c>
      <c r="BG2357" s="17">
        <f t="shared" si="3182"/>
        <v>1.4102061834860698E-5</v>
      </c>
      <c r="BH2357" s="17">
        <f t="shared" si="3183"/>
        <v>3.1511109398392438E-6</v>
      </c>
      <c r="BI2357" s="17">
        <f t="shared" si="3184"/>
        <v>5.6329352524202154E-7</v>
      </c>
      <c r="BJ2357" s="18">
        <f t="shared" si="3185"/>
        <v>0.33483462051293511</v>
      </c>
      <c r="BK2357" s="18">
        <f t="shared" si="3186"/>
        <v>0.33036608691503083</v>
      </c>
      <c r="BL2357" s="18">
        <f t="shared" si="3187"/>
        <v>0.3149059909965593</v>
      </c>
      <c r="BM2357" s="18">
        <f t="shared" si="3188"/>
        <v>0.2659722225485463</v>
      </c>
      <c r="BN2357" s="18">
        <f t="shared" si="3189"/>
        <v>0.73394463985049219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1.5866</v>
      </c>
      <c r="F2358" s="10">
        <f>VLOOKUP(B2358,home!$B$2:$E$405,3,FALSE)</f>
        <v>0.77029999999999998</v>
      </c>
      <c r="G2358" s="10">
        <f>VLOOKUP(C2358,away!$B$2:$E$405,4,FALSE)</f>
        <v>0.98040000000000005</v>
      </c>
      <c r="H2358" s="10">
        <f>VLOOKUP(A2358,away!$A$2:$E$405,3,FALSE)</f>
        <v>1.1788000000000001</v>
      </c>
      <c r="I2358" s="10">
        <f>VLOOKUP(C2358,away!$B$2:$E$405,3,FALSE)</f>
        <v>0.5655</v>
      </c>
      <c r="J2358" s="10">
        <f>VLOOKUP(B2358,home!$B$2:$E$405,4,FALSE)</f>
        <v>1.0367999999999999</v>
      </c>
      <c r="K2358" s="12">
        <f t="shared" ref="K2358:K2383" si="3190">E2358*F2358*G2358</f>
        <v>1.198203683592</v>
      </c>
      <c r="L2358" s="12">
        <f t="shared" ref="L2358:L2383" si="3191">H2358*I2358*J2358</f>
        <v>0.69114269952000007</v>
      </c>
      <c r="M2358" s="13">
        <f t="shared" ref="M2358:M2383" si="3192">_xlfn.POISSON.DIST(0,K2358,FALSE) * _xlfn.POISSON.DIST(0,L2358,FALSE)</f>
        <v>0.15117058419903306</v>
      </c>
      <c r="N2358" s="13">
        <f t="shared" ref="N2358:N2383" si="3193">_xlfn.POISSON.DIST(1,K2358,FALSE) * _xlfn.POISSON.DIST(0,L2358,FALSE)</f>
        <v>0.18113315083803599</v>
      </c>
      <c r="O2358" s="13">
        <f t="shared" ref="O2358:O2383" si="3194">_xlfn.POISSON.DIST(0,K2358,FALSE) * _xlfn.POISSON.DIST(1,L2358,FALSE)</f>
        <v>0.10448044565133516</v>
      </c>
      <c r="P2358" s="13">
        <f t="shared" ref="P2358:P2383" si="3195">_xlfn.POISSON.DIST(1,K2358,FALSE) * _xlfn.POISSON.DIST(1,L2358,FALSE)</f>
        <v>0.12518885484276354</v>
      </c>
      <c r="Q2358" s="13">
        <f t="shared" ref="Q2358:Q2383" si="3196">_xlfn.POISSON.DIST(2,K2358,FALSE) * _xlfn.POISSON.DIST(0,L2358,FALSE)</f>
        <v>0.10851720427738007</v>
      </c>
      <c r="R2358" s="13">
        <f t="shared" ref="R2358:R2383" si="3197">_xlfn.POISSON.DIST(0,K2358,FALSE) * _xlfn.POISSON.DIST(2,L2358,FALSE)</f>
        <v>3.6105448627258216E-2</v>
      </c>
      <c r="S2358" s="13">
        <f t="shared" ref="S2358:S2383" si="3198">_xlfn.POISSON.DIST(2,K2358,FALSE) * _xlfn.POISSON.DIST(2,L2358,FALSE)</f>
        <v>2.59181530915569E-2</v>
      </c>
      <c r="T2358" s="13">
        <f t="shared" ref="T2358:T2383" si="3199">_xlfn.POISSON.DIST(2,K2358,FALSE) * _xlfn.POISSON.DIST(1,L2358,FALSE)</f>
        <v>7.5000873508631744E-2</v>
      </c>
      <c r="U2358" s="13">
        <f t="shared" ref="U2358:U2383" si="3200">_xlfn.POISSON.DIST(1,K2358,FALSE) * _xlfn.POISSON.DIST(2,L2358,FALSE)</f>
        <v>4.3261681542922509E-2</v>
      </c>
      <c r="V2358" s="13">
        <f t="shared" ref="V2358:V2383" si="3201">_xlfn.POISSON.DIST(3,K2358,FALSE) * _xlfn.POISSON.DIST(3,L2358,FALSE)</f>
        <v>2.3848436757448323E-3</v>
      </c>
      <c r="W2358" s="13">
        <f t="shared" ref="W2358:W2383" si="3202">_xlfn.POISSON.DIST(3,K2358,FALSE) * _xlfn.POISSON.DIST(0,L2358,FALSE)</f>
        <v>4.3341904632754107E-2</v>
      </c>
      <c r="X2358" s="13">
        <f t="shared" ref="X2358:X2383" si="3203">_xlfn.POISSON.DIST(3,K2358,FALSE) * _xlfn.POISSON.DIST(1,L2358,FALSE)</f>
        <v>2.9955440970220064E-2</v>
      </c>
      <c r="Y2358" s="13">
        <f t="shared" ref="Y2358:Y2383" si="3204">_xlfn.POISSON.DIST(3,K2358,FALSE) * _xlfn.POISSON.DIST(2,L2358,FALSE)</f>
        <v>1.0351742168734952E-2</v>
      </c>
      <c r="Z2358" s="13">
        <f t="shared" ref="Z2358:Z2383" si="3205">_xlfn.POISSON.DIST(0,K2358,FALSE) * _xlfn.POISSON.DIST(3,L2358,FALSE)</f>
        <v>8.3180057438746423E-3</v>
      </c>
      <c r="AA2358" s="13">
        <f t="shared" ref="AA2358:AA2383" si="3206">_xlfn.POISSON.DIST(1,K2358,FALSE) * _xlfn.POISSON.DIST(3,L2358,FALSE)</f>
        <v>9.9666651224500098E-3</v>
      </c>
      <c r="AB2358" s="13">
        <f t="shared" ref="AB2358:AB2383" si="3207">_xlfn.POISSON.DIST(2,K2358,FALSE) * _xlfn.POISSON.DIST(3,L2358,FALSE)</f>
        <v>5.971047431423758E-3</v>
      </c>
      <c r="AC2358" s="13">
        <f t="shared" ref="AC2358:AC2383" si="3208">_xlfn.POISSON.DIST(4,K2358,FALSE) * _xlfn.POISSON.DIST(4,L2358,FALSE)</f>
        <v>1.2343499659977667E-4</v>
      </c>
      <c r="AD2358" s="13">
        <f t="shared" ref="AD2358:AD2383" si="3209">_xlfn.POISSON.DIST(4,K2358,FALSE) * _xlfn.POISSON.DIST(0,L2358,FALSE)</f>
        <v>1.2983107446214783E-2</v>
      </c>
      <c r="AE2358" s="13">
        <f t="shared" ref="AE2358:AE2383" si="3210">_xlfn.POISSON.DIST(4,K2358,FALSE) * _xlfn.POISSON.DIST(1,L2358,FALSE)</f>
        <v>8.9731799285350973E-3</v>
      </c>
      <c r="AF2358" s="13">
        <f t="shared" ref="AF2358:AF2383" si="3211">_xlfn.POISSON.DIST(4,K2358,FALSE) * _xlfn.POISSON.DIST(2,L2358,FALSE)</f>
        <v>3.1008738995432143E-3</v>
      </c>
      <c r="AG2358" s="13">
        <f t="shared" ref="AG2358:AG2383" si="3212">_xlfn.POISSON.DIST(4,K2358,FALSE) * _xlfn.POISSON.DIST(3,L2358,FALSE)</f>
        <v>7.1438211926713572E-4</v>
      </c>
      <c r="AH2358" s="13">
        <f t="shared" ref="AH2358:AH2383" si="3213">_xlfn.POISSON.DIST(0,K2358,FALSE) * _xlfn.POISSON.DIST(4,L2358,FALSE)</f>
        <v>1.4372322361110963E-3</v>
      </c>
      <c r="AI2358" s="13">
        <f t="shared" ref="AI2358:AI2383" si="3214">_xlfn.POISSON.DIST(1,K2358,FALSE) * _xlfn.POISSON.DIST(4,L2358,FALSE)</f>
        <v>1.7220969594854824E-3</v>
      </c>
      <c r="AJ2358" s="13">
        <f t="shared" ref="AJ2358:AJ2383" si="3215">_xlfn.POISSON.DIST(2,K2358,FALSE) * _xlfn.POISSON.DIST(4,L2358,FALSE)</f>
        <v>1.0317114601790444E-3</v>
      </c>
      <c r="AK2358" s="13">
        <f t="shared" ref="AK2358:AK2383" si="3216">_xlfn.POISSON.DIST(3,K2358,FALSE) * _xlfn.POISSON.DIST(4,L2358,FALSE)</f>
        <v>4.1206682399687062E-4</v>
      </c>
      <c r="AL2358" s="13">
        <f t="shared" ref="AL2358:AL2383" si="3217">_xlfn.POISSON.DIST(5,K2358,FALSE) * _xlfn.POISSON.DIST(5,L2358,FALSE)</f>
        <v>4.0888076086287426E-6</v>
      </c>
      <c r="AM2358" s="13">
        <f t="shared" ref="AM2358:AM2383" si="3218">_xlfn.POISSON.DIST(5,K2358,FALSE) * _xlfn.POISSON.DIST(0,L2358,FALSE)</f>
        <v>3.1112814333050551E-3</v>
      </c>
      <c r="AN2358" s="13">
        <f t="shared" ref="AN2358:AN2383" si="3219">_xlfn.POISSON.DIST(5,K2358,FALSE) * _xlfn.POISSON.DIST(1,L2358,FALSE)</f>
        <v>2.1503394487809102E-3</v>
      </c>
      <c r="AO2358" s="13">
        <f t="shared" ref="AO2358:AO2383" si="3220">_xlfn.POISSON.DIST(5,K2358,FALSE) * _xlfn.POISSON.DIST(2,L2358,FALSE)</f>
        <v>7.4309570575739365E-4</v>
      </c>
      <c r="AP2358" s="13">
        <f t="shared" ref="AP2358:AP2383" si="3221">_xlfn.POISSON.DIST(5,K2358,FALSE) * _xlfn.POISSON.DIST(3,L2358,FALSE)</f>
        <v>1.7119505735962827E-4</v>
      </c>
      <c r="AQ2358" s="13">
        <f t="shared" ref="AQ2358:AQ2383" si="3222">_xlfn.POISSON.DIST(5,K2358,FALSE) * _xlfn.POISSON.DIST(4,L2358,FALSE)</f>
        <v>2.9580053522003674E-5</v>
      </c>
      <c r="AR2358" s="13">
        <f t="shared" ref="AR2358:AR2383" si="3223">_xlfn.POISSON.DIST(0,K2358,FALSE) * _xlfn.POISSON.DIST(5,L2358,FALSE)</f>
        <v>1.9866651350059793E-4</v>
      </c>
      <c r="AS2358" s="13">
        <f t="shared" ref="AS2358:AS2383" si="3224">_xlfn.POISSON.DIST(1,K2358,FALSE) * _xlfn.POISSON.DIST(5,L2358,FALSE)</f>
        <v>2.3804294828279622E-4</v>
      </c>
      <c r="AT2358" s="13">
        <f t="shared" ref="AT2358:AT2383" si="3225">_xlfn.POISSON.DIST(2,K2358,FALSE) * _xlfn.POISSON.DIST(5,L2358,FALSE)</f>
        <v>1.4261196874277324E-4</v>
      </c>
      <c r="AU2358" s="13">
        <f t="shared" ref="AU2358:AU2383" si="3226">_xlfn.POISSON.DIST(3,K2358,FALSE) * _xlfn.POISSON.DIST(5,L2358,FALSE)</f>
        <v>5.6959395423966006E-5</v>
      </c>
      <c r="AV2358" s="13">
        <f t="shared" ref="AV2358:AV2383" si="3227">_xlfn.POISSON.DIST(4,K2358,FALSE) * _xlfn.POISSON.DIST(5,L2358,FALSE)</f>
        <v>1.7062239353042344E-5</v>
      </c>
      <c r="AW2358" s="13">
        <f t="shared" ref="AW2358:AW2383" si="3228">_xlfn.POISSON.DIST(6,K2358,FALSE) * _xlfn.POISSON.DIST(6,L2358,FALSE)</f>
        <v>9.4057309295238154E-8</v>
      </c>
      <c r="AX2358" s="13">
        <f t="shared" ref="AX2358:AX2383" si="3229">_xlfn.POISSON.DIST(6,K2358,FALSE) * _xlfn.POISSON.DIST(0,L2358,FALSE)</f>
        <v>6.2132481234625225E-4</v>
      </c>
      <c r="AY2358" s="13">
        <f t="shared" ref="AY2358:AY2383" si="3230">_xlfn.POISSON.DIST(6,K2358,FALSE) * _xlfn.POISSON.DIST(1,L2358,FALSE)</f>
        <v>4.2942410808374619E-4</v>
      </c>
      <c r="AZ2358" s="13">
        <f t="shared" ref="AZ2358:AZ2383" si="3231">_xlfn.POISSON.DIST(6,K2358,FALSE) * _xlfn.POISSON.DIST(2,L2358,FALSE)</f>
        <v>1.4839666864998431E-4</v>
      </c>
      <c r="BA2358" s="13">
        <f t="shared" ref="BA2358:BA2383" si="3232">_xlfn.POISSON.DIST(6,K2358,FALSE) * _xlfn.POISSON.DIST(3,L2358,FALSE)</f>
        <v>3.4187758056841708E-5</v>
      </c>
      <c r="BB2358" s="13">
        <f t="shared" ref="BB2358:BB2383" si="3233">_xlfn.POISSON.DIST(6,K2358,FALSE) * _xlfn.POISSON.DIST(4,L2358,FALSE)</f>
        <v>5.9071548484855511E-6</v>
      </c>
      <c r="BC2358" s="13">
        <f t="shared" ref="BC2358:BC2383" si="3234">_xlfn.POISSON.DIST(6,K2358,FALSE) * _xlfn.POISSON.DIST(5,L2358,FALSE)</f>
        <v>8.1653738969299252E-7</v>
      </c>
      <c r="BD2358" s="13">
        <f t="shared" ref="BD2358:BD2383" si="3235">_xlfn.POISSON.DIST(0,K2358,FALSE) * _xlfn.POISSON.DIST(6,L2358,FALSE)</f>
        <v>2.2884485074171622E-5</v>
      </c>
      <c r="BE2358" s="13">
        <f t="shared" ref="BE2358:BE2383" si="3236">_xlfn.POISSON.DIST(1,K2358,FALSE) * _xlfn.POISSON.DIST(6,L2358,FALSE)</f>
        <v>2.7420274312978577E-5</v>
      </c>
      <c r="BF2358" s="13">
        <f t="shared" ref="BF2358:BF2383" si="3237">_xlfn.POISSON.DIST(2,K2358,FALSE) * _xlfn.POISSON.DIST(6,L2358,FALSE)</f>
        <v>1.6427536843457018E-5</v>
      </c>
      <c r="BG2358" s="13">
        <f t="shared" ref="BG2358:BG2383" si="3238">_xlfn.POISSON.DIST(3,K2358,FALSE) * _xlfn.POISSON.DIST(6,L2358,FALSE)</f>
        <v>6.5611783860578313E-6</v>
      </c>
      <c r="BH2358" s="13">
        <f t="shared" ref="BH2358:BH2383" si="3239">_xlfn.POISSON.DIST(4,K2358,FALSE) * _xlfn.POISSON.DIST(6,L2358,FALSE)</f>
        <v>1.9654070277196765E-6</v>
      </c>
      <c r="BI2358" s="13">
        <f t="shared" ref="BI2358:BI2383" si="3240">_xlfn.POISSON.DIST(5,K2358,FALSE) * _xlfn.POISSON.DIST(6,L2358,FALSE)</f>
        <v>4.7099158807426399E-7</v>
      </c>
      <c r="BJ2358" s="14">
        <f t="shared" ref="BJ2358:BJ2383" si="3241">SUM(N2358,Q2358,T2358,W2358,X2358,Y2358,AD2358,AE2358,AF2358,AG2358,AM2358,AN2358,AO2358,AP2358,AQ2358,AX2358,AY2358,AZ2358,BA2358,BB2358,BC2358)</f>
        <v>0.48151740852741703</v>
      </c>
      <c r="BK2358" s="14">
        <f t="shared" ref="BK2358:BK2383" si="3242">SUM(M2358,P2358,S2358,V2358,AC2358,AL2358,AY2358)</f>
        <v>0.3052193837213904</v>
      </c>
      <c r="BL2358" s="14">
        <f t="shared" ref="BL2358:BL2383" si="3243">SUM(O2358,R2358,U2358,AA2358,AB2358,AH2358,AI2358,AJ2358,AK2358,AR2358,AS2358,AT2358,AU2358,AV2358,BD2358,BE2358,BF2358,BG2358,BH2358,BI2358)</f>
        <v>0.20511746879369772</v>
      </c>
      <c r="BM2358" s="14">
        <f t="shared" ref="BM2358:BM2383" si="3244">SUM(S2358:BI2358)</f>
        <v>0.29314724829979932</v>
      </c>
      <c r="BN2358" s="14">
        <f t="shared" ref="BN2358:BN2383" si="3245">SUM(M2358:R2358)</f>
        <v>0.706595688435806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1.5866</v>
      </c>
      <c r="F2359" s="10">
        <f>VLOOKUP(B2359,home!$B$2:$E$405,3,FALSE)</f>
        <v>1.0714999999999999</v>
      </c>
      <c r="G2359" s="10">
        <f>VLOOKUP(C2359,away!$B$2:$E$405,4,FALSE)</f>
        <v>0.94540000000000002</v>
      </c>
      <c r="H2359" s="10">
        <f>VLOOKUP(A2359,away!$A$2:$E$405,3,FALSE)</f>
        <v>1.1788000000000001</v>
      </c>
      <c r="I2359" s="10">
        <f>VLOOKUP(C2359,away!$B$2:$E$405,3,FALSE)</f>
        <v>1.3573</v>
      </c>
      <c r="J2359" s="10">
        <f>VLOOKUP(B2359,home!$B$2:$E$405,4,FALSE)</f>
        <v>0.2545</v>
      </c>
      <c r="K2359" s="12">
        <f t="shared" si="3190"/>
        <v>1.6072196122599998</v>
      </c>
      <c r="L2359" s="12">
        <f t="shared" si="3191"/>
        <v>0.40719624358000001</v>
      </c>
      <c r="M2359" s="13">
        <f t="shared" si="3192"/>
        <v>0.13339830445150141</v>
      </c>
      <c r="N2359" s="13">
        <f t="shared" si="3193"/>
        <v>0.21440037115668353</v>
      </c>
      <c r="O2359" s="13">
        <f t="shared" si="3194"/>
        <v>5.431928847259257E-2</v>
      </c>
      <c r="P2359" s="13">
        <f t="shared" si="3195"/>
        <v>8.7303025757159314E-2</v>
      </c>
      <c r="Q2359" s="13">
        <f t="shared" si="3196"/>
        <v>0.17229424069942248</v>
      </c>
      <c r="R2359" s="13">
        <f t="shared" si="3197"/>
        <v>1.1059305109989044E-2</v>
      </c>
      <c r="S2359" s="13">
        <f t="shared" si="3198"/>
        <v>1.428394899338137E-2</v>
      </c>
      <c r="T2359" s="13">
        <f t="shared" si="3199"/>
        <v>7.0157567603273185E-2</v>
      </c>
      <c r="U2359" s="13">
        <f t="shared" si="3200"/>
        <v>1.7774732070741626E-2</v>
      </c>
      <c r="V2359" s="13">
        <f t="shared" si="3201"/>
        <v>1.0386871707341158E-3</v>
      </c>
      <c r="W2359" s="13">
        <f t="shared" si="3202"/>
        <v>9.2304894243852312E-2</v>
      </c>
      <c r="X2359" s="13">
        <f t="shared" si="3203"/>
        <v>3.7586206200145827E-2</v>
      </c>
      <c r="Y2359" s="13">
        <f t="shared" si="3204"/>
        <v>7.6524809875613414E-3</v>
      </c>
      <c r="Z2359" s="13">
        <f t="shared" si="3205"/>
        <v>1.5011024991308795E-3</v>
      </c>
      <c r="AA2359" s="13">
        <f t="shared" si="3206"/>
        <v>2.4126013766156487E-3</v>
      </c>
      <c r="AB2359" s="13">
        <f t="shared" si="3207"/>
        <v>1.9387901245310722E-3</v>
      </c>
      <c r="AC2359" s="13">
        <f t="shared" si="3208"/>
        <v>4.2485797136386871E-5</v>
      </c>
      <c r="AD2359" s="13">
        <f t="shared" si="3209"/>
        <v>3.7088559084076149E-2</v>
      </c>
      <c r="AE2359" s="13">
        <f t="shared" si="3210"/>
        <v>1.5102321938830692E-2</v>
      </c>
      <c r="AF2359" s="13">
        <f t="shared" si="3211"/>
        <v>3.0748043814138397E-3</v>
      </c>
      <c r="AG2359" s="13">
        <f t="shared" si="3212"/>
        <v>4.1734959795168043E-4</v>
      </c>
      <c r="AH2359" s="13">
        <f t="shared" si="3213"/>
        <v>1.5281082471866103E-4</v>
      </c>
      <c r="AI2359" s="13">
        <f t="shared" si="3214"/>
        <v>2.4560055445345717E-4</v>
      </c>
      <c r="AJ2359" s="13">
        <f t="shared" si="3215"/>
        <v>1.9736701394976322E-4</v>
      </c>
      <c r="AK2359" s="13">
        <f t="shared" si="3216"/>
        <v>1.0573737854441749E-4</v>
      </c>
      <c r="AL2359" s="13">
        <f t="shared" si="3217"/>
        <v>1.1121996361085478E-6</v>
      </c>
      <c r="AM2359" s="13">
        <f t="shared" si="3218"/>
        <v>1.1921891910078192E-2</v>
      </c>
      <c r="AN2359" s="13">
        <f t="shared" si="3219"/>
        <v>4.8545496021506311E-3</v>
      </c>
      <c r="AO2359" s="13">
        <f t="shared" si="3220"/>
        <v>9.8837718113426007E-4</v>
      </c>
      <c r="AP2359" s="13">
        <f t="shared" si="3221"/>
        <v>1.3415449179935335E-4</v>
      </c>
      <c r="AQ2359" s="13">
        <f t="shared" si="3222"/>
        <v>1.3656801280020145E-5</v>
      </c>
      <c r="AR2359" s="13">
        <f t="shared" si="3223"/>
        <v>1.2444798760760118E-5</v>
      </c>
      <c r="AS2359" s="13">
        <f t="shared" si="3224"/>
        <v>2.0001524638922604E-5</v>
      </c>
      <c r="AT2359" s="13">
        <f t="shared" si="3225"/>
        <v>1.607342133738901E-5</v>
      </c>
      <c r="AU2359" s="13">
        <f t="shared" si="3226"/>
        <v>8.61117266985666E-6</v>
      </c>
      <c r="AV2359" s="13">
        <f t="shared" si="3227"/>
        <v>3.4600113998877319E-6</v>
      </c>
      <c r="AW2359" s="13">
        <f t="shared" si="3228"/>
        <v>2.021897960179619E-8</v>
      </c>
      <c r="AX2359" s="13">
        <f t="shared" si="3229"/>
        <v>3.193516415520251E-3</v>
      </c>
      <c r="AY2359" s="13">
        <f t="shared" si="3230"/>
        <v>1.3003878882109124E-3</v>
      </c>
      <c r="AZ2359" s="13">
        <f t="shared" si="3231"/>
        <v>2.6475653163820622E-4</v>
      </c>
      <c r="BA2359" s="13">
        <f t="shared" si="3232"/>
        <v>3.5935955048782342E-5</v>
      </c>
      <c r="BB2359" s="13">
        <f t="shared" si="3233"/>
        <v>3.6582464763309752E-6</v>
      </c>
      <c r="BC2359" s="13">
        <f t="shared" si="3234"/>
        <v>2.9792484465034894E-7</v>
      </c>
      <c r="BD2359" s="13">
        <f t="shared" si="3235"/>
        <v>8.4457921791509324E-7</v>
      </c>
      <c r="BE2359" s="13">
        <f t="shared" si="3236"/>
        <v>1.35742428314035E-6</v>
      </c>
      <c r="BF2359" s="13">
        <f t="shared" si="3237"/>
        <v>1.0908394650105709E-6</v>
      </c>
      <c r="BG2359" s="13">
        <f t="shared" si="3238"/>
        <v>5.8440619399739854E-7</v>
      </c>
      <c r="BH2359" s="13">
        <f t="shared" si="3239"/>
        <v>2.3481727412971028E-7</v>
      </c>
      <c r="BI2359" s="13">
        <f t="shared" si="3240"/>
        <v>7.5480585655740604E-8</v>
      </c>
      <c r="BJ2359" s="14">
        <f t="shared" si="3241"/>
        <v>0.67278997884139269</v>
      </c>
      <c r="BK2359" s="14">
        <f t="shared" si="3242"/>
        <v>0.23736795225775961</v>
      </c>
      <c r="BL2359" s="14">
        <f t="shared" si="3243"/>
        <v>8.827101140196289E-2</v>
      </c>
      <c r="BM2359" s="14">
        <f t="shared" si="3244"/>
        <v>0.32585514168366658</v>
      </c>
      <c r="BN2359" s="14">
        <f t="shared" si="3245"/>
        <v>0.67277453564734835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1.1809000000000001</v>
      </c>
      <c r="F2360" s="10">
        <f>VLOOKUP(B2360,home!$B$2:$E$405,3,FALSE)</f>
        <v>1.1725000000000001</v>
      </c>
      <c r="G2360" s="10">
        <f>VLOOKUP(C2360,away!$B$2:$E$405,4,FALSE)</f>
        <v>0.58630000000000004</v>
      </c>
      <c r="H2360" s="10">
        <f>VLOOKUP(A2360,away!$A$2:$E$405,3,FALSE)</f>
        <v>0.92459999999999998</v>
      </c>
      <c r="I2360" s="10">
        <f>VLOOKUP(C2360,away!$B$2:$E$405,3,FALSE)</f>
        <v>0.91520000000000001</v>
      </c>
      <c r="J2360" s="10">
        <f>VLOOKUP(B2360,home!$B$2:$E$405,4,FALSE)</f>
        <v>0.74880000000000002</v>
      </c>
      <c r="K2360" s="12">
        <f t="shared" si="3190"/>
        <v>0.81179405807500016</v>
      </c>
      <c r="L2360" s="12">
        <f t="shared" si="3191"/>
        <v>0.63363000729600005</v>
      </c>
      <c r="M2360" s="13">
        <f t="shared" si="3192"/>
        <v>0.23564612600272911</v>
      </c>
      <c r="N2360" s="13">
        <f t="shared" si="3193"/>
        <v>0.19129612489740827</v>
      </c>
      <c r="O2360" s="13">
        <f t="shared" si="3194"/>
        <v>0.14931245653838335</v>
      </c>
      <c r="P2360" s="13">
        <f t="shared" si="3195"/>
        <v>0.12121096501444131</v>
      </c>
      <c r="Q2360" s="13">
        <f t="shared" si="3196"/>
        <v>7.7646528762244565E-2</v>
      </c>
      <c r="R2360" s="13">
        <f t="shared" si="3197"/>
        <v>4.7304426462899778E-2</v>
      </c>
      <c r="S2360" s="13">
        <f t="shared" si="3198"/>
        <v>1.5587035408723382E-2</v>
      </c>
      <c r="T2360" s="13">
        <f t="shared" si="3199"/>
        <v>4.9199170586130089E-2</v>
      </c>
      <c r="U2360" s="13">
        <f t="shared" si="3200"/>
        <v>3.8401452323227836E-2</v>
      </c>
      <c r="V2360" s="13">
        <f t="shared" si="3201"/>
        <v>8.9084596450439467E-4</v>
      </c>
      <c r="W2360" s="13">
        <f t="shared" si="3202"/>
        <v>2.1010996893113244E-2</v>
      </c>
      <c r="X2360" s="13">
        <f t="shared" si="3203"/>
        <v>1.3313198114679577E-2</v>
      </c>
      <c r="Y2360" s="13">
        <f t="shared" si="3204"/>
        <v>4.2178209092687572E-3</v>
      </c>
      <c r="Z2360" s="13">
        <f t="shared" si="3205"/>
        <v>9.9911680282734269E-3</v>
      </c>
      <c r="AA2360" s="13">
        <f t="shared" si="3206"/>
        <v>8.1107708385812823E-3</v>
      </c>
      <c r="AB2360" s="13">
        <f t="shared" si="3207"/>
        <v>3.2921377865841356E-3</v>
      </c>
      <c r="AC2360" s="13">
        <f t="shared" si="3208"/>
        <v>2.8639421340292864E-5</v>
      </c>
      <c r="AD2360" s="13">
        <f t="shared" si="3209"/>
        <v>4.2641506080154049E-3</v>
      </c>
      <c r="AE2360" s="13">
        <f t="shared" si="3210"/>
        <v>2.7018937808680438E-3</v>
      </c>
      <c r="AF2360" s="13">
        <f t="shared" si="3211"/>
        <v>8.5600048804221785E-4</v>
      </c>
      <c r="AG2360" s="13">
        <f t="shared" si="3212"/>
        <v>1.8079586516119004E-4</v>
      </c>
      <c r="AH2360" s="13">
        <f t="shared" si="3213"/>
        <v>1.582675967662613E-3</v>
      </c>
      <c r="AI2360" s="13">
        <f t="shared" si="3214"/>
        <v>1.2848069464066103E-3</v>
      </c>
      <c r="AJ2360" s="13">
        <f t="shared" si="3215"/>
        <v>5.2149932243318576E-4</v>
      </c>
      <c r="AK2360" s="13">
        <f t="shared" si="3216"/>
        <v>1.4111668374713294E-4</v>
      </c>
      <c r="AL2360" s="13">
        <f t="shared" si="3217"/>
        <v>5.8925847108080719E-7</v>
      </c>
      <c r="AM2360" s="13">
        <f t="shared" si="3218"/>
        <v>6.9232242526476111E-4</v>
      </c>
      <c r="AN2360" s="13">
        <f t="shared" si="3219"/>
        <v>4.3867626337169494E-4</v>
      </c>
      <c r="AO2360" s="13">
        <f t="shared" si="3220"/>
        <v>1.3897922198039458E-4</v>
      </c>
      <c r="AP2360" s="13">
        <f t="shared" si="3221"/>
        <v>2.9353801812476605E-5</v>
      </c>
      <c r="AQ2360" s="13">
        <f t="shared" si="3222"/>
        <v>4.6498624141512212E-6</v>
      </c>
      <c r="AR2360" s="13">
        <f t="shared" si="3223"/>
        <v>2.0056619698745318E-4</v>
      </c>
      <c r="AS2360" s="13">
        <f t="shared" si="3224"/>
        <v>1.6281844696511448E-4</v>
      </c>
      <c r="AT2360" s="13">
        <f t="shared" si="3225"/>
        <v>6.608752389563974E-5</v>
      </c>
      <c r="AU2360" s="13">
        <f t="shared" si="3226"/>
        <v>1.7883153070456641E-5</v>
      </c>
      <c r="AV2360" s="13">
        <f t="shared" si="3227"/>
        <v>3.6293593505605987E-6</v>
      </c>
      <c r="AW2360" s="13">
        <f t="shared" si="3228"/>
        <v>8.4194735760749799E-9</v>
      </c>
      <c r="AX2360" s="13">
        <f t="shared" si="3229"/>
        <v>9.3670538517001028E-5</v>
      </c>
      <c r="AY2360" s="13">
        <f t="shared" si="3230"/>
        <v>5.9352464003947607E-5</v>
      </c>
      <c r="AZ2360" s="13">
        <f t="shared" si="3231"/>
        <v>1.8803751099928455E-5</v>
      </c>
      <c r="BA2360" s="13">
        <f t="shared" si="3232"/>
        <v>3.9715403155466114E-6</v>
      </c>
      <c r="BB2360" s="13">
        <f t="shared" si="3233"/>
        <v>6.2912177977903934E-7</v>
      </c>
      <c r="BC2360" s="13">
        <f t="shared" si="3234"/>
        <v>7.9726087582293071E-8</v>
      </c>
      <c r="BD2360" s="13">
        <f t="shared" si="3235"/>
        <v>2.1180793476748483E-5</v>
      </c>
      <c r="BE2360" s="13">
        <f t="shared" si="3236"/>
        <v>1.7194442289738141E-5</v>
      </c>
      <c r="BF2360" s="13">
        <f t="shared" si="3237"/>
        <v>6.979173041361462E-6</v>
      </c>
      <c r="BG2360" s="13">
        <f t="shared" si="3238"/>
        <v>1.8885504017514872E-6</v>
      </c>
      <c r="BH2360" s="13">
        <f t="shared" si="3239"/>
        <v>3.8327849862925292E-7</v>
      </c>
      <c r="BI2360" s="13">
        <f t="shared" si="3240"/>
        <v>6.222864155502693E-8</v>
      </c>
      <c r="BJ2360" s="14">
        <f t="shared" si="3241"/>
        <v>0.36616716962157864</v>
      </c>
      <c r="BK2360" s="14">
        <f t="shared" si="3242"/>
        <v>0.37342355353421353</v>
      </c>
      <c r="BL2360" s="14">
        <f t="shared" si="3243"/>
        <v>0.25045001601654493</v>
      </c>
      <c r="BM2360" s="14">
        <f t="shared" si="3244"/>
        <v>0.17755593547797369</v>
      </c>
      <c r="BN2360" s="14">
        <f t="shared" si="3245"/>
        <v>0.8224166276781063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1.3611</v>
      </c>
      <c r="F2361" s="10">
        <f>VLOOKUP(B2361,home!$B$2:$E$405,3,FALSE)</f>
        <v>0.67349999999999999</v>
      </c>
      <c r="G2361" s="10">
        <f>VLOOKUP(C2361,away!$B$2:$E$405,4,FALSE)</f>
        <v>1.4694</v>
      </c>
      <c r="H2361" s="10">
        <f>VLOOKUP(A2361,away!$A$2:$E$405,3,FALSE)</f>
        <v>1.1444000000000001</v>
      </c>
      <c r="I2361" s="10">
        <f>VLOOKUP(C2361,away!$B$2:$E$405,3,FALSE)</f>
        <v>1.0327</v>
      </c>
      <c r="J2361" s="10">
        <f>VLOOKUP(B2361,home!$B$2:$E$405,4,FALSE)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1.3611</v>
      </c>
      <c r="F2362" s="10">
        <f>VLOOKUP(B2362,home!$B$2:$E$405,3,FALSE)</f>
        <v>0.80149999999999999</v>
      </c>
      <c r="G2362" s="10">
        <f>VLOOKUP(C2362,away!$B$2:$E$405,4,FALSE)</f>
        <v>1.5306</v>
      </c>
      <c r="H2362" s="10">
        <f>VLOOKUP(A2362,away!$A$2:$E$405,3,FALSE)</f>
        <v>1.1444000000000001</v>
      </c>
      <c r="I2362" s="10">
        <f>VLOOKUP(C2362,away!$B$2:$E$405,3,FALSE)</f>
        <v>0.43690000000000001</v>
      </c>
      <c r="J2362" s="10">
        <f>VLOOKUP(B2362,home!$B$2:$E$405,4,FALSE)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1.3611</v>
      </c>
      <c r="F2363" s="10">
        <f>VLOOKUP(B2363,home!$B$2:$E$405,3,FALSE)</f>
        <v>1.2689999999999999</v>
      </c>
      <c r="G2363" s="10">
        <f>VLOOKUP(C2363,away!$B$2:$E$405,4,FALSE)</f>
        <v>1.3358000000000001</v>
      </c>
      <c r="H2363" s="10">
        <f>VLOOKUP(A2363,away!$A$2:$E$405,3,FALSE)</f>
        <v>1.1444000000000001</v>
      </c>
      <c r="I2363" s="10">
        <f>VLOOKUP(C2363,away!$B$2:$E$405,3,FALSE)</f>
        <v>0.7944</v>
      </c>
      <c r="J2363" s="10">
        <f>VLOOKUP(B2363,home!$B$2:$E$405,4,FALSE)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1.3611</v>
      </c>
      <c r="F2364" s="10">
        <f>VLOOKUP(B2364,home!$B$2:$E$405,3,FALSE)</f>
        <v>0.93510000000000004</v>
      </c>
      <c r="G2364" s="10">
        <f>VLOOKUP(C2364,away!$B$2:$E$405,4,FALSE)</f>
        <v>0.86829999999999996</v>
      </c>
      <c r="H2364" s="10">
        <f>VLOOKUP(A2364,away!$A$2:$E$405,3,FALSE)</f>
        <v>1.1444000000000001</v>
      </c>
      <c r="I2364" s="10">
        <f>VLOOKUP(C2364,away!$B$2:$E$405,3,FALSE)</f>
        <v>0.3972</v>
      </c>
      <c r="J2364" s="10">
        <f>VLOOKUP(B2364,home!$B$2:$E$405,4,FALSE)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1.5866</v>
      </c>
      <c r="F2365" s="10">
        <f>VLOOKUP(B2365,home!$B$2:$E$405,3,FALSE)</f>
        <v>0.97409999999999997</v>
      </c>
      <c r="G2365" s="10">
        <f>VLOOKUP(C2365,away!$B$2:$E$405,4,FALSE)</f>
        <v>0.98040000000000005</v>
      </c>
      <c r="H2365" s="10">
        <f>VLOOKUP(A2365,away!$A$2:$E$405,3,FALSE)</f>
        <v>1.1788000000000001</v>
      </c>
      <c r="I2365" s="10">
        <f>VLOOKUP(C2365,away!$B$2:$E$405,3,FALSE)</f>
        <v>1.0367999999999999</v>
      </c>
      <c r="J2365" s="10">
        <f>VLOOKUP(B2365,home!$B$2:$E$405,4,FALSE)</f>
        <v>1.3882000000000001</v>
      </c>
      <c r="K2365" s="12">
        <f t="shared" si="3190"/>
        <v>1.5152151216240002</v>
      </c>
      <c r="L2365" s="12">
        <f t="shared" si="3191"/>
        <v>1.6966300538879999</v>
      </c>
      <c r="M2365" s="13">
        <f t="shared" si="3192"/>
        <v>4.0282216895768115E-2</v>
      </c>
      <c r="N2365" s="13">
        <f t="shared" si="3193"/>
        <v>6.1036224173005631E-2</v>
      </c>
      <c r="O2365" s="13">
        <f t="shared" si="3194"/>
        <v>6.8344019822595165E-2</v>
      </c>
      <c r="P2365" s="13">
        <f t="shared" si="3195"/>
        <v>0.1035558923077666</v>
      </c>
      <c r="Q2365" s="13">
        <f t="shared" si="3196"/>
        <v>4.6241504916885251E-2</v>
      </c>
      <c r="R2365" s="13">
        <f t="shared" si="3197"/>
        <v>5.7977259017266081E-2</v>
      </c>
      <c r="S2365" s="13">
        <f t="shared" si="3198"/>
        <v>6.6554323831072196E-2</v>
      </c>
      <c r="T2365" s="13">
        <f t="shared" si="3199"/>
        <v>7.8454726978997233E-2</v>
      </c>
      <c r="U2365" s="13">
        <f t="shared" si="3200"/>
        <v>8.784801957327297E-2</v>
      </c>
      <c r="V2365" s="13">
        <f t="shared" si="3201"/>
        <v>1.9010573461127774E-2</v>
      </c>
      <c r="W2365" s="13">
        <f t="shared" si="3202"/>
        <v>2.335527583223837E-2</v>
      </c>
      <c r="X2365" s="13">
        <f t="shared" si="3203"/>
        <v>3.9625262893819693E-2</v>
      </c>
      <c r="Y2365" s="13">
        <f t="shared" si="3204"/>
        <v>3.3614705959433729E-2</v>
      </c>
      <c r="Z2365" s="13">
        <f t="shared" si="3205"/>
        <v>3.2788653363580889E-2</v>
      </c>
      <c r="AA2365" s="13">
        <f t="shared" si="3206"/>
        <v>4.9681863394185392E-2</v>
      </c>
      <c r="AB2365" s="13">
        <f t="shared" si="3207"/>
        <v>3.7639355342663806E-2</v>
      </c>
      <c r="AC2365" s="13">
        <f t="shared" si="3208"/>
        <v>3.0544757863367709E-3</v>
      </c>
      <c r="AD2365" s="13">
        <f t="shared" si="3209"/>
        <v>8.847066777676783E-3</v>
      </c>
      <c r="AE2365" s="13">
        <f t="shared" si="3210"/>
        <v>1.5010199383760494E-2</v>
      </c>
      <c r="AF2365" s="13">
        <f t="shared" si="3211"/>
        <v>1.2733377694669595E-2</v>
      </c>
      <c r="AG2365" s="13">
        <f t="shared" si="3212"/>
        <v>7.2012770947611762E-3</v>
      </c>
      <c r="AH2365" s="13">
        <f t="shared" si="3213"/>
        <v>1.390755368079181E-2</v>
      </c>
      <c r="AI2365" s="13">
        <f t="shared" si="3214"/>
        <v>2.1072935641933271E-2</v>
      </c>
      <c r="AJ2365" s="13">
        <f t="shared" si="3215"/>
        <v>1.5965015370833328E-2</v>
      </c>
      <c r="AK2365" s="13">
        <f t="shared" si="3216"/>
        <v>8.0634775689487556E-3</v>
      </c>
      <c r="AL2365" s="13">
        <f t="shared" si="3217"/>
        <v>3.1409290745346331E-4</v>
      </c>
      <c r="AM2365" s="13">
        <f t="shared" si="3218"/>
        <v>2.6810418727106337E-3</v>
      </c>
      <c r="AN2365" s="13">
        <f t="shared" si="3219"/>
        <v>4.5487362169730275E-3</v>
      </c>
      <c r="AO2365" s="13">
        <f t="shared" si="3220"/>
        <v>3.8587612864626219E-3</v>
      </c>
      <c r="AP2365" s="13">
        <f t="shared" si="3221"/>
        <v>2.182296789797335E-3</v>
      </c>
      <c r="AQ2365" s="13">
        <f t="shared" si="3222"/>
        <v>9.2563758001836622E-4</v>
      </c>
      <c r="AR2365" s="13">
        <f t="shared" si="3223"/>
        <v>4.719194710178406E-3</v>
      </c>
      <c r="AS2365" s="13">
        <f t="shared" si="3224"/>
        <v>7.1505951867503114E-3</v>
      </c>
      <c r="AT2365" s="13">
        <f t="shared" si="3225"/>
        <v>5.4173449777879332E-3</v>
      </c>
      <c r="AU2365" s="13">
        <f t="shared" si="3226"/>
        <v>2.7361476764660377E-3</v>
      </c>
      <c r="AV2365" s="13">
        <f t="shared" si="3227"/>
        <v>1.0364630835944281E-3</v>
      </c>
      <c r="AW2365" s="13">
        <f t="shared" si="3228"/>
        <v>2.2429370276223733E-5</v>
      </c>
      <c r="AX2365" s="13">
        <f t="shared" si="3229"/>
        <v>6.7705919787304687E-4</v>
      </c>
      <c r="AY2365" s="13">
        <f t="shared" si="3230"/>
        <v>1.1487189833727137E-3</v>
      </c>
      <c r="AZ2365" s="13">
        <f t="shared" si="3231"/>
        <v>9.7447557533090774E-4</v>
      </c>
      <c r="BA2365" s="13">
        <f t="shared" si="3232"/>
        <v>5.5110818262873919E-4</v>
      </c>
      <c r="BB2365" s="13">
        <f t="shared" si="3233"/>
        <v>2.3375667639787906E-4</v>
      </c>
      <c r="BC2365" s="13">
        <f t="shared" si="3234"/>
        <v>7.9319720494722563E-5</v>
      </c>
      <c r="BD2365" s="13">
        <f t="shared" si="3235"/>
        <v>1.3344545959063272E-3</v>
      </c>
      <c r="BE2365" s="13">
        <f t="shared" si="3236"/>
        <v>2.0219857828379113E-3</v>
      </c>
      <c r="BF2365" s="13">
        <f t="shared" si="3237"/>
        <v>1.531871716932373E-3</v>
      </c>
      <c r="BG2365" s="13">
        <f t="shared" si="3238"/>
        <v>7.7370506329468413E-4</v>
      </c>
      <c r="BH2365" s="13">
        <f t="shared" si="3239"/>
        <v>2.9308240289528984E-4</v>
      </c>
      <c r="BI2365" s="13">
        <f t="shared" si="3240"/>
        <v>8.881657774976811E-5</v>
      </c>
      <c r="BJ2365" s="14">
        <f t="shared" si="3241"/>
        <v>0.34398053378730781</v>
      </c>
      <c r="BK2365" s="14">
        <f t="shared" si="3242"/>
        <v>0.23392029417289764</v>
      </c>
      <c r="BL2365" s="14">
        <f t="shared" si="3243"/>
        <v>0.38760316118688409</v>
      </c>
      <c r="BM2365" s="14">
        <f t="shared" si="3244"/>
        <v>0.61972923576428707</v>
      </c>
      <c r="BN2365" s="14">
        <f t="shared" si="3245"/>
        <v>0.37743711713328681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1.5866</v>
      </c>
      <c r="F2366" s="10">
        <f>VLOOKUP(B2366,home!$B$2:$E$405,3,FALSE)</f>
        <v>1.6807000000000001</v>
      </c>
      <c r="G2366" s="10">
        <f>VLOOKUP(C2366,away!$B$2:$E$405,4,FALSE)</f>
        <v>0.84040000000000004</v>
      </c>
      <c r="H2366" s="10">
        <f>VLOOKUP(A2366,away!$A$2:$E$405,3,FALSE)</f>
        <v>1.1788000000000001</v>
      </c>
      <c r="I2366" s="10">
        <f>VLOOKUP(C2366,away!$B$2:$E$405,3,FALSE)</f>
        <v>0.75409999999999999</v>
      </c>
      <c r="J2366" s="10">
        <f>VLOOKUP(B2366,home!$B$2:$E$405,4,FALSE)</f>
        <v>0.65980000000000005</v>
      </c>
      <c r="K2366" s="12">
        <f t="shared" si="3190"/>
        <v>2.2410094802480005</v>
      </c>
      <c r="L2366" s="12">
        <f t="shared" si="3191"/>
        <v>0.58651804618400005</v>
      </c>
      <c r="M2366" s="13">
        <f t="shared" si="3192"/>
        <v>5.9158941915560009E-2</v>
      </c>
      <c r="N2366" s="13">
        <f t="shared" si="3193"/>
        <v>0.13257574967421079</v>
      </c>
      <c r="O2366" s="13">
        <f t="shared" si="3194"/>
        <v>3.4697787026627E-2</v>
      </c>
      <c r="P2366" s="13">
        <f t="shared" si="3195"/>
        <v>7.7758069670297192E-2</v>
      </c>
      <c r="Q2366" s="13">
        <f t="shared" si="3196"/>
        <v>0.14855175593544609</v>
      </c>
      <c r="R2366" s="13">
        <f t="shared" si="3197"/>
        <v>1.0175439126882907E-2</v>
      </c>
      <c r="S2366" s="13">
        <f t="shared" si="3198"/>
        <v>2.5551155932948186E-2</v>
      </c>
      <c r="T2366" s="13">
        <f t="shared" si="3199"/>
        <v>8.7128285648460271E-2</v>
      </c>
      <c r="U2366" s="13">
        <f t="shared" si="3200"/>
        <v>2.2803255549031034E-2</v>
      </c>
      <c r="V2366" s="13">
        <f t="shared" si="3201"/>
        <v>3.7315830857200978E-3</v>
      </c>
      <c r="W2366" s="13">
        <f t="shared" si="3202"/>
        <v>0.11096863111960729</v>
      </c>
      <c r="X2366" s="13">
        <f t="shared" si="3203"/>
        <v>6.5085104711985101E-2</v>
      </c>
      <c r="Y2366" s="13">
        <f t="shared" si="3204"/>
        <v>1.908679422567728E-2</v>
      </c>
      <c r="Z2366" s="13">
        <f t="shared" si="3205"/>
        <v>1.9893595585878639E-3</v>
      </c>
      <c r="AA2366" s="13">
        <f t="shared" si="3206"/>
        <v>4.4581736304173808E-3</v>
      </c>
      <c r="AB2366" s="13">
        <f t="shared" si="3207"/>
        <v>4.9954046851784983E-3</v>
      </c>
      <c r="AC2366" s="13">
        <f t="shared" si="3208"/>
        <v>3.0654780174027216E-4</v>
      </c>
      <c r="AD2366" s="13">
        <f t="shared" si="3209"/>
        <v>6.2170438587295804E-2</v>
      </c>
      <c r="AE2366" s="13">
        <f t="shared" si="3210"/>
        <v>3.6464084170623093E-2</v>
      </c>
      <c r="AF2366" s="13">
        <f t="shared" si="3211"/>
        <v>1.0693421701821392E-2</v>
      </c>
      <c r="AG2366" s="13">
        <f t="shared" si="3212"/>
        <v>2.0906282678579565E-3</v>
      </c>
      <c r="AH2366" s="13">
        <f t="shared" si="3213"/>
        <v>2.9169882036510458E-4</v>
      </c>
      <c r="AI2366" s="13">
        <f t="shared" si="3214"/>
        <v>6.5369982181535794E-4</v>
      </c>
      <c r="AJ2366" s="13">
        <f t="shared" si="3215"/>
        <v>7.3247374896232302E-4</v>
      </c>
      <c r="AK2366" s="13">
        <f t="shared" si="3216"/>
        <v>5.4716020515245328E-4</v>
      </c>
      <c r="AL2366" s="13">
        <f t="shared" si="3217"/>
        <v>1.6116965282455157E-5</v>
      </c>
      <c r="AM2366" s="13">
        <f t="shared" si="3218"/>
        <v>2.7864908453061207E-2</v>
      </c>
      <c r="AN2366" s="13">
        <f t="shared" si="3219"/>
        <v>1.6343271662985485E-2</v>
      </c>
      <c r="AO2366" s="13">
        <f t="shared" si="3220"/>
        <v>4.7928118820142907E-3</v>
      </c>
      <c r="AP2366" s="13">
        <f t="shared" si="3221"/>
        <v>9.370235535888276E-4</v>
      </c>
      <c r="AQ2366" s="13">
        <f t="shared" si="3222"/>
        <v>1.3739530596982693E-4</v>
      </c>
      <c r="AR2366" s="13">
        <f t="shared" si="3223"/>
        <v>3.4217324438943763E-5</v>
      </c>
      <c r="AS2366" s="13">
        <f t="shared" si="3224"/>
        <v>7.6681348456394564E-5</v>
      </c>
      <c r="AT2366" s="13">
        <f t="shared" si="3225"/>
        <v>8.592181442449031E-5</v>
      </c>
      <c r="AU2366" s="13">
        <f t="shared" si="3226"/>
        <v>6.4183866895130731E-5</v>
      </c>
      <c r="AV2366" s="13">
        <f t="shared" si="3227"/>
        <v>3.5959163547740935E-5</v>
      </c>
      <c r="AW2366" s="13">
        <f t="shared" si="3228"/>
        <v>5.8844495332200356E-7</v>
      </c>
      <c r="AX2366" s="13">
        <f t="shared" si="3229"/>
        <v>1.0407587334925476E-2</v>
      </c>
      <c r="AY2366" s="13">
        <f t="shared" si="3230"/>
        <v>6.1042377891698339E-3</v>
      </c>
      <c r="AZ2366" s="13">
        <f t="shared" si="3231"/>
        <v>1.7901228107732158E-3</v>
      </c>
      <c r="BA2366" s="13">
        <f t="shared" si="3232"/>
        <v>3.499797778013724E-4</v>
      </c>
      <c r="BB2366" s="13">
        <f t="shared" si="3233"/>
        <v>5.1317363869992842E-5</v>
      </c>
      <c r="BC2366" s="13">
        <f t="shared" si="3234"/>
        <v>6.019711998468321E-6</v>
      </c>
      <c r="BD2366" s="13">
        <f t="shared" si="3235"/>
        <v>3.344846379262221E-6</v>
      </c>
      <c r="BE2366" s="13">
        <f t="shared" si="3236"/>
        <v>7.4958324458998371E-6</v>
      </c>
      <c r="BF2366" s="13">
        <f t="shared" si="3237"/>
        <v>8.3991157868060468E-6</v>
      </c>
      <c r="BG2366" s="13">
        <f t="shared" si="3238"/>
        <v>6.2741660346443323E-6</v>
      </c>
      <c r="BH2366" s="13">
        <f t="shared" si="3239"/>
        <v>3.5151163910719875E-6</v>
      </c>
      <c r="BI2366" s="13">
        <f t="shared" si="3240"/>
        <v>1.5754818313134929E-6</v>
      </c>
      <c r="BJ2366" s="14">
        <f t="shared" si="3241"/>
        <v>0.74359956968914298</v>
      </c>
      <c r="BK2366" s="14">
        <f t="shared" si="3242"/>
        <v>0.17262665316071804</v>
      </c>
      <c r="BL2366" s="14">
        <f t="shared" si="3243"/>
        <v>7.968266069106375E-2</v>
      </c>
      <c r="BM2366" s="14">
        <f t="shared" si="3244"/>
        <v>0.52887685040627208</v>
      </c>
      <c r="BN2366" s="14">
        <f t="shared" si="3245"/>
        <v>0.46291774334902402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1.5866</v>
      </c>
      <c r="F2367" s="10">
        <f>VLOOKUP(B2367,home!$B$2:$E$405,3,FALSE)</f>
        <v>0.84040000000000004</v>
      </c>
      <c r="G2367" s="10">
        <f>VLOOKUP(C2367,away!$B$2:$E$405,4,FALSE)</f>
        <v>0.88239999999999996</v>
      </c>
      <c r="H2367" s="10">
        <f>VLOOKUP(A2367,away!$A$2:$E$405,3,FALSE)</f>
        <v>1.1788000000000001</v>
      </c>
      <c r="I2367" s="10">
        <f>VLOOKUP(C2367,away!$B$2:$E$405,3,FALSE)</f>
        <v>1.018</v>
      </c>
      <c r="J2367" s="10">
        <f>VLOOKUP(B2367,home!$B$2:$E$405,4,FALSE)</f>
        <v>1.0367999999999999</v>
      </c>
      <c r="K2367" s="12">
        <f t="shared" si="3190"/>
        <v>1.176573311936</v>
      </c>
      <c r="L2367" s="12">
        <f t="shared" si="3191"/>
        <v>1.2441790771199999</v>
      </c>
      <c r="M2367" s="13">
        <f t="shared" si="3192"/>
        <v>8.8854738970044742E-2</v>
      </c>
      <c r="N2367" s="13">
        <f t="shared" si="3193"/>
        <v>0.1045441145111943</v>
      </c>
      <c r="O2367" s="13">
        <f t="shared" si="3194"/>
        <v>0.11055120712948877</v>
      </c>
      <c r="P2367" s="13">
        <f t="shared" si="3195"/>
        <v>0.13007159991086531</v>
      </c>
      <c r="Q2367" s="13">
        <f t="shared" si="3196"/>
        <v>6.1501907526926171E-2</v>
      </c>
      <c r="R2367" s="13">
        <f t="shared" si="3197"/>
        <v>6.8772749430434654E-2</v>
      </c>
      <c r="S2367" s="13">
        <f t="shared" si="3198"/>
        <v>4.7601909868521301E-2</v>
      </c>
      <c r="T2367" s="13">
        <f t="shared" si="3199"/>
        <v>7.651938654797058E-2</v>
      </c>
      <c r="U2367" s="13">
        <f t="shared" si="3200"/>
        <v>8.0916181568311166E-2</v>
      </c>
      <c r="V2367" s="13">
        <f t="shared" si="3201"/>
        <v>7.7425453013181987E-3</v>
      </c>
      <c r="W2367" s="13">
        <f t="shared" si="3202"/>
        <v>2.4120501009779045E-2</v>
      </c>
      <c r="X2367" s="13">
        <f t="shared" si="3203"/>
        <v>3.0010222686018918E-2</v>
      </c>
      <c r="Y2367" s="13">
        <f t="shared" si="3204"/>
        <v>1.8669045582828357E-2</v>
      </c>
      <c r="Z2367" s="13">
        <f t="shared" si="3205"/>
        <v>2.8521871972454399E-2</v>
      </c>
      <c r="AA2367" s="13">
        <f t="shared" si="3206"/>
        <v>3.3558073369245246E-2</v>
      </c>
      <c r="AB2367" s="13">
        <f t="shared" si="3207"/>
        <v>1.9741766763122084E-2</v>
      </c>
      <c r="AC2367" s="13">
        <f t="shared" si="3208"/>
        <v>7.083789694269471E-4</v>
      </c>
      <c r="AD2367" s="13">
        <f t="shared" si="3209"/>
        <v>7.0948844396578449E-3</v>
      </c>
      <c r="AE2367" s="13">
        <f t="shared" si="3210"/>
        <v>8.8273067744065459E-3</v>
      </c>
      <c r="AF2367" s="13">
        <f t="shared" si="3211"/>
        <v>5.4913751980181311E-3</v>
      </c>
      <c r="AG2367" s="13">
        <f t="shared" si="3212"/>
        <v>2.2774180419966182E-3</v>
      </c>
      <c r="AH2367" s="13">
        <f t="shared" si="3213"/>
        <v>8.8715790871057715E-3</v>
      </c>
      <c r="AI2367" s="13">
        <f t="shared" si="3214"/>
        <v>1.0438063188618193E-2</v>
      </c>
      <c r="AJ2367" s="13">
        <f t="shared" si="3215"/>
        <v>6.1405732880148774E-3</v>
      </c>
      <c r="AK2367" s="13">
        <f t="shared" si="3216"/>
        <v>2.4082782168884658E-3</v>
      </c>
      <c r="AL2367" s="13">
        <f t="shared" si="3217"/>
        <v>4.1478929301738499E-5</v>
      </c>
      <c r="AM2367" s="13">
        <f t="shared" si="3218"/>
        <v>1.6695303365942826E-3</v>
      </c>
      <c r="AN2367" s="13">
        <f t="shared" si="3219"/>
        <v>2.0771947134077175E-3</v>
      </c>
      <c r="AO2367" s="13">
        <f t="shared" si="3220"/>
        <v>1.2922011007630786E-3</v>
      </c>
      <c r="AP2367" s="13">
        <f t="shared" si="3221"/>
        <v>5.3590985766695178E-4</v>
      </c>
      <c r="AQ2367" s="13">
        <f t="shared" si="3222"/>
        <v>1.6669195803289453E-4</v>
      </c>
      <c r="AR2367" s="13">
        <f t="shared" si="3223"/>
        <v>2.2075666162384702E-3</v>
      </c>
      <c r="AS2367" s="13">
        <f t="shared" si="3224"/>
        <v>2.5973639649870452E-3</v>
      </c>
      <c r="AT2367" s="13">
        <f t="shared" si="3225"/>
        <v>1.5279945612940147E-3</v>
      </c>
      <c r="AU2367" s="13">
        <f t="shared" si="3226"/>
        <v>5.9926587386729805E-4</v>
      </c>
      <c r="AV2367" s="13">
        <f t="shared" si="3227"/>
        <v>1.7627005848656712E-4</v>
      </c>
      <c r="AW2367" s="13">
        <f t="shared" si="3228"/>
        <v>1.6866575839914985E-6</v>
      </c>
      <c r="AX2367" s="13">
        <f t="shared" si="3229"/>
        <v>3.2738747291739329E-4</v>
      </c>
      <c r="AY2367" s="13">
        <f t="shared" si="3230"/>
        <v>4.0732864391501136E-4</v>
      </c>
      <c r="AZ2367" s="13">
        <f t="shared" si="3231"/>
        <v>2.5339488813536001E-4</v>
      </c>
      <c r="BA2367" s="13">
        <f t="shared" si="3232"/>
        <v>1.0508953935572596E-4</v>
      </c>
      <c r="BB2367" s="13">
        <f t="shared" si="3233"/>
        <v>3.2687551522643243E-5</v>
      </c>
      <c r="BC2367" s="13">
        <f t="shared" si="3234"/>
        <v>8.1338335373509426E-6</v>
      </c>
      <c r="BD2367" s="13">
        <f t="shared" si="3235"/>
        <v>4.5776803254541634E-4</v>
      </c>
      <c r="BE2367" s="13">
        <f t="shared" si="3236"/>
        <v>5.3859765015038712E-4</v>
      </c>
      <c r="BF2367" s="13">
        <f t="shared" si="3237"/>
        <v>3.1684981051919409E-4</v>
      </c>
      <c r="BG2367" s="13">
        <f t="shared" si="3238"/>
        <v>1.2426567698295407E-4</v>
      </c>
      <c r="BH2367" s="13">
        <f t="shared" si="3239"/>
        <v>3.6551919781950883E-5</v>
      </c>
      <c r="BI2367" s="13">
        <f t="shared" si="3240"/>
        <v>8.60120266309378E-6</v>
      </c>
      <c r="BJ2367" s="14">
        <f t="shared" si="3241"/>
        <v>0.34593171221464486</v>
      </c>
      <c r="BK2367" s="14">
        <f t="shared" si="3242"/>
        <v>0.27542798059339324</v>
      </c>
      <c r="BL2367" s="14">
        <f t="shared" si="3243"/>
        <v>0.34998956740874565</v>
      </c>
      <c r="BM2367" s="14">
        <f t="shared" si="3244"/>
        <v>0.43516917272395322</v>
      </c>
      <c r="BN2367" s="14">
        <f t="shared" si="3245"/>
        <v>0.56429631747895392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1.5866</v>
      </c>
      <c r="F2368" s="10">
        <f>VLOOKUP(B2368,home!$B$2:$E$405,3,FALSE)</f>
        <v>1.4496</v>
      </c>
      <c r="G2368" s="10">
        <f>VLOOKUP(C2368,away!$B$2:$E$405,4,FALSE)</f>
        <v>1.3236000000000001</v>
      </c>
      <c r="H2368" s="10">
        <f>VLOOKUP(A2368,away!$A$2:$E$405,3,FALSE)</f>
        <v>1.1788000000000001</v>
      </c>
      <c r="I2368" s="10">
        <f>VLOOKUP(C2368,away!$B$2:$E$405,3,FALSE)</f>
        <v>0.76349999999999996</v>
      </c>
      <c r="J2368" s="10">
        <f>VLOOKUP(B2368,home!$B$2:$E$405,4,FALSE)</f>
        <v>0.67869999999999997</v>
      </c>
      <c r="K2368" s="12">
        <f t="shared" si="3190"/>
        <v>3.0441944424960004</v>
      </c>
      <c r="L2368" s="12">
        <f t="shared" si="3191"/>
        <v>0.61083936606</v>
      </c>
      <c r="M2368" s="13">
        <f t="shared" si="3192"/>
        <v>2.5860623158059631E-2</v>
      </c>
      <c r="N2368" s="13">
        <f t="shared" si="3193"/>
        <v>7.8724765297248492E-2</v>
      </c>
      <c r="O2368" s="13">
        <f t="shared" si="3194"/>
        <v>1.5796686655785701E-2</v>
      </c>
      <c r="P2368" s="13">
        <f t="shared" si="3195"/>
        <v>4.8088185727393554E-2</v>
      </c>
      <c r="Q2368" s="13">
        <f t="shared" si="3196"/>
        <v>0.11982674650234296</v>
      </c>
      <c r="R2368" s="13">
        <f t="shared" si="3197"/>
        <v>4.8246190313342993E-3</v>
      </c>
      <c r="S2368" s="13">
        <f t="shared" si="3198"/>
        <v>2.2355161285349773E-2</v>
      </c>
      <c r="T2368" s="13">
        <f t="shared" si="3199"/>
        <v>7.3194893870523497E-2</v>
      </c>
      <c r="U2368" s="13">
        <f t="shared" si="3200"/>
        <v>1.4687078442348308E-2</v>
      </c>
      <c r="V2368" s="13">
        <f t="shared" si="3201"/>
        <v>4.6188589986372614E-3</v>
      </c>
      <c r="W2368" s="13">
        <f t="shared" si="3202"/>
        <v>0.12159197192160315</v>
      </c>
      <c r="X2368" s="13">
        <f t="shared" si="3203"/>
        <v>7.4273163046577398E-2</v>
      </c>
      <c r="Y2368" s="13">
        <f t="shared" si="3204"/>
        <v>2.2684485915321174E-2</v>
      </c>
      <c r="Z2368" s="13">
        <f t="shared" si="3205"/>
        <v>9.8235574352708481E-4</v>
      </c>
      <c r="AA2368" s="13">
        <f t="shared" si="3206"/>
        <v>2.9904818949991778E-3</v>
      </c>
      <c r="AB2368" s="13">
        <f t="shared" si="3207"/>
        <v>4.5518041825707038E-3</v>
      </c>
      <c r="AC2368" s="13">
        <f t="shared" si="3208"/>
        <v>5.3680200400035817E-4</v>
      </c>
      <c r="AD2368" s="13">
        <f t="shared" si="3209"/>
        <v>9.2537401293968521E-2</v>
      </c>
      <c r="AE2368" s="13">
        <f t="shared" si="3210"/>
        <v>5.6525487543247564E-2</v>
      </c>
      <c r="AF2368" s="13">
        <f t="shared" si="3211"/>
        <v>1.7263996488574882E-2</v>
      </c>
      <c r="AG2368" s="13">
        <f t="shared" si="3212"/>
        <v>3.5151762235810491E-3</v>
      </c>
      <c r="AH2368" s="13">
        <f t="shared" si="3213"/>
        <v>1.500153899053711E-4</v>
      </c>
      <c r="AI2368" s="13">
        <f t="shared" si="3214"/>
        <v>4.5667601623880125E-4</v>
      </c>
      <c r="AJ2368" s="13">
        <f t="shared" si="3215"/>
        <v>6.9510529532768625E-4</v>
      </c>
      <c r="AK2368" s="13">
        <f t="shared" si="3216"/>
        <v>7.0534522566202782E-4</v>
      </c>
      <c r="AL2368" s="13">
        <f t="shared" si="3217"/>
        <v>3.9927629445636495E-5</v>
      </c>
      <c r="AM2368" s="13">
        <f t="shared" si="3218"/>
        <v>5.6340368548424197E-2</v>
      </c>
      <c r="AN2368" s="13">
        <f t="shared" si="3219"/>
        <v>3.4414915007706201E-2</v>
      </c>
      <c r="AO2368" s="13">
        <f t="shared" si="3220"/>
        <v>1.0510992433158017E-2</v>
      </c>
      <c r="AP2368" s="13">
        <f t="shared" si="3221"/>
        <v>2.1401759848438998E-3</v>
      </c>
      <c r="AQ2368" s="13">
        <f t="shared" si="3222"/>
        <v>3.2682593545972096E-4</v>
      </c>
      <c r="AR2368" s="13">
        <f t="shared" si="3223"/>
        <v>1.8327061133808125E-5</v>
      </c>
      <c r="AS2368" s="13">
        <f t="shared" si="3224"/>
        <v>5.5791137650823135E-5</v>
      </c>
      <c r="AT2368" s="13">
        <f t="shared" si="3225"/>
        <v>8.4919535588582603E-5</v>
      </c>
      <c r="AU2368" s="13">
        <f t="shared" si="3226"/>
        <v>8.6170526099368155E-5</v>
      </c>
      <c r="AV2368" s="13">
        <f t="shared" si="3227"/>
        <v>6.557995916466328E-5</v>
      </c>
      <c r="AW2368" s="13">
        <f t="shared" si="3228"/>
        <v>2.0623882803307035E-6</v>
      </c>
      <c r="AX2368" s="13">
        <f t="shared" si="3229"/>
        <v>2.8585172803881564E-2</v>
      </c>
      <c r="AY2368" s="13">
        <f t="shared" si="3230"/>
        <v>1.7460948834238568E-2</v>
      </c>
      <c r="AZ2368" s="13">
        <f t="shared" si="3231"/>
        <v>5.3329174583561911E-3</v>
      </c>
      <c r="BA2368" s="13">
        <f t="shared" si="3232"/>
        <v>1.0858519731708673E-3</v>
      </c>
      <c r="BB2368" s="13">
        <f t="shared" si="3233"/>
        <v>1.6582028273167318E-4</v>
      </c>
      <c r="BC2368" s="13">
        <f t="shared" si="3234"/>
        <v>2.0257911276741044E-5</v>
      </c>
      <c r="BD2368" s="13">
        <f t="shared" si="3235"/>
        <v>1.8658150674530359E-6</v>
      </c>
      <c r="BE2368" s="13">
        <f t="shared" si="3236"/>
        <v>5.6799038590658316E-6</v>
      </c>
      <c r="BF2368" s="13">
        <f t="shared" si="3237"/>
        <v>8.6453658808398986E-6</v>
      </c>
      <c r="BG2368" s="13">
        <f t="shared" si="3238"/>
        <v>8.7727249225991185E-6</v>
      </c>
      <c r="BH2368" s="13">
        <f t="shared" si="3239"/>
        <v>6.6764701137305988E-6</v>
      </c>
      <c r="BI2368" s="13">
        <f t="shared" si="3240"/>
        <v>4.0648946431418628E-6</v>
      </c>
      <c r="BJ2368" s="14">
        <f t="shared" si="3241"/>
        <v>0.81652233527623641</v>
      </c>
      <c r="BK2368" s="14">
        <f t="shared" si="3242"/>
        <v>0.11896050763712478</v>
      </c>
      <c r="BL2368" s="14">
        <f t="shared" si="3243"/>
        <v>4.5204305528296136E-2</v>
      </c>
      <c r="BM2368" s="14">
        <f t="shared" si="3244"/>
        <v>0.67108899136706135</v>
      </c>
      <c r="BN2368" s="14">
        <f t="shared" si="3245"/>
        <v>0.2931216263721646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1.1809000000000001</v>
      </c>
      <c r="F2369" s="10">
        <f>VLOOKUP(B2369,home!$B$2:$E$405,3,FALSE)</f>
        <v>0.70569999999999999</v>
      </c>
      <c r="G2369" s="10">
        <f>VLOOKUP(C2369,away!$B$2:$E$405,4,FALSE)</f>
        <v>1.2376</v>
      </c>
      <c r="H2369" s="10">
        <f>VLOOKUP(A2369,away!$A$2:$E$405,3,FALSE)</f>
        <v>0.92459999999999998</v>
      </c>
      <c r="I2369" s="10">
        <f>VLOOKUP(C2369,away!$B$2:$E$405,3,FALSE)</f>
        <v>1.5807</v>
      </c>
      <c r="J2369" s="10">
        <f>VLOOKUP(B2369,home!$B$2:$E$405,4,FALSE)</f>
        <v>1.0814999999999999</v>
      </c>
      <c r="K2369" s="12">
        <f t="shared" si="3190"/>
        <v>1.0313677344880001</v>
      </c>
      <c r="L2369" s="12">
        <f t="shared" si="3191"/>
        <v>1.5806287104299996</v>
      </c>
      <c r="M2369" s="13">
        <f t="shared" si="3192"/>
        <v>7.338788254609796E-2</v>
      </c>
      <c r="N2369" s="13">
        <f t="shared" si="3193"/>
        <v>7.5689894160440502E-2</v>
      </c>
      <c r="O2369" s="13">
        <f t="shared" si="3194"/>
        <v>0.11599899415002712</v>
      </c>
      <c r="P2369" s="13">
        <f t="shared" si="3195"/>
        <v>0.11963761979940024</v>
      </c>
      <c r="Q2369" s="13">
        <f t="shared" si="3196"/>
        <v>3.9032057331945008E-2</v>
      </c>
      <c r="R2369" s="13">
        <f t="shared" si="3197"/>
        <v>9.1675670267267223E-2</v>
      </c>
      <c r="S2369" s="13">
        <f t="shared" si="3198"/>
        <v>4.8758594657214542E-2</v>
      </c>
      <c r="T2369" s="13">
        <f t="shared" si="3199"/>
        <v>6.1695190446022063E-2</v>
      </c>
      <c r="U2369" s="13">
        <f t="shared" si="3200"/>
        <v>9.4551328351220307E-2</v>
      </c>
      <c r="V2369" s="13">
        <f t="shared" si="3201"/>
        <v>8.8318579870438202E-3</v>
      </c>
      <c r="W2369" s="13">
        <f t="shared" si="3202"/>
        <v>1.3418801514284621E-2</v>
      </c>
      <c r="X2369" s="13">
        <f t="shared" si="3203"/>
        <v>2.1210142933039831E-2</v>
      </c>
      <c r="Y2369" s="13">
        <f t="shared" si="3204"/>
        <v>1.676268043614336E-2</v>
      </c>
      <c r="Z2369" s="13">
        <f t="shared" si="3205"/>
        <v>4.8301732157452142E-2</v>
      </c>
      <c r="AA2369" s="13">
        <f t="shared" si="3206"/>
        <v>4.9816848067077597E-2</v>
      </c>
      <c r="AB2369" s="13">
        <f t="shared" si="3207"/>
        <v>2.5689744865137362E-2</v>
      </c>
      <c r="AC2369" s="13">
        <f t="shared" si="3208"/>
        <v>8.9986114815390034E-4</v>
      </c>
      <c r="AD2369" s="13">
        <f t="shared" si="3209"/>
        <v>3.4599297293329678E-3</v>
      </c>
      <c r="AE2369" s="13">
        <f t="shared" si="3210"/>
        <v>5.468864266253988E-3</v>
      </c>
      <c r="AF2369" s="13">
        <f t="shared" si="3211"/>
        <v>4.322121936342873E-3</v>
      </c>
      <c r="AG2369" s="13">
        <f t="shared" si="3212"/>
        <v>2.2772233408542828E-3</v>
      </c>
      <c r="AH2369" s="13">
        <f t="shared" si="3213"/>
        <v>1.9086776152892209E-2</v>
      </c>
      <c r="AI2369" s="13">
        <f t="shared" si="3214"/>
        <v>1.9685485079488026E-2</v>
      </c>
      <c r="AJ2369" s="13">
        <f t="shared" si="3215"/>
        <v>1.0151487074364446E-2</v>
      </c>
      <c r="AK2369" s="13">
        <f t="shared" si="3216"/>
        <v>3.4899720751904919E-3</v>
      </c>
      <c r="AL2369" s="13">
        <f t="shared" si="3217"/>
        <v>5.8678485973465215E-5</v>
      </c>
      <c r="AM2369" s="13">
        <f t="shared" si="3218"/>
        <v>7.1369197728596463E-4</v>
      </c>
      <c r="AN2369" s="13">
        <f t="shared" si="3219"/>
        <v>1.1280820297017511E-3</v>
      </c>
      <c r="AO2369" s="13">
        <f t="shared" si="3220"/>
        <v>8.915394219333677E-4</v>
      </c>
      <c r="AP2369" s="13">
        <f t="shared" si="3221"/>
        <v>4.6973093559601539E-4</v>
      </c>
      <c r="AQ2369" s="13">
        <f t="shared" si="3222"/>
        <v>1.8561755074505181E-4</v>
      </c>
      <c r="AR2369" s="13">
        <f t="shared" si="3223"/>
        <v>6.0338212753624134E-3</v>
      </c>
      <c r="AS2369" s="13">
        <f t="shared" si="3224"/>
        <v>6.2230885790760283E-3</v>
      </c>
      <c r="AT2369" s="13">
        <f t="shared" si="3225"/>
        <v>3.209146384659895E-3</v>
      </c>
      <c r="AU2369" s="13">
        <f t="shared" si="3226"/>
        <v>1.1032700121290108E-3</v>
      </c>
      <c r="AV2369" s="13">
        <f t="shared" si="3227"/>
        <v>2.8446927323451149E-4</v>
      </c>
      <c r="AW2369" s="13">
        <f t="shared" si="3228"/>
        <v>2.6571728464271199E-6</v>
      </c>
      <c r="AX2369" s="13">
        <f t="shared" si="3229"/>
        <v>1.2267981295594773E-4</v>
      </c>
      <c r="AY2369" s="13">
        <f t="shared" si="3230"/>
        <v>1.9391123454835324E-4</v>
      </c>
      <c r="AZ2369" s="13">
        <f t="shared" si="3231"/>
        <v>1.532508323010264E-4</v>
      </c>
      <c r="BA2369" s="13">
        <f t="shared" si="3232"/>
        <v>8.0744221810765147E-5</v>
      </c>
      <c r="BB2369" s="13">
        <f t="shared" si="3233"/>
        <v>3.1906658798855898E-5</v>
      </c>
      <c r="BC2369" s="13">
        <f t="shared" si="3234"/>
        <v>1.0086516190273115E-5</v>
      </c>
      <c r="BD2369" s="13">
        <f t="shared" si="3235"/>
        <v>1.5895385235735326E-3</v>
      </c>
      <c r="BE2369" s="13">
        <f t="shared" si="3236"/>
        <v>1.6393987459394348E-3</v>
      </c>
      <c r="BF2369" s="13">
        <f t="shared" si="3237"/>
        <v>8.4541148526101162E-4</v>
      </c>
      <c r="BG2369" s="13">
        <f t="shared" si="3238"/>
        <v>2.9064337608792831E-4</v>
      </c>
      <c r="BH2369" s="13">
        <f t="shared" si="3239"/>
        <v>7.4940050084937578E-5</v>
      </c>
      <c r="BI2369" s="13">
        <f t="shared" si="3240"/>
        <v>1.5458149935703871E-5</v>
      </c>
      <c r="BJ2369" s="14">
        <f t="shared" si="3241"/>
        <v>0.24731814728652685</v>
      </c>
      <c r="BK2369" s="14">
        <f t="shared" si="3242"/>
        <v>0.2517684058584323</v>
      </c>
      <c r="BL2369" s="14">
        <f t="shared" si="3243"/>
        <v>0.45145549193800916</v>
      </c>
      <c r="BM2369" s="14">
        <f t="shared" si="3244"/>
        <v>0.48323040492354047</v>
      </c>
      <c r="BN2369" s="14">
        <f t="shared" si="3245"/>
        <v>0.51542211825517803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1.1809000000000001</v>
      </c>
      <c r="F2370" s="10">
        <f>VLOOKUP(B2370,home!$B$2:$E$405,3,FALSE)</f>
        <v>0.7762</v>
      </c>
      <c r="G2370" s="10">
        <f>VLOOKUP(C2370,away!$B$2:$E$405,4,FALSE)</f>
        <v>0.8468</v>
      </c>
      <c r="H2370" s="10">
        <f>VLOOKUP(A2370,away!$A$2:$E$405,3,FALSE)</f>
        <v>0.92459999999999998</v>
      </c>
      <c r="I2370" s="10">
        <f>VLOOKUP(C2370,away!$B$2:$E$405,3,FALSE)</f>
        <v>1.2479</v>
      </c>
      <c r="J2370" s="10">
        <f>VLOOKUP(B2370,home!$B$2:$E$405,4,FALSE)</f>
        <v>0.72099999999999997</v>
      </c>
      <c r="K2370" s="12">
        <f t="shared" si="3190"/>
        <v>0.77618922634400001</v>
      </c>
      <c r="L2370" s="12">
        <f t="shared" si="3191"/>
        <v>0.83189581313999983</v>
      </c>
      <c r="M2370" s="13">
        <f t="shared" si="3192"/>
        <v>0.20027075769910715</v>
      </c>
      <c r="N2370" s="13">
        <f t="shared" si="3193"/>
        <v>0.15544800447779666</v>
      </c>
      <c r="O2370" s="13">
        <f t="shared" si="3194"/>
        <v>0.16660440482426264</v>
      </c>
      <c r="P2370" s="13">
        <f t="shared" si="3195"/>
        <v>0.12931654408604698</v>
      </c>
      <c r="Q2370" s="13">
        <f t="shared" si="3196"/>
        <v>6.0328533166169818E-2</v>
      </c>
      <c r="R2370" s="13">
        <f t="shared" si="3197"/>
        <v>6.9298753411992833E-2</v>
      </c>
      <c r="S2370" s="13">
        <f t="shared" si="3198"/>
        <v>2.0875200112194271E-2</v>
      </c>
      <c r="T2370" s="13">
        <f t="shared" si="3199"/>
        <v>5.0187054153814289E-2</v>
      </c>
      <c r="U2370" s="13">
        <f t="shared" si="3200"/>
        <v>5.378894579745834E-2</v>
      </c>
      <c r="V2370" s="13">
        <f t="shared" si="3201"/>
        <v>1.4976995069785849E-3</v>
      </c>
      <c r="W2370" s="13">
        <f t="shared" si="3202"/>
        <v>1.5608785828239232E-2</v>
      </c>
      <c r="X2370" s="13">
        <f t="shared" si="3203"/>
        <v>1.2984883578711182E-2</v>
      </c>
      <c r="Y2370" s="13">
        <f t="shared" si="3204"/>
        <v>5.4010351416200848E-3</v>
      </c>
      <c r="Z2370" s="13">
        <f t="shared" si="3205"/>
        <v>1.9216447606419374E-2</v>
      </c>
      <c r="AA2370" s="13">
        <f t="shared" si="3206"/>
        <v>1.4915599600706661E-2</v>
      </c>
      <c r="AB2370" s="13">
        <f t="shared" si="3207"/>
        <v>5.7886638572646901E-3</v>
      </c>
      <c r="AC2370" s="13">
        <f t="shared" si="3208"/>
        <v>6.0442337709143244E-5</v>
      </c>
      <c r="AD2370" s="13">
        <f t="shared" si="3209"/>
        <v>3.0288428490475496E-3</v>
      </c>
      <c r="AE2370" s="13">
        <f t="shared" si="3210"/>
        <v>2.5196816847816851E-3</v>
      </c>
      <c r="AF2370" s="13">
        <f t="shared" si="3211"/>
        <v>1.0480563220077123E-3</v>
      </c>
      <c r="AG2370" s="13">
        <f t="shared" si="3212"/>
        <v>2.9062455540437447E-4</v>
      </c>
      <c r="AH2370" s="13">
        <f t="shared" si="3213"/>
        <v>3.996520576801112E-3</v>
      </c>
      <c r="AI2370" s="13">
        <f t="shared" si="3214"/>
        <v>3.1020562145751308E-3</v>
      </c>
      <c r="AJ2370" s="13">
        <f t="shared" si="3215"/>
        <v>1.2038913066333341E-3</v>
      </c>
      <c r="AK2370" s="13">
        <f t="shared" si="3216"/>
        <v>3.1148248729933166E-4</v>
      </c>
      <c r="AL2370" s="13">
        <f t="shared" si="3217"/>
        <v>1.5611254121825322E-6</v>
      </c>
      <c r="AM2370" s="13">
        <f t="shared" si="3218"/>
        <v>4.7019103754395499E-4</v>
      </c>
      <c r="AN2370" s="13">
        <f t="shared" si="3219"/>
        <v>3.911499555087686E-4</v>
      </c>
      <c r="AO2370" s="13">
        <f t="shared" si="3220"/>
        <v>1.626980051488209E-4</v>
      </c>
      <c r="AP2370" s="13">
        <f t="shared" si="3221"/>
        <v>4.5115929763178087E-5</v>
      </c>
      <c r="AQ2370" s="13">
        <f t="shared" si="3222"/>
        <v>9.3829382689765374E-6</v>
      </c>
      <c r="AR2370" s="13">
        <f t="shared" si="3223"/>
        <v>6.6493774699374062E-4</v>
      </c>
      <c r="AS2370" s="13">
        <f t="shared" si="3224"/>
        <v>5.1611751540599389E-4</v>
      </c>
      <c r="AT2370" s="13">
        <f t="shared" si="3225"/>
        <v>2.0030242749278295E-4</v>
      </c>
      <c r="AU2370" s="13">
        <f t="shared" si="3226"/>
        <v>5.1824195410149451E-5</v>
      </c>
      <c r="AV2370" s="13">
        <f t="shared" si="3227"/>
        <v>1.0056345535326043E-5</v>
      </c>
      <c r="AW2370" s="13">
        <f t="shared" si="3228"/>
        <v>2.8000890381785078E-8</v>
      </c>
      <c r="AX2370" s="13">
        <f t="shared" si="3229"/>
        <v>6.0826202944187507E-5</v>
      </c>
      <c r="AY2370" s="13">
        <f t="shared" si="3230"/>
        <v>5.0601063558473513E-5</v>
      </c>
      <c r="AZ2370" s="13">
        <f t="shared" si="3231"/>
        <v>2.1047406457362569E-5</v>
      </c>
      <c r="BA2370" s="13">
        <f t="shared" si="3232"/>
        <v>5.8364164364452391E-6</v>
      </c>
      <c r="BB2370" s="13">
        <f t="shared" si="3233"/>
        <v>1.2138225993050681E-6</v>
      </c>
      <c r="BC2370" s="13">
        <f t="shared" si="3234"/>
        <v>2.0195478765131961E-7</v>
      </c>
      <c r="BD2370" s="13">
        <f t="shared" si="3235"/>
        <v>9.2193154620472855E-5</v>
      </c>
      <c r="BE2370" s="13">
        <f t="shared" si="3236"/>
        <v>7.155933335907759E-5</v>
      </c>
      <c r="BF2370" s="13">
        <f t="shared" si="3237"/>
        <v>2.7771791798837412E-5</v>
      </c>
      <c r="BG2370" s="13">
        <f t="shared" si="3238"/>
        <v>7.1853885301754184E-6</v>
      </c>
      <c r="BH2370" s="13">
        <f t="shared" si="3239"/>
        <v>1.3943052910544771E-6</v>
      </c>
      <c r="BI2370" s="13">
        <f t="shared" si="3240"/>
        <v>2.1644894903018411E-7</v>
      </c>
      <c r="BJ2370" s="14">
        <f t="shared" si="3241"/>
        <v>0.30806376649060974</v>
      </c>
      <c r="BK2370" s="14">
        <f t="shared" si="3242"/>
        <v>0.35207280593100682</v>
      </c>
      <c r="BL2370" s="14">
        <f t="shared" si="3243"/>
        <v>0.3206538767303807</v>
      </c>
      <c r="BM2370" s="14">
        <f t="shared" si="3244"/>
        <v>0.21868932603037242</v>
      </c>
      <c r="BN2370" s="14">
        <f t="shared" si="3245"/>
        <v>0.78126699766537611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1.72</v>
      </c>
      <c r="F2371" s="10">
        <f>VLOOKUP(B2371,home!$B$2:$E$405,3,FALSE)</f>
        <v>1.5116000000000001</v>
      </c>
      <c r="G2371" s="10">
        <f>VLOOKUP(C2371,away!$B$2:$E$405,4,FALSE)</f>
        <v>1.3953</v>
      </c>
      <c r="H2371" s="10">
        <f>VLOOKUP(A2371,away!$A$2:$E$405,3,FALSE)</f>
        <v>1.58</v>
      </c>
      <c r="I2371" s="10">
        <f>VLOOKUP(C2371,away!$B$2:$E$405,3,FALSE)</f>
        <v>0.94940000000000002</v>
      </c>
      <c r="J2371" s="10">
        <f>VLOOKUP(B2371,home!$B$2:$E$405,4,FALSE)</f>
        <v>0.63290000000000002</v>
      </c>
      <c r="K2371" s="12">
        <f t="shared" si="3190"/>
        <v>3.6277130255999999</v>
      </c>
      <c r="L2371" s="12">
        <f t="shared" si="3191"/>
        <v>0.94938291080000015</v>
      </c>
      <c r="M2371" s="13">
        <f t="shared" si="3192"/>
        <v>1.0284720452122318E-2</v>
      </c>
      <c r="N2371" s="13">
        <f t="shared" si="3193"/>
        <v>3.7310014348818844E-2</v>
      </c>
      <c r="O2371" s="13">
        <f t="shared" si="3194"/>
        <v>9.7641378396001802E-3</v>
      </c>
      <c r="P2371" s="13">
        <f t="shared" si="3195"/>
        <v>3.5421490024471404E-2</v>
      </c>
      <c r="Q2371" s="13">
        <f t="shared" si="3196"/>
        <v>6.7675012519266539E-2</v>
      </c>
      <c r="R2371" s="13">
        <f t="shared" si="3197"/>
        <v>4.6349528018060221E-3</v>
      </c>
      <c r="S2371" s="13">
        <f t="shared" si="3198"/>
        <v>3.0498688841241583E-2</v>
      </c>
      <c r="T2371" s="13">
        <f t="shared" si="3199"/>
        <v>6.4249500373967719E-2</v>
      </c>
      <c r="U2371" s="13">
        <f t="shared" si="3200"/>
        <v>1.6814278652152913E-2</v>
      </c>
      <c r="V2371" s="13">
        <f t="shared" si="3201"/>
        <v>1.1671132353611113E-2</v>
      </c>
      <c r="W2371" s="13">
        <f t="shared" si="3202"/>
        <v>8.1835174807928748E-2</v>
      </c>
      <c r="X2371" s="13">
        <f t="shared" si="3203"/>
        <v>7.7692916464978251E-2</v>
      </c>
      <c r="Y2371" s="13">
        <f t="shared" si="3204"/>
        <v>3.6880163591031148E-2</v>
      </c>
      <c r="Z2371" s="13">
        <f t="shared" si="3205"/>
        <v>1.466781660799739E-3</v>
      </c>
      <c r="AA2371" s="13">
        <f t="shared" si="3206"/>
        <v>5.3210629365944128E-3</v>
      </c>
      <c r="AB2371" s="13">
        <f t="shared" si="3207"/>
        <v>9.6516446625604727E-3</v>
      </c>
      <c r="AC2371" s="13">
        <f t="shared" si="3208"/>
        <v>2.5122759787336519E-3</v>
      </c>
      <c r="AD2371" s="13">
        <f t="shared" si="3209"/>
        <v>7.4218632400744028E-2</v>
      </c>
      <c r="AE2371" s="13">
        <f t="shared" si="3210"/>
        <v>7.0461901264213575E-2</v>
      </c>
      <c r="AF2371" s="13">
        <f t="shared" si="3211"/>
        <v>3.344766246136064E-2</v>
      </c>
      <c r="AG2371" s="13">
        <f t="shared" si="3212"/>
        <v>1.0584879715674156E-2</v>
      </c>
      <c r="AH2371" s="13">
        <f t="shared" si="3213"/>
        <v>3.4813436065952872E-4</v>
      </c>
      <c r="AI2371" s="13">
        <f t="shared" si="3214"/>
        <v>1.2629315548235E-3</v>
      </c>
      <c r="AJ2371" s="13">
        <f t="shared" si="3215"/>
        <v>2.2907766259372369E-3</v>
      </c>
      <c r="AK2371" s="13">
        <f t="shared" si="3216"/>
        <v>2.7700934015508437E-3</v>
      </c>
      <c r="AL2371" s="13">
        <f t="shared" si="3217"/>
        <v>3.4610005759007232E-4</v>
      </c>
      <c r="AM2371" s="13">
        <f t="shared" si="3218"/>
        <v>5.3848779900479447E-2</v>
      </c>
      <c r="AN2371" s="13">
        <f t="shared" si="3219"/>
        <v>5.1123111404945729E-2</v>
      </c>
      <c r="AO2371" s="13">
        <f t="shared" si="3220"/>
        <v>2.4267704157390026E-2</v>
      </c>
      <c r="AP2371" s="13">
        <f t="shared" si="3221"/>
        <v>7.6797812037920701E-3</v>
      </c>
      <c r="AQ2371" s="13">
        <f t="shared" si="3222"/>
        <v>1.8227632583908112E-3</v>
      </c>
      <c r="AR2371" s="13">
        <f t="shared" si="3223"/>
        <v>6.6102562534488106E-5</v>
      </c>
      <c r="AS2371" s="13">
        <f t="shared" si="3224"/>
        <v>2.3980112713190094E-4</v>
      </c>
      <c r="AT2371" s="13">
        <f t="shared" si="3225"/>
        <v>4.3496483622497948E-4</v>
      </c>
      <c r="AU2371" s="13">
        <f t="shared" si="3226"/>
        <v>5.2597586735044291E-4</v>
      </c>
      <c r="AV2371" s="13">
        <f t="shared" si="3227"/>
        <v>4.7702237628461486E-4</v>
      </c>
      <c r="AW2371" s="13">
        <f t="shared" si="3228"/>
        <v>3.3111092092784863E-5</v>
      </c>
      <c r="AX2371" s="13">
        <f t="shared" si="3229"/>
        <v>3.2557986709606128E-2</v>
      </c>
      <c r="AY2371" s="13">
        <f t="shared" si="3230"/>
        <v>3.0909996192153587E-2</v>
      </c>
      <c r="AZ2371" s="13">
        <f t="shared" si="3231"/>
        <v>1.4672711078861846E-2</v>
      </c>
      <c r="BA2371" s="13">
        <f t="shared" si="3232"/>
        <v>4.6433403844590897E-3</v>
      </c>
      <c r="BB2371" s="13">
        <f t="shared" si="3233"/>
        <v>1.1020770025082407E-3</v>
      </c>
      <c r="BC2371" s="13">
        <f t="shared" si="3234"/>
        <v>2.0925861451340257E-4</v>
      </c>
      <c r="BD2371" s="13">
        <f t="shared" si="3235"/>
        <v>1.0459440538388552E-5</v>
      </c>
      <c r="BE2371" s="13">
        <f t="shared" si="3236"/>
        <v>3.7943848681600811E-5</v>
      </c>
      <c r="BF2371" s="13">
        <f t="shared" si="3237"/>
        <v>6.8824697051819358E-5</v>
      </c>
      <c r="BG2371" s="13">
        <f t="shared" si="3238"/>
        <v>8.3225416659286327E-5</v>
      </c>
      <c r="BH2371" s="13">
        <f t="shared" si="3239"/>
        <v>7.5479482018970067E-5</v>
      </c>
      <c r="BI2371" s="13">
        <f t="shared" si="3240"/>
        <v>5.4763580017151723E-5</v>
      </c>
      <c r="BJ2371" s="14">
        <f t="shared" si="3241"/>
        <v>0.77719336785508397</v>
      </c>
      <c r="BK2371" s="14">
        <f t="shared" si="3242"/>
        <v>0.12164440389992373</v>
      </c>
      <c r="BL2371" s="14">
        <f t="shared" si="3243"/>
        <v>5.4932576070178755E-2</v>
      </c>
      <c r="BM2371" s="14">
        <f t="shared" si="3244"/>
        <v>0.75926991639984009</v>
      </c>
      <c r="BN2371" s="14">
        <f t="shared" si="3245"/>
        <v>0.16509032798608531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1.72</v>
      </c>
      <c r="F2372" s="10">
        <f>VLOOKUP(B2372,home!$B$2:$E$405,3,FALSE)</f>
        <v>0.63949999999999996</v>
      </c>
      <c r="G2372" s="10">
        <f>VLOOKUP(C2372,away!$B$2:$E$405,4,FALSE)</f>
        <v>0.87209999999999999</v>
      </c>
      <c r="H2372" s="10">
        <f>VLOOKUP(A2372,away!$A$2:$E$405,3,FALSE)</f>
        <v>1.58</v>
      </c>
      <c r="I2372" s="10">
        <f>VLOOKUP(C2372,away!$B$2:$E$405,3,FALSE)</f>
        <v>0.94940000000000002</v>
      </c>
      <c r="J2372" s="10">
        <f>VLOOKUP(B2372,home!$B$2:$E$405,4,FALSE)</f>
        <v>1.3290999999999999</v>
      </c>
      <c r="K2372" s="12">
        <f t="shared" si="3190"/>
        <v>0.95925767399999995</v>
      </c>
      <c r="L2372" s="12">
        <f t="shared" si="3191"/>
        <v>1.9937191132000001</v>
      </c>
      <c r="M2372" s="13">
        <f t="shared" si="3192"/>
        <v>5.2184133449705482E-2</v>
      </c>
      <c r="N2372" s="13">
        <f t="shared" si="3193"/>
        <v>5.0058030472670073E-2</v>
      </c>
      <c r="O2372" s="13">
        <f t="shared" si="3194"/>
        <v>0.10404050426445727</v>
      </c>
      <c r="P2372" s="13">
        <f t="shared" si="3195"/>
        <v>9.980165212251034E-2</v>
      </c>
      <c r="Q2372" s="13">
        <f t="shared" si="3196"/>
        <v>2.4009274938117303E-2</v>
      </c>
      <c r="R2372" s="13">
        <f t="shared" si="3197"/>
        <v>0.10371377094950732</v>
      </c>
      <c r="S2372" s="13">
        <f t="shared" si="3198"/>
        <v>4.7717424377575784E-2</v>
      </c>
      <c r="T2372" s="13">
        <f t="shared" si="3199"/>
        <v>4.7867750338198213E-2</v>
      </c>
      <c r="U2372" s="13">
        <f t="shared" si="3200"/>
        <v>9.9488230682793152E-2</v>
      </c>
      <c r="V2372" s="13">
        <f t="shared" si="3201"/>
        <v>1.0139901564998889E-2</v>
      </c>
      <c r="W2372" s="13">
        <f t="shared" si="3202"/>
        <v>7.6770270771883004E-3</v>
      </c>
      <c r="X2372" s="13">
        <f t="shared" si="3203"/>
        <v>1.5305835616344245E-2</v>
      </c>
      <c r="Y2372" s="13">
        <f t="shared" si="3204"/>
        <v>1.5257768505901416E-2</v>
      </c>
      <c r="Z2372" s="13">
        <f t="shared" si="3205"/>
        <v>6.8925375814693227E-2</v>
      </c>
      <c r="AA2372" s="13">
        <f t="shared" si="3206"/>
        <v>6.6117195683578475E-2</v>
      </c>
      <c r="AB2372" s="13">
        <f t="shared" si="3207"/>
        <v>3.1711713671416161E-2</v>
      </c>
      <c r="AC2372" s="13">
        <f t="shared" si="3208"/>
        <v>1.2120289991040239E-3</v>
      </c>
      <c r="AD2372" s="13">
        <f t="shared" si="3209"/>
        <v>1.8410617843246664E-3</v>
      </c>
      <c r="AE2372" s="13">
        <f t="shared" si="3210"/>
        <v>3.6705600679901832E-3</v>
      </c>
      <c r="AF2372" s="13">
        <f t="shared" si="3211"/>
        <v>3.659032881850361E-3</v>
      </c>
      <c r="AG2372" s="13">
        <f t="shared" si="3212"/>
        <v>2.431694597457448E-3</v>
      </c>
      <c r="AH2372" s="13">
        <f t="shared" si="3213"/>
        <v>3.4354459786561736E-2</v>
      </c>
      <c r="AI2372" s="13">
        <f t="shared" si="3214"/>
        <v>3.2954779186383745E-2</v>
      </c>
      <c r="AJ2372" s="13">
        <f t="shared" si="3215"/>
        <v>1.5806062414757037E-2</v>
      </c>
      <c r="AK2372" s="13">
        <f t="shared" si="3216"/>
        <v>5.054028889026221E-3</v>
      </c>
      <c r="AL2372" s="13">
        <f t="shared" si="3217"/>
        <v>9.2719751031264378E-5</v>
      </c>
      <c r="AM2372" s="13">
        <f t="shared" si="3218"/>
        <v>3.5321052898431389E-4</v>
      </c>
      <c r="AN2372" s="13">
        <f t="shared" si="3219"/>
        <v>7.0420258261950919E-4</v>
      </c>
      <c r="AO2372" s="13">
        <f t="shared" si="3220"/>
        <v>7.0199107426665902E-4</v>
      </c>
      <c r="AP2372" s="13">
        <f t="shared" si="3221"/>
        <v>4.6652434068707968E-4</v>
      </c>
      <c r="AQ2372" s="13">
        <f t="shared" si="3222"/>
        <v>2.3252962370021486E-4</v>
      </c>
      <c r="AR2372" s="13">
        <f t="shared" si="3223"/>
        <v>1.3698628620025782E-2</v>
      </c>
      <c r="AS2372" s="13">
        <f t="shared" si="3224"/>
        <v>1.3140514627035759E-2</v>
      </c>
      <c r="AT2372" s="13">
        <f t="shared" si="3225"/>
        <v>6.3025697481466489E-3</v>
      </c>
      <c r="AU2372" s="13">
        <f t="shared" si="3226"/>
        <v>2.0152627989433068E-3</v>
      </c>
      <c r="AV2372" s="13">
        <f t="shared" si="3227"/>
        <v>4.8328907625327141E-4</v>
      </c>
      <c r="AW2372" s="13">
        <f t="shared" si="3228"/>
        <v>4.9257119430258124E-6</v>
      </c>
      <c r="AX2372" s="13">
        <f t="shared" si="3229"/>
        <v>5.6469985077633733E-5</v>
      </c>
      <c r="AY2372" s="13">
        <f t="shared" si="3230"/>
        <v>1.1258528857139715E-4</v>
      </c>
      <c r="AZ2372" s="13">
        <f t="shared" si="3231"/>
        <v>1.1223172084496605E-4</v>
      </c>
      <c r="BA2372" s="13">
        <f t="shared" si="3232"/>
        <v>7.4586175651978565E-5</v>
      </c>
      <c r="BB2372" s="13">
        <f t="shared" si="3233"/>
        <v>3.7175970994460545E-5</v>
      </c>
      <c r="BC2372" s="13">
        <f t="shared" si="3234"/>
        <v>1.4823688784684957E-5</v>
      </c>
      <c r="BD2372" s="13">
        <f t="shared" si="3235"/>
        <v>4.5518696173956564E-3</v>
      </c>
      <c r="BE2372" s="13">
        <f t="shared" si="3236"/>
        <v>4.366415861534227E-3</v>
      </c>
      <c r="BF2372" s="13">
        <f t="shared" si="3237"/>
        <v>2.0942589615260141E-3</v>
      </c>
      <c r="BG2372" s="13">
        <f t="shared" si="3238"/>
        <v>6.6964466006236658E-4</v>
      </c>
      <c r="BH2372" s="13">
        <f t="shared" si="3239"/>
        <v>1.6059044475448658E-4</v>
      </c>
      <c r="BI2372" s="13">
        <f t="shared" si="3240"/>
        <v>3.080952330036287E-5</v>
      </c>
      <c r="BJ2372" s="14">
        <f t="shared" si="3241"/>
        <v>0.17464436726022509</v>
      </c>
      <c r="BK2372" s="14">
        <f t="shared" si="3242"/>
        <v>0.21126044555349716</v>
      </c>
      <c r="BL2372" s="14">
        <f t="shared" si="3243"/>
        <v>0.54075459946745896</v>
      </c>
      <c r="BM2372" s="14">
        <f t="shared" si="3244"/>
        <v>0.56166976232227828</v>
      </c>
      <c r="BN2372" s="14">
        <f t="shared" si="3245"/>
        <v>0.4338073661969678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1.5866</v>
      </c>
      <c r="F2373" s="10">
        <f>VLOOKUP(B2373,home!$B$2:$E$405,3,FALSE)</f>
        <v>0.63029999999999997</v>
      </c>
      <c r="G2373" s="10">
        <f>VLOOKUP(C2373,away!$B$2:$E$405,4,FALSE)</f>
        <v>1.4496</v>
      </c>
      <c r="H2373" s="10">
        <f>VLOOKUP(A2373,away!$A$2:$E$405,3,FALSE)</f>
        <v>1.1788000000000001</v>
      </c>
      <c r="I2373" s="10">
        <f>VLOOKUP(C2373,away!$B$2:$E$405,3,FALSE)</f>
        <v>0.59379999999999999</v>
      </c>
      <c r="J2373" s="10">
        <f>VLOOKUP(B2373,home!$B$2:$E$405,4,FALSE)</f>
        <v>1.6117999999999999</v>
      </c>
      <c r="K2373" s="12">
        <f t="shared" si="3190"/>
        <v>1.449649257408</v>
      </c>
      <c r="L2373" s="12">
        <f t="shared" si="3191"/>
        <v>1.1282139669919999</v>
      </c>
      <c r="M2373" s="13">
        <f t="shared" si="3192"/>
        <v>7.5936089173882906E-2</v>
      </c>
      <c r="N2373" s="13">
        <f t="shared" si="3193"/>
        <v>0.11008069528138702</v>
      </c>
      <c r="O2373" s="13">
        <f t="shared" si="3194"/>
        <v>8.5672156404724698E-2</v>
      </c>
      <c r="P2373" s="13">
        <f t="shared" si="3195"/>
        <v>0.12419457791265119</v>
      </c>
      <c r="Q2373" s="13">
        <f t="shared" si="3196"/>
        <v>7.9789199084809526E-2</v>
      </c>
      <c r="R2373" s="13">
        <f t="shared" si="3197"/>
        <v>4.8328261719066769E-2</v>
      </c>
      <c r="S2373" s="13">
        <f t="shared" si="3198"/>
        <v>5.0780509474164987E-2</v>
      </c>
      <c r="T2373" s="13">
        <f t="shared" si="3199"/>
        <v>9.0019288822587418E-2</v>
      </c>
      <c r="U2373" s="13">
        <f t="shared" si="3200"/>
        <v>7.0059028712864624E-2</v>
      </c>
      <c r="V2373" s="13">
        <f t="shared" si="3201"/>
        <v>9.2280290628374978E-3</v>
      </c>
      <c r="W2373" s="13">
        <f t="shared" si="3202"/>
        <v>3.8555451067491087E-2</v>
      </c>
      <c r="X2373" s="13">
        <f t="shared" si="3203"/>
        <v>4.349879839802006E-2</v>
      </c>
      <c r="Y2373" s="13">
        <f t="shared" si="3204"/>
        <v>2.4537975950007736E-2</v>
      </c>
      <c r="Z2373" s="13">
        <f t="shared" si="3205"/>
        <v>1.8174873290631961E-2</v>
      </c>
      <c r="AA2373" s="13">
        <f t="shared" si="3206"/>
        <v>2.6347191569249119E-2</v>
      </c>
      <c r="AB2373" s="13">
        <f t="shared" si="3207"/>
        <v>1.9097093346574154E-2</v>
      </c>
      <c r="AC2373" s="13">
        <f t="shared" si="3208"/>
        <v>9.4328598141955324E-4</v>
      </c>
      <c r="AD2373" s="13">
        <f t="shared" si="3209"/>
        <v>1.3972970252254725E-2</v>
      </c>
      <c r="AE2373" s="13">
        <f t="shared" si="3210"/>
        <v>1.5764500198957511E-2</v>
      </c>
      <c r="AF2373" s="13">
        <f t="shared" si="3211"/>
        <v>8.8928646535560152E-3</v>
      </c>
      <c r="AG2373" s="13">
        <f t="shared" si="3212"/>
        <v>3.3443513695704534E-3</v>
      </c>
      <c r="AH2373" s="13">
        <f t="shared" si="3213"/>
        <v>5.1262864737002126E-3</v>
      </c>
      <c r="AI2373" s="13">
        <f t="shared" si="3214"/>
        <v>7.4313173798601882E-3</v>
      </c>
      <c r="AJ2373" s="13">
        <f t="shared" si="3215"/>
        <v>5.3864018606387442E-3</v>
      </c>
      <c r="AK2373" s="13">
        <f t="shared" si="3216"/>
        <v>2.6027978191253427E-3</v>
      </c>
      <c r="AL2373" s="13">
        <f t="shared" si="3217"/>
        <v>6.171031749873919E-5</v>
      </c>
      <c r="AM2373" s="13">
        <f t="shared" si="3218"/>
        <v>4.0511811899930274E-3</v>
      </c>
      <c r="AN2373" s="13">
        <f t="shared" si="3219"/>
        <v>4.5705992013654051E-3</v>
      </c>
      <c r="AO2373" s="13">
        <f t="shared" si="3220"/>
        <v>2.5783069282514655E-3</v>
      </c>
      <c r="AP2373" s="13">
        <f t="shared" si="3221"/>
        <v>9.6962729588184716E-4</v>
      </c>
      <c r="AQ2373" s="13">
        <f t="shared" si="3222"/>
        <v>2.7348676449764637E-4</v>
      </c>
      <c r="AR2373" s="13">
        <f t="shared" si="3223"/>
        <v>1.1567095996861474E-3</v>
      </c>
      <c r="AS2373" s="13">
        <f t="shared" si="3224"/>
        <v>1.6768232122217287E-3</v>
      </c>
      <c r="AT2373" s="13">
        <f t="shared" si="3225"/>
        <v>1.2154027622008634E-3</v>
      </c>
      <c r="AU2373" s="13">
        <f t="shared" si="3226"/>
        <v>5.8730257055870482E-4</v>
      </c>
      <c r="AV2373" s="13">
        <f t="shared" si="3227"/>
        <v>2.1284568382105886E-4</v>
      </c>
      <c r="AW2373" s="13">
        <f t="shared" si="3228"/>
        <v>2.8035589306415644E-6</v>
      </c>
      <c r="AX2373" s="13">
        <f t="shared" si="3229"/>
        <v>9.7879863394977648E-4</v>
      </c>
      <c r="AY2373" s="13">
        <f t="shared" si="3230"/>
        <v>1.1042942896948278E-3</v>
      </c>
      <c r="AZ2373" s="13">
        <f t="shared" si="3231"/>
        <v>6.2294012065160741E-4</v>
      </c>
      <c r="BA2373" s="13">
        <f t="shared" si="3232"/>
        <v>2.3426991490627482E-4</v>
      </c>
      <c r="BB2373" s="13">
        <f t="shared" si="3233"/>
        <v>6.6076647510821703E-5</v>
      </c>
      <c r="BC2373" s="13">
        <f t="shared" si="3234"/>
        <v>1.4909719322743218E-5</v>
      </c>
      <c r="BD2373" s="13">
        <f t="shared" si="3235"/>
        <v>2.1750265435327261E-4</v>
      </c>
      <c r="BE2373" s="13">
        <f t="shared" si="3236"/>
        <v>3.1530256136749058E-4</v>
      </c>
      <c r="BF2373" s="13">
        <f t="shared" si="3237"/>
        <v>2.2853906197261157E-4</v>
      </c>
      <c r="BG2373" s="13">
        <f t="shared" si="3238"/>
        <v>1.1043382715910579E-4</v>
      </c>
      <c r="BH2373" s="13">
        <f t="shared" si="3239"/>
        <v>4.0022578883480265E-5</v>
      </c>
      <c r="BI2373" s="13">
        <f t="shared" si="3240"/>
        <v>1.1603740351598053E-5</v>
      </c>
      <c r="BJ2373" s="14">
        <f t="shared" si="3241"/>
        <v>0.44392058578466698</v>
      </c>
      <c r="BK2373" s="14">
        <f t="shared" si="3242"/>
        <v>0.26224849621214968</v>
      </c>
      <c r="BL2373" s="14">
        <f t="shared" si="3243"/>
        <v>0.27582302353838001</v>
      </c>
      <c r="BM2373" s="14">
        <f t="shared" si="3244"/>
        <v>0.47506450851854243</v>
      </c>
      <c r="BN2373" s="14">
        <f t="shared" si="3245"/>
        <v>0.52400097957652214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1.5866</v>
      </c>
      <c r="F2374" s="10">
        <f>VLOOKUP(B2374,home!$B$2:$E$405,3,FALSE)</f>
        <v>1.4496</v>
      </c>
      <c r="G2374" s="10">
        <f>VLOOKUP(C2374,away!$B$2:$E$405,4,FALSE)</f>
        <v>0.94540000000000002</v>
      </c>
      <c r="H2374" s="10">
        <f>VLOOKUP(A2374,away!$A$2:$E$405,3,FALSE)</f>
        <v>1.1788000000000001</v>
      </c>
      <c r="I2374" s="10">
        <f>VLOOKUP(C2374,away!$B$2:$E$405,3,FALSE)</f>
        <v>1.1876</v>
      </c>
      <c r="J2374" s="10">
        <f>VLOOKUP(B2374,home!$B$2:$E$405,4,FALSE)</f>
        <v>0.2545</v>
      </c>
      <c r="K2374" s="12">
        <f t="shared" si="3190"/>
        <v>2.174358889344</v>
      </c>
      <c r="L2374" s="12">
        <f t="shared" si="3191"/>
        <v>0.35628546296000002</v>
      </c>
      <c r="M2374" s="13">
        <f t="shared" si="3192"/>
        <v>7.9607708345901154E-2</v>
      </c>
      <c r="N2374" s="13">
        <f t="shared" si="3193"/>
        <v>0.17309572830221473</v>
      </c>
      <c r="O2374" s="13">
        <f t="shared" si="3194"/>
        <v>2.8363069223204047E-2</v>
      </c>
      <c r="P2374" s="13">
        <f t="shared" si="3195"/>
        <v>6.1671491694552945E-2</v>
      </c>
      <c r="Q2374" s="13">
        <f t="shared" si="3196"/>
        <v>0.18818611777069721</v>
      </c>
      <c r="R2374" s="13">
        <f t="shared" si="3197"/>
        <v>5.0526746245778912E-3</v>
      </c>
      <c r="S2374" s="13">
        <f t="shared" si="3198"/>
        <v>1.1944109957623034E-2</v>
      </c>
      <c r="T2374" s="13">
        <f t="shared" si="3199"/>
        <v>6.704797809257794E-2</v>
      </c>
      <c r="U2374" s="13">
        <f t="shared" si="3200"/>
        <v>1.0986327984913795E-2</v>
      </c>
      <c r="V2374" s="13">
        <f t="shared" si="3201"/>
        <v>1.0281124408619505E-3</v>
      </c>
      <c r="W2374" s="13">
        <f t="shared" si="3202"/>
        <v>0.13639471934195083</v>
      </c>
      <c r="X2374" s="13">
        <f t="shared" si="3203"/>
        <v>4.8595455726046212E-2</v>
      </c>
      <c r="Y2374" s="13">
        <f t="shared" si="3204"/>
        <v>8.6569272205532788E-3</v>
      </c>
      <c r="Z2374" s="13">
        <f t="shared" si="3205"/>
        <v>6.0006483926799286E-4</v>
      </c>
      <c r="AA2374" s="13">
        <f t="shared" si="3206"/>
        <v>1.3047563174451388E-3</v>
      </c>
      <c r="AB2374" s="13">
        <f t="shared" si="3207"/>
        <v>1.4185042486322898E-3</v>
      </c>
      <c r="AC2374" s="13">
        <f t="shared" si="3208"/>
        <v>4.9779434974895979E-5</v>
      </c>
      <c r="AD2374" s="13">
        <f t="shared" si="3209"/>
        <v>7.4142767615187691E-2</v>
      </c>
      <c r="AE2374" s="13">
        <f t="shared" si="3210"/>
        <v>2.641599028491284E-2</v>
      </c>
      <c r="AF2374" s="13">
        <f t="shared" si="3211"/>
        <v>4.7058166641035168E-3</v>
      </c>
      <c r="AG2374" s="13">
        <f t="shared" si="3212"/>
        <v>5.5887135625833485E-4</v>
      </c>
      <c r="AH2374" s="13">
        <f t="shared" si="3213"/>
        <v>5.34485947661537E-5</v>
      </c>
      <c r="AI2374" s="13">
        <f t="shared" si="3214"/>
        <v>1.1621642715273149E-4</v>
      </c>
      <c r="AJ2374" s="13">
        <f t="shared" si="3215"/>
        <v>1.2634811073367058E-4</v>
      </c>
      <c r="AK2374" s="13">
        <f t="shared" si="3216"/>
        <v>9.1575379241858908E-5</v>
      </c>
      <c r="AL2374" s="13">
        <f t="shared" si="3217"/>
        <v>1.5425501245555725E-6</v>
      </c>
      <c r="AM2374" s="13">
        <f t="shared" si="3218"/>
        <v>3.2242597168929958E-2</v>
      </c>
      <c r="AN2374" s="13">
        <f t="shared" si="3219"/>
        <v>1.1487568659364995E-2</v>
      </c>
      <c r="AO2374" s="13">
        <f t="shared" si="3220"/>
        <v>2.0464268590433218E-3</v>
      </c>
      <c r="AP2374" s="13">
        <f t="shared" si="3221"/>
        <v>2.4303738029600959E-4</v>
      </c>
      <c r="AQ2374" s="13">
        <f t="shared" si="3222"/>
        <v>2.1647671388837336E-5</v>
      </c>
      <c r="AR2374" s="13">
        <f t="shared" si="3223"/>
        <v>3.8085914661641037E-6</v>
      </c>
      <c r="AS2374" s="13">
        <f t="shared" si="3224"/>
        <v>8.2812447103336168E-6</v>
      </c>
      <c r="AT2374" s="13">
        <f t="shared" si="3225"/>
        <v>9.0031990253734405E-6</v>
      </c>
      <c r="AU2374" s="13">
        <f t="shared" si="3226"/>
        <v>6.5253952777846599E-6</v>
      </c>
      <c r="AV2374" s="13">
        <f t="shared" si="3227"/>
        <v>3.5471378071836087E-6</v>
      </c>
      <c r="AW2374" s="13">
        <f t="shared" si="3228"/>
        <v>3.3194498780894099E-8</v>
      </c>
      <c r="AX2374" s="13">
        <f t="shared" si="3229"/>
        <v>1.1684496294966739E-2</v>
      </c>
      <c r="AY2374" s="13">
        <f t="shared" si="3230"/>
        <v>4.163016171906629E-3</v>
      </c>
      <c r="AZ2374" s="13">
        <f t="shared" si="3231"/>
        <v>7.4161107205886017E-4</v>
      </c>
      <c r="BA2374" s="13">
        <f t="shared" si="3232"/>
        <v>8.8075081381584332E-5</v>
      </c>
      <c r="BB2374" s="13">
        <f t="shared" si="3233"/>
        <v>7.844967786319362E-6</v>
      </c>
      <c r="BC2374" s="13">
        <f t="shared" si="3234"/>
        <v>5.5900959593101641E-7</v>
      </c>
      <c r="BD2374" s="13">
        <f t="shared" si="3235"/>
        <v>2.2615762895796367E-7</v>
      </c>
      <c r="BE2374" s="13">
        <f t="shared" si="3236"/>
        <v>4.9174785091771036E-7</v>
      </c>
      <c r="BF2374" s="13">
        <f t="shared" si="3237"/>
        <v>5.3461815547936584E-7</v>
      </c>
      <c r="BG2374" s="13">
        <f t="shared" si="3238"/>
        <v>3.8748391292375066E-7</v>
      </c>
      <c r="BH2374" s="13">
        <f t="shared" si="3239"/>
        <v>2.1063227263588842E-7</v>
      </c>
      <c r="BI2374" s="13">
        <f t="shared" si="3240"/>
        <v>9.1598030877714572E-8</v>
      </c>
      <c r="BJ2374" s="14">
        <f t="shared" si="3241"/>
        <v>0.79052725271122148</v>
      </c>
      <c r="BK2374" s="14">
        <f t="shared" si="3242"/>
        <v>0.15846576059594517</v>
      </c>
      <c r="BL2374" s="14">
        <f t="shared" si="3243"/>
        <v>4.7546028716806195E-2</v>
      </c>
      <c r="BM2374" s="14">
        <f t="shared" si="3244"/>
        <v>0.45699933392468522</v>
      </c>
      <c r="BN2374" s="14">
        <f t="shared" si="3245"/>
        <v>0.53597678996114795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1.5866</v>
      </c>
      <c r="F2375" s="10">
        <f>VLOOKUP(B2375,home!$B$2:$E$405,3,FALSE)</f>
        <v>0.84040000000000004</v>
      </c>
      <c r="G2375" s="10">
        <f>VLOOKUP(C2375,away!$B$2:$E$405,4,FALSE)</f>
        <v>0.50419999999999998</v>
      </c>
      <c r="H2375" s="10">
        <f>VLOOKUP(A2375,away!$A$2:$E$405,3,FALSE)</f>
        <v>1.1788000000000001</v>
      </c>
      <c r="I2375" s="10">
        <f>VLOOKUP(C2375,away!$B$2:$E$405,3,FALSE)</f>
        <v>1.1028</v>
      </c>
      <c r="J2375" s="10">
        <f>VLOOKUP(B2375,home!$B$2:$E$405,4,FALSE)</f>
        <v>1.2254</v>
      </c>
      <c r="K2375" s="12">
        <f t="shared" si="3190"/>
        <v>0.67228951028799999</v>
      </c>
      <c r="L2375" s="12">
        <f t="shared" si="3191"/>
        <v>1.5929962762560002</v>
      </c>
      <c r="M2375" s="13">
        <f t="shared" si="3192"/>
        <v>0.10380036555376267</v>
      </c>
      <c r="N2375" s="13">
        <f t="shared" si="3193"/>
        <v>6.9783896925854488E-2</v>
      </c>
      <c r="O2375" s="13">
        <f t="shared" si="3194"/>
        <v>0.1653535958011555</v>
      </c>
      <c r="P2375" s="13">
        <f t="shared" si="3195"/>
        <v>0.11116548794551874</v>
      </c>
      <c r="Q2375" s="13">
        <f t="shared" si="3196"/>
        <v>2.3457490945135488E-2</v>
      </c>
      <c r="R2375" s="13">
        <f t="shared" si="3197"/>
        <v>0.13170383118839027</v>
      </c>
      <c r="S2375" s="13">
        <f t="shared" si="3198"/>
        <v>2.9763300071820688E-2</v>
      </c>
      <c r="T2375" s="13">
        <f t="shared" si="3199"/>
        <v>3.7367695725909672E-2</v>
      </c>
      <c r="U2375" s="13">
        <f t="shared" si="3200"/>
        <v>8.8543104172696327E-2</v>
      </c>
      <c r="V2375" s="13">
        <f t="shared" si="3201"/>
        <v>3.5416828551417204E-3</v>
      </c>
      <c r="W2375" s="13">
        <f t="shared" si="3202"/>
        <v>5.2567417000301108E-3</v>
      </c>
      <c r="X2375" s="13">
        <f t="shared" si="3203"/>
        <v>8.3739699533876017E-3</v>
      </c>
      <c r="Y2375" s="13">
        <f t="shared" si="3204"/>
        <v>6.6698514766130425E-3</v>
      </c>
      <c r="Z2375" s="13">
        <f t="shared" si="3205"/>
        <v>6.9934570883918204E-2</v>
      </c>
      <c r="AA2375" s="13">
        <f t="shared" si="3206"/>
        <v>4.7016278411750795E-2</v>
      </c>
      <c r="AB2375" s="13">
        <f t="shared" si="3207"/>
        <v>1.5804275394500102E-2</v>
      </c>
      <c r="AC2375" s="13">
        <f t="shared" si="3208"/>
        <v>2.3706136572815493E-4</v>
      </c>
      <c r="AD2375" s="13">
        <f t="shared" si="3209"/>
        <v>8.8351307580593797E-4</v>
      </c>
      <c r="AE2375" s="13">
        <f t="shared" si="3210"/>
        <v>1.4074330397823443E-3</v>
      </c>
      <c r="AF2375" s="13">
        <f t="shared" si="3211"/>
        <v>1.1210177957264691E-3</v>
      </c>
      <c r="AG2375" s="13">
        <f t="shared" si="3212"/>
        <v>5.9525905806965824E-4</v>
      </c>
      <c r="AH2375" s="13">
        <f t="shared" si="3213"/>
        <v>2.7851377749910745E-2</v>
      </c>
      <c r="AI2375" s="13">
        <f t="shared" si="3214"/>
        <v>1.8724189108333594E-2</v>
      </c>
      <c r="AJ2375" s="13">
        <f t="shared" si="3215"/>
        <v>6.2940379630907466E-3</v>
      </c>
      <c r="AK2375" s="13">
        <f t="shared" si="3216"/>
        <v>1.4104718999801199E-3</v>
      </c>
      <c r="AL2375" s="13">
        <f t="shared" si="3217"/>
        <v>1.0155279224157271E-5</v>
      </c>
      <c r="AM2375" s="13">
        <f t="shared" si="3218"/>
        <v>1.1879531461332376E-4</v>
      </c>
      <c r="AN2375" s="13">
        <f t="shared" si="3219"/>
        <v>1.8924049381568474E-4</v>
      </c>
      <c r="AO2375" s="13">
        <f t="shared" si="3220"/>
        <v>1.5072970098261625E-4</v>
      </c>
      <c r="AP2375" s="13">
        <f t="shared" si="3221"/>
        <v>8.0037284128829357E-5</v>
      </c>
      <c r="AQ2375" s="13">
        <f t="shared" si="3222"/>
        <v>3.1874773894717156E-5</v>
      </c>
      <c r="AR2375" s="13">
        <f t="shared" si="3223"/>
        <v>8.8734282088413999E-3</v>
      </c>
      <c r="AS2375" s="13">
        <f t="shared" si="3224"/>
        <v>5.9655127050977103E-3</v>
      </c>
      <c r="AT2375" s="13">
        <f t="shared" si="3225"/>
        <v>2.0052758075634908E-3</v>
      </c>
      <c r="AU2375" s="13">
        <f t="shared" si="3226"/>
        <v>4.4937529688641098E-4</v>
      </c>
      <c r="AV2375" s="13">
        <f t="shared" si="3227"/>
        <v>7.5527574569822463E-5</v>
      </c>
      <c r="AW2375" s="13">
        <f t="shared" si="3228"/>
        <v>3.0210677437132828E-7</v>
      </c>
      <c r="AX2375" s="13">
        <f t="shared" si="3229"/>
        <v>1.3310807314316714E-5</v>
      </c>
      <c r="AY2375" s="13">
        <f t="shared" si="3230"/>
        <v>2.1204066485667655E-5</v>
      </c>
      <c r="AZ2375" s="13">
        <f t="shared" si="3231"/>
        <v>1.6888999476576617E-5</v>
      </c>
      <c r="BA2375" s="13">
        <f t="shared" si="3232"/>
        <v>8.9680377586253631E-6</v>
      </c>
      <c r="BB2375" s="13">
        <f t="shared" si="3233"/>
        <v>3.5715126887033519E-6</v>
      </c>
      <c r="BC2375" s="13">
        <f t="shared" si="3234"/>
        <v>1.1378812827410982E-6</v>
      </c>
      <c r="BD2375" s="13">
        <f t="shared" si="3235"/>
        <v>2.3558896823848824E-3</v>
      </c>
      <c r="BE2375" s="13">
        <f t="shared" si="3236"/>
        <v>1.5838399208630844E-3</v>
      </c>
      <c r="BF2375" s="13">
        <f t="shared" si="3237"/>
        <v>5.3239948238581383E-4</v>
      </c>
      <c r="BG2375" s="13">
        <f t="shared" si="3238"/>
        <v>1.1930886243024783E-4</v>
      </c>
      <c r="BH2375" s="13">
        <f t="shared" si="3239"/>
        <v>2.0052524174062418E-5</v>
      </c>
      <c r="BI2375" s="13">
        <f t="shared" si="3240"/>
        <v>2.6962203314037415E-6</v>
      </c>
      <c r="BJ2375" s="14">
        <f t="shared" si="3241"/>
        <v>0.15555262856875662</v>
      </c>
      <c r="BK2375" s="14">
        <f t="shared" si="3242"/>
        <v>0.2485392571376818</v>
      </c>
      <c r="BL2375" s="14">
        <f t="shared" si="3243"/>
        <v>0.52468446797533641</v>
      </c>
      <c r="BM2375" s="14">
        <f t="shared" si="3244"/>
        <v>0.39342535424616465</v>
      </c>
      <c r="BN2375" s="14">
        <f t="shared" si="3245"/>
        <v>0.60526466835981718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1.1809000000000001</v>
      </c>
      <c r="F2376" s="10">
        <f>VLOOKUP(B2376,home!$B$2:$E$405,3,FALSE)</f>
        <v>0.49399999999999999</v>
      </c>
      <c r="G2376" s="10">
        <f>VLOOKUP(C2376,away!$B$2:$E$405,4,FALSE)</f>
        <v>0.3528</v>
      </c>
      <c r="H2376" s="10">
        <f>VLOOKUP(A2376,away!$A$2:$E$405,3,FALSE)</f>
        <v>0.92459999999999998</v>
      </c>
      <c r="I2376" s="10">
        <f>VLOOKUP(C2376,away!$B$2:$E$405,3,FALSE)</f>
        <v>0.54079999999999995</v>
      </c>
      <c r="J2376" s="10">
        <f>VLOOKUP(B2376,home!$B$2:$E$405,4,FALSE)</f>
        <v>1.7124999999999999</v>
      </c>
      <c r="K2376" s="12">
        <f t="shared" si="3190"/>
        <v>0.20581103088</v>
      </c>
      <c r="L2376" s="12">
        <f t="shared" si="3191"/>
        <v>0.85629055199999993</v>
      </c>
      <c r="M2376" s="13">
        <f t="shared" si="3192"/>
        <v>0.34572846928183965</v>
      </c>
      <c r="N2376" s="13">
        <f t="shared" si="3193"/>
        <v>7.1154732667459808E-2</v>
      </c>
      <c r="O2376" s="13">
        <f t="shared" si="3194"/>
        <v>0.29604402180346145</v>
      </c>
      <c r="P2376" s="13">
        <f t="shared" si="3195"/>
        <v>6.0929125313231587E-2</v>
      </c>
      <c r="Q2376" s="13">
        <f t="shared" si="3196"/>
        <v>7.3222144411403565E-3</v>
      </c>
      <c r="R2376" s="13">
        <f t="shared" si="3197"/>
        <v>0.12674984942319301</v>
      </c>
      <c r="S2376" s="13">
        <f t="shared" si="3198"/>
        <v>2.6844464957911413E-3</v>
      </c>
      <c r="T2376" s="13">
        <f t="shared" si="3199"/>
        <v>6.2699430456664464E-3</v>
      </c>
      <c r="U2376" s="13">
        <f t="shared" si="3200"/>
        <v>2.6086517173672122E-2</v>
      </c>
      <c r="V2376" s="13">
        <f t="shared" si="3201"/>
        <v>5.2565650493958458E-5</v>
      </c>
      <c r="W2376" s="13">
        <f t="shared" si="3202"/>
        <v>5.0233083415183999E-4</v>
      </c>
      <c r="X2376" s="13">
        <f t="shared" si="3203"/>
        <v>4.3014114726249944E-4</v>
      </c>
      <c r="Y2376" s="13">
        <f t="shared" si="3204"/>
        <v>1.8416290021365945E-4</v>
      </c>
      <c r="Z2376" s="13">
        <f t="shared" si="3205"/>
        <v>3.6178232842834279E-2</v>
      </c>
      <c r="AA2376" s="13">
        <f t="shared" si="3206"/>
        <v>7.4458793968003945E-3</v>
      </c>
      <c r="AB2376" s="13">
        <f t="shared" si="3207"/>
        <v>7.6622205723182073E-4</v>
      </c>
      <c r="AC2376" s="13">
        <f t="shared" si="3208"/>
        <v>5.7899106355973215E-7</v>
      </c>
      <c r="AD2376" s="13">
        <f t="shared" si="3209"/>
        <v>2.5846306704900121E-5</v>
      </c>
      <c r="AE2376" s="13">
        <f t="shared" si="3210"/>
        <v>2.213194823550022E-5</v>
      </c>
      <c r="AF2376" s="13">
        <f t="shared" si="3211"/>
        <v>9.4756890857059544E-6</v>
      </c>
      <c r="AG2376" s="13">
        <f t="shared" si="3212"/>
        <v>2.7046476792598424E-6</v>
      </c>
      <c r="AH2376" s="13">
        <f t="shared" si="3213"/>
        <v>7.7447697428437703E-3</v>
      </c>
      <c r="AI2376" s="13">
        <f t="shared" si="3214"/>
        <v>1.5939590447029085E-3</v>
      </c>
      <c r="AJ2376" s="13">
        <f t="shared" si="3215"/>
        <v>1.6402717708540279E-4</v>
      </c>
      <c r="AK2376" s="13">
        <f t="shared" si="3216"/>
        <v>1.1252867469427687E-5</v>
      </c>
      <c r="AL2376" s="13">
        <f t="shared" si="3217"/>
        <v>4.0815173989173403E-9</v>
      </c>
      <c r="AM2376" s="13">
        <f t="shared" si="3218"/>
        <v>1.0638910054752303E-6</v>
      </c>
      <c r="AN2376" s="13">
        <f t="shared" si="3219"/>
        <v>9.1099981634621986E-7</v>
      </c>
      <c r="AO2376" s="13">
        <f t="shared" si="3220"/>
        <v>3.9004026780550158E-7</v>
      </c>
      <c r="AP2376" s="13">
        <f t="shared" si="3221"/>
        <v>1.113292654071336E-7</v>
      </c>
      <c r="AQ2376" s="13">
        <f t="shared" si="3222"/>
        <v>2.3832549532307226E-8</v>
      </c>
      <c r="AR2376" s="13">
        <f t="shared" si="3223"/>
        <v>1.3263546316425183E-3</v>
      </c>
      <c r="AS2376" s="13">
        <f t="shared" si="3224"/>
        <v>2.7297841405080932E-4</v>
      </c>
      <c r="AT2376" s="13">
        <f t="shared" si="3225"/>
        <v>2.8090984401892267E-5</v>
      </c>
      <c r="AU2376" s="13">
        <f t="shared" si="3226"/>
        <v>1.9271448193958157E-6</v>
      </c>
      <c r="AV2376" s="13">
        <f t="shared" si="3227"/>
        <v>9.9156915483726052E-8</v>
      </c>
      <c r="AW2376" s="13">
        <f t="shared" si="3228"/>
        <v>1.9980619600062934E-11</v>
      </c>
      <c r="AX2376" s="13">
        <f t="shared" si="3229"/>
        <v>3.6493417430136101E-8</v>
      </c>
      <c r="AY2376" s="13">
        <f t="shared" si="3230"/>
        <v>3.1248968555617661E-8</v>
      </c>
      <c r="AZ2376" s="13">
        <f t="shared" si="3231"/>
        <v>1.3379098266960243E-8</v>
      </c>
      <c r="BA2376" s="13">
        <f t="shared" si="3232"/>
        <v>3.8187984800925432E-9</v>
      </c>
      <c r="BB2376" s="13">
        <f t="shared" si="3233"/>
        <v>8.1750026462380101E-10</v>
      </c>
      <c r="BC2376" s="13">
        <f t="shared" si="3234"/>
        <v>1.4000355057097217E-10</v>
      </c>
      <c r="BD2376" s="13">
        <f t="shared" si="3235"/>
        <v>1.8929082327948804E-4</v>
      </c>
      <c r="BE2376" s="13">
        <f t="shared" si="3236"/>
        <v>3.8958139475275325E-5</v>
      </c>
      <c r="BF2376" s="13">
        <f t="shared" si="3237"/>
        <v>4.0090074232866177E-6</v>
      </c>
      <c r="BG2376" s="13">
        <f t="shared" si="3238"/>
        <v>2.7503265019739714E-7</v>
      </c>
      <c r="BH2376" s="13">
        <f t="shared" si="3239"/>
        <v>1.4151188315696183E-8</v>
      </c>
      <c r="BI2376" s="13">
        <f t="shared" si="3240"/>
        <v>5.8249413108608868E-10</v>
      </c>
      <c r="BJ2376" s="14">
        <f t="shared" si="3241"/>
        <v>8.5926269618291071E-2</v>
      </c>
      <c r="BK2376" s="14">
        <f t="shared" si="3242"/>
        <v>0.40939522106290582</v>
      </c>
      <c r="BL2376" s="14">
        <f t="shared" si="3243"/>
        <v>0.46846849675480118</v>
      </c>
      <c r="BM2376" s="14">
        <f t="shared" si="3244"/>
        <v>9.2039776119518552E-2</v>
      </c>
      <c r="BN2376" s="14">
        <f t="shared" si="3245"/>
        <v>0.90792841293032578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1.1809000000000001</v>
      </c>
      <c r="F2377" s="10">
        <f>VLOOKUP(B2377,home!$B$2:$E$405,3,FALSE)</f>
        <v>1.3028</v>
      </c>
      <c r="G2377" s="10">
        <f>VLOOKUP(C2377,away!$B$2:$E$405,4,FALSE)</f>
        <v>0.65139999999999998</v>
      </c>
      <c r="H2377" s="10">
        <f>VLOOKUP(A2377,away!$A$2:$E$405,3,FALSE)</f>
        <v>0.92459999999999998</v>
      </c>
      <c r="I2377" s="10">
        <f>VLOOKUP(C2377,away!$B$2:$E$405,3,FALSE)</f>
        <v>0.99839999999999995</v>
      </c>
      <c r="J2377" s="10">
        <f>VLOOKUP(B2377,home!$B$2:$E$405,4,FALSE)</f>
        <v>0.41599999999999998</v>
      </c>
      <c r="K2377" s="12">
        <f t="shared" si="3190"/>
        <v>1.0021636051280001</v>
      </c>
      <c r="L2377" s="12">
        <f t="shared" si="3191"/>
        <v>0.38401818623999995</v>
      </c>
      <c r="M2377" s="13">
        <f t="shared" si="3192"/>
        <v>0.25002814402202572</v>
      </c>
      <c r="N2377" s="13">
        <f t="shared" si="3193"/>
        <v>0.25056910619657607</v>
      </c>
      <c r="O2377" s="13">
        <f t="shared" si="3194"/>
        <v>9.6015354376291787E-2</v>
      </c>
      <c r="P2377" s="13">
        <f t="shared" si="3195"/>
        <v>9.6223093689387071E-2</v>
      </c>
      <c r="Q2377" s="13">
        <f t="shared" si="3196"/>
        <v>0.1255556193998307</v>
      </c>
      <c r="R2377" s="13">
        <f t="shared" si="3197"/>
        <v>1.8435821119387207E-2</v>
      </c>
      <c r="S2377" s="13">
        <f t="shared" si="3198"/>
        <v>9.2578415475708629E-3</v>
      </c>
      <c r="T2377" s="13">
        <f t="shared" si="3199"/>
        <v>4.8215641234162734E-2</v>
      </c>
      <c r="U2377" s="13">
        <f t="shared" si="3200"/>
        <v>1.8475708956500005E-2</v>
      </c>
      <c r="V2377" s="13">
        <f t="shared" si="3201"/>
        <v>3.958746138038928E-4</v>
      </c>
      <c r="W2377" s="13">
        <f t="shared" si="3202"/>
        <v>4.1942424060604472E-2</v>
      </c>
      <c r="X2377" s="13">
        <f t="shared" si="3203"/>
        <v>1.6106653614262261E-2</v>
      </c>
      <c r="Y2377" s="13">
        <f t="shared" si="3204"/>
        <v>3.0926239536724666E-3</v>
      </c>
      <c r="Z2377" s="13">
        <f t="shared" si="3205"/>
        <v>2.3598968627040538E-3</v>
      </c>
      <c r="AA2377" s="13">
        <f t="shared" si="3206"/>
        <v>2.3650027476577514E-3</v>
      </c>
      <c r="AB2377" s="13">
        <f t="shared" si="3207"/>
        <v>1.1850598398651592E-3</v>
      </c>
      <c r="AC2377" s="13">
        <f t="shared" si="3208"/>
        <v>9.5219980640325017E-6</v>
      </c>
      <c r="AD2377" s="13">
        <f t="shared" si="3209"/>
        <v>1.0508292726095686E-2</v>
      </c>
      <c r="AE2377" s="13">
        <f t="shared" si="3210"/>
        <v>4.0353755131542499E-3</v>
      </c>
      <c r="AF2377" s="13">
        <f t="shared" si="3211"/>
        <v>7.7482879267940191E-4</v>
      </c>
      <c r="AG2377" s="13">
        <f t="shared" si="3212"/>
        <v>9.9182782537090967E-5</v>
      </c>
      <c r="AH2377" s="13">
        <f t="shared" si="3213"/>
        <v>2.2656082823226917E-4</v>
      </c>
      <c r="AI2377" s="13">
        <f t="shared" si="3214"/>
        <v>2.2705101640203645E-4</v>
      </c>
      <c r="AJ2377" s="13">
        <f t="shared" si="3215"/>
        <v>1.1377113257272076E-4</v>
      </c>
      <c r="AK2377" s="13">
        <f t="shared" si="3216"/>
        <v>3.8005762792857828E-5</v>
      </c>
      <c r="AL2377" s="13">
        <f t="shared" si="3217"/>
        <v>1.465812763454099E-7</v>
      </c>
      <c r="AM2377" s="13">
        <f t="shared" si="3218"/>
        <v>2.106205704424879E-3</v>
      </c>
      <c r="AN2377" s="13">
        <f t="shared" si="3219"/>
        <v>8.0882129446158341E-4</v>
      </c>
      <c r="AO2377" s="13">
        <f t="shared" si="3220"/>
        <v>1.5530104324571308E-4</v>
      </c>
      <c r="AP2377" s="13">
        <f t="shared" si="3221"/>
        <v>1.9879474982799512E-5</v>
      </c>
      <c r="AQ2377" s="13">
        <f t="shared" si="3222"/>
        <v>1.9085199815745301E-6</v>
      </c>
      <c r="AR2377" s="13">
        <f t="shared" si="3223"/>
        <v>1.7400695666157644E-5</v>
      </c>
      <c r="AS2377" s="13">
        <f t="shared" si="3224"/>
        <v>1.7438343900531711E-5</v>
      </c>
      <c r="AT2377" s="13">
        <f t="shared" si="3225"/>
        <v>8.738036795409364E-6</v>
      </c>
      <c r="AU2377" s="13">
        <f t="shared" si="3226"/>
        <v>2.9189808188761887E-6</v>
      </c>
      <c r="AV2377" s="13">
        <f t="shared" si="3227"/>
        <v>7.3132408518611062E-7</v>
      </c>
      <c r="AW2377" s="13">
        <f t="shared" si="3228"/>
        <v>1.5669906928615161E-9</v>
      </c>
      <c r="AX2377" s="13">
        <f t="shared" si="3229"/>
        <v>3.517937836479325E-4</v>
      </c>
      <c r="AY2377" s="13">
        <f t="shared" si="3230"/>
        <v>1.35095210726986E-4</v>
      </c>
      <c r="AZ2377" s="13">
        <f t="shared" si="3231"/>
        <v>2.5939508896543873E-5</v>
      </c>
      <c r="BA2377" s="13">
        <f t="shared" si="3232"/>
        <v>3.3204143861357068E-6</v>
      </c>
      <c r="BB2377" s="13">
        <f t="shared" si="3233"/>
        <v>3.187748775322592E-7</v>
      </c>
      <c r="BC2377" s="13">
        <f t="shared" si="3234"/>
        <v>2.4483070057763264E-8</v>
      </c>
      <c r="BD2377" s="13">
        <f t="shared" si="3235"/>
        <v>1.1136972648386806E-6</v>
      </c>
      <c r="BE2377" s="13">
        <f t="shared" si="3236"/>
        <v>1.1161068659519251E-6</v>
      </c>
      <c r="BF2377" s="13">
        <f t="shared" si="3237"/>
        <v>5.5926084024524751E-7</v>
      </c>
      <c r="BG2377" s="13">
        <f t="shared" si="3238"/>
        <v>1.8682361995569724E-7</v>
      </c>
      <c r="BH2377" s="13">
        <f t="shared" si="3239"/>
        <v>4.6806958124466221E-8</v>
      </c>
      <c r="BI2377" s="13">
        <f t="shared" si="3240"/>
        <v>9.381645979818084E-9</v>
      </c>
      <c r="BJ2377" s="14">
        <f t="shared" si="3241"/>
        <v>0.50450835648627679</v>
      </c>
      <c r="BK2377" s="14">
        <f t="shared" si="3242"/>
        <v>0.35604971766285493</v>
      </c>
      <c r="BL2377" s="14">
        <f t="shared" si="3243"/>
        <v>0.13713259523816304</v>
      </c>
      <c r="BM2377" s="14">
        <f t="shared" si="3244"/>
        <v>0.16308833380276405</v>
      </c>
      <c r="BN2377" s="14">
        <f t="shared" si="3245"/>
        <v>0.83682713880349868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1.1809000000000001</v>
      </c>
      <c r="F2378" s="10">
        <f>VLOOKUP(B2378,home!$B$2:$E$405,3,FALSE)</f>
        <v>1.1073999999999999</v>
      </c>
      <c r="G2378" s="10" t="e">
        <f>VLOOKUP(C2378,away!$B$2:$E$405,4,FALSE)</f>
        <v>#N/A</v>
      </c>
      <c r="H2378" s="10">
        <f>VLOOKUP(A2378,away!$A$2:$E$405,3,FALSE)</f>
        <v>0.92459999999999998</v>
      </c>
      <c r="I2378" s="10" t="e">
        <f>VLOOKUP(C2378,away!$B$2:$E$405,3,FALSE)</f>
        <v>#N/A</v>
      </c>
      <c r="J2378" s="10">
        <f>VLOOKUP(B2378,home!$B$2:$E$405,4,FALSE)</f>
        <v>0.91520000000000001</v>
      </c>
      <c r="K2378" s="12" t="e">
        <f t="shared" si="3190"/>
        <v>#N/A</v>
      </c>
      <c r="L2378" s="12" t="e">
        <f t="shared" si="3191"/>
        <v>#N/A</v>
      </c>
      <c r="M2378" s="13" t="e">
        <f t="shared" si="3192"/>
        <v>#N/A</v>
      </c>
      <c r="N2378" s="13" t="e">
        <f t="shared" si="3193"/>
        <v>#N/A</v>
      </c>
      <c r="O2378" s="13" t="e">
        <f t="shared" si="3194"/>
        <v>#N/A</v>
      </c>
      <c r="P2378" s="13" t="e">
        <f t="shared" si="3195"/>
        <v>#N/A</v>
      </c>
      <c r="Q2378" s="13" t="e">
        <f t="shared" si="3196"/>
        <v>#N/A</v>
      </c>
      <c r="R2378" s="13" t="e">
        <f t="shared" si="3197"/>
        <v>#N/A</v>
      </c>
      <c r="S2378" s="13" t="e">
        <f t="shared" si="3198"/>
        <v>#N/A</v>
      </c>
      <c r="T2378" s="13" t="e">
        <f t="shared" si="3199"/>
        <v>#N/A</v>
      </c>
      <c r="U2378" s="13" t="e">
        <f t="shared" si="3200"/>
        <v>#N/A</v>
      </c>
      <c r="V2378" s="13" t="e">
        <f t="shared" si="3201"/>
        <v>#N/A</v>
      </c>
      <c r="W2378" s="13" t="e">
        <f t="shared" si="3202"/>
        <v>#N/A</v>
      </c>
      <c r="X2378" s="13" t="e">
        <f t="shared" si="3203"/>
        <v>#N/A</v>
      </c>
      <c r="Y2378" s="13" t="e">
        <f t="shared" si="3204"/>
        <v>#N/A</v>
      </c>
      <c r="Z2378" s="13" t="e">
        <f t="shared" si="3205"/>
        <v>#N/A</v>
      </c>
      <c r="AA2378" s="13" t="e">
        <f t="shared" si="3206"/>
        <v>#N/A</v>
      </c>
      <c r="AB2378" s="13" t="e">
        <f t="shared" si="3207"/>
        <v>#N/A</v>
      </c>
      <c r="AC2378" s="13" t="e">
        <f t="shared" si="3208"/>
        <v>#N/A</v>
      </c>
      <c r="AD2378" s="13" t="e">
        <f t="shared" si="3209"/>
        <v>#N/A</v>
      </c>
      <c r="AE2378" s="13" t="e">
        <f t="shared" si="3210"/>
        <v>#N/A</v>
      </c>
      <c r="AF2378" s="13" t="e">
        <f t="shared" si="3211"/>
        <v>#N/A</v>
      </c>
      <c r="AG2378" s="13" t="e">
        <f t="shared" si="3212"/>
        <v>#N/A</v>
      </c>
      <c r="AH2378" s="13" t="e">
        <f t="shared" si="3213"/>
        <v>#N/A</v>
      </c>
      <c r="AI2378" s="13" t="e">
        <f t="shared" si="3214"/>
        <v>#N/A</v>
      </c>
      <c r="AJ2378" s="13" t="e">
        <f t="shared" si="3215"/>
        <v>#N/A</v>
      </c>
      <c r="AK2378" s="13" t="e">
        <f t="shared" si="3216"/>
        <v>#N/A</v>
      </c>
      <c r="AL2378" s="13" t="e">
        <f t="shared" si="3217"/>
        <v>#N/A</v>
      </c>
      <c r="AM2378" s="13" t="e">
        <f t="shared" si="3218"/>
        <v>#N/A</v>
      </c>
      <c r="AN2378" s="13" t="e">
        <f t="shared" si="3219"/>
        <v>#N/A</v>
      </c>
      <c r="AO2378" s="13" t="e">
        <f t="shared" si="3220"/>
        <v>#N/A</v>
      </c>
      <c r="AP2378" s="13" t="e">
        <f t="shared" si="3221"/>
        <v>#N/A</v>
      </c>
      <c r="AQ2378" s="13" t="e">
        <f t="shared" si="3222"/>
        <v>#N/A</v>
      </c>
      <c r="AR2378" s="13" t="e">
        <f t="shared" si="3223"/>
        <v>#N/A</v>
      </c>
      <c r="AS2378" s="13" t="e">
        <f t="shared" si="3224"/>
        <v>#N/A</v>
      </c>
      <c r="AT2378" s="13" t="e">
        <f t="shared" si="3225"/>
        <v>#N/A</v>
      </c>
      <c r="AU2378" s="13" t="e">
        <f t="shared" si="3226"/>
        <v>#N/A</v>
      </c>
      <c r="AV2378" s="13" t="e">
        <f t="shared" si="3227"/>
        <v>#N/A</v>
      </c>
      <c r="AW2378" s="13" t="e">
        <f t="shared" si="3228"/>
        <v>#N/A</v>
      </c>
      <c r="AX2378" s="13" t="e">
        <f t="shared" si="3229"/>
        <v>#N/A</v>
      </c>
      <c r="AY2378" s="13" t="e">
        <f t="shared" si="3230"/>
        <v>#N/A</v>
      </c>
      <c r="AZ2378" s="13" t="e">
        <f t="shared" si="3231"/>
        <v>#N/A</v>
      </c>
      <c r="BA2378" s="13" t="e">
        <f t="shared" si="3232"/>
        <v>#N/A</v>
      </c>
      <c r="BB2378" s="13" t="e">
        <f t="shared" si="3233"/>
        <v>#N/A</v>
      </c>
      <c r="BC2378" s="13" t="e">
        <f t="shared" si="3234"/>
        <v>#N/A</v>
      </c>
      <c r="BD2378" s="13" t="e">
        <f t="shared" si="3235"/>
        <v>#N/A</v>
      </c>
      <c r="BE2378" s="13" t="e">
        <f t="shared" si="3236"/>
        <v>#N/A</v>
      </c>
      <c r="BF2378" s="13" t="e">
        <f t="shared" si="3237"/>
        <v>#N/A</v>
      </c>
      <c r="BG2378" s="13" t="e">
        <f t="shared" si="3238"/>
        <v>#N/A</v>
      </c>
      <c r="BH2378" s="13" t="e">
        <f t="shared" si="3239"/>
        <v>#N/A</v>
      </c>
      <c r="BI2378" s="13" t="e">
        <f t="shared" si="3240"/>
        <v>#N/A</v>
      </c>
      <c r="BJ2378" s="14" t="e">
        <f t="shared" si="3241"/>
        <v>#N/A</v>
      </c>
      <c r="BK2378" s="14" t="e">
        <f t="shared" si="3242"/>
        <v>#N/A</v>
      </c>
      <c r="BL2378" s="14" t="e">
        <f t="shared" si="3243"/>
        <v>#N/A</v>
      </c>
      <c r="BM2378" s="14" t="e">
        <f t="shared" si="3244"/>
        <v>#N/A</v>
      </c>
      <c r="BN2378" s="14" t="e">
        <f t="shared" si="3245"/>
        <v>#N/A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1.72</v>
      </c>
      <c r="F2379" s="10">
        <f>VLOOKUP(B2379,home!$B$2:$E$405,3,FALSE)</f>
        <v>0.87209999999999999</v>
      </c>
      <c r="G2379" s="10">
        <f>VLOOKUP(C2379,away!$B$2:$E$405,4,FALSE)</f>
        <v>0.81399999999999995</v>
      </c>
      <c r="H2379" s="10">
        <f>VLOOKUP(A2379,away!$A$2:$E$405,3,FALSE)</f>
        <v>1.58</v>
      </c>
      <c r="I2379" s="10">
        <f>VLOOKUP(C2379,away!$B$2:$E$405,3,FALSE)</f>
        <v>1.7089000000000001</v>
      </c>
      <c r="J2379" s="10">
        <f>VLOOKUP(B2379,home!$B$2:$E$405,4,FALSE)</f>
        <v>0.82279999999999998</v>
      </c>
      <c r="K2379" s="12">
        <f t="shared" si="3190"/>
        <v>1.2210097679999998</v>
      </c>
      <c r="L2379" s="12">
        <f t="shared" si="3191"/>
        <v>2.2216110136000005</v>
      </c>
      <c r="M2379" s="13">
        <f t="shared" si="3192"/>
        <v>3.1980760812492806E-2</v>
      </c>
      <c r="N2379" s="13">
        <f t="shared" si="3193"/>
        <v>3.9048821340125321E-2</v>
      </c>
      <c r="O2379" s="13">
        <f t="shared" si="3194"/>
        <v>7.1048810444341318E-2</v>
      </c>
      <c r="P2379" s="13">
        <f t="shared" si="3195"/>
        <v>8.6751291557321142E-2</v>
      </c>
      <c r="Q2379" s="13">
        <f t="shared" si="3196"/>
        <v>2.3839496142589938E-2</v>
      </c>
      <c r="R2379" s="13">
        <f t="shared" si="3197"/>
        <v>7.8921409893163721E-2</v>
      </c>
      <c r="S2379" s="13">
        <f t="shared" si="3198"/>
        <v>5.8830578101221304E-2</v>
      </c>
      <c r="T2379" s="13">
        <f t="shared" si="3199"/>
        <v>5.2962087189052529E-2</v>
      </c>
      <c r="U2379" s="13">
        <f t="shared" si="3200"/>
        <v>9.6363812383884709E-2</v>
      </c>
      <c r="V2379" s="13">
        <f t="shared" si="3201"/>
        <v>1.7731593425003998E-2</v>
      </c>
      <c r="W2379" s="13">
        <f t="shared" si="3202"/>
        <v>9.7027525514335484E-3</v>
      </c>
      <c r="X2379" s="13">
        <f t="shared" si="3203"/>
        <v>2.1555741930500277E-2</v>
      </c>
      <c r="Y2379" s="13">
        <f t="shared" si="3204"/>
        <v>2.3944236839559378E-2</v>
      </c>
      <c r="Z2379" s="13">
        <f t="shared" si="3205"/>
        <v>5.8444224475830864E-2</v>
      </c>
      <c r="AA2379" s="13">
        <f t="shared" si="3206"/>
        <v>7.1360968968174135E-2</v>
      </c>
      <c r="AB2379" s="13">
        <f t="shared" si="3207"/>
        <v>4.3566220082042757E-2</v>
      </c>
      <c r="AC2379" s="13">
        <f t="shared" si="3208"/>
        <v>3.0061797153749796E-3</v>
      </c>
      <c r="AD2379" s="13">
        <f t="shared" si="3209"/>
        <v>2.9617889104468186E-3</v>
      </c>
      <c r="AE2379" s="13">
        <f t="shared" si="3210"/>
        <v>6.579942863406997E-3</v>
      </c>
      <c r="AF2379" s="13">
        <f t="shared" si="3211"/>
        <v>7.3090367671018548E-3</v>
      </c>
      <c r="AG2379" s="13">
        <f t="shared" si="3212"/>
        <v>5.4126121935336082E-3</v>
      </c>
      <c r="AH2379" s="13">
        <f t="shared" si="3213"/>
        <v>3.2460083194204126E-2</v>
      </c>
      <c r="AI2379" s="13">
        <f t="shared" si="3214"/>
        <v>3.963407865021587E-2</v>
      </c>
      <c r="AJ2379" s="13">
        <f t="shared" si="3215"/>
        <v>2.4196798588796916E-2</v>
      </c>
      <c r="AK2379" s="13">
        <f t="shared" si="3216"/>
        <v>9.848175810416554E-3</v>
      </c>
      <c r="AL2379" s="13">
        <f t="shared" si="3217"/>
        <v>3.2618357579576525E-4</v>
      </c>
      <c r="AM2379" s="13">
        <f t="shared" si="3218"/>
        <v>7.2327463808192832E-4</v>
      </c>
      <c r="AN2379" s="13">
        <f t="shared" si="3219"/>
        <v>1.6068349018203663E-3</v>
      </c>
      <c r="AO2379" s="13">
        <f t="shared" si="3220"/>
        <v>1.7848810574605009E-3</v>
      </c>
      <c r="AP2379" s="13">
        <f t="shared" si="3221"/>
        <v>1.3217704717400883E-3</v>
      </c>
      <c r="AQ2379" s="13">
        <f t="shared" si="3222"/>
        <v>7.3411495936726175E-4</v>
      </c>
      <c r="AR2379" s="13">
        <f t="shared" si="3223"/>
        <v>1.4422735665323242E-2</v>
      </c>
      <c r="AS2379" s="13">
        <f t="shared" si="3224"/>
        <v>1.7610301128641651E-2</v>
      </c>
      <c r="AT2379" s="13">
        <f t="shared" si="3225"/>
        <v>1.0751174847746441E-2</v>
      </c>
      <c r="AU2379" s="13">
        <f t="shared" si="3226"/>
        <v>4.3757631688581076E-3</v>
      </c>
      <c r="AV2379" s="13">
        <f t="shared" si="3227"/>
        <v>1.3357123929075944E-3</v>
      </c>
      <c r="AW2379" s="13">
        <f t="shared" si="3228"/>
        <v>2.4578011701555978E-5</v>
      </c>
      <c r="AX2379" s="13">
        <f t="shared" si="3229"/>
        <v>1.4718756634078317E-4</v>
      </c>
      <c r="AY2379" s="13">
        <f t="shared" si="3230"/>
        <v>3.2699351844766466E-4</v>
      </c>
      <c r="AZ2379" s="13">
        <f t="shared" si="3231"/>
        <v>3.6322620097957339E-4</v>
      </c>
      <c r="BA2379" s="13">
        <f t="shared" si="3232"/>
        <v>2.6898244284143591E-4</v>
      </c>
      <c r="BB2379" s="13">
        <f t="shared" si="3233"/>
        <v>1.493935893703916E-4</v>
      </c>
      <c r="BC2379" s="13">
        <f t="shared" si="3234"/>
        <v>6.637888870129961E-5</v>
      </c>
      <c r="BD2379" s="13">
        <f t="shared" si="3235"/>
        <v>5.3402847333872744E-3</v>
      </c>
      <c r="BE2379" s="13">
        <f t="shared" si="3236"/>
        <v>6.5205398233671354E-3</v>
      </c>
      <c r="BF2379" s="13">
        <f t="shared" si="3237"/>
        <v>3.9808214084821342E-3</v>
      </c>
      <c r="BG2379" s="13">
        <f t="shared" si="3238"/>
        <v>1.6202072748067351E-3</v>
      </c>
      <c r="BH2379" s="13">
        <f t="shared" si="3239"/>
        <v>4.9457222718092054E-4</v>
      </c>
      <c r="BI2379" s="13">
        <f t="shared" si="3240"/>
        <v>1.2077550407388378E-4</v>
      </c>
      <c r="BJ2379" s="14">
        <f t="shared" si="3241"/>
        <v>0.20080955496290154</v>
      </c>
      <c r="BK2379" s="14">
        <f t="shared" si="3242"/>
        <v>0.19895358070565766</v>
      </c>
      <c r="BL2379" s="14">
        <f t="shared" si="3243"/>
        <v>0.53397324619001529</v>
      </c>
      <c r="BM2379" s="14">
        <f t="shared" si="3244"/>
        <v>0.66028760063762515</v>
      </c>
      <c r="BN2379" s="14">
        <f t="shared" si="3245"/>
        <v>0.33159059019003423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1.72</v>
      </c>
      <c r="F2380" s="10">
        <f>VLOOKUP(B2380,home!$B$2:$E$405,3,FALSE)</f>
        <v>1.3953</v>
      </c>
      <c r="G2380" s="10">
        <f>VLOOKUP(C2380,away!$B$2:$E$405,4,FALSE)</f>
        <v>0.87209999999999999</v>
      </c>
      <c r="H2380" s="10">
        <f>VLOOKUP(A2380,away!$A$2:$E$405,3,FALSE)</f>
        <v>1.58</v>
      </c>
      <c r="I2380" s="10">
        <f>VLOOKUP(C2380,away!$B$2:$E$405,3,FALSE)</f>
        <v>0.94940000000000002</v>
      </c>
      <c r="J2380" s="10">
        <f>VLOOKUP(B2380,home!$B$2:$E$405,4,FALSE)</f>
        <v>0.75949999999999995</v>
      </c>
      <c r="K2380" s="12">
        <f t="shared" si="3190"/>
        <v>2.0929667435999999</v>
      </c>
      <c r="L2380" s="12">
        <f t="shared" si="3191"/>
        <v>1.139289494</v>
      </c>
      <c r="M2380" s="13">
        <f t="shared" si="3192"/>
        <v>3.9468348282451361E-2</v>
      </c>
      <c r="N2380" s="13">
        <f t="shared" si="3193"/>
        <v>8.2605940379992873E-2</v>
      </c>
      <c r="O2380" s="13">
        <f t="shared" si="3194"/>
        <v>4.4965874543729779E-2</v>
      </c>
      <c r="P2380" s="13">
        <f t="shared" si="3195"/>
        <v>9.4112080016916247E-2</v>
      </c>
      <c r="Q2380" s="13">
        <f t="shared" si="3196"/>
        <v>8.644574301956473E-2</v>
      </c>
      <c r="R2380" s="13">
        <f t="shared" si="3197"/>
        <v>2.5614574228096695E-2</v>
      </c>
      <c r="S2380" s="13">
        <f t="shared" si="3198"/>
        <v>5.6102446584067822E-2</v>
      </c>
      <c r="T2380" s="13">
        <f t="shared" si="3199"/>
        <v>9.8486726823213938E-2</v>
      </c>
      <c r="U2380" s="13">
        <f t="shared" si="3200"/>
        <v>5.3610452010880015E-2</v>
      </c>
      <c r="V2380" s="13">
        <f t="shared" si="3201"/>
        <v>1.486400051301685E-2</v>
      </c>
      <c r="W2380" s="13">
        <f t="shared" si="3202"/>
        <v>6.030935508858027E-2</v>
      </c>
      <c r="X2380" s="13">
        <f t="shared" si="3203"/>
        <v>6.8709814642334943E-2</v>
      </c>
      <c r="Y2380" s="13">
        <f t="shared" si="3204"/>
        <v>3.9140184978349785E-2</v>
      </c>
      <c r="Z2380" s="13">
        <f t="shared" si="3205"/>
        <v>9.7274717704512459E-3</v>
      </c>
      <c r="AA2380" s="13">
        <f t="shared" si="3206"/>
        <v>2.0359274914862266E-2</v>
      </c>
      <c r="AB2380" s="13">
        <f t="shared" si="3207"/>
        <v>2.1305642660308228E-2</v>
      </c>
      <c r="AC2380" s="13">
        <f t="shared" si="3208"/>
        <v>2.215195952148738E-3</v>
      </c>
      <c r="AD2380" s="13">
        <f t="shared" si="3209"/>
        <v>3.1556368632090485E-2</v>
      </c>
      <c r="AE2380" s="13">
        <f t="shared" si="3210"/>
        <v>3.5951839251331844E-2</v>
      </c>
      <c r="AF2380" s="13">
        <f t="shared" si="3211"/>
        <v>2.0479776374509599E-2</v>
      </c>
      <c r="AG2380" s="13">
        <f t="shared" si="3212"/>
        <v>7.7774646876494023E-3</v>
      </c>
      <c r="AH2380" s="13">
        <f t="shared" si="3213"/>
        <v>2.7706015978141698E-3</v>
      </c>
      <c r="AI2380" s="13">
        <f t="shared" si="3214"/>
        <v>5.7987770039900789E-3</v>
      </c>
      <c r="AJ2380" s="13">
        <f t="shared" si="3215"/>
        <v>6.0683237114518415E-3</v>
      </c>
      <c r="AK2380" s="13">
        <f t="shared" si="3216"/>
        <v>4.2335999058226749E-3</v>
      </c>
      <c r="AL2380" s="13">
        <f t="shared" si="3217"/>
        <v>2.112849488504843E-4</v>
      </c>
      <c r="AM2380" s="13">
        <f t="shared" si="3218"/>
        <v>1.3209286019149516E-2</v>
      </c>
      <c r="AN2380" s="13">
        <f t="shared" si="3219"/>
        <v>1.5049200784858127E-2</v>
      </c>
      <c r="AO2380" s="13">
        <f t="shared" si="3220"/>
        <v>8.5726981736427097E-3</v>
      </c>
      <c r="AP2380" s="13">
        <f t="shared" si="3221"/>
        <v>3.2555949881547101E-3</v>
      </c>
      <c r="AQ2380" s="13">
        <f t="shared" si="3222"/>
        <v>9.2726629168092859E-4</v>
      </c>
      <c r="AR2380" s="13">
        <f t="shared" si="3223"/>
        <v>6.3130345848985941E-4</v>
      </c>
      <c r="AS2380" s="13">
        <f t="shared" si="3224"/>
        <v>1.3212971437389386E-3</v>
      </c>
      <c r="AT2380" s="13">
        <f t="shared" si="3225"/>
        <v>1.382715490129634E-3</v>
      </c>
      <c r="AU2380" s="13">
        <f t="shared" si="3226"/>
        <v>9.6465917890063268E-4</v>
      </c>
      <c r="AV2380" s="13">
        <f t="shared" si="3227"/>
        <v>5.0474989508687677E-4</v>
      </c>
      <c r="AW2380" s="13">
        <f t="shared" si="3228"/>
        <v>1.3994664133766142E-5</v>
      </c>
      <c r="AX2380" s="13">
        <f t="shared" si="3229"/>
        <v>4.6077660574633944E-3</v>
      </c>
      <c r="AY2380" s="13">
        <f t="shared" si="3230"/>
        <v>5.2495794600778446E-3</v>
      </c>
      <c r="AZ2380" s="13">
        <f t="shared" si="3231"/>
        <v>2.990395363392441E-3</v>
      </c>
      <c r="BA2380" s="13">
        <f t="shared" si="3232"/>
        <v>1.1356420068064405E-3</v>
      </c>
      <c r="BB2380" s="13">
        <f t="shared" si="3233"/>
        <v>3.2345625182491342E-4</v>
      </c>
      <c r="BC2380" s="13">
        <f t="shared" si="3234"/>
        <v>7.370206189454844E-5</v>
      </c>
      <c r="BD2380" s="13">
        <f t="shared" si="3235"/>
        <v>1.1987289963056043E-4</v>
      </c>
      <c r="BE2380" s="13">
        <f t="shared" si="3236"/>
        <v>2.5088999238566368E-4</v>
      </c>
      <c r="BF2380" s="13">
        <f t="shared" si="3237"/>
        <v>2.6255220518262571E-4</v>
      </c>
      <c r="BG2380" s="13">
        <f t="shared" si="3238"/>
        <v>1.8317101130202638E-4</v>
      </c>
      <c r="BH2380" s="13">
        <f t="shared" si="3239"/>
        <v>9.5842708761680241E-5</v>
      </c>
      <c r="BI2380" s="13">
        <f t="shared" si="3240"/>
        <v>4.0119120410947394E-5</v>
      </c>
      <c r="BJ2380" s="14">
        <f t="shared" si="3241"/>
        <v>0.58685780133656362</v>
      </c>
      <c r="BK2380" s="14">
        <f t="shared" si="3242"/>
        <v>0.21222293575752935</v>
      </c>
      <c r="BL2380" s="14">
        <f t="shared" si="3243"/>
        <v>0.19048429368097516</v>
      </c>
      <c r="BM2380" s="14">
        <f t="shared" si="3244"/>
        <v>0.62084435727882359</v>
      </c>
      <c r="BN2380" s="14">
        <f t="shared" si="3245"/>
        <v>0.37321256047075174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1.72</v>
      </c>
      <c r="F2381" s="10">
        <f>VLOOKUP(B2381,home!$B$2:$E$405,3,FALSE)</f>
        <v>0.81399999999999995</v>
      </c>
      <c r="G2381" s="10">
        <f>VLOOKUP(C2381,away!$B$2:$E$405,4,FALSE)</f>
        <v>0.98839999999999995</v>
      </c>
      <c r="H2381" s="10">
        <f>VLOOKUP(A2381,away!$A$2:$E$405,3,FALSE)</f>
        <v>1.58</v>
      </c>
      <c r="I2381" s="10">
        <f>VLOOKUP(C2381,away!$B$2:$E$405,3,FALSE)</f>
        <v>0.50629999999999997</v>
      </c>
      <c r="J2381" s="10">
        <f>VLOOKUP(B2381,home!$B$2:$E$405,4,FALSE)</f>
        <v>0.69620000000000004</v>
      </c>
      <c r="K2381" s="12">
        <f t="shared" si="3190"/>
        <v>1.383839072</v>
      </c>
      <c r="L2381" s="12">
        <f t="shared" si="3191"/>
        <v>0.5569279748</v>
      </c>
      <c r="M2381" s="13">
        <f t="shared" si="3192"/>
        <v>0.14359376438695665</v>
      </c>
      <c r="N2381" s="13">
        <f t="shared" si="3193"/>
        <v>0.19871066165423276</v>
      </c>
      <c r="O2381" s="13">
        <f t="shared" si="3194"/>
        <v>7.9971384393936112E-2</v>
      </c>
      <c r="P2381" s="13">
        <f t="shared" si="3195"/>
        <v>0.11066752636625984</v>
      </c>
      <c r="Q2381" s="13">
        <f t="shared" si="3196"/>
        <v>0.13749178881004975</v>
      </c>
      <c r="R2381" s="13">
        <f t="shared" si="3197"/>
        <v>2.2269150576233583E-2</v>
      </c>
      <c r="S2381" s="13">
        <f t="shared" si="3198"/>
        <v>2.1322829449304602E-2</v>
      </c>
      <c r="T2381" s="13">
        <f t="shared" si="3199"/>
        <v>7.6573023493610295E-2</v>
      </c>
      <c r="U2381" s="13">
        <f t="shared" si="3200"/>
        <v>3.0816920667643351E-2</v>
      </c>
      <c r="V2381" s="13">
        <f t="shared" si="3201"/>
        <v>1.8259418624932118E-3</v>
      </c>
      <c r="W2381" s="13">
        <f t="shared" si="3202"/>
        <v>6.3422169811506404E-2</v>
      </c>
      <c r="X2381" s="13">
        <f t="shared" si="3203"/>
        <v>3.5321580590543952E-2</v>
      </c>
      <c r="Y2381" s="13">
        <f t="shared" si="3204"/>
        <v>9.835788172513316E-3</v>
      </c>
      <c r="Z2381" s="13">
        <f t="shared" si="3205"/>
        <v>4.1341043103126753E-3</v>
      </c>
      <c r="AA2381" s="13">
        <f t="shared" si="3206"/>
        <v>5.720935072334293E-3</v>
      </c>
      <c r="AB2381" s="13">
        <f t="shared" si="3207"/>
        <v>3.9584267407356717E-3</v>
      </c>
      <c r="AC2381" s="13">
        <f t="shared" si="3208"/>
        <v>8.7953187797460677E-5</v>
      </c>
      <c r="AD2381" s="13">
        <f t="shared" si="3209"/>
        <v>2.1941519154045366E-2</v>
      </c>
      <c r="AE2381" s="13">
        <f t="shared" si="3210"/>
        <v>1.2219845826497891E-2</v>
      </c>
      <c r="AF2381" s="13">
        <f t="shared" si="3211"/>
        <v>3.4027869942598516E-3</v>
      </c>
      <c r="AG2381" s="13">
        <f t="shared" si="3212"/>
        <v>6.3170242312963966E-4</v>
      </c>
      <c r="AH2381" s="13">
        <f t="shared" si="3213"/>
        <v>5.7559958528859698E-4</v>
      </c>
      <c r="AI2381" s="13">
        <f t="shared" si="3214"/>
        <v>7.9653719594935694E-4</v>
      </c>
      <c r="AJ2381" s="13">
        <f t="shared" si="3215"/>
        <v>5.5113964702802032E-4</v>
      </c>
      <c r="AK2381" s="13">
        <f t="shared" si="3216"/>
        <v>2.5422952589522106E-4</v>
      </c>
      <c r="AL2381" s="13">
        <f t="shared" si="3217"/>
        <v>2.711416271069285E-6</v>
      </c>
      <c r="AM2381" s="13">
        <f t="shared" si="3218"/>
        <v>6.0727063008808721E-3</v>
      </c>
      <c r="AN2381" s="13">
        <f t="shared" si="3219"/>
        <v>3.382060021704783E-3</v>
      </c>
      <c r="AO2381" s="13">
        <f t="shared" si="3220"/>
        <v>9.4178191927004446E-4</v>
      </c>
      <c r="AP2381" s="13">
        <f t="shared" si="3221"/>
        <v>1.7483489900077436E-4</v>
      </c>
      <c r="AQ2381" s="13">
        <f t="shared" si="3222"/>
        <v>2.4342611556215941E-5</v>
      </c>
      <c r="AR2381" s="13">
        <f t="shared" si="3223"/>
        <v>6.4113502266099657E-5</v>
      </c>
      <c r="AS2381" s="13">
        <f t="shared" si="3224"/>
        <v>8.8722769478589254E-5</v>
      </c>
      <c r="AT2381" s="13">
        <f t="shared" si="3225"/>
        <v>6.1389017490260452E-5</v>
      </c>
      <c r="AU2381" s="13">
        <f t="shared" si="3226"/>
        <v>2.8317506998237931E-5</v>
      </c>
      <c r="AV2381" s="13">
        <f t="shared" si="3227"/>
        <v>9.7967181514487725E-6</v>
      </c>
      <c r="AW2381" s="13">
        <f t="shared" si="3228"/>
        <v>5.80468048079814E-8</v>
      </c>
      <c r="AX2381" s="13">
        <f t="shared" si="3229"/>
        <v>1.4006080419899231E-3</v>
      </c>
      <c r="AY2381" s="13">
        <f t="shared" si="3230"/>
        <v>7.8003780031404098E-4</v>
      </c>
      <c r="AZ2381" s="13">
        <f t="shared" si="3231"/>
        <v>2.1721243619817284E-4</v>
      </c>
      <c r="BA2381" s="13">
        <f t="shared" si="3232"/>
        <v>4.0323894064407551E-5</v>
      </c>
      <c r="BB2381" s="13">
        <f t="shared" si="3233"/>
        <v>5.6143761643350569E-6</v>
      </c>
      <c r="BC2381" s="13">
        <f t="shared" si="3234"/>
        <v>6.2536062939370323E-7</v>
      </c>
      <c r="BD2381" s="13">
        <f t="shared" si="3235"/>
        <v>5.9511004957323475E-6</v>
      </c>
      <c r="BE2381" s="13">
        <f t="shared" si="3236"/>
        <v>8.2353653873929918E-6</v>
      </c>
      <c r="BF2381" s="13">
        <f t="shared" si="3237"/>
        <v>5.6982101976354208E-6</v>
      </c>
      <c r="BG2381" s="13">
        <f t="shared" si="3238"/>
        <v>2.6284686373189121E-6</v>
      </c>
      <c r="BH2381" s="13">
        <f t="shared" si="3239"/>
        <v>9.0934439996212729E-7</v>
      </c>
      <c r="BI2381" s="13">
        <f t="shared" si="3240"/>
        <v>2.5167726211439737E-7</v>
      </c>
      <c r="BJ2381" s="14">
        <f t="shared" si="3241"/>
        <v>0.57259101459216222</v>
      </c>
      <c r="BK2381" s="14">
        <f t="shared" si="3242"/>
        <v>0.27828076446939681</v>
      </c>
      <c r="BL2381" s="14">
        <f t="shared" si="3243"/>
        <v>0.145190337085809</v>
      </c>
      <c r="BM2381" s="14">
        <f t="shared" si="3244"/>
        <v>0.30671196451650257</v>
      </c>
      <c r="BN2381" s="14">
        <f t="shared" si="3245"/>
        <v>0.69270427618766872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1.1809000000000001</v>
      </c>
      <c r="F2382" s="10">
        <f>VLOOKUP(B2382,home!$B$2:$E$405,3,FALSE)</f>
        <v>0.65139999999999998</v>
      </c>
      <c r="G2382" s="10">
        <f>VLOOKUP(C2382,away!$B$2:$E$405,4,FALSE)</f>
        <v>1.3408</v>
      </c>
      <c r="H2382" s="10">
        <f>VLOOKUP(A2382,away!$A$2:$E$405,3,FALSE)</f>
        <v>0.92459999999999998</v>
      </c>
      <c r="I2382" s="10">
        <f>VLOOKUP(C2382,away!$B$2:$E$405,3,FALSE)</f>
        <v>0.72099999999999997</v>
      </c>
      <c r="J2382" s="10">
        <f>VLOOKUP(B2382,home!$B$2:$E$405,4,FALSE)</f>
        <v>1.0814999999999999</v>
      </c>
      <c r="K2382" s="12">
        <f t="shared" si="3190"/>
        <v>1.0313946590080001</v>
      </c>
      <c r="L2382" s="12">
        <f t="shared" si="3191"/>
        <v>0.72096748289999979</v>
      </c>
      <c r="M2382" s="13">
        <f t="shared" si="3192"/>
        <v>0.17336394915908884</v>
      </c>
      <c r="N2382" s="13">
        <f t="shared" si="3193"/>
        <v>0.17880665122721867</v>
      </c>
      <c r="O2382" s="13">
        <f t="shared" si="3194"/>
        <v>0.1249897700508318</v>
      </c>
      <c r="P2382" s="13">
        <f t="shared" si="3195"/>
        <v>0.12891378126106598</v>
      </c>
      <c r="Q2382" s="13">
        <f t="shared" si="3196"/>
        <v>9.2210112535429795E-2</v>
      </c>
      <c r="R2382" s="13">
        <f t="shared" si="3197"/>
        <v>4.5056779950898983E-2</v>
      </c>
      <c r="S2382" s="13">
        <f t="shared" si="3198"/>
        <v>2.3965136753685199E-2</v>
      </c>
      <c r="T2382" s="13">
        <f t="shared" si="3199"/>
        <v>6.6480492732594529E-2</v>
      </c>
      <c r="U2382" s="13">
        <f t="shared" si="3200"/>
        <v>4.6471322193455941E-2</v>
      </c>
      <c r="V2382" s="13">
        <f t="shared" si="3201"/>
        <v>1.9800582098088932E-3</v>
      </c>
      <c r="W2382" s="13">
        <f t="shared" si="3202"/>
        <v>3.1701672525189649E-2</v>
      </c>
      <c r="X2382" s="13">
        <f t="shared" si="3203"/>
        <v>2.2855875044206057E-2</v>
      </c>
      <c r="Y2382" s="13">
        <f t="shared" si="3204"/>
        <v>8.23917135004908E-3</v>
      </c>
      <c r="Z2382" s="13">
        <f t="shared" si="3205"/>
        <v>1.0828157742926274E-2</v>
      </c>
      <c r="AA2382" s="13">
        <f t="shared" si="3206"/>
        <v>1.116810406295028E-2</v>
      </c>
      <c r="AB2382" s="13">
        <f t="shared" si="3207"/>
        <v>5.7593614408862313E-3</v>
      </c>
      <c r="AC2382" s="13">
        <f t="shared" si="3208"/>
        <v>9.2023454191895977E-5</v>
      </c>
      <c r="AD2382" s="13">
        <f t="shared" si="3209"/>
        <v>8.1742339310253136E-3</v>
      </c>
      <c r="AE2382" s="13">
        <f t="shared" si="3210"/>
        <v>5.8933568618870901E-3</v>
      </c>
      <c r="AF2382" s="13">
        <f t="shared" si="3211"/>
        <v>2.1244593312730879E-3</v>
      </c>
      <c r="AG2382" s="13">
        <f t="shared" si="3212"/>
        <v>5.1055536553045854E-4</v>
      </c>
      <c r="AH2382" s="13">
        <f t="shared" si="3213"/>
        <v>1.9516874080904242E-3</v>
      </c>
      <c r="AI2382" s="13">
        <f t="shared" si="3214"/>
        <v>2.0129599687576305E-3</v>
      </c>
      <c r="AJ2382" s="13">
        <f t="shared" si="3215"/>
        <v>1.0380780802867653E-3</v>
      </c>
      <c r="AK2382" s="13">
        <f t="shared" si="3216"/>
        <v>3.5688939588034927E-4</v>
      </c>
      <c r="AL2382" s="13">
        <f t="shared" si="3217"/>
        <v>2.7371530245185071E-6</v>
      </c>
      <c r="AM2382" s="13">
        <f t="shared" si="3218"/>
        <v>1.6861722435882963E-3</v>
      </c>
      <c r="AN2382" s="13">
        <f t="shared" si="3219"/>
        <v>1.2156753581956991E-3</v>
      </c>
      <c r="AO2382" s="13">
        <f t="shared" si="3220"/>
        <v>4.3823120151095433E-4</v>
      </c>
      <c r="AP2382" s="13">
        <f t="shared" si="3221"/>
        <v>1.0531681542719847E-4</v>
      </c>
      <c r="AQ2382" s="13">
        <f t="shared" si="3222"/>
        <v>1.898249983139778E-5</v>
      </c>
      <c r="AR2382" s="13">
        <f t="shared" si="3223"/>
        <v>2.8142063160371567E-4</v>
      </c>
      <c r="AS2382" s="13">
        <f t="shared" si="3224"/>
        <v>2.9025573637073035E-4</v>
      </c>
      <c r="AT2382" s="13">
        <f t="shared" si="3225"/>
        <v>1.4968410811960268E-4</v>
      </c>
      <c r="AU2382" s="13">
        <f t="shared" si="3226"/>
        <v>5.146112988431141E-5</v>
      </c>
      <c r="AV2382" s="13">
        <f t="shared" si="3227"/>
        <v>1.326918362729894E-5</v>
      </c>
      <c r="AW2382" s="13">
        <f t="shared" si="3228"/>
        <v>5.6537569276208032E-8</v>
      </c>
      <c r="AX2382" s="13">
        <f t="shared" si="3229"/>
        <v>2.8985150770075073E-4</v>
      </c>
      <c r="AY2382" s="13">
        <f t="shared" si="3230"/>
        <v>2.0897351192178013E-4</v>
      </c>
      <c r="AZ2382" s="13">
        <f t="shared" si="3231"/>
        <v>7.5331553441509446E-5</v>
      </c>
      <c r="BA2382" s="13">
        <f t="shared" si="3232"/>
        <v>1.8103866822557302E-5</v>
      </c>
      <c r="BB2382" s="13">
        <f t="shared" si="3233"/>
        <v>3.2630748234539876E-6</v>
      </c>
      <c r="BC2382" s="13">
        <f t="shared" si="3234"/>
        <v>4.7051416839599672E-7</v>
      </c>
      <c r="BD2382" s="13">
        <f t="shared" si="3235"/>
        <v>3.3815854067243151E-5</v>
      </c>
      <c r="BE2382" s="13">
        <f t="shared" si="3236"/>
        <v>3.4877491274748541E-5</v>
      </c>
      <c r="BF2382" s="13">
        <f t="shared" si="3237"/>
        <v>1.7986229110186881E-5</v>
      </c>
      <c r="BG2382" s="13">
        <f t="shared" si="3238"/>
        <v>6.1836335466469891E-6</v>
      </c>
      <c r="BH2382" s="13">
        <f t="shared" si="3239"/>
        <v>1.5944416533185999E-6</v>
      </c>
      <c r="BI2382" s="13">
        <f t="shared" si="3240"/>
        <v>3.2889972106653802E-7</v>
      </c>
      <c r="BJ2382" s="14">
        <f t="shared" si="3241"/>
        <v>0.42105695305183577</v>
      </c>
      <c r="BK2382" s="14">
        <f t="shared" si="3242"/>
        <v>0.32852665950278714</v>
      </c>
      <c r="BL2382" s="14">
        <f t="shared" si="3243"/>
        <v>0.2396858298910173</v>
      </c>
      <c r="BM2382" s="14">
        <f t="shared" si="3244"/>
        <v>0.25654763902967986</v>
      </c>
      <c r="BN2382" s="14">
        <f t="shared" si="3245"/>
        <v>0.74334104418453406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1.1809000000000001</v>
      </c>
      <c r="F2383" s="15">
        <f>VLOOKUP(B2383,home!$B$2:$E$405,3,FALSE)</f>
        <v>0.78169999999999995</v>
      </c>
      <c r="G2383" s="15">
        <f>VLOOKUP(C2383,away!$B$2:$E$405,4,FALSE)</f>
        <v>0.70569999999999999</v>
      </c>
      <c r="H2383" s="15">
        <f>VLOOKUP(A2383,away!$A$2:$E$405,3,FALSE)</f>
        <v>0.92459999999999998</v>
      </c>
      <c r="I2383" s="15">
        <f>VLOOKUP(C2383,away!$B$2:$E$405,3,FALSE)</f>
        <v>0.72099999999999997</v>
      </c>
      <c r="J2383" s="15">
        <f>VLOOKUP(B2383,home!$B$2:$E$405,4,FALSE)</f>
        <v>2.0798999999999999</v>
      </c>
      <c r="K2383" s="16">
        <f t="shared" si="3190"/>
        <v>0.65143839532100001</v>
      </c>
      <c r="L2383" s="16">
        <f t="shared" si="3191"/>
        <v>1.3865374643399997</v>
      </c>
      <c r="M2383" s="17">
        <f t="shared" si="3192"/>
        <v>0.13029217379034327</v>
      </c>
      <c r="N2383" s="17">
        <f t="shared" si="3193"/>
        <v>8.4877324616866076E-2</v>
      </c>
      <c r="O2383" s="17">
        <f t="shared" si="3194"/>
        <v>0.18065498027060914</v>
      </c>
      <c r="P2383" s="17">
        <f t="shared" si="3195"/>
        <v>0.11768559045423253</v>
      </c>
      <c r="Q2383" s="17">
        <f t="shared" si="3196"/>
        <v>2.7646174073775422E-2</v>
      </c>
      <c r="R2383" s="17">
        <f t="shared" si="3197"/>
        <v>0.12524244913240154</v>
      </c>
      <c r="S2383" s="17">
        <f t="shared" si="3198"/>
        <v>2.6574693240684587E-2</v>
      </c>
      <c r="T2383" s="17">
        <f t="shared" si="3199"/>
        <v>3.8332456098954817E-2</v>
      </c>
      <c r="U2383" s="17">
        <f t="shared" si="3200"/>
        <v>8.1587740088883642E-2</v>
      </c>
      <c r="V2383" s="17">
        <f t="shared" si="3201"/>
        <v>2.6670472593239617E-3</v>
      </c>
      <c r="W2383" s="17">
        <f t="shared" si="3202"/>
        <v>6.0032597584617651E-3</v>
      </c>
      <c r="X2383" s="17">
        <f t="shared" si="3203"/>
        <v>8.3237445632719353E-3</v>
      </c>
      <c r="Y2383" s="17">
        <f t="shared" si="3204"/>
        <v>5.7705918402864648E-3</v>
      </c>
      <c r="Z2383" s="17">
        <f t="shared" si="3205"/>
        <v>5.7884449282590462E-2</v>
      </c>
      <c r="AA2383" s="17">
        <f t="shared" si="3206"/>
        <v>3.7708152754690541E-2</v>
      </c>
      <c r="AB2383" s="17">
        <f t="shared" si="3207"/>
        <v>1.2282269260517375E-2</v>
      </c>
      <c r="AC2383" s="17">
        <f t="shared" si="3208"/>
        <v>1.5056210896631866E-4</v>
      </c>
      <c r="AD2383" s="17">
        <f t="shared" si="3209"/>
        <v>9.776884759368663E-4</v>
      </c>
      <c r="AE2383" s="17">
        <f t="shared" si="3210"/>
        <v>1.3556017003399415E-3</v>
      </c>
      <c r="AF2383" s="17">
        <f t="shared" si="3211"/>
        <v>9.3979627212216748E-4</v>
      </c>
      <c r="AG2383" s="17">
        <f t="shared" si="3212"/>
        <v>4.3435424671481803E-4</v>
      </c>
      <c r="AH2383" s="17">
        <f t="shared" si="3213"/>
        <v>2.0064739383250079E-2</v>
      </c>
      <c r="AI2383" s="17">
        <f t="shared" si="3214"/>
        <v>1.3070941626358504E-2</v>
      </c>
      <c r="AJ2383" s="17">
        <f t="shared" si="3215"/>
        <v>4.2574566192047228E-3</v>
      </c>
      <c r="AK2383" s="17">
        <f t="shared" si="3216"/>
        <v>9.2449023605449814E-4</v>
      </c>
      <c r="AL2383" s="17">
        <f t="shared" si="3217"/>
        <v>5.4397713011520847E-6</v>
      </c>
      <c r="AM2383" s="17">
        <f t="shared" si="3218"/>
        <v>1.2738076237762936E-4</v>
      </c>
      <c r="AN2383" s="17">
        <f t="shared" si="3219"/>
        <v>1.7661819927277425E-4</v>
      </c>
      <c r="AO2383" s="17">
        <f t="shared" si="3220"/>
        <v>1.2244387508798463E-4</v>
      </c>
      <c r="AP2383" s="17">
        <f t="shared" si="3221"/>
        <v>5.6591006696152599E-5</v>
      </c>
      <c r="AQ2383" s="17">
        <f t="shared" si="3222"/>
        <v>1.9616387732232849E-5</v>
      </c>
      <c r="AR2383" s="17">
        <f t="shared" si="3223"/>
        <v>5.5641025734189014E-3</v>
      </c>
      <c r="AS2383" s="17">
        <f t="shared" si="3224"/>
        <v>3.6246700518294561E-3</v>
      </c>
      <c r="AT2383" s="17">
        <f t="shared" si="3225"/>
        <v>1.1806246210659332E-3</v>
      </c>
      <c r="AU2383" s="17">
        <f t="shared" si="3226"/>
        <v>2.5636806954121841E-4</v>
      </c>
      <c r="AV2383" s="17">
        <f t="shared" si="3227"/>
        <v>4.1752000958368458E-5</v>
      </c>
      <c r="AW2383" s="17">
        <f t="shared" si="3228"/>
        <v>1.3648442720192467E-7</v>
      </c>
      <c r="AX2383" s="17">
        <f t="shared" si="3229"/>
        <v>1.3830119906341403E-5</v>
      </c>
      <c r="AY2383" s="17">
        <f t="shared" si="3230"/>
        <v>1.9175979386456763E-5</v>
      </c>
      <c r="AZ2383" s="17">
        <f t="shared" si="3231"/>
        <v>1.3294106917366935E-5</v>
      </c>
      <c r="BA2383" s="17">
        <f t="shared" si="3232"/>
        <v>6.1442590986235978E-6</v>
      </c>
      <c r="BB2383" s="17">
        <f t="shared" si="3233"/>
        <v>2.1298113577133846E-6</v>
      </c>
      <c r="BC2383" s="17">
        <f t="shared" si="3234"/>
        <v>5.9061264788928987E-7</v>
      </c>
      <c r="BD2383" s="17">
        <f t="shared" si="3235"/>
        <v>1.2858061122459834E-3</v>
      </c>
      <c r="BE2383" s="17">
        <f t="shared" si="3236"/>
        <v>8.3762347045545705E-4</v>
      </c>
      <c r="BF2383" s="17">
        <f t="shared" si="3237"/>
        <v>2.7283004473835495E-4</v>
      </c>
      <c r="BG2383" s="17">
        <f t="shared" si="3238"/>
        <v>5.9243988846570208E-5</v>
      </c>
      <c r="BH2383" s="17">
        <f t="shared" si="3239"/>
        <v>9.6484522566562274E-6</v>
      </c>
      <c r="BI2383" s="17">
        <f t="shared" si="3240"/>
        <v>1.2570744510814837E-6</v>
      </c>
      <c r="BJ2383" s="18">
        <f t="shared" si="3241"/>
        <v>0.17521880676721147</v>
      </c>
      <c r="BK2383" s="18">
        <f t="shared" si="3242"/>
        <v>0.27739468260423822</v>
      </c>
      <c r="BL2383" s="18">
        <f t="shared" si="3243"/>
        <v>0.4889271458317781</v>
      </c>
      <c r="BM2383" s="18">
        <f t="shared" si="3244"/>
        <v>0.33300735265263098</v>
      </c>
      <c r="BN2383" s="18">
        <f t="shared" si="3245"/>
        <v>0.66639869233822802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1.3611</v>
      </c>
      <c r="F2384" s="10">
        <f>VLOOKUP(B2384,home!$B$2:$E$405,3,FALSE)</f>
        <v>0.80149999999999999</v>
      </c>
      <c r="G2384" s="10">
        <f>VLOOKUP(C2384,away!$B$2:$E$405,4,FALSE)</f>
        <v>0.86829999999999996</v>
      </c>
      <c r="H2384" s="10">
        <f>VLOOKUP(A2384,away!$A$2:$E$405,3,FALSE)</f>
        <v>1.1444000000000001</v>
      </c>
      <c r="I2384" s="10">
        <f>VLOOKUP(C2384,away!$B$2:$E$405,3,FALSE)</f>
        <v>0.47660000000000002</v>
      </c>
      <c r="J2384" s="10">
        <f>VLOOKUP(B2384,home!$B$2:$E$405,4,FALSE)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1.3611</v>
      </c>
      <c r="F2385" s="10">
        <f>VLOOKUP(B2385,home!$B$2:$E$405,3,FALSE)</f>
        <v>0.42859999999999998</v>
      </c>
      <c r="G2385" s="10">
        <f>VLOOKUP(C2385,away!$B$2:$E$405,4,FALSE)</f>
        <v>1.2244999999999999</v>
      </c>
      <c r="H2385" s="10">
        <f>VLOOKUP(A2385,away!$A$2:$E$405,3,FALSE)</f>
        <v>1.1444000000000001</v>
      </c>
      <c r="I2385" s="10">
        <f>VLOOKUP(C2385,away!$B$2:$E$405,3,FALSE)</f>
        <v>0.80100000000000005</v>
      </c>
      <c r="J2385" s="10">
        <f>VLOOKUP(B2385,home!$B$2:$E$405,4,FALSE)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1.3611</v>
      </c>
      <c r="F2386" s="10">
        <f>VLOOKUP(B2386,home!$B$2:$E$405,3,FALSE)</f>
        <v>1.2021999999999999</v>
      </c>
      <c r="G2386" s="10">
        <f>VLOOKUP(C2386,away!$B$2:$E$405,4,FALSE)</f>
        <v>1.2021999999999999</v>
      </c>
      <c r="H2386" s="10">
        <f>VLOOKUP(A2386,away!$A$2:$E$405,3,FALSE)</f>
        <v>1.1444000000000001</v>
      </c>
      <c r="I2386" s="10">
        <f>VLOOKUP(C2386,away!$B$2:$E$405,3,FALSE)</f>
        <v>1.6681999999999999</v>
      </c>
      <c r="J2386" s="10">
        <f>VLOOKUP(B2386,home!$B$2:$E$405,4,FALSE)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1.3611</v>
      </c>
      <c r="F2387" s="10">
        <f>VLOOKUP(B2387,home!$B$2:$E$405,3,FALSE)</f>
        <v>0.60109999999999997</v>
      </c>
      <c r="G2387" s="10">
        <f>VLOOKUP(C2387,away!$B$2:$E$405,4,FALSE)</f>
        <v>0.80149999999999999</v>
      </c>
      <c r="H2387" s="10">
        <f>VLOOKUP(A2387,away!$A$2:$E$405,3,FALSE)</f>
        <v>1.1444000000000001</v>
      </c>
      <c r="I2387" s="10">
        <f>VLOOKUP(C2387,away!$B$2:$E$405,3,FALSE)</f>
        <v>0.7944</v>
      </c>
      <c r="J2387" s="10">
        <f>VLOOKUP(B2387,home!$B$2:$E$405,4,FALSE)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1.3611</v>
      </c>
      <c r="F2388" s="10">
        <f>VLOOKUP(B2388,home!$B$2:$E$405,3,FALSE)</f>
        <v>1.6698</v>
      </c>
      <c r="G2388" s="10">
        <f>VLOOKUP(C2388,away!$B$2:$E$405,4,FALSE)</f>
        <v>0.66790000000000005</v>
      </c>
      <c r="H2388" s="10">
        <f>VLOOKUP(A2388,away!$A$2:$E$405,3,FALSE)</f>
        <v>1.1444000000000001</v>
      </c>
      <c r="I2388" s="10">
        <f>VLOOKUP(C2388,away!$B$2:$E$405,3,FALSE)</f>
        <v>1.6681999999999999</v>
      </c>
      <c r="J2388" s="10">
        <f>VLOOKUP(B2388,home!$B$2:$E$405,4,FALSE)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1.3611</v>
      </c>
      <c r="F2389" s="10">
        <f>VLOOKUP(B2389,home!$B$2:$E$405,3,FALSE)</f>
        <v>1.4694</v>
      </c>
      <c r="G2389" s="10">
        <f>VLOOKUP(C2389,away!$B$2:$E$405,4,FALSE)</f>
        <v>0.86829999999999996</v>
      </c>
      <c r="H2389" s="10">
        <f>VLOOKUP(A2389,away!$A$2:$E$405,3,FALSE)</f>
        <v>1.1444000000000001</v>
      </c>
      <c r="I2389" s="10">
        <f>VLOOKUP(C2389,away!$B$2:$E$405,3,FALSE)</f>
        <v>1.2709999999999999</v>
      </c>
      <c r="J2389" s="10">
        <f>VLOOKUP(B2389,home!$B$2:$E$405,4,FALSE)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1.3611</v>
      </c>
      <c r="F2390" s="10">
        <f>VLOOKUP(B2390,home!$B$2:$E$405,3,FALSE)</f>
        <v>0.80149999999999999</v>
      </c>
      <c r="G2390" s="10">
        <f>VLOOKUP(C2390,away!$B$2:$E$405,4,FALSE)</f>
        <v>0.93510000000000004</v>
      </c>
      <c r="H2390" s="10">
        <f>VLOOKUP(A2390,away!$A$2:$E$405,3,FALSE)</f>
        <v>1.1444000000000001</v>
      </c>
      <c r="I2390" s="10">
        <f>VLOOKUP(C2390,away!$B$2:$E$405,3,FALSE)</f>
        <v>0.71489999999999998</v>
      </c>
      <c r="J2390" s="10">
        <f>VLOOKUP(B2390,home!$B$2:$E$405,4,FALSE)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1.3611</v>
      </c>
      <c r="F2391" s="10">
        <f>VLOOKUP(B2391,home!$B$2:$E$405,3,FALSE)</f>
        <v>0.42859999999999998</v>
      </c>
      <c r="G2391" s="10">
        <f>VLOOKUP(C2391,away!$B$2:$E$405,4,FALSE)</f>
        <v>0.93510000000000004</v>
      </c>
      <c r="H2391" s="10">
        <f>VLOOKUP(A2391,away!$A$2:$E$405,3,FALSE)</f>
        <v>1.1444000000000001</v>
      </c>
      <c r="I2391" s="10">
        <f>VLOOKUP(C2391,away!$B$2:$E$405,3,FALSE)</f>
        <v>1.1916</v>
      </c>
      <c r="J2391" s="10">
        <f>VLOOKUP(B2391,home!$B$2:$E$405,4,FALSE)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1.3611</v>
      </c>
      <c r="F2392" s="10">
        <f>VLOOKUP(B2392,home!$B$2:$E$405,3,FALSE)</f>
        <v>0.73470000000000002</v>
      </c>
      <c r="G2392" s="10">
        <f>VLOOKUP(C2392,away!$B$2:$E$405,4,FALSE)</f>
        <v>0.86829999999999996</v>
      </c>
      <c r="H2392" s="10">
        <f>VLOOKUP(A2392,away!$A$2:$E$405,3,FALSE)</f>
        <v>1.1444000000000001</v>
      </c>
      <c r="I2392" s="10">
        <f>VLOOKUP(C2392,away!$B$2:$E$405,3,FALSE)</f>
        <v>0.47660000000000002</v>
      </c>
      <c r="J2392" s="10">
        <f>VLOOKUP(B2392,home!$B$2:$E$405,4,FALSE)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1.3611</v>
      </c>
      <c r="F2393" s="10">
        <f>VLOOKUP(B2393,home!$B$2:$E$405,3,FALSE)</f>
        <v>0.93510000000000004</v>
      </c>
      <c r="G2393" s="10">
        <f>VLOOKUP(C2393,away!$B$2:$E$405,4,FALSE)</f>
        <v>1.2244999999999999</v>
      </c>
      <c r="H2393" s="10">
        <f>VLOOKUP(A2393,away!$A$2:$E$405,3,FALSE)</f>
        <v>1.1444000000000001</v>
      </c>
      <c r="I2393" s="10">
        <f>VLOOKUP(C2393,away!$B$2:$E$405,3,FALSE)</f>
        <v>0.80100000000000005</v>
      </c>
      <c r="J2393" s="10">
        <f>VLOOKUP(B2393,home!$B$2:$E$405,4,FALSE)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1.3611</v>
      </c>
      <c r="F2394" s="10">
        <f>VLOOKUP(B2394,home!$B$2:$E$405,3,FALSE)</f>
        <v>1.0019</v>
      </c>
      <c r="G2394" s="10">
        <f>VLOOKUP(C2394,away!$B$2:$E$405,4,FALSE)</f>
        <v>0.80149999999999999</v>
      </c>
      <c r="H2394" s="10">
        <f>VLOOKUP(A2394,away!$A$2:$E$405,3,FALSE)</f>
        <v>1.1444000000000001</v>
      </c>
      <c r="I2394" s="10">
        <f>VLOOKUP(C2394,away!$B$2:$E$405,3,FALSE)</f>
        <v>0.7944</v>
      </c>
      <c r="J2394" s="10">
        <f>VLOOKUP(B2394,home!$B$2:$E$405,4,FALSE)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1.3611</v>
      </c>
      <c r="F2395" s="10">
        <f>VLOOKUP(B2395,home!$B$2:$E$405,3,FALSE)</f>
        <v>1.4026000000000001</v>
      </c>
      <c r="G2395" s="10">
        <f>VLOOKUP(C2395,away!$B$2:$E$405,4,FALSE)</f>
        <v>1.2021999999999999</v>
      </c>
      <c r="H2395" s="10">
        <f>VLOOKUP(A2395,away!$A$2:$E$405,3,FALSE)</f>
        <v>1.1444000000000001</v>
      </c>
      <c r="I2395" s="10">
        <f>VLOOKUP(C2395,away!$B$2:$E$405,3,FALSE)</f>
        <v>1.6681999999999999</v>
      </c>
      <c r="J2395" s="10">
        <f>VLOOKUP(B2395,home!$B$2:$E$405,4,FALSE)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1.3611</v>
      </c>
      <c r="F2396" s="10">
        <f>VLOOKUP(B2396,home!$B$2:$E$405,3,FALSE)</f>
        <v>1.6698</v>
      </c>
      <c r="G2396" s="10">
        <f>VLOOKUP(C2396,away!$B$2:$E$405,4,FALSE)</f>
        <v>1.2021999999999999</v>
      </c>
      <c r="H2396" s="10">
        <f>VLOOKUP(A2396,away!$A$2:$E$405,3,FALSE)</f>
        <v>1.1444000000000001</v>
      </c>
      <c r="I2396" s="10">
        <f>VLOOKUP(C2396,away!$B$2:$E$405,3,FALSE)</f>
        <v>0.63549999999999995</v>
      </c>
      <c r="J2396" s="10">
        <f>VLOOKUP(B2396,home!$B$2:$E$405,4,FALSE)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1.3611</v>
      </c>
      <c r="F2397" s="15">
        <f>VLOOKUP(B2397,home!$B$2:$E$405,3,FALSE)</f>
        <v>1.4694</v>
      </c>
      <c r="G2397" s="15">
        <f>VLOOKUP(C2397,away!$B$2:$E$405,4,FALSE)</f>
        <v>1.0019</v>
      </c>
      <c r="H2397" s="15">
        <f>VLOOKUP(A2397,away!$A$2:$E$405,3,FALSE)</f>
        <v>1.1444000000000001</v>
      </c>
      <c r="I2397" s="15">
        <f>VLOOKUP(C2397,away!$B$2:$E$405,3,FALSE)</f>
        <v>0.47660000000000002</v>
      </c>
      <c r="J2397" s="15">
        <f>VLOOKUP(B2397,home!$B$2:$E$405,4,FALSE)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1.1809000000000001</v>
      </c>
      <c r="F2399" s="10">
        <f>VLOOKUP(B2399,home!$B$2:$E$405,3,FALSE)</f>
        <v>0.7762</v>
      </c>
      <c r="G2399" s="10">
        <f>VLOOKUP(C2399,away!$B$2:$E$405,4,FALSE)</f>
        <v>2.3287</v>
      </c>
      <c r="H2399" s="10">
        <f>VLOOKUP(A2399,away!$A$2:$E$405,3,FALSE)</f>
        <v>0.92459999999999998</v>
      </c>
      <c r="I2399" s="10">
        <f>VLOOKUP(C2399,away!$B$2:$E$405,3,FALSE)</f>
        <v>0.4506</v>
      </c>
      <c r="J2399" s="10">
        <f>VLOOKUP(B2399,home!$B$2:$E$405,4,FALSE)</f>
        <v>0.99139999999999995</v>
      </c>
      <c r="K2399" s="12">
        <f t="shared" si="3302"/>
        <v>2.134520372446</v>
      </c>
      <c r="L2399" s="12">
        <f t="shared" si="3303"/>
        <v>0.41304178706399997</v>
      </c>
      <c r="M2399" s="13">
        <f t="shared" si="3304"/>
        <v>7.8272248858973964E-2</v>
      </c>
      <c r="N2399" s="13">
        <f t="shared" si="3305"/>
        <v>0.16707370978664313</v>
      </c>
      <c r="O2399" s="13">
        <f t="shared" si="3306"/>
        <v>3.2329709546228734E-2</v>
      </c>
      <c r="P2399" s="13">
        <f t="shared" si="3307"/>
        <v>6.9008423661687163E-2</v>
      </c>
      <c r="Q2399" s="13">
        <f t="shared" si="3308"/>
        <v>0.17831111861986024</v>
      </c>
      <c r="R2399" s="13">
        <f t="shared" si="3309"/>
        <v>6.676760503117188E-3</v>
      </c>
      <c r="S2399" s="13">
        <f t="shared" si="3310"/>
        <v>1.5210252055141128E-2</v>
      </c>
      <c r="T2399" s="13">
        <f t="shared" si="3311"/>
        <v>7.3649943088127931E-2</v>
      </c>
      <c r="U2399" s="13">
        <f t="shared" si="3312"/>
        <v>1.4251681315846443E-2</v>
      </c>
      <c r="V2399" s="13">
        <f t="shared" si="3313"/>
        <v>1.4900066159724606E-3</v>
      </c>
      <c r="W2399" s="13">
        <f t="shared" si="3314"/>
        <v>0.12686957177590899</v>
      </c>
      <c r="X2399" s="13">
        <f t="shared" si="3315"/>
        <v>5.2402434650365849E-2</v>
      </c>
      <c r="Y2399" s="13">
        <f t="shared" si="3316"/>
        <v>1.0822197627245792E-2</v>
      </c>
      <c r="Z2399" s="13">
        <f t="shared" si="3317"/>
        <v>9.192603633352849E-4</v>
      </c>
      <c r="AA2399" s="13">
        <f t="shared" si="3318"/>
        <v>1.9621799731212777E-3</v>
      </c>
      <c r="AB2399" s="13">
        <f t="shared" si="3319"/>
        <v>2.0941565635164564E-3</v>
      </c>
      <c r="AC2399" s="13">
        <f t="shared" si="3320"/>
        <v>8.2103658474637361E-5</v>
      </c>
      <c r="AD2399" s="13">
        <f t="shared" si="3321"/>
        <v>6.7701421399794445E-2</v>
      </c>
      <c r="AE2399" s="13">
        <f t="shared" si="3322"/>
        <v>2.7963516081744019E-2</v>
      </c>
      <c r="AF2399" s="13">
        <f t="shared" si="3323"/>
        <v>5.7750503274982259E-3</v>
      </c>
      <c r="AG2399" s="13">
        <f t="shared" si="3324"/>
        <v>7.9511236921813518E-4</v>
      </c>
      <c r="AH2399" s="13">
        <f t="shared" si="3325"/>
        <v>9.4923235812276971E-5</v>
      </c>
      <c r="AI2399" s="13">
        <f t="shared" si="3326"/>
        <v>2.0261558065980096E-4</v>
      </c>
      <c r="AJ2399" s="13">
        <f t="shared" si="3327"/>
        <v>2.162435423466605E-4</v>
      </c>
      <c r="AK2399" s="13">
        <f t="shared" si="3328"/>
        <v>1.5385874884961206E-4</v>
      </c>
      <c r="AL2399" s="13">
        <f t="shared" si="3329"/>
        <v>2.8954548416773426E-6</v>
      </c>
      <c r="AM2399" s="13">
        <f t="shared" si="3330"/>
        <v>2.8902012644282569E-2</v>
      </c>
      <c r="AN2399" s="13">
        <f t="shared" si="3331"/>
        <v>1.1937738952340793E-2</v>
      </c>
      <c r="AO2399" s="13">
        <f t="shared" si="3332"/>
        <v>2.465392515189182E-3</v>
      </c>
      <c r="AP2399" s="13">
        <f t="shared" si="3333"/>
        <v>3.3943671009598313E-4</v>
      </c>
      <c r="AQ2399" s="13">
        <f t="shared" si="3334"/>
        <v>3.5050386333292429E-5</v>
      </c>
      <c r="AR2399" s="13">
        <f t="shared" si="3335"/>
        <v>7.8414525907600761E-6</v>
      </c>
      <c r="AS2399" s="13">
        <f t="shared" si="3336"/>
        <v>1.6737740304546851E-5</v>
      </c>
      <c r="AT2399" s="13">
        <f t="shared" si="3337"/>
        <v>1.7863523834382889E-5</v>
      </c>
      <c r="AU2399" s="13">
        <f t="shared" si="3338"/>
        <v>1.2710018516054989E-5</v>
      </c>
      <c r="AV2399" s="13">
        <f t="shared" si="3339"/>
        <v>6.7824483641713117E-6</v>
      </c>
      <c r="AW2399" s="13">
        <f t="shared" si="3340"/>
        <v>7.0910180428116149E-8</v>
      </c>
      <c r="AX2399" s="13">
        <f t="shared" si="3341"/>
        <v>1.0281989132318828E-2</v>
      </c>
      <c r="AY2399" s="13">
        <f t="shared" si="3342"/>
        <v>4.2468911657855936E-3</v>
      </c>
      <c r="AZ2399" s="13">
        <f t="shared" si="3343"/>
        <v>8.7707175829119795E-4</v>
      </c>
      <c r="BA2399" s="13">
        <f t="shared" si="3344"/>
        <v>1.2075576214265367E-4</v>
      </c>
      <c r="BB2399" s="13">
        <f t="shared" si="3345"/>
        <v>1.2469293948419244E-5</v>
      </c>
      <c r="BC2399" s="13">
        <f t="shared" si="3346"/>
        <v>1.0300678911762815E-6</v>
      </c>
      <c r="BD2399" s="13">
        <f t="shared" si="3347"/>
        <v>5.3980793187752875E-7</v>
      </c>
      <c r="BE2399" s="13">
        <f t="shared" si="3348"/>
        <v>1.1522310278005276E-6</v>
      </c>
      <c r="BF2399" s="13">
        <f t="shared" si="3349"/>
        <v>1.2297303013023101E-6</v>
      </c>
      <c r="BG2399" s="13">
        <f t="shared" si="3350"/>
        <v>8.7496146024797964E-7</v>
      </c>
      <c r="BH2399" s="13">
        <f t="shared" si="3351"/>
        <v>4.669057655011033E-7</v>
      </c>
      <c r="BI2399" s="13">
        <f t="shared" si="3352"/>
        <v>1.9932397369491999E-7</v>
      </c>
      <c r="BJ2399" s="14">
        <f t="shared" si="3353"/>
        <v>0.77058391411502636</v>
      </c>
      <c r="BK2399" s="14">
        <f t="shared" si="3354"/>
        <v>0.16831282147087659</v>
      </c>
      <c r="BL2399" s="14">
        <f t="shared" si="3355"/>
        <v>5.8048527153568792E-2</v>
      </c>
      <c r="BM2399" s="14">
        <f t="shared" si="3356"/>
        <v>0.46194573187069154</v>
      </c>
      <c r="BN2399" s="14">
        <f t="shared" si="3357"/>
        <v>0.53167197097651042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1.1809000000000001</v>
      </c>
      <c r="F2402" s="10">
        <f>VLOOKUP(B2402,home!$B$2:$E$405,3,FALSE)</f>
        <v>0.58630000000000004</v>
      </c>
      <c r="G2402" s="10">
        <f>VLOOKUP(C2402,away!$B$2:$E$405,4,FALSE)</f>
        <v>0.8468</v>
      </c>
      <c r="H2402" s="10">
        <f>VLOOKUP(A2402,away!$A$2:$E$405,3,FALSE)</f>
        <v>0.92459999999999998</v>
      </c>
      <c r="I2402" s="10">
        <f>VLOOKUP(C2402,away!$B$2:$E$405,3,FALSE)</f>
        <v>0.90129999999999999</v>
      </c>
      <c r="J2402" s="10">
        <f>VLOOKUP(B2402,home!$B$2:$E$405,4,FALSE)</f>
        <v>1.0814999999999999</v>
      </c>
      <c r="K2402" s="12">
        <f t="shared" si="3302"/>
        <v>0.58629186215600004</v>
      </c>
      <c r="L2402" s="12">
        <f t="shared" si="3303"/>
        <v>0.90125935136999979</v>
      </c>
      <c r="M2402" s="13">
        <f t="shared" si="3304"/>
        <v>0.22592522133162796</v>
      </c>
      <c r="N2402" s="13">
        <f t="shared" si="3305"/>
        <v>0.13245811872252661</v>
      </c>
      <c r="O2402" s="13">
        <f t="shared" si="3306"/>
        <v>0.2036172184354666</v>
      </c>
      <c r="P2402" s="13">
        <f t="shared" si="3307"/>
        <v>0.11937911816355472</v>
      </c>
      <c r="Q2402" s="13">
        <f t="shared" si="3308"/>
        <v>3.8829558541755321E-2</v>
      </c>
      <c r="R2402" s="13">
        <f t="shared" si="3309"/>
        <v>9.175596110745611E-2</v>
      </c>
      <c r="S2402" s="13">
        <f t="shared" si="3310"/>
        <v>1.5770012052559703E-2</v>
      </c>
      <c r="T2402" s="13">
        <f t="shared" si="3311"/>
        <v>3.4995502745325827E-2</v>
      </c>
      <c r="U2402" s="13">
        <f t="shared" si="3312"/>
        <v>5.3795773301603948E-2</v>
      </c>
      <c r="V2402" s="13">
        <f t="shared" si="3313"/>
        <v>9.2587672306738305E-4</v>
      </c>
      <c r="W2402" s="13">
        <f t="shared" si="3314"/>
        <v>7.5884847280470501E-3</v>
      </c>
      <c r="X2402" s="13">
        <f t="shared" si="3315"/>
        <v>6.8391928238808325E-3</v>
      </c>
      <c r="Y2402" s="13">
        <f t="shared" si="3316"/>
        <v>3.0819432441725986E-3</v>
      </c>
      <c r="Z2402" s="13">
        <f t="shared" si="3317"/>
        <v>2.7565305997345607E-2</v>
      </c>
      <c r="AA2402" s="13">
        <f t="shared" si="3318"/>
        <v>1.6161314584083711E-2</v>
      </c>
      <c r="AB2402" s="13">
        <f t="shared" si="3319"/>
        <v>4.7376236111956798E-3</v>
      </c>
      <c r="AC2402" s="13">
        <f t="shared" si="3320"/>
        <v>3.0577138000703288E-5</v>
      </c>
      <c r="AD2402" s="13">
        <f t="shared" si="3321"/>
        <v>1.1122667105372679E-3</v>
      </c>
      <c r="AE2402" s="13">
        <f t="shared" si="3322"/>
        <v>1.0024407740892613E-3</v>
      </c>
      <c r="AF2402" s="13">
        <f t="shared" si="3323"/>
        <v>4.5172956092126408E-4</v>
      </c>
      <c r="AG2402" s="13">
        <f t="shared" si="3324"/>
        <v>1.3570849702351776E-4</v>
      </c>
      <c r="AH2402" s="13">
        <f t="shared" si="3325"/>
        <v>6.2108724508708165E-3</v>
      </c>
      <c r="AI2402" s="13">
        <f t="shared" si="3326"/>
        <v>3.6413839748344503E-3</v>
      </c>
      <c r="AJ2402" s="13">
        <f t="shared" si="3327"/>
        <v>1.0674568957153535E-3</v>
      </c>
      <c r="AK2402" s="13">
        <f t="shared" si="3328"/>
        <v>2.0861376372007263E-4</v>
      </c>
      <c r="AL2402" s="13">
        <f t="shared" si="3329"/>
        <v>6.4627964048886253E-7</v>
      </c>
      <c r="AM2402" s="13">
        <f t="shared" si="3330"/>
        <v>1.3042258418700473E-4</v>
      </c>
      <c r="AN2402" s="13">
        <f t="shared" si="3331"/>
        <v>1.1754457362837905E-4</v>
      </c>
      <c r="AO2402" s="13">
        <f t="shared" si="3332"/>
        <v>5.2969073092688051E-5</v>
      </c>
      <c r="AP2402" s="13">
        <f t="shared" si="3333"/>
        <v>1.5912957486062048E-5</v>
      </c>
      <c r="AQ2402" s="13">
        <f t="shared" si="3334"/>
        <v>3.5854254355666655E-6</v>
      </c>
      <c r="AR2402" s="13">
        <f t="shared" si="3335"/>
        <v>1.1195213753027269E-3</v>
      </c>
      <c r="AS2402" s="13">
        <f t="shared" si="3336"/>
        <v>6.563662718496819E-4</v>
      </c>
      <c r="AT2402" s="13">
        <f t="shared" si="3337"/>
        <v>1.9241110188957064E-4</v>
      </c>
      <c r="AU2402" s="13">
        <f t="shared" si="3338"/>
        <v>3.7603021075441419E-5</v>
      </c>
      <c r="AV2402" s="13">
        <f t="shared" si="3339"/>
        <v>5.5115863122529657E-6</v>
      </c>
      <c r="AW2402" s="13">
        <f t="shared" si="3340"/>
        <v>9.4859673176956871E-9</v>
      </c>
      <c r="AX2402" s="13">
        <f t="shared" si="3341"/>
        <v>1.2744283291699444E-5</v>
      </c>
      <c r="AY2402" s="13">
        <f t="shared" si="3342"/>
        <v>1.1485904493152564E-5</v>
      </c>
      <c r="AZ2402" s="13">
        <f t="shared" si="3343"/>
        <v>5.1758894166982241E-6</v>
      </c>
      <c r="BA2402" s="13">
        <f t="shared" si="3344"/>
        <v>1.5549395794854293E-6</v>
      </c>
      <c r="BB2402" s="13">
        <f t="shared" si="3345"/>
        <v>3.5035095920664454E-7</v>
      </c>
      <c r="BC2402" s="13">
        <f t="shared" si="3346"/>
        <v>6.3151415649287564E-8</v>
      </c>
      <c r="BD2402" s="13">
        <f t="shared" si="3347"/>
        <v>1.6816318475836419E-4</v>
      </c>
      <c r="BE2402" s="13">
        <f t="shared" si="3348"/>
        <v>9.8592706738064807E-5</v>
      </c>
      <c r="BF2402" s="13">
        <f t="shared" si="3349"/>
        <v>2.8902050814230213E-5</v>
      </c>
      <c r="BG2402" s="13">
        <f t="shared" si="3350"/>
        <v>5.6483457306674572E-6</v>
      </c>
      <c r="BH2402" s="13">
        <f t="shared" si="3351"/>
        <v>8.2789478413347892E-7</v>
      </c>
      <c r="BI2402" s="13">
        <f t="shared" si="3352"/>
        <v>9.7077594931771434E-8</v>
      </c>
      <c r="BJ2402" s="14">
        <f t="shared" si="3353"/>
        <v>0.22684675548126518</v>
      </c>
      <c r="BK2402" s="14">
        <f t="shared" si="3354"/>
        <v>0.36204293759294404</v>
      </c>
      <c r="BL2402" s="14">
        <f t="shared" si="3355"/>
        <v>0.38350986274179671</v>
      </c>
      <c r="BM2402" s="14">
        <f t="shared" si="3356"/>
        <v>0.18798818909243861</v>
      </c>
      <c r="BN2402" s="14">
        <f t="shared" si="3357"/>
        <v>0.81196519630238728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1.1809000000000001</v>
      </c>
      <c r="F2403" s="10">
        <f>VLOOKUP(B2403,home!$B$2:$E$405,3,FALSE)</f>
        <v>1.8348</v>
      </c>
      <c r="G2403" s="10">
        <f>VLOOKUP(C2403,away!$B$2:$E$405,4,FALSE)</f>
        <v>1.0422</v>
      </c>
      <c r="H2403" s="10">
        <f>VLOOKUP(A2403,away!$A$2:$E$405,3,FALSE)</f>
        <v>0.92459999999999998</v>
      </c>
      <c r="I2403" s="10">
        <f>VLOOKUP(C2403,away!$B$2:$E$405,3,FALSE)</f>
        <v>1.4142999999999999</v>
      </c>
      <c r="J2403" s="10">
        <f>VLOOKUP(B2403,home!$B$2:$E$405,4,FALSE)</f>
        <v>0.81120000000000003</v>
      </c>
      <c r="K2403" s="12">
        <f t="shared" si="3302"/>
        <v>2.2581507065040003</v>
      </c>
      <c r="L2403" s="12">
        <f t="shared" si="3303"/>
        <v>1.0607752359359999</v>
      </c>
      <c r="M2403" s="13">
        <f t="shared" si="3304"/>
        <v>3.6191682836721903E-2</v>
      </c>
      <c r="N2403" s="13">
        <f t="shared" si="3305"/>
        <v>8.1726274167312263E-2</v>
      </c>
      <c r="O2403" s="13">
        <f t="shared" si="3306"/>
        <v>3.8391240900044553E-2</v>
      </c>
      <c r="P2403" s="13">
        <f t="shared" si="3307"/>
        <v>8.6693207762000887E-2</v>
      </c>
      <c r="Q2403" s="13">
        <f t="shared" si="3308"/>
        <v>9.227512187542794E-2</v>
      </c>
      <c r="R2403" s="13">
        <f t="shared" si="3309"/>
        <v>2.036223881181028E-2</v>
      </c>
      <c r="S2403" s="13">
        <f t="shared" si="3310"/>
        <v>5.1916018287768255E-2</v>
      </c>
      <c r="T2403" s="13">
        <f t="shared" si="3311"/>
        <v>9.7883164178430224E-2</v>
      </c>
      <c r="U2403" s="13">
        <f t="shared" si="3312"/>
        <v>4.5981003958892555E-2</v>
      </c>
      <c r="V2403" s="13">
        <f t="shared" si="3313"/>
        <v>1.3817681015283885E-2</v>
      </c>
      <c r="W2403" s="13">
        <f t="shared" si="3314"/>
        <v>6.9457043885246775E-2</v>
      </c>
      <c r="X2403" s="13">
        <f t="shared" si="3315"/>
        <v>7.3678312114789743E-2</v>
      </c>
      <c r="Y2403" s="13">
        <f t="shared" si="3316"/>
        <v>3.9078064458466157E-2</v>
      </c>
      <c r="Z2403" s="13">
        <f t="shared" si="3317"/>
        <v>7.1999195599277421E-3</v>
      </c>
      <c r="AA2403" s="13">
        <f t="shared" si="3318"/>
        <v>1.6258503441022802E-2</v>
      </c>
      <c r="AB2403" s="13">
        <f t="shared" si="3319"/>
        <v>1.8357075516021688E-2</v>
      </c>
      <c r="AC2403" s="13">
        <f t="shared" si="3320"/>
        <v>2.0686712338912239E-3</v>
      </c>
      <c r="AD2403" s="13">
        <f t="shared" si="3321"/>
        <v>3.9211118180287351E-2</v>
      </c>
      <c r="AE2403" s="13">
        <f t="shared" si="3322"/>
        <v>4.1594183139008686E-2</v>
      </c>
      <c r="AF2403" s="13">
        <f t="shared" si="3323"/>
        <v>2.2061039716423557E-2</v>
      </c>
      <c r="AG2403" s="13">
        <f t="shared" si="3324"/>
        <v>7.8006015367275555E-3</v>
      </c>
      <c r="AH2403" s="13">
        <f t="shared" si="3325"/>
        <v>1.9093740924756427E-3</v>
      </c>
      <c r="AI2403" s="13">
        <f t="shared" si="3326"/>
        <v>4.3116544559043072E-3</v>
      </c>
      <c r="AJ2403" s="13">
        <f t="shared" si="3327"/>
        <v>4.8681827779007182E-3</v>
      </c>
      <c r="AK2403" s="13">
        <f t="shared" si="3328"/>
        <v>3.6643634597690374E-3</v>
      </c>
      <c r="AL2403" s="13">
        <f t="shared" si="3329"/>
        <v>1.9821100431289087E-4</v>
      </c>
      <c r="AM2403" s="13">
        <f t="shared" si="3330"/>
        <v>1.7708922844325539E-2</v>
      </c>
      <c r="AN2403" s="13">
        <f t="shared" si="3331"/>
        <v>1.8785186808361842E-2</v>
      </c>
      <c r="AO2403" s="13">
        <f t="shared" si="3332"/>
        <v>9.9634304843709293E-3</v>
      </c>
      <c r="AP2403" s="13">
        <f t="shared" si="3333"/>
        <v>3.5229867742635028E-3</v>
      </c>
      <c r="AQ2403" s="13">
        <f t="shared" si="3334"/>
        <v>9.342742816671936E-4</v>
      </c>
      <c r="AR2403" s="13">
        <f t="shared" si="3335"/>
        <v>4.0508335068718723E-4</v>
      </c>
      <c r="AS2403" s="13">
        <f t="shared" si="3336"/>
        <v>9.1473925454727955E-4</v>
      </c>
      <c r="AT2403" s="13">
        <f t="shared" si="3337"/>
        <v>1.0328095469614414E-3</v>
      </c>
      <c r="AU2403" s="13">
        <f t="shared" si="3338"/>
        <v>7.7741320271835167E-4</v>
      </c>
      <c r="AV2403" s="13">
        <f t="shared" si="3339"/>
        <v>4.3887904324099595E-4</v>
      </c>
      <c r="AW2403" s="13">
        <f t="shared" si="3340"/>
        <v>1.3188686852550216E-5</v>
      </c>
      <c r="AX2403" s="13">
        <f t="shared" si="3341"/>
        <v>6.6649027720564243E-3</v>
      </c>
      <c r="AY2403" s="13">
        <f t="shared" si="3342"/>
        <v>7.0699638105186534E-3</v>
      </c>
      <c r="AZ2403" s="13">
        <f t="shared" si="3343"/>
        <v>3.7498212645809517E-3</v>
      </c>
      <c r="BA2403" s="13">
        <f t="shared" si="3344"/>
        <v>1.3259058455512298E-3</v>
      </c>
      <c r="BB2403" s="13">
        <f t="shared" si="3345"/>
        <v>3.516220215358818E-4</v>
      </c>
      <c r="BC2403" s="13">
        <f t="shared" si="3346"/>
        <v>7.4598386571003662E-5</v>
      </c>
      <c r="BD2403" s="13">
        <f t="shared" si="3347"/>
        <v>7.1617064483157707E-5</v>
      </c>
      <c r="BE2403" s="13">
        <f t="shared" si="3348"/>
        <v>1.6172212476038512E-4</v>
      </c>
      <c r="BF2403" s="13">
        <f t="shared" si="3349"/>
        <v>1.8259646514249593E-4</v>
      </c>
      <c r="BG2403" s="13">
        <f t="shared" si="3350"/>
        <v>1.3744344558888673E-4</v>
      </c>
      <c r="BH2403" s="13">
        <f t="shared" si="3351"/>
        <v>7.75920034402222E-5</v>
      </c>
      <c r="BI2403" s="13">
        <f t="shared" si="3352"/>
        <v>3.5042887477519697E-5</v>
      </c>
      <c r="BJ2403" s="14">
        <f t="shared" si="3353"/>
        <v>0.63491653854592345</v>
      </c>
      <c r="BK2403" s="14">
        <f t="shared" si="3354"/>
        <v>0.19795543595049772</v>
      </c>
      <c r="BL2403" s="14">
        <f t="shared" si="3355"/>
        <v>0.15833857580288949</v>
      </c>
      <c r="BM2403" s="14">
        <f t="shared" si="3356"/>
        <v>0.63571392838225449</v>
      </c>
      <c r="BN2403" s="14">
        <f t="shared" si="3357"/>
        <v>0.35563976635331779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1.1809000000000001</v>
      </c>
      <c r="F2408" s="10">
        <f>VLOOKUP(B2408,home!$B$2:$E$405,3,FALSE)</f>
        <v>0.58630000000000004</v>
      </c>
      <c r="G2408" s="10">
        <f>VLOOKUP(C2408,away!$B$2:$E$405,4,FALSE)</f>
        <v>2.0465</v>
      </c>
      <c r="H2408" s="10">
        <f>VLOOKUP(A2408,away!$A$2:$E$405,3,FALSE)</f>
        <v>0.92459999999999998</v>
      </c>
      <c r="I2408" s="10">
        <f>VLOOKUP(C2408,away!$B$2:$E$405,3,FALSE)</f>
        <v>0.81120000000000003</v>
      </c>
      <c r="J2408" s="10">
        <f>VLOOKUP(B2408,home!$B$2:$E$405,4,FALSE)</f>
        <v>0.83199999999999996</v>
      </c>
      <c r="K2408" s="12">
        <f t="shared" si="3302"/>
        <v>1.4169181576550001</v>
      </c>
      <c r="L2408" s="12">
        <f t="shared" si="3303"/>
        <v>0.62402955264000004</v>
      </c>
      <c r="M2408" s="13">
        <f t="shared" si="3304"/>
        <v>0.12990553970499427</v>
      </c>
      <c r="N2408" s="13">
        <f t="shared" si="3305"/>
        <v>0.18406551798797896</v>
      </c>
      <c r="O2408" s="13">
        <f t="shared" si="3306"/>
        <v>8.1064895827565348E-2</v>
      </c>
      <c r="P2408" s="13">
        <f t="shared" si="3307"/>
        <v>0.11486232284648841</v>
      </c>
      <c r="Q2408" s="13">
        <f t="shared" si="3308"/>
        <v>0.13040288731767025</v>
      </c>
      <c r="R2408" s="13">
        <f t="shared" si="3309"/>
        <v>2.5293445339041903E-2</v>
      </c>
      <c r="S2408" s="13">
        <f t="shared" si="3310"/>
        <v>2.5390282122787152E-2</v>
      </c>
      <c r="T2408" s="13">
        <f t="shared" si="3311"/>
        <v>8.1375255435810104E-2</v>
      </c>
      <c r="U2408" s="13">
        <f t="shared" si="3312"/>
        <v>3.5838741970542702E-2</v>
      </c>
      <c r="V2408" s="13">
        <f t="shared" si="3313"/>
        <v>2.4944507874926285E-3</v>
      </c>
      <c r="W2408" s="13">
        <f t="shared" si="3314"/>
        <v>6.1590072950348643E-2</v>
      </c>
      <c r="X2408" s="13">
        <f t="shared" si="3315"/>
        <v>3.8434025670271037E-2</v>
      </c>
      <c r="Y2408" s="13">
        <f t="shared" si="3316"/>
        <v>1.1991983922586755E-2</v>
      </c>
      <c r="Z2408" s="13">
        <f t="shared" si="3317"/>
        <v>5.2612857932155376E-3</v>
      </c>
      <c r="AA2408" s="13">
        <f t="shared" si="3318"/>
        <v>7.4548113730193858E-3</v>
      </c>
      <c r="AB2408" s="13">
        <f t="shared" si="3319"/>
        <v>5.2814287981620854E-3</v>
      </c>
      <c r="AC2408" s="13">
        <f t="shared" si="3320"/>
        <v>1.3784940019124535E-4</v>
      </c>
      <c r="AD2408" s="13">
        <f t="shared" si="3321"/>
        <v>2.1817023173661267E-2</v>
      </c>
      <c r="AE2408" s="13">
        <f t="shared" si="3322"/>
        <v>1.3614467210996356E-2</v>
      </c>
      <c r="AF2408" s="13">
        <f t="shared" si="3323"/>
        <v>4.2479149415550017E-3</v>
      </c>
      <c r="AG2408" s="13">
        <f t="shared" si="3324"/>
        <v>8.8360815354377993E-4</v>
      </c>
      <c r="AH2408" s="13">
        <f t="shared" si="3325"/>
        <v>8.2079945496286988E-4</v>
      </c>
      <c r="AI2408" s="13">
        <f t="shared" si="3326"/>
        <v>1.1630056515302177E-3</v>
      </c>
      <c r="AJ2408" s="13">
        <f t="shared" si="3327"/>
        <v>8.2394191255427468E-4</v>
      </c>
      <c r="AK2408" s="13">
        <f t="shared" si="3328"/>
        <v>3.8915275225038013E-4</v>
      </c>
      <c r="AL2408" s="13">
        <f t="shared" si="3329"/>
        <v>4.8754509915185273E-6</v>
      </c>
      <c r="AM2408" s="13">
        <f t="shared" si="3330"/>
        <v>6.1825872561481069E-3</v>
      </c>
      <c r="AN2408" s="13">
        <f t="shared" si="3331"/>
        <v>3.8581171596118692E-3</v>
      </c>
      <c r="AO2408" s="13">
        <f t="shared" si="3332"/>
        <v>1.203789562572651E-3</v>
      </c>
      <c r="AP2408" s="13">
        <f t="shared" si="3333"/>
        <v>2.5040008740163759E-4</v>
      </c>
      <c r="AQ2408" s="13">
        <f t="shared" si="3334"/>
        <v>3.9064263630565197E-5</v>
      </c>
      <c r="AR2408" s="13">
        <f t="shared" si="3335"/>
        <v>1.0244062333752714E-4</v>
      </c>
      <c r="AS2408" s="13">
        <f t="shared" si="3336"/>
        <v>1.4514997928843877E-4</v>
      </c>
      <c r="AT2408" s="13">
        <f t="shared" si="3337"/>
        <v>1.0283282061851806E-4</v>
      </c>
      <c r="AU2408" s="13">
        <f t="shared" si="3338"/>
        <v>4.8568563579085919E-5</v>
      </c>
      <c r="AV2408" s="13">
        <f t="shared" si="3339"/>
        <v>1.7204419906607041E-5</v>
      </c>
      <c r="AW2408" s="13">
        <f t="shared" si="3340"/>
        <v>1.197463315527754E-7</v>
      </c>
      <c r="AX2408" s="13">
        <f t="shared" si="3341"/>
        <v>1.4600366907537776E-3</v>
      </c>
      <c r="AY2408" s="13">
        <f t="shared" si="3342"/>
        <v>9.1110604296906609E-4</v>
      </c>
      <c r="AZ2408" s="13">
        <f t="shared" si="3343"/>
        <v>2.8427854820079341E-4</v>
      </c>
      <c r="BA2408" s="13">
        <f t="shared" si="3344"/>
        <v>5.9132738419629935E-5</v>
      </c>
      <c r="BB2408" s="13">
        <f t="shared" si="3345"/>
        <v>9.2251440755949524E-6</v>
      </c>
      <c r="BC2408" s="13">
        <f t="shared" si="3346"/>
        <v>1.1513525061066135E-6</v>
      </c>
      <c r="BD2408" s="13">
        <f t="shared" si="3347"/>
        <v>1.0654329392246629E-5</v>
      </c>
      <c r="BE2408" s="13">
        <f t="shared" si="3348"/>
        <v>1.509631277351161E-5</v>
      </c>
      <c r="BF2408" s="13">
        <f t="shared" si="3349"/>
        <v>1.0695119841213859E-5</v>
      </c>
      <c r="BG2408" s="13">
        <f t="shared" si="3350"/>
        <v>5.0513698337707269E-6</v>
      </c>
      <c r="BH2408" s="13">
        <f t="shared" si="3351"/>
        <v>1.789344409625116E-6</v>
      </c>
      <c r="BI2408" s="13">
        <f t="shared" si="3352"/>
        <v>5.0707091685925811E-7</v>
      </c>
      <c r="BJ2408" s="14">
        <f t="shared" si="3353"/>
        <v>0.56268164561071188</v>
      </c>
      <c r="BK2408" s="14">
        <f t="shared" si="3354"/>
        <v>0.2737064263559143</v>
      </c>
      <c r="BL2408" s="14">
        <f t="shared" si="3355"/>
        <v>0.15859021303352661</v>
      </c>
      <c r="BM2408" s="14">
        <f t="shared" si="3356"/>
        <v>0.33373397547299172</v>
      </c>
      <c r="BN2408" s="14">
        <f t="shared" si="3357"/>
        <v>0.66559460902373913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1.1809000000000001</v>
      </c>
      <c r="F2409" s="10">
        <f>VLOOKUP(B2409,home!$B$2:$E$405,3,FALSE)</f>
        <v>0.5645</v>
      </c>
      <c r="G2409" s="10">
        <f>VLOOKUP(C2409,away!$B$2:$E$405,4,FALSE)</f>
        <v>1.2376</v>
      </c>
      <c r="H2409" s="10">
        <f>VLOOKUP(A2409,away!$A$2:$E$405,3,FALSE)</f>
        <v>0.92459999999999998</v>
      </c>
      <c r="I2409" s="10">
        <f>VLOOKUP(C2409,away!$B$2:$E$405,3,FALSE)</f>
        <v>0.83199999999999996</v>
      </c>
      <c r="J2409" s="10">
        <f>VLOOKUP(B2409,home!$B$2:$E$405,4,FALSE)</f>
        <v>0.72099999999999997</v>
      </c>
      <c r="K2409" s="12">
        <f t="shared" si="3302"/>
        <v>0.82500649868000009</v>
      </c>
      <c r="L2409" s="12">
        <f t="shared" si="3303"/>
        <v>0.55464165119999997</v>
      </c>
      <c r="M2409" s="13">
        <f t="shared" si="3304"/>
        <v>0.25166708657819115</v>
      </c>
      <c r="N2409" s="13">
        <f t="shared" si="3305"/>
        <v>0.20762698193086992</v>
      </c>
      <c r="O2409" s="13">
        <f t="shared" si="3306"/>
        <v>0.13958504845242128</v>
      </c>
      <c r="P2409" s="13">
        <f t="shared" si="3307"/>
        <v>0.11515857209181025</v>
      </c>
      <c r="Q2409" s="13">
        <f t="shared" si="3308"/>
        <v>8.564680469714131E-2</v>
      </c>
      <c r="R2409" s="13">
        <f t="shared" si="3309"/>
        <v>3.8709840878241475E-2</v>
      </c>
      <c r="S2409" s="13">
        <f t="shared" si="3310"/>
        <v>1.3173650264060659E-2</v>
      </c>
      <c r="T2409" s="13">
        <f t="shared" si="3311"/>
        <v>4.7503285177226372E-2</v>
      </c>
      <c r="U2409" s="13">
        <f t="shared" si="3312"/>
        <v>3.1935870287417942E-2</v>
      </c>
      <c r="V2409" s="13">
        <f t="shared" si="3313"/>
        <v>6.6978199664614185E-4</v>
      </c>
      <c r="W2409" s="13">
        <f t="shared" si="3314"/>
        <v>2.3553056822106115E-2</v>
      </c>
      <c r="X2409" s="13">
        <f t="shared" si="3315"/>
        <v>1.306350632662036E-2</v>
      </c>
      <c r="Y2409" s="13">
        <f t="shared" si="3316"/>
        <v>3.6227823597291815E-3</v>
      </c>
      <c r="Z2409" s="13">
        <f t="shared" si="3317"/>
        <v>7.156696687465703E-3</v>
      </c>
      <c r="AA2409" s="13">
        <f t="shared" si="3318"/>
        <v>5.9043212762408346E-3</v>
      </c>
      <c r="AB2409" s="13">
        <f t="shared" si="3319"/>
        <v>2.4355517115966399E-3</v>
      </c>
      <c r="AC2409" s="13">
        <f t="shared" si="3320"/>
        <v>1.9155052065828844E-5</v>
      </c>
      <c r="AD2409" s="13">
        <f t="shared" si="3321"/>
        <v>4.8578562355042132E-3</v>
      </c>
      <c r="AE2409" s="13">
        <f t="shared" si="3322"/>
        <v>2.6943694037522728E-3</v>
      </c>
      <c r="AF2409" s="13">
        <f t="shared" si="3323"/>
        <v>7.4720474751996E-4</v>
      </c>
      <c r="AG2409" s="13">
        <f t="shared" si="3324"/>
        <v>1.3814362498298322E-4</v>
      </c>
      <c r="AH2409" s="13">
        <f t="shared" si="3325"/>
        <v>9.9235051696838685E-4</v>
      </c>
      <c r="AI2409" s="13">
        <f t="shared" si="3326"/>
        <v>8.1869562546737682E-4</v>
      </c>
      <c r="AJ2409" s="13">
        <f t="shared" si="3327"/>
        <v>3.3771460572573658E-4</v>
      </c>
      <c r="AK2409" s="13">
        <f t="shared" si="3328"/>
        <v>9.287224814096222E-5</v>
      </c>
      <c r="AL2409" s="13">
        <f t="shared" si="3329"/>
        <v>3.5060102204660511E-7</v>
      </c>
      <c r="AM2409" s="13">
        <f t="shared" si="3330"/>
        <v>8.0155259278882776E-4</v>
      </c>
      <c r="AN2409" s="13">
        <f t="shared" si="3331"/>
        <v>4.4457445358803659E-4</v>
      </c>
      <c r="AO2409" s="13">
        <f t="shared" si="3332"/>
        <v>1.232897545097032E-4</v>
      </c>
      <c r="AP2409" s="13">
        <f t="shared" si="3333"/>
        <v>2.2793877672434807E-5</v>
      </c>
      <c r="AQ2409" s="13">
        <f t="shared" si="3334"/>
        <v>3.1606084873725131E-6</v>
      </c>
      <c r="AR2409" s="13">
        <f t="shared" si="3335"/>
        <v>1.1007978586010399E-4</v>
      </c>
      <c r="AS2409" s="13">
        <f t="shared" si="3336"/>
        <v>9.0816538707888566E-5</v>
      </c>
      <c r="AT2409" s="13">
        <f t="shared" si="3337"/>
        <v>3.7462117310815916E-5</v>
      </c>
      <c r="AU2409" s="13">
        <f t="shared" si="3338"/>
        <v>1.0302163411911888E-5</v>
      </c>
      <c r="AV2409" s="13">
        <f t="shared" si="3339"/>
        <v>2.1248379413226571E-6</v>
      </c>
      <c r="AW2409" s="13">
        <f t="shared" si="3340"/>
        <v>4.4563626607954656E-9</v>
      </c>
      <c r="AX2409" s="13">
        <f t="shared" si="3341"/>
        <v>1.1021434968076442E-4</v>
      </c>
      <c r="AY2409" s="13">
        <f t="shared" si="3342"/>
        <v>6.1129468892873358E-5</v>
      </c>
      <c r="AZ2409" s="13">
        <f t="shared" si="3343"/>
        <v>1.6952474781861158E-5</v>
      </c>
      <c r="BA2409" s="13">
        <f t="shared" si="3344"/>
        <v>3.1341828683126107E-6</v>
      </c>
      <c r="BB2409" s="13">
        <f t="shared" si="3345"/>
        <v>4.3458709031091457E-7</v>
      </c>
      <c r="BC2409" s="13">
        <f t="shared" si="3346"/>
        <v>4.820802027204986E-8</v>
      </c>
      <c r="BD2409" s="13">
        <f t="shared" si="3347"/>
        <v>1.0175805698865077E-5</v>
      </c>
      <c r="BE2409" s="13">
        <f t="shared" si="3348"/>
        <v>8.3951058308686675E-6</v>
      </c>
      <c r="BF2409" s="13">
        <f t="shared" si="3349"/>
        <v>3.4630084337865062E-6</v>
      </c>
      <c r="BG2409" s="13">
        <f t="shared" si="3350"/>
        <v>9.5233482095250556E-7</v>
      </c>
      <c r="BH2409" s="13">
        <f t="shared" si="3351"/>
        <v>1.9642060405126781E-7</v>
      </c>
      <c r="BI2409" s="13">
        <f t="shared" si="3352"/>
        <v>3.2409654963389432E-8</v>
      </c>
      <c r="BJ2409" s="14">
        <f t="shared" si="3353"/>
        <v>0.39104127588383342</v>
      </c>
      <c r="BK2409" s="14">
        <f t="shared" si="3354"/>
        <v>0.38074972605268892</v>
      </c>
      <c r="BL2409" s="14">
        <f t="shared" si="3355"/>
        <v>0.22108626613049617</v>
      </c>
      <c r="BM2409" s="14">
        <f t="shared" si="3356"/>
        <v>0.16157850511327873</v>
      </c>
      <c r="BN2409" s="14">
        <f t="shared" si="3357"/>
        <v>0.83839433462867541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1.1809000000000001</v>
      </c>
      <c r="F2410" s="10" t="e">
        <f>VLOOKUP(B2410,home!$B$2:$E$405,3,FALSE)</f>
        <v>#N/A</v>
      </c>
      <c r="G2410" s="10">
        <f>VLOOKUP(C2410,away!$B$2:$E$405,4,FALSE)</f>
        <v>0.5645</v>
      </c>
      <c r="H2410" s="10">
        <f>VLOOKUP(A2410,away!$A$2:$E$405,3,FALSE)</f>
        <v>0.92459999999999998</v>
      </c>
      <c r="I2410" s="10">
        <f>VLOOKUP(C2410,away!$B$2:$E$405,3,FALSE)</f>
        <v>1.5322</v>
      </c>
      <c r="J2410" s="10" t="e">
        <f>VLOOKUP(B2410,home!$B$2:$E$405,4,FALSE)</f>
        <v>#N/A</v>
      </c>
      <c r="K2410" s="12" t="e">
        <f t="shared" si="3302"/>
        <v>#N/A</v>
      </c>
      <c r="L2410" s="12" t="e">
        <f t="shared" si="3303"/>
        <v>#N/A</v>
      </c>
      <c r="M2410" s="13" t="e">
        <f t="shared" si="3304"/>
        <v>#N/A</v>
      </c>
      <c r="N2410" s="13" t="e">
        <f t="shared" si="3305"/>
        <v>#N/A</v>
      </c>
      <c r="O2410" s="13" t="e">
        <f t="shared" si="3306"/>
        <v>#N/A</v>
      </c>
      <c r="P2410" s="13" t="e">
        <f t="shared" si="3307"/>
        <v>#N/A</v>
      </c>
      <c r="Q2410" s="13" t="e">
        <f t="shared" si="3308"/>
        <v>#N/A</v>
      </c>
      <c r="R2410" s="13" t="e">
        <f t="shared" si="3309"/>
        <v>#N/A</v>
      </c>
      <c r="S2410" s="13" t="e">
        <f t="shared" si="3310"/>
        <v>#N/A</v>
      </c>
      <c r="T2410" s="13" t="e">
        <f t="shared" si="3311"/>
        <v>#N/A</v>
      </c>
      <c r="U2410" s="13" t="e">
        <f t="shared" si="3312"/>
        <v>#N/A</v>
      </c>
      <c r="V2410" s="13" t="e">
        <f t="shared" si="3313"/>
        <v>#N/A</v>
      </c>
      <c r="W2410" s="13" t="e">
        <f t="shared" si="3314"/>
        <v>#N/A</v>
      </c>
      <c r="X2410" s="13" t="e">
        <f t="shared" si="3315"/>
        <v>#N/A</v>
      </c>
      <c r="Y2410" s="13" t="e">
        <f t="shared" si="3316"/>
        <v>#N/A</v>
      </c>
      <c r="Z2410" s="13" t="e">
        <f t="shared" si="3317"/>
        <v>#N/A</v>
      </c>
      <c r="AA2410" s="13" t="e">
        <f t="shared" si="3318"/>
        <v>#N/A</v>
      </c>
      <c r="AB2410" s="13" t="e">
        <f t="shared" si="3319"/>
        <v>#N/A</v>
      </c>
      <c r="AC2410" s="13" t="e">
        <f t="shared" si="3320"/>
        <v>#N/A</v>
      </c>
      <c r="AD2410" s="13" t="e">
        <f t="shared" si="3321"/>
        <v>#N/A</v>
      </c>
      <c r="AE2410" s="13" t="e">
        <f t="shared" si="3322"/>
        <v>#N/A</v>
      </c>
      <c r="AF2410" s="13" t="e">
        <f t="shared" si="3323"/>
        <v>#N/A</v>
      </c>
      <c r="AG2410" s="13" t="e">
        <f t="shared" si="3324"/>
        <v>#N/A</v>
      </c>
      <c r="AH2410" s="13" t="e">
        <f t="shared" si="3325"/>
        <v>#N/A</v>
      </c>
      <c r="AI2410" s="13" t="e">
        <f t="shared" si="3326"/>
        <v>#N/A</v>
      </c>
      <c r="AJ2410" s="13" t="e">
        <f t="shared" si="3327"/>
        <v>#N/A</v>
      </c>
      <c r="AK2410" s="13" t="e">
        <f t="shared" si="3328"/>
        <v>#N/A</v>
      </c>
      <c r="AL2410" s="13" t="e">
        <f t="shared" si="3329"/>
        <v>#N/A</v>
      </c>
      <c r="AM2410" s="13" t="e">
        <f t="shared" si="3330"/>
        <v>#N/A</v>
      </c>
      <c r="AN2410" s="13" t="e">
        <f t="shared" si="3331"/>
        <v>#N/A</v>
      </c>
      <c r="AO2410" s="13" t="e">
        <f t="shared" si="3332"/>
        <v>#N/A</v>
      </c>
      <c r="AP2410" s="13" t="e">
        <f t="shared" si="3333"/>
        <v>#N/A</v>
      </c>
      <c r="AQ2410" s="13" t="e">
        <f t="shared" si="3334"/>
        <v>#N/A</v>
      </c>
      <c r="AR2410" s="13" t="e">
        <f t="shared" si="3335"/>
        <v>#N/A</v>
      </c>
      <c r="AS2410" s="13" t="e">
        <f t="shared" si="3336"/>
        <v>#N/A</v>
      </c>
      <c r="AT2410" s="13" t="e">
        <f t="shared" si="3337"/>
        <v>#N/A</v>
      </c>
      <c r="AU2410" s="13" t="e">
        <f t="shared" si="3338"/>
        <v>#N/A</v>
      </c>
      <c r="AV2410" s="13" t="e">
        <f t="shared" si="3339"/>
        <v>#N/A</v>
      </c>
      <c r="AW2410" s="13" t="e">
        <f t="shared" si="3340"/>
        <v>#N/A</v>
      </c>
      <c r="AX2410" s="13" t="e">
        <f t="shared" si="3341"/>
        <v>#N/A</v>
      </c>
      <c r="AY2410" s="13" t="e">
        <f t="shared" si="3342"/>
        <v>#N/A</v>
      </c>
      <c r="AZ2410" s="13" t="e">
        <f t="shared" si="3343"/>
        <v>#N/A</v>
      </c>
      <c r="BA2410" s="13" t="e">
        <f t="shared" si="3344"/>
        <v>#N/A</v>
      </c>
      <c r="BB2410" s="13" t="e">
        <f t="shared" si="3345"/>
        <v>#N/A</v>
      </c>
      <c r="BC2410" s="13" t="e">
        <f t="shared" si="3346"/>
        <v>#N/A</v>
      </c>
      <c r="BD2410" s="13" t="e">
        <f t="shared" si="3347"/>
        <v>#N/A</v>
      </c>
      <c r="BE2410" s="13" t="e">
        <f t="shared" si="3348"/>
        <v>#N/A</v>
      </c>
      <c r="BF2410" s="13" t="e">
        <f t="shared" si="3349"/>
        <v>#N/A</v>
      </c>
      <c r="BG2410" s="13" t="e">
        <f t="shared" si="3350"/>
        <v>#N/A</v>
      </c>
      <c r="BH2410" s="13" t="e">
        <f t="shared" si="3351"/>
        <v>#N/A</v>
      </c>
      <c r="BI2410" s="13" t="e">
        <f t="shared" si="3352"/>
        <v>#N/A</v>
      </c>
      <c r="BJ2410" s="14" t="e">
        <f t="shared" si="3353"/>
        <v>#N/A</v>
      </c>
      <c r="BK2410" s="14" t="e">
        <f t="shared" si="3354"/>
        <v>#N/A</v>
      </c>
      <c r="BL2410" s="14" t="e">
        <f t="shared" si="3355"/>
        <v>#N/A</v>
      </c>
      <c r="BM2410" s="14" t="e">
        <f t="shared" si="3356"/>
        <v>#N/A</v>
      </c>
      <c r="BN2410" s="14" t="e">
        <f t="shared" si="3357"/>
        <v>#N/A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1.1809000000000001</v>
      </c>
      <c r="F2412" s="10">
        <f>VLOOKUP(B2412,home!$B$2:$E$405,3,FALSE)</f>
        <v>0.9879</v>
      </c>
      <c r="G2412" s="10">
        <f>VLOOKUP(C2412,away!$B$2:$E$405,4,FALSE)</f>
        <v>0.70569999999999999</v>
      </c>
      <c r="H2412" s="10">
        <f>VLOOKUP(A2412,away!$A$2:$E$405,3,FALSE)</f>
        <v>0.92459999999999998</v>
      </c>
      <c r="I2412" s="10">
        <f>VLOOKUP(C2412,away!$B$2:$E$405,3,FALSE)</f>
        <v>0.81120000000000003</v>
      </c>
      <c r="J2412" s="10">
        <f>VLOOKUP(B2412,home!$B$2:$E$405,4,FALSE)</f>
        <v>0.90129999999999999</v>
      </c>
      <c r="K2412" s="12">
        <f t="shared" si="3302"/>
        <v>0.823277460327</v>
      </c>
      <c r="L2412" s="12">
        <f t="shared" si="3303"/>
        <v>0.67600701417600007</v>
      </c>
      <c r="M2412" s="13">
        <f t="shared" si="3304"/>
        <v>0.22328987259951708</v>
      </c>
      <c r="N2412" s="13">
        <f t="shared" si="3305"/>
        <v>0.18382951923046981</v>
      </c>
      <c r="O2412" s="13">
        <f t="shared" si="3306"/>
        <v>0.15094552007173898</v>
      </c>
      <c r="P2412" s="13">
        <f t="shared" si="3307"/>
        <v>0.12427004441239949</v>
      </c>
      <c r="Q2412" s="13">
        <f t="shared" si="3308"/>
        <v>7.5671349862597298E-2</v>
      </c>
      <c r="R2412" s="13">
        <f t="shared" si="3309"/>
        <v>5.1020115163469874E-2</v>
      </c>
      <c r="S2412" s="13">
        <f t="shared" si="3310"/>
        <v>1.7290354191250877E-2</v>
      </c>
      <c r="T2412" s="13">
        <f t="shared" si="3311"/>
        <v>5.115436327928187E-2</v>
      </c>
      <c r="U2412" s="13">
        <f t="shared" si="3312"/>
        <v>4.2003710837372539E-2</v>
      </c>
      <c r="V2412" s="13">
        <f t="shared" si="3313"/>
        <v>1.0691996502813132E-3</v>
      </c>
      <c r="W2412" s="13">
        <f t="shared" si="3314"/>
        <v>2.0766172244798327E-2</v>
      </c>
      <c r="X2412" s="13">
        <f t="shared" si="3315"/>
        <v>1.4038078095070641E-2</v>
      </c>
      <c r="Y2412" s="13">
        <f t="shared" si="3316"/>
        <v>4.7449196289091064E-3</v>
      </c>
      <c r="Z2412" s="13">
        <f t="shared" si="3317"/>
        <v>1.1496651904857647E-2</v>
      </c>
      <c r="AA2412" s="13">
        <f t="shared" si="3318"/>
        <v>9.4649343824947697E-3</v>
      </c>
      <c r="AB2412" s="13">
        <f t="shared" si="3319"/>
        <v>3.8961335702909984E-3</v>
      </c>
      <c r="AC2412" s="13">
        <f t="shared" si="3320"/>
        <v>3.7190862733531142E-5</v>
      </c>
      <c r="AD2412" s="13">
        <f t="shared" si="3321"/>
        <v>4.2740803866026496E-3</v>
      </c>
      <c r="AE2412" s="13">
        <f t="shared" si="3322"/>
        <v>2.8893083204954615E-3</v>
      </c>
      <c r="AF2412" s="13">
        <f t="shared" si="3323"/>
        <v>9.765963453860051E-4</v>
      </c>
      <c r="AG2412" s="13">
        <f t="shared" si="3324"/>
        <v>2.2006199316652902E-4</v>
      </c>
      <c r="AH2412" s="13">
        <f t="shared" si="3325"/>
        <v>1.94295433180591E-3</v>
      </c>
      <c r="AI2412" s="13">
        <f t="shared" si="3326"/>
        <v>1.5995905078205128E-3</v>
      </c>
      <c r="AJ2412" s="13">
        <f t="shared" si="3327"/>
        <v>6.5845340542082401E-4</v>
      </c>
      <c r="AK2412" s="13">
        <f t="shared" si="3328"/>
        <v>1.8069661578617348E-4</v>
      </c>
      <c r="AL2412" s="13">
        <f t="shared" si="3329"/>
        <v>8.2793009997738091E-7</v>
      </c>
      <c r="AM2412" s="13">
        <f t="shared" si="3330"/>
        <v>7.0375080918313451E-4</v>
      </c>
      <c r="AN2412" s="13">
        <f t="shared" si="3331"/>
        <v>4.7574048323983475E-4</v>
      </c>
      <c r="AO2412" s="13">
        <f t="shared" si="3332"/>
        <v>1.6080195179880402E-4</v>
      </c>
      <c r="AP2412" s="13">
        <f t="shared" si="3333"/>
        <v>3.6234415769727538E-5</v>
      </c>
      <c r="AQ2412" s="13">
        <f t="shared" si="3334"/>
        <v>6.1236798037263189E-6</v>
      </c>
      <c r="AR2412" s="13">
        <f t="shared" si="3335"/>
        <v>2.6269015130488777E-4</v>
      </c>
      <c r="AS2412" s="13">
        <f t="shared" si="3336"/>
        <v>2.1626688061920338E-4</v>
      </c>
      <c r="AT2412" s="13">
        <f t="shared" si="3337"/>
        <v>8.9023824114510132E-5</v>
      </c>
      <c r="AU2412" s="13">
        <f t="shared" si="3338"/>
        <v>2.443043594186381E-5</v>
      </c>
      <c r="AV2412" s="13">
        <f t="shared" si="3339"/>
        <v>5.0282568142247738E-6</v>
      </c>
      <c r="AW2412" s="13">
        <f t="shared" si="3340"/>
        <v>1.2799370151149375E-8</v>
      </c>
      <c r="AX2412" s="13">
        <f t="shared" si="3341"/>
        <v>9.6563696481227011E-5</v>
      </c>
      <c r="AY2412" s="13">
        <f t="shared" si="3342"/>
        <v>6.5277736136071796E-5</v>
      </c>
      <c r="AZ2412" s="13">
        <f t="shared" si="3343"/>
        <v>2.2064103748757335E-5</v>
      </c>
      <c r="BA2412" s="13">
        <f t="shared" si="3344"/>
        <v>4.9718296318889797E-6</v>
      </c>
      <c r="BB2412" s="13">
        <f t="shared" si="3345"/>
        <v>8.4024792611125748E-7</v>
      </c>
      <c r="BC2412" s="13">
        <f t="shared" si="3346"/>
        <v>1.1360269833960953E-7</v>
      </c>
      <c r="BD2412" s="13">
        <f t="shared" si="3347"/>
        <v>2.9596730806176468E-5</v>
      </c>
      <c r="BE2412" s="13">
        <f t="shared" si="3348"/>
        <v>2.4366321372090845E-5</v>
      </c>
      <c r="BF2412" s="13">
        <f t="shared" si="3349"/>
        <v>1.0030121588363227E-5</v>
      </c>
      <c r="BG2412" s="13">
        <f t="shared" si="3350"/>
        <v>2.7525243426795638E-6</v>
      </c>
      <c r="BH2412" s="13">
        <f t="shared" si="3351"/>
        <v>5.6652281258236909E-7</v>
      </c>
      <c r="BI2412" s="13">
        <f t="shared" si="3352"/>
        <v>9.3281092472024373E-8</v>
      </c>
      <c r="BJ2412" s="14">
        <f t="shared" si="3353"/>
        <v>0.36013693194319529</v>
      </c>
      <c r="BK2412" s="14">
        <f t="shared" si="3354"/>
        <v>0.36602276738241829</v>
      </c>
      <c r="BL2412" s="14">
        <f t="shared" si="3355"/>
        <v>0.26237695393700955</v>
      </c>
      <c r="BM2412" s="14">
        <f t="shared" si="3356"/>
        <v>0.1909416188905225</v>
      </c>
      <c r="BN2412" s="14">
        <f t="shared" si="3357"/>
        <v>0.80902642134019254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1.1809000000000001</v>
      </c>
      <c r="F2413" s="15">
        <f>VLOOKUP(B2413,home!$B$2:$E$405,3,FALSE)</f>
        <v>1.3408</v>
      </c>
      <c r="G2413" s="15">
        <f>VLOOKUP(C2413,away!$B$2:$E$405,4,FALSE)</f>
        <v>1.0585</v>
      </c>
      <c r="H2413" s="15">
        <f>VLOOKUP(A2413,away!$A$2:$E$405,3,FALSE)</f>
        <v>0.92459999999999998</v>
      </c>
      <c r="I2413" s="15">
        <f>VLOOKUP(C2413,away!$B$2:$E$405,3,FALSE)</f>
        <v>1.1717</v>
      </c>
      <c r="J2413" s="15">
        <f>VLOOKUP(B2413,home!$B$2:$E$405,4,FALSE)</f>
        <v>0.63090000000000002</v>
      </c>
      <c r="K2413" s="16">
        <f t="shared" si="3302"/>
        <v>1.6759767371200001</v>
      </c>
      <c r="L2413" s="16">
        <f t="shared" si="3303"/>
        <v>0.68348792503799993</v>
      </c>
      <c r="M2413" s="17">
        <f t="shared" si="3304"/>
        <v>9.447078344702968E-2</v>
      </c>
      <c r="N2413" s="17">
        <f t="shared" si="3305"/>
        <v>0.15833083539472287</v>
      </c>
      <c r="O2413" s="17">
        <f t="shared" si="3306"/>
        <v>6.4569639754924552E-2</v>
      </c>
      <c r="P2413" s="17">
        <f t="shared" si="3307"/>
        <v>0.10821721415347225</v>
      </c>
      <c r="Q2413" s="17">
        <f t="shared" si="3308"/>
        <v>0.13267939844516577</v>
      </c>
      <c r="R2413" s="17">
        <f t="shared" si="3309"/>
        <v>2.2066284548272263E-2</v>
      </c>
      <c r="S2413" s="17">
        <f t="shared" si="3310"/>
        <v>3.0990971525352302E-2</v>
      </c>
      <c r="T2413" s="17">
        <f t="shared" si="3311"/>
        <v>9.0684766738576394E-2</v>
      </c>
      <c r="U2413" s="17">
        <f t="shared" si="3312"/>
        <v>3.6982579577574809E-2</v>
      </c>
      <c r="V2413" s="17">
        <f t="shared" si="3313"/>
        <v>3.944495947744148E-3</v>
      </c>
      <c r="W2413" s="17">
        <f t="shared" si="3314"/>
        <v>7.4122528429724444E-2</v>
      </c>
      <c r="X2413" s="17">
        <f t="shared" si="3315"/>
        <v>5.0661853155002524E-2</v>
      </c>
      <c r="Y2413" s="17">
        <f t="shared" si="3316"/>
        <v>1.7313382445746262E-2</v>
      </c>
      <c r="Z2413" s="17">
        <f t="shared" si="3317"/>
        <v>5.0273463463988968E-3</v>
      </c>
      <c r="AA2413" s="17">
        <f t="shared" si="3318"/>
        <v>8.4257155260097742E-3</v>
      </c>
      <c r="AB2413" s="17">
        <f t="shared" si="3319"/>
        <v>7.0606516075915953E-3</v>
      </c>
      <c r="AC2413" s="17">
        <f t="shared" si="3320"/>
        <v>2.8240368816240697E-4</v>
      </c>
      <c r="AD2413" s="17">
        <f t="shared" si="3321"/>
        <v>3.1056908336183499E-2</v>
      </c>
      <c r="AE2413" s="17">
        <f t="shared" si="3322"/>
        <v>2.1227021836793421E-2</v>
      </c>
      <c r="AF2413" s="17">
        <f t="shared" si="3323"/>
        <v>7.2542065549831246E-3</v>
      </c>
      <c r="AG2413" s="17">
        <f t="shared" si="3324"/>
        <v>1.6527208620208246E-3</v>
      </c>
      <c r="AH2413" s="17">
        <f t="shared" si="3325"/>
        <v>8.5903263068688783E-4</v>
      </c>
      <c r="AI2413" s="17">
        <f t="shared" si="3326"/>
        <v>1.43971870545822E-3</v>
      </c>
      <c r="AJ2413" s="17">
        <f t="shared" si="3327"/>
        <v>1.2064675291722493E-3</v>
      </c>
      <c r="AK2413" s="17">
        <f t="shared" si="3328"/>
        <v>6.7400383766111165E-4</v>
      </c>
      <c r="AL2413" s="17">
        <f t="shared" si="3329"/>
        <v>1.29398483994736E-5</v>
      </c>
      <c r="AM2413" s="17">
        <f t="shared" si="3330"/>
        <v>1.0410131179662345E-2</v>
      </c>
      <c r="AN2413" s="17">
        <f t="shared" si="3331"/>
        <v>7.1151989593608031E-3</v>
      </c>
      <c r="AO2413" s="17">
        <f t="shared" si="3332"/>
        <v>2.4315762864830256E-3</v>
      </c>
      <c r="AP2413" s="17">
        <f t="shared" si="3333"/>
        <v>5.5398434353996285E-4</v>
      </c>
      <c r="AQ2413" s="17">
        <f t="shared" si="3334"/>
        <v>9.4660402367416924E-5</v>
      </c>
      <c r="AR2413" s="17">
        <f t="shared" si="3335"/>
        <v>1.1742768605762315E-4</v>
      </c>
      <c r="AS2413" s="17">
        <f t="shared" si="3336"/>
        <v>1.9680607012640693E-4</v>
      </c>
      <c r="AT2413" s="17">
        <f t="shared" si="3337"/>
        <v>1.6492119762793277E-4</v>
      </c>
      <c r="AU2413" s="17">
        <f t="shared" si="3338"/>
        <v>9.2134696894128473E-5</v>
      </c>
      <c r="AV2413" s="17">
        <f t="shared" si="3339"/>
        <v>3.8603902169040404E-5</v>
      </c>
      <c r="AW2413" s="17">
        <f t="shared" si="3340"/>
        <v>4.1174233223370173E-7</v>
      </c>
      <c r="AX2413" s="17">
        <f t="shared" si="3341"/>
        <v>2.9078562812469462E-3</v>
      </c>
      <c r="AY2413" s="17">
        <f t="shared" si="3342"/>
        <v>1.98748465597819E-3</v>
      </c>
      <c r="AZ2413" s="17">
        <f t="shared" si="3343"/>
        <v>6.7921088177969795E-4</v>
      </c>
      <c r="BA2413" s="17">
        <f t="shared" si="3344"/>
        <v>1.5474414541694537E-4</v>
      </c>
      <c r="BB2413" s="17">
        <f t="shared" si="3345"/>
        <v>2.6441438715701625E-5</v>
      </c>
      <c r="BC2413" s="17">
        <f t="shared" si="3346"/>
        <v>3.6144808165628701E-6</v>
      </c>
      <c r="BD2413" s="17">
        <f t="shared" si="3347"/>
        <v>1.3376734247589746E-5</v>
      </c>
      <c r="BE2413" s="17">
        <f t="shared" si="3348"/>
        <v>2.2419095417596814E-5</v>
      </c>
      <c r="BF2413" s="17">
        <f t="shared" si="3349"/>
        <v>1.8786941193582936E-5</v>
      </c>
      <c r="BG2413" s="17">
        <f t="shared" si="3350"/>
        <v>1.0495492134028815E-5</v>
      </c>
      <c r="BH2413" s="17">
        <f t="shared" si="3351"/>
        <v>4.3975501653145588E-6</v>
      </c>
      <c r="BI2413" s="17">
        <f t="shared" si="3352"/>
        <v>1.4740383554770817E-6</v>
      </c>
      <c r="BJ2413" s="18">
        <f t="shared" si="3353"/>
        <v>0.61134852525428651</v>
      </c>
      <c r="BK2413" s="18">
        <f t="shared" si="3354"/>
        <v>0.23990629326613847</v>
      </c>
      <c r="BL2413" s="18">
        <f t="shared" si="3355"/>
        <v>0.14396493712174019</v>
      </c>
      <c r="BM2413" s="18">
        <f t="shared" si="3356"/>
        <v>0.41792587333133097</v>
      </c>
      <c r="BN2413" s="18">
        <f t="shared" si="3357"/>
        <v>0.58033415574358749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1.1809000000000001</v>
      </c>
      <c r="F2414" s="10">
        <f>VLOOKUP(B2414,home!$B$2:$E$405,3,FALSE)</f>
        <v>1.1073999999999999</v>
      </c>
      <c r="G2414" s="10">
        <f>VLOOKUP(C2414,away!$B$2:$E$405,4,FALSE)</f>
        <v>1.2376</v>
      </c>
      <c r="H2414" s="10">
        <f>VLOOKUP(A2414,away!$A$2:$E$405,3,FALSE)</f>
        <v>0.92459999999999998</v>
      </c>
      <c r="I2414" s="10">
        <f>VLOOKUP(C2414,away!$B$2:$E$405,3,FALSE)</f>
        <v>1.5807</v>
      </c>
      <c r="J2414" s="10">
        <f>VLOOKUP(B2414,home!$B$2:$E$405,4,FALSE)</f>
        <v>0.91520000000000001</v>
      </c>
      <c r="K2414" s="12">
        <f t="shared" ref="K2414:K2427" si="3358">E2414*F2414*G2414</f>
        <v>1.618444989616</v>
      </c>
      <c r="L2414" s="12">
        <f t="shared" ref="L2414:L2427" si="3359">H2414*I2414*J2414</f>
        <v>1.337578729344</v>
      </c>
      <c r="M2414" s="13">
        <f t="shared" ref="M2414:M2427" si="3360">_xlfn.POISSON.DIST(0,K2414,FALSE) * _xlfn.POISSON.DIST(0,L2414,FALSE)</f>
        <v>5.2025373943644281E-2</v>
      </c>
      <c r="N2414" s="13">
        <f t="shared" ref="N2414:N2427" si="3361">_xlfn.POISSON.DIST(1,K2414,FALSE) * _xlfn.POISSON.DIST(0,L2414,FALSE)</f>
        <v>8.4200205791989891E-2</v>
      </c>
      <c r="O2414" s="13">
        <f t="shared" ref="O2414:O2427" si="3362">_xlfn.POISSON.DIST(0,K2414,FALSE) * _xlfn.POISSON.DIST(1,L2414,FALSE)</f>
        <v>6.9588033573186173E-2</v>
      </c>
      <c r="P2414" s="13">
        <f t="shared" ref="P2414:P2427" si="3363">_xlfn.POISSON.DIST(1,K2414,FALSE) * _xlfn.POISSON.DIST(1,L2414,FALSE)</f>
        <v>0.11262440427375316</v>
      </c>
      <c r="Q2414" s="13">
        <f t="shared" ref="Q2414:Q2427" si="3364">_xlfn.POISSON.DIST(2,K2414,FALSE) * _xlfn.POISSON.DIST(0,L2414,FALSE)</f>
        <v>6.8136700594341071E-2</v>
      </c>
      <c r="R2414" s="13">
        <f t="shared" ref="R2414:R2427" si="3365">_xlfn.POISSON.DIST(0,K2414,FALSE) * _xlfn.POISSON.DIST(2,L2414,FALSE)</f>
        <v>4.6539736762184994E-2</v>
      </c>
      <c r="S2414" s="13">
        <f t="shared" ref="S2414:S2427" si="3366">_xlfn.POISSON.DIST(2,K2414,FALSE) * _xlfn.POISSON.DIST(2,L2414,FALSE)</f>
        <v>6.0952259813441337E-2</v>
      </c>
      <c r="T2414" s="13">
        <f t="shared" ref="T2414:T2427" si="3367">_xlfn.POISSON.DIST(2,K2414,FALSE) * _xlfn.POISSON.DIST(1,L2414,FALSE)</f>
        <v>9.1138201402671315E-2</v>
      </c>
      <c r="U2414" s="13">
        <f t="shared" ref="U2414:U2427" si="3368">_xlfn.POISSON.DIST(1,K2414,FALSE) * _xlfn.POISSON.DIST(2,L2414,FALSE)</f>
        <v>7.5322003780805863E-2</v>
      </c>
      <c r="V2414" s="13">
        <f t="shared" ref="V2414:V2427" si="3369">_xlfn.POISSON.DIST(3,K2414,FALSE) * _xlfn.POISSON.DIST(3,L2414,FALSE)</f>
        <v>1.466103392391215E-2</v>
      </c>
      <c r="W2414" s="13">
        <f t="shared" ref="W2414:W2427" si="3370">_xlfn.POISSON.DIST(3,K2414,FALSE) * _xlfn.POISSON.DIST(0,L2414,FALSE)</f>
        <v>3.6758500561958958E-2</v>
      </c>
      <c r="X2414" s="13">
        <f t="shared" ref="X2414:X2427" si="3371">_xlfn.POISSON.DIST(3,K2414,FALSE) * _xlfn.POISSON.DIST(1,L2414,FALSE)</f>
        <v>4.916738847425578E-2</v>
      </c>
      <c r="Y2414" s="13">
        <f t="shared" ref="Y2414:Y2427" si="3372">_xlfn.POISSON.DIST(3,K2414,FALSE) * _xlfn.POISSON.DIST(2,L2414,FALSE)</f>
        <v>3.2882626500278941E-2</v>
      </c>
      <c r="Z2414" s="13">
        <f t="shared" ref="Z2414:Z2427" si="3373">_xlfn.POISSON.DIST(0,K2414,FALSE) * _xlfn.POISSON.DIST(3,L2414,FALSE)</f>
        <v>2.0750187320789214E-2</v>
      </c>
      <c r="AA2414" s="13">
        <f t="shared" ref="AA2414:AA2427" si="3374">_xlfn.POISSON.DIST(1,K2414,FALSE) * _xlfn.POISSON.DIST(3,L2414,FALSE)</f>
        <v>3.3583036702924757E-2</v>
      </c>
      <c r="AB2414" s="13">
        <f t="shared" ref="AB2414:AB2427" si="3375">_xlfn.POISSON.DIST(2,K2414,FALSE) * _xlfn.POISSON.DIST(3,L2414,FALSE)</f>
        <v>2.7176148743969404E-2</v>
      </c>
      <c r="AC2414" s="13">
        <f t="shared" ref="AC2414:AC2427" si="3376">_xlfn.POISSON.DIST(4,K2414,FALSE) * _xlfn.POISSON.DIST(4,L2414,FALSE)</f>
        <v>1.9836356840828755E-3</v>
      </c>
      <c r="AD2414" s="13">
        <f t="shared" ref="AD2414:AD2427" si="3377">_xlfn.POISSON.DIST(4,K2414,FALSE) * _xlfn.POISSON.DIST(0,L2414,FALSE)</f>
        <v>1.4872902765074848E-2</v>
      </c>
      <c r="AE2414" s="13">
        <f t="shared" ref="AE2414:AE2427" si="3378">_xlfn.POISSON.DIST(4,K2414,FALSE) * _xlfn.POISSON.DIST(1,L2414,FALSE)</f>
        <v>1.9893678382165682E-2</v>
      </c>
      <c r="AF2414" s="13">
        <f t="shared" ref="AF2414:AF2427" si="3379">_xlfn.POISSON.DIST(4,K2414,FALSE) * _xlfn.POISSON.DIST(2,L2414,FALSE)</f>
        <v>1.3304680526197689E-2</v>
      </c>
      <c r="AG2414" s="13">
        <f t="shared" ref="AG2414:AG2427" si="3380">_xlfn.POISSON.DIST(4,K2414,FALSE) * _xlfn.POISSON.DIST(3,L2414,FALSE)</f>
        <v>5.9320192241864552E-3</v>
      </c>
      <c r="AH2414" s="13">
        <f t="shared" ref="AH2414:AH2427" si="3381">_xlfn.POISSON.DIST(0,K2414,FALSE) * _xlfn.POISSON.DIST(4,L2414,FALSE)</f>
        <v>6.938752297547807E-3</v>
      </c>
      <c r="AI2414" s="13">
        <f t="shared" ref="AI2414:AI2427" si="3382">_xlfn.POISSON.DIST(1,K2414,FALSE) * _xlfn.POISSON.DIST(4,L2414,FALSE)</f>
        <v>1.1229988890152757E-2</v>
      </c>
      <c r="AJ2414" s="13">
        <f t="shared" ref="AJ2414:AJ2427" si="3383">_xlfn.POISSON.DIST(2,K2414,FALSE) * _xlfn.POISSON.DIST(4,L2414,FALSE)</f>
        <v>9.0875596263555371E-3</v>
      </c>
      <c r="AK2414" s="13">
        <f t="shared" ref="AK2414:AK2427" si="3384">_xlfn.POISSON.DIST(3,K2414,FALSE) * _xlfn.POISSON.DIST(4,L2414,FALSE)</f>
        <v>4.9025717817039243E-3</v>
      </c>
      <c r="AL2414" s="13">
        <f t="shared" ref="AL2414:AL2427" si="3385">_xlfn.POISSON.DIST(5,K2414,FALSE) * _xlfn.POISSON.DIST(5,L2414,FALSE)</f>
        <v>1.7176679014974008E-4</v>
      </c>
      <c r="AM2414" s="13">
        <f t="shared" ref="AM2414:AM2427" si="3386">_xlfn.POISSON.DIST(5,K2414,FALSE) * _xlfn.POISSON.DIST(0,L2414,FALSE)</f>
        <v>4.8141949922362653E-3</v>
      </c>
      <c r="AN2414" s="13">
        <f t="shared" ref="AN2414:AN2427" si="3387">_xlfn.POISSON.DIST(5,K2414,FALSE) * _xlfn.POISSON.DIST(1,L2414,FALSE)</f>
        <v>6.4393648205296333E-3</v>
      </c>
      <c r="AO2414" s="13">
        <f t="shared" ref="AO2414:AO2427" si="3388">_xlfn.POISSON.DIST(5,K2414,FALSE) * _xlfn.POISSON.DIST(2,L2414,FALSE)</f>
        <v>4.3065787072132412E-3</v>
      </c>
      <c r="AP2414" s="13">
        <f t="shared" ref="AP2414:AP2427" si="3389">_xlfn.POISSON.DIST(5,K2414,FALSE) * _xlfn.POISSON.DIST(3,L2414,FALSE)</f>
        <v>1.920129358338071E-3</v>
      </c>
      <c r="AQ2414" s="13">
        <f t="shared" ref="AQ2414:AQ2427" si="3390">_xlfn.POISSON.DIST(5,K2414,FALSE) * _xlfn.POISSON.DIST(4,L2414,FALSE)</f>
        <v>6.4208104682548703E-4</v>
      </c>
      <c r="AR2414" s="13">
        <f t="shared" ref="AR2414:AR2427" si="3391">_xlfn.POISSON.DIST(0,K2414,FALSE) * _xlfn.POISSON.DIST(5,L2414,FALSE)</f>
        <v>1.8562254962773514E-3</v>
      </c>
      <c r="AS2414" s="13">
        <f t="shared" ref="AS2414:AS2427" si="3392">_xlfn.POISSON.DIST(1,K2414,FALSE) * _xlfn.POISSON.DIST(5,L2414,FALSE)</f>
        <v>3.0041988540475528E-3</v>
      </c>
      <c r="AT2414" s="13">
        <f t="shared" ref="AT2414:AT2427" si="3393">_xlfn.POISSON.DIST(2,K2414,FALSE) * _xlfn.POISSON.DIST(5,L2414,FALSE)</f>
        <v>2.4310652915716957E-3</v>
      </c>
      <c r="AU2414" s="13">
        <f t="shared" ref="AU2414:AU2427" si="3394">_xlfn.POISSON.DIST(3,K2414,FALSE) * _xlfn.POISSON.DIST(5,L2414,FALSE)</f>
        <v>1.3115151468578573E-3</v>
      </c>
      <c r="AV2414" s="13">
        <f t="shared" ref="AV2414:AV2427" si="3395">_xlfn.POISSON.DIST(4,K2414,FALSE) * _xlfn.POISSON.DIST(5,L2414,FALSE)</f>
        <v>5.3065377955939779E-4</v>
      </c>
      <c r="AW2414" s="13">
        <f t="shared" ref="AW2414:AW2427" si="3396">_xlfn.POISSON.DIST(6,K2414,FALSE) * _xlfn.POISSON.DIST(6,L2414,FALSE)</f>
        <v>1.0328898161834437E-5</v>
      </c>
      <c r="AX2414" s="13">
        <f t="shared" ref="AX2414:AX2427" si="3397">_xlfn.POISSON.DIST(6,K2414,FALSE) * _xlfn.POISSON.DIST(0,L2414,FALSE)</f>
        <v>1.298584960703204E-3</v>
      </c>
      <c r="AY2414" s="13">
        <f t="shared" ref="AY2414:AY2427" si="3398">_xlfn.POISSON.DIST(6,K2414,FALSE) * _xlfn.POISSON.DIST(1,L2414,FALSE)</f>
        <v>1.73695962168262E-3</v>
      </c>
      <c r="AZ2414" s="13">
        <f t="shared" ref="AZ2414:AZ2427" si="3399">_xlfn.POISSON.DIST(6,K2414,FALSE) * _xlfn.POISSON.DIST(2,L2414,FALSE)</f>
        <v>1.1616601218460371E-3</v>
      </c>
      <c r="BA2414" s="13">
        <f t="shared" ref="BA2414:BA2427" si="3400">_xlfn.POISSON.DIST(6,K2414,FALSE) * _xlfn.POISSON.DIST(3,L2414,FALSE)</f>
        <v>5.1793728990280619E-4</v>
      </c>
      <c r="BB2414" s="13">
        <f t="shared" ref="BB2414:BB2427" si="3401">_xlfn.POISSON.DIST(6,K2414,FALSE) * _xlfn.POISSON.DIST(4,L2414,FALSE)</f>
        <v>1.7319547552701768E-4</v>
      </c>
      <c r="BC2414" s="13">
        <f t="shared" ref="BC2414:BC2427" si="3402">_xlfn.POISSON.DIST(6,K2414,FALSE) * _xlfn.POISSON.DIST(5,L2414,FALSE)</f>
        <v>4.6332516816711635E-5</v>
      </c>
      <c r="BD2414" s="13">
        <f t="shared" ref="BD2414:BD2427" si="3403">_xlfn.POISSON.DIST(0,K2414,FALSE) * _xlfn.POISSON.DIST(6,L2414,FALSE)</f>
        <v>4.1380795678109899E-4</v>
      </c>
      <c r="BE2414" s="13">
        <f t="shared" ref="BE2414:BE2427" si="3404">_xlfn.POISSON.DIST(1,K2414,FALSE) * _xlfn.POISSON.DIST(6,L2414,FALSE)</f>
        <v>6.6972541431560399E-4</v>
      </c>
      <c r="BF2414" s="13">
        <f t="shared" ref="BF2414:BF2427" si="3405">_xlfn.POISSON.DIST(2,K2414,FALSE) * _xlfn.POISSON.DIST(6,L2414,FALSE)</f>
        <v>5.4195687060879449E-4</v>
      </c>
      <c r="BG2414" s="13">
        <f t="shared" ref="BG2414:BG2427" si="3406">_xlfn.POISSON.DIST(3,K2414,FALSE) * _xlfn.POISSON.DIST(6,L2414,FALSE)</f>
        <v>2.923757939415902E-4</v>
      </c>
      <c r="BH2414" s="13">
        <f t="shared" ref="BH2414:BH2427" si="3407">_xlfn.POISSON.DIST(4,K2414,FALSE) * _xlfn.POISSON.DIST(6,L2414,FALSE)</f>
        <v>1.1829853469744166E-4</v>
      </c>
      <c r="BI2414" s="13">
        <f t="shared" ref="BI2414:BI2427" si="3408">_xlfn.POISSON.DIST(5,K2414,FALSE) * _xlfn.POISSON.DIST(6,L2414,FALSE)</f>
        <v>3.8291934151997777E-5</v>
      </c>
      <c r="BJ2414" s="14">
        <f t="shared" ref="BJ2414:BJ2427" si="3409">SUM(N2414,Q2414,T2414,W2414,X2414,Y2414,AD2414,AE2414,AF2414,AG2414,AM2414,AN2414,AO2414,AP2414,AQ2414,AX2414,AY2414,AZ2414,BA2414,BB2414,BC2414)</f>
        <v>0.43934392313474185</v>
      </c>
      <c r="BK2414" s="14">
        <f t="shared" ref="BK2414:BK2427" si="3410">SUM(M2414,P2414,S2414,V2414,AC2414,AL2414,AY2414)</f>
        <v>0.2441554340506662</v>
      </c>
      <c r="BL2414" s="14">
        <f t="shared" ref="BL2414:BL2427" si="3411">SUM(O2414,R2414,U2414,AA2414,AB2414,AH2414,AI2414,AJ2414,AK2414,AR2414,AS2414,AT2414,AU2414,AV2414,BD2414,BE2414,BF2414,BG2414,BH2414,BI2414)</f>
        <v>0.29557594723164166</v>
      </c>
      <c r="BM2414" s="14">
        <f t="shared" ref="BM2414:BM2427" si="3412">SUM(S2414:BI2414)</f>
        <v>0.56498440607521871</v>
      </c>
      <c r="BN2414" s="14">
        <f t="shared" ref="BN2414:BN2427" si="3413">SUM(M2414:R2414)</f>
        <v>0.43311445493909956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1.1809000000000001</v>
      </c>
      <c r="F2416" s="10">
        <f>VLOOKUP(B2416,home!$B$2:$E$405,3,FALSE)</f>
        <v>1.1725000000000001</v>
      </c>
      <c r="G2416" s="10">
        <f>VLOOKUP(C2416,away!$B$2:$E$405,4,FALSE)</f>
        <v>1.2376</v>
      </c>
      <c r="H2416" s="10">
        <f>VLOOKUP(A2416,away!$A$2:$E$405,3,FALSE)</f>
        <v>0.92459999999999998</v>
      </c>
      <c r="I2416" s="10">
        <f>VLOOKUP(C2416,away!$B$2:$E$405,3,FALSE)</f>
        <v>0.83199999999999996</v>
      </c>
      <c r="J2416" s="10">
        <f>VLOOKUP(B2416,home!$B$2:$E$405,4,FALSE)</f>
        <v>0.74880000000000002</v>
      </c>
      <c r="K2416" s="12">
        <f t="shared" si="3358"/>
        <v>1.7135874574000003</v>
      </c>
      <c r="L2416" s="12">
        <f t="shared" si="3359"/>
        <v>0.57602727935999998</v>
      </c>
      <c r="M2416" s="13">
        <f t="shared" si="3360"/>
        <v>0.10130548361542301</v>
      </c>
      <c r="N2416" s="13">
        <f t="shared" si="3361"/>
        <v>0.17359580608923009</v>
      </c>
      <c r="O2416" s="13">
        <f t="shared" si="3362"/>
        <v>5.8354722111241167E-2</v>
      </c>
      <c r="P2416" s="13">
        <f t="shared" si="3363"/>
        <v>9.9995919889885321E-2</v>
      </c>
      <c r="Q2416" s="13">
        <f t="shared" si="3364"/>
        <v>0.14873579798587369</v>
      </c>
      <c r="R2416" s="13">
        <f t="shared" si="3365"/>
        <v>1.6806955907773542E-2</v>
      </c>
      <c r="S2416" s="13">
        <f t="shared" si="3366"/>
        <v>2.46758211840323E-2</v>
      </c>
      <c r="T2416" s="13">
        <f t="shared" si="3367"/>
        <v>8.567587705724139E-2</v>
      </c>
      <c r="U2416" s="13">
        <f t="shared" si="3368"/>
        <v>2.8800188840635579E-2</v>
      </c>
      <c r="V2416" s="13">
        <f t="shared" si="3369"/>
        <v>2.7063155366821119E-3</v>
      </c>
      <c r="W2416" s="13">
        <f t="shared" si="3370"/>
        <v>8.4957265964991133E-2</v>
      </c>
      <c r="X2416" s="13">
        <f t="shared" si="3371"/>
        <v>4.8937702775677765E-2</v>
      </c>
      <c r="Y2416" s="13">
        <f t="shared" si="3372"/>
        <v>1.409472589400099E-2</v>
      </c>
      <c r="Z2416" s="13">
        <f t="shared" si="3373"/>
        <v>3.227088361959425E-3</v>
      </c>
      <c r="AA2416" s="13">
        <f t="shared" si="3374"/>
        <v>5.5298981409751822E-3</v>
      </c>
      <c r="AB2416" s="13">
        <f t="shared" si="3375"/>
        <v>4.7379820475373273E-3</v>
      </c>
      <c r="AC2416" s="13">
        <f t="shared" si="3376"/>
        <v>1.6695820770556031E-4</v>
      </c>
      <c r="AD2416" s="13">
        <f t="shared" si="3377"/>
        <v>3.6395426343151183E-2</v>
      </c>
      <c r="AE2416" s="13">
        <f t="shared" si="3378"/>
        <v>2.0964758417592648E-2</v>
      </c>
      <c r="AF2416" s="13">
        <f t="shared" si="3379"/>
        <v>6.0381363768627766E-3</v>
      </c>
      <c r="AG2416" s="13">
        <f t="shared" si="3380"/>
        <v>1.1593770898563043E-3</v>
      </c>
      <c r="AH2416" s="13">
        <f t="shared" si="3381"/>
        <v>4.6472273234845156E-4</v>
      </c>
      <c r="AI2416" s="13">
        <f t="shared" si="3382"/>
        <v>7.9634304532096392E-4</v>
      </c>
      <c r="AJ2416" s="13">
        <f t="shared" si="3383"/>
        <v>6.8230172712486212E-4</v>
      </c>
      <c r="AK2416" s="13">
        <f t="shared" si="3384"/>
        <v>3.8972789392117377E-4</v>
      </c>
      <c r="AL2416" s="13">
        <f t="shared" si="3385"/>
        <v>6.5919983664703946E-6</v>
      </c>
      <c r="AM2416" s="13">
        <f t="shared" si="3386"/>
        <v>1.247334921766988E-2</v>
      </c>
      <c r="AN2416" s="13">
        <f t="shared" si="3387"/>
        <v>7.1849894143615652E-3</v>
      </c>
      <c r="AO2416" s="13">
        <f t="shared" si="3388"/>
        <v>2.0693749522925462E-3</v>
      </c>
      <c r="AP2416" s="13">
        <f t="shared" si="3389"/>
        <v>3.973388079149351E-4</v>
      </c>
      <c r="AQ2416" s="13">
        <f t="shared" si="3390"/>
        <v>5.7219498126846421E-5</v>
      </c>
      <c r="AR2416" s="13">
        <f t="shared" si="3391"/>
        <v>5.3538594234284827E-5</v>
      </c>
      <c r="AS2416" s="13">
        <f t="shared" si="3392"/>
        <v>9.1743063566698447E-5</v>
      </c>
      <c r="AT2416" s="13">
        <f t="shared" si="3393"/>
        <v>7.8604881515672721E-5</v>
      </c>
      <c r="AU2416" s="13">
        <f t="shared" si="3394"/>
        <v>4.4898779685223302E-5</v>
      </c>
      <c r="AV2416" s="13">
        <f t="shared" si="3395"/>
        <v>1.9234496430291144E-5</v>
      </c>
      <c r="AW2416" s="13">
        <f t="shared" si="3396"/>
        <v>1.8074401115074331E-7</v>
      </c>
      <c r="AX2416" s="13">
        <f t="shared" si="3397"/>
        <v>3.5623624618615372E-3</v>
      </c>
      <c r="AY2416" s="13">
        <f t="shared" si="3398"/>
        <v>2.052017957000293E-3</v>
      </c>
      <c r="AZ2416" s="13">
        <f t="shared" si="3399"/>
        <v>5.9100916048437208E-4</v>
      </c>
      <c r="BA2416" s="13">
        <f t="shared" si="3400"/>
        <v>1.1347913293021684E-4</v>
      </c>
      <c r="BB2416" s="13">
        <f t="shared" si="3401"/>
        <v>1.6341769051481147E-5</v>
      </c>
      <c r="BC2416" s="13">
        <f t="shared" si="3402"/>
        <v>1.8826609533308275E-6</v>
      </c>
      <c r="BD2416" s="13">
        <f t="shared" si="3403"/>
        <v>5.1399484629223422E-6</v>
      </c>
      <c r="BE2416" s="13">
        <f t="shared" si="3404"/>
        <v>8.8077512177461362E-6</v>
      </c>
      <c r="BF2416" s="13">
        <f t="shared" si="3405"/>
        <v>7.5464260073146815E-6</v>
      </c>
      <c r="BG2416" s="13">
        <f t="shared" si="3406"/>
        <v>4.3104869847772E-6</v>
      </c>
      <c r="BH2416" s="13">
        <f t="shared" si="3407"/>
        <v>1.846599108100039E-6</v>
      </c>
      <c r="BI2416" s="13">
        <f t="shared" si="3408"/>
        <v>6.3286181409725059E-7</v>
      </c>
      <c r="BJ2416" s="14">
        <f t="shared" si="3409"/>
        <v>0.64907423902712491</v>
      </c>
      <c r="BK2416" s="14">
        <f t="shared" si="3410"/>
        <v>0.23090910838909509</v>
      </c>
      <c r="BL2416" s="14">
        <f t="shared" si="3411"/>
        <v>0.11687914633590535</v>
      </c>
      <c r="BM2416" s="14">
        <f t="shared" si="3412"/>
        <v>0.39924305930166898</v>
      </c>
      <c r="BN2416" s="14">
        <f t="shared" si="3413"/>
        <v>0.59879468559942683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1.1809000000000001</v>
      </c>
      <c r="F2417" s="10">
        <f>VLOOKUP(B2417,home!$B$2:$E$405,3,FALSE)</f>
        <v>0.49399999999999999</v>
      </c>
      <c r="G2417" s="10">
        <f>VLOOKUP(C2417,away!$B$2:$E$405,4,FALSE)</f>
        <v>0.70569999999999999</v>
      </c>
      <c r="H2417" s="10">
        <f>VLOOKUP(A2417,away!$A$2:$E$405,3,FALSE)</f>
        <v>0.92459999999999998</v>
      </c>
      <c r="I2417" s="10">
        <f>VLOOKUP(C2417,away!$B$2:$E$405,3,FALSE)</f>
        <v>0.72099999999999997</v>
      </c>
      <c r="J2417" s="10">
        <f>VLOOKUP(B2417,home!$B$2:$E$405,4,FALSE)</f>
        <v>1.7124999999999999</v>
      </c>
      <c r="K2417" s="12">
        <f t="shared" si="3358"/>
        <v>0.41168039822000002</v>
      </c>
      <c r="L2417" s="12">
        <f t="shared" si="3359"/>
        <v>1.1416151774999999</v>
      </c>
      <c r="M2417" s="13">
        <f t="shared" si="3360"/>
        <v>0.21154964588591801</v>
      </c>
      <c r="N2417" s="13">
        <f t="shared" si="3361"/>
        <v>8.7090842461614706E-2</v>
      </c>
      <c r="O2417" s="13">
        <f t="shared" si="3362"/>
        <v>0.2415082865381144</v>
      </c>
      <c r="P2417" s="13">
        <f t="shared" si="3363"/>
        <v>9.9424227575440796E-2</v>
      </c>
      <c r="Q2417" s="13">
        <f t="shared" si="3364"/>
        <v>1.7926796352956416E-2</v>
      </c>
      <c r="R2417" s="13">
        <f t="shared" si="3365"/>
        <v>0.1378547627019652</v>
      </c>
      <c r="S2417" s="13">
        <f t="shared" si="3366"/>
        <v>1.1681864306102182E-2</v>
      </c>
      <c r="T2417" s="13">
        <f t="shared" si="3367"/>
        <v>2.0465502800486687E-2</v>
      </c>
      <c r="U2417" s="13">
        <f t="shared" si="3368"/>
        <v>5.6752103605668638E-2</v>
      </c>
      <c r="V2417" s="13">
        <f t="shared" si="3369"/>
        <v>6.1002772102732733E-4</v>
      </c>
      <c r="W2417" s="13">
        <f t="shared" si="3370"/>
        <v>2.4600368871313134E-3</v>
      </c>
      <c r="X2417" s="13">
        <f t="shared" si="3371"/>
        <v>2.8084154475589615E-3</v>
      </c>
      <c r="Y2417" s="13">
        <f t="shared" si="3372"/>
        <v>1.6030648498293833E-3</v>
      </c>
      <c r="Z2417" s="13">
        <f t="shared" si="3373"/>
        <v>5.2459029797074778E-2</v>
      </c>
      <c r="AA2417" s="13">
        <f t="shared" si="3374"/>
        <v>2.1596354277094592E-2</v>
      </c>
      <c r="AB2417" s="13">
        <f t="shared" si="3375"/>
        <v>4.445397864447251E-3</v>
      </c>
      <c r="AC2417" s="13">
        <f t="shared" si="3376"/>
        <v>1.7918824299124543E-5</v>
      </c>
      <c r="AD2417" s="13">
        <f t="shared" si="3377"/>
        <v>2.5318724133252703E-4</v>
      </c>
      <c r="AE2417" s="13">
        <f t="shared" si="3378"/>
        <v>2.8904239745456816E-4</v>
      </c>
      <c r="AF2417" s="13">
        <f t="shared" si="3379"/>
        <v>1.6498759393756123E-4</v>
      </c>
      <c r="AG2417" s="13">
        <f t="shared" si="3380"/>
        <v>6.2784113779442289E-5</v>
      </c>
      <c r="AH2417" s="13">
        <f t="shared" si="3381"/>
        <v>1.4972006153316324E-2</v>
      </c>
      <c r="AI2417" s="13">
        <f t="shared" si="3382"/>
        <v>6.1636814553495548E-3</v>
      </c>
      <c r="AJ2417" s="13">
        <f t="shared" si="3383"/>
        <v>1.268733418019767E-3</v>
      </c>
      <c r="AK2417" s="13">
        <f t="shared" si="3384"/>
        <v>1.7410422625513313E-4</v>
      </c>
      <c r="AL2417" s="13">
        <f t="shared" si="3385"/>
        <v>3.3685998528425612E-7</v>
      </c>
      <c r="AM2417" s="13">
        <f t="shared" si="3386"/>
        <v>2.0846444867199607E-5</v>
      </c>
      <c r="AN2417" s="13">
        <f t="shared" si="3387"/>
        <v>2.379861785731204E-5</v>
      </c>
      <c r="AO2417" s="13">
        <f t="shared" si="3388"/>
        <v>1.358443167471498E-5</v>
      </c>
      <c r="AP2417" s="13">
        <f t="shared" si="3389"/>
        <v>5.16939779252212E-6</v>
      </c>
      <c r="AQ2417" s="13">
        <f t="shared" si="3390"/>
        <v>1.4753657446195617E-6</v>
      </c>
      <c r="AR2417" s="13">
        <f t="shared" si="3391"/>
        <v>3.4184538924498615E-3</v>
      </c>
      <c r="AS2417" s="13">
        <f t="shared" si="3392"/>
        <v>1.4073104597404681E-3</v>
      </c>
      <c r="AT2417" s="13">
        <f t="shared" si="3393"/>
        <v>2.896810652425636E-4</v>
      </c>
      <c r="AU2417" s="13">
        <f t="shared" si="3394"/>
        <v>3.9752005431950789E-5</v>
      </c>
      <c r="AV2417" s="13">
        <f t="shared" si="3395"/>
        <v>4.0912803565672753E-6</v>
      </c>
      <c r="AW2417" s="13">
        <f t="shared" si="3396"/>
        <v>4.3977126369485153E-9</v>
      </c>
      <c r="AX2417" s="13">
        <f t="shared" si="3397"/>
        <v>1.4303454540666674E-6</v>
      </c>
      <c r="AY2417" s="13">
        <f t="shared" si="3398"/>
        <v>1.6329040794306364E-6</v>
      </c>
      <c r="AZ2417" s="13">
        <f t="shared" si="3399"/>
        <v>9.3207404023984034E-7</v>
      </c>
      <c r="BA2417" s="13">
        <f t="shared" si="3400"/>
        <v>3.5468995696384907E-7</v>
      </c>
      <c r="BB2417" s="13">
        <f t="shared" si="3401"/>
        <v>1.0122985954418794E-7</v>
      </c>
      <c r="BC2417" s="13">
        <f t="shared" si="3402"/>
        <v>2.3113108814367639E-8</v>
      </c>
      <c r="BD2417" s="13">
        <f t="shared" si="3403"/>
        <v>6.5042647453411823E-4</v>
      </c>
      <c r="BE2417" s="13">
        <f t="shared" si="3404"/>
        <v>2.6776783004903648E-4</v>
      </c>
      <c r="BF2417" s="13">
        <f t="shared" si="3405"/>
        <v>5.5117383452546314E-5</v>
      </c>
      <c r="BG2417" s="13">
        <f t="shared" si="3406"/>
        <v>7.5635821228629013E-6</v>
      </c>
      <c r="BH2417" s="13">
        <f t="shared" si="3407"/>
        <v>7.7844462507746796E-7</v>
      </c>
      <c r="BI2417" s="13">
        <f t="shared" si="3408"/>
        <v>6.4094078648822152E-8</v>
      </c>
      <c r="BJ2417" s="14">
        <f t="shared" si="3409"/>
        <v>0.13319400876051699</v>
      </c>
      <c r="BK2417" s="14">
        <f t="shared" si="3410"/>
        <v>0.32328565407685217</v>
      </c>
      <c r="BL2417" s="14">
        <f t="shared" si="3411"/>
        <v>0.49087643675231457</v>
      </c>
      <c r="BM2417" s="14">
        <f t="shared" si="3412"/>
        <v>0.20445893936438217</v>
      </c>
      <c r="BN2417" s="14">
        <f t="shared" si="3413"/>
        <v>0.79535456151600947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1.1809000000000001</v>
      </c>
      <c r="F2418" s="10">
        <f>VLOOKUP(B2418,home!$B$2:$E$405,3,FALSE)</f>
        <v>0.7762</v>
      </c>
      <c r="G2418" s="10">
        <f>VLOOKUP(C2418,away!$B$2:$E$405,4,FALSE)</f>
        <v>0.58630000000000004</v>
      </c>
      <c r="H2418" s="10">
        <f>VLOOKUP(A2418,away!$A$2:$E$405,3,FALSE)</f>
        <v>0.92459999999999998</v>
      </c>
      <c r="I2418" s="10">
        <f>VLOOKUP(C2418,away!$B$2:$E$405,3,FALSE)</f>
        <v>0.91520000000000001</v>
      </c>
      <c r="J2418" s="10">
        <f>VLOOKUP(B2418,home!$B$2:$E$405,4,FALSE)</f>
        <v>0.72099999999999997</v>
      </c>
      <c r="K2418" s="12">
        <f t="shared" si="3358"/>
        <v>0.53741112825400006</v>
      </c>
      <c r="L2418" s="12">
        <f t="shared" si="3359"/>
        <v>0.61010581632000005</v>
      </c>
      <c r="M2418" s="13">
        <f t="shared" si="3360"/>
        <v>0.31742397295792713</v>
      </c>
      <c r="N2418" s="13">
        <f t="shared" si="3361"/>
        <v>0.17058717544218682</v>
      </c>
      <c r="O2418" s="13">
        <f t="shared" si="3362"/>
        <v>0.19366221214103371</v>
      </c>
      <c r="P2418" s="13">
        <f t="shared" si="3363"/>
        <v>0.10407622792687844</v>
      </c>
      <c r="Q2418" s="13">
        <f t="shared" si="3364"/>
        <v>4.5837723210024321E-2</v>
      </c>
      <c r="R2418" s="13">
        <f t="shared" si="3365"/>
        <v>5.9077221014321203E-2</v>
      </c>
      <c r="S2418" s="13">
        <f t="shared" si="3366"/>
        <v>8.5310673911538938E-3</v>
      </c>
      <c r="T2418" s="13">
        <f t="shared" si="3367"/>
        <v>2.7965861537302097E-2</v>
      </c>
      <c r="U2418" s="13">
        <f t="shared" si="3368"/>
        <v>3.1748755999417282E-2</v>
      </c>
      <c r="V2418" s="13">
        <f t="shared" si="3369"/>
        <v>3.1079404130400056E-4</v>
      </c>
      <c r="W2418" s="13">
        <f t="shared" si="3370"/>
        <v>8.2112341822979159E-3</v>
      </c>
      <c r="X2418" s="13">
        <f t="shared" si="3371"/>
        <v>5.0097217337855575E-3</v>
      </c>
      <c r="Y2418" s="13">
        <f t="shared" si="3372"/>
        <v>1.5282301839636416E-3</v>
      </c>
      <c r="Z2418" s="13">
        <f t="shared" si="3373"/>
        <v>1.2014452050953167E-2</v>
      </c>
      <c r="AA2418" s="13">
        <f t="shared" si="3374"/>
        <v>6.4567002320563265E-3</v>
      </c>
      <c r="AB2418" s="13">
        <f t="shared" si="3375"/>
        <v>1.7349512782536269E-3</v>
      </c>
      <c r="AC2418" s="13">
        <f t="shared" si="3376"/>
        <v>6.3689013426685471E-6</v>
      </c>
      <c r="AD2418" s="13">
        <f t="shared" si="3377"/>
        <v>1.1032021565666333E-3</v>
      </c>
      <c r="AE2418" s="13">
        <f t="shared" si="3378"/>
        <v>6.7307005229807018E-4</v>
      </c>
      <c r="AF2418" s="13">
        <f t="shared" si="3379"/>
        <v>2.0532197684892963E-4</v>
      </c>
      <c r="AG2418" s="13">
        <f t="shared" si="3380"/>
        <v>4.1756044097950793E-5</v>
      </c>
      <c r="AH2418" s="13">
        <f t="shared" si="3381"/>
        <v>1.83252176904607E-3</v>
      </c>
      <c r="AI2418" s="13">
        <f t="shared" si="3382"/>
        <v>9.8481759145306472E-4</v>
      </c>
      <c r="AJ2418" s="13">
        <f t="shared" si="3383"/>
        <v>2.6462596647358914E-4</v>
      </c>
      <c r="AK2418" s="13">
        <f t="shared" si="3384"/>
        <v>4.740431306929226E-5</v>
      </c>
      <c r="AL2418" s="13">
        <f t="shared" si="3385"/>
        <v>8.3528817512624542E-8</v>
      </c>
      <c r="AM2418" s="13">
        <f t="shared" si="3386"/>
        <v>1.1857462313054409E-4</v>
      </c>
      <c r="AN2418" s="13">
        <f t="shared" si="3387"/>
        <v>7.2343067239896954E-5</v>
      </c>
      <c r="AO2418" s="13">
        <f t="shared" si="3388"/>
        <v>2.2068463046744993E-5</v>
      </c>
      <c r="AP2418" s="13">
        <f t="shared" si="3389"/>
        <v>4.4880325540207042E-6</v>
      </c>
      <c r="AQ2418" s="13">
        <f t="shared" si="3390"/>
        <v>6.8454369126038403E-7</v>
      </c>
      <c r="AR2418" s="13">
        <f t="shared" si="3391"/>
        <v>2.2360643796560467E-4</v>
      </c>
      <c r="AS2418" s="13">
        <f t="shared" si="3392"/>
        <v>1.2016858811195367E-4</v>
      </c>
      <c r="AT2418" s="13">
        <f t="shared" si="3393"/>
        <v>3.2289968258967615E-5</v>
      </c>
      <c r="AU2418" s="13">
        <f t="shared" si="3394"/>
        <v>5.7843294244458805E-6</v>
      </c>
      <c r="AV2418" s="13">
        <f t="shared" si="3395"/>
        <v>7.7714075054606769E-7</v>
      </c>
      <c r="AW2418" s="13">
        <f t="shared" si="3396"/>
        <v>7.6075646720983207E-10</v>
      </c>
      <c r="AX2418" s="13">
        <f t="shared" si="3397"/>
        <v>1.0620553666479761E-5</v>
      </c>
      <c r="AY2418" s="13">
        <f t="shared" si="3398"/>
        <v>6.4796615644580033E-6</v>
      </c>
      <c r="AZ2418" s="13">
        <f t="shared" si="3399"/>
        <v>1.9766396041304892E-6</v>
      </c>
      <c r="BA2418" s="13">
        <f t="shared" si="3400"/>
        <v>4.019864397494914E-7</v>
      </c>
      <c r="BB2418" s="13">
        <f t="shared" si="3401"/>
        <v>6.1313566243233481E-8</v>
      </c>
      <c r="BC2418" s="13">
        <f t="shared" si="3402"/>
        <v>7.481552676863674E-9</v>
      </c>
      <c r="BD2418" s="13">
        <f t="shared" si="3403"/>
        <v>2.2737264728235443E-5</v>
      </c>
      <c r="BE2418" s="13">
        <f t="shared" si="3404"/>
        <v>1.2219259091010889E-5</v>
      </c>
      <c r="BF2418" s="13">
        <f t="shared" si="3405"/>
        <v>3.2833829072640542E-6</v>
      </c>
      <c r="BG2418" s="13">
        <f t="shared" si="3406"/>
        <v>5.8817550422755827E-7</v>
      </c>
      <c r="BH2418" s="13">
        <f t="shared" si="3407"/>
        <v>7.9023015334574355E-8</v>
      </c>
      <c r="BI2418" s="13">
        <f t="shared" si="3408"/>
        <v>8.4935695657973505E-9</v>
      </c>
      <c r="BJ2418" s="14">
        <f t="shared" si="3409"/>
        <v>0.26140100288542811</v>
      </c>
      <c r="BK2418" s="14">
        <f t="shared" si="3410"/>
        <v>0.43035499440898811</v>
      </c>
      <c r="BL2418" s="14">
        <f t="shared" si="3411"/>
        <v>0.29623075236845137</v>
      </c>
      <c r="BM2418" s="14">
        <f t="shared" si="3412"/>
        <v>0.10933019012064113</v>
      </c>
      <c r="BN2418" s="14">
        <f t="shared" si="3413"/>
        <v>0.89066453269237167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1.72</v>
      </c>
      <c r="F2419" s="10">
        <f>VLOOKUP(B2419,home!$B$2:$E$405,3,FALSE)</f>
        <v>1.5116000000000001</v>
      </c>
      <c r="G2419" s="10">
        <f>VLOOKUP(C2419,away!$B$2:$E$405,4,FALSE)</f>
        <v>0.87209999999999999</v>
      </c>
      <c r="H2419" s="10">
        <f>VLOOKUP(A2419,away!$A$2:$E$405,3,FALSE)</f>
        <v>1.58</v>
      </c>
      <c r="I2419" s="10">
        <f>VLOOKUP(C2419,away!$B$2:$E$405,3,FALSE)</f>
        <v>0.94940000000000002</v>
      </c>
      <c r="J2419" s="10">
        <f>VLOOKUP(B2419,home!$B$2:$E$405,4,FALSE)</f>
        <v>0.63290000000000002</v>
      </c>
      <c r="K2419" s="12">
        <f t="shared" si="3358"/>
        <v>2.2674181392000001</v>
      </c>
      <c r="L2419" s="12">
        <f t="shared" si="3359"/>
        <v>0.94938291080000015</v>
      </c>
      <c r="M2419" s="13">
        <f t="shared" si="3360"/>
        <v>4.0083077148115751E-2</v>
      </c>
      <c r="N2419" s="13">
        <f t="shared" si="3361"/>
        <v>9.0885096200590654E-2</v>
      </c>
      <c r="O2419" s="13">
        <f t="shared" si="3362"/>
        <v>3.8054188456699105E-2</v>
      </c>
      <c r="P2419" s="13">
        <f t="shared" si="3363"/>
        <v>8.6284757179254795E-2</v>
      </c>
      <c r="Q2419" s="13">
        <f t="shared" si="3364"/>
        <v>0.10303725785407816</v>
      </c>
      <c r="R2419" s="13">
        <f t="shared" si="3365"/>
        <v>1.8063998102576379E-2</v>
      </c>
      <c r="S2419" s="13">
        <f t="shared" si="3366"/>
        <v>4.6435178204830924E-2</v>
      </c>
      <c r="T2419" s="13">
        <f t="shared" si="3367"/>
        <v>9.7821811782354912E-2</v>
      </c>
      <c r="U2419" s="13">
        <f t="shared" si="3368"/>
        <v>4.0958636964256064E-2</v>
      </c>
      <c r="V2419" s="13">
        <f t="shared" si="3369"/>
        <v>1.1106510558263829E-2</v>
      </c>
      <c r="W2419" s="13">
        <f t="shared" si="3370"/>
        <v>7.7876182490588156E-2</v>
      </c>
      <c r="X2419" s="13">
        <f t="shared" si="3371"/>
        <v>7.39343168149066E-2</v>
      </c>
      <c r="Y2419" s="13">
        <f t="shared" si="3372"/>
        <v>3.5095988452872706E-2</v>
      </c>
      <c r="Z2419" s="13">
        <f t="shared" si="3373"/>
        <v>5.7165503664365477E-3</v>
      </c>
      <c r="AA2419" s="13">
        <f t="shared" si="3374"/>
        <v>1.2961809994508635E-2</v>
      </c>
      <c r="AB2419" s="13">
        <f t="shared" si="3375"/>
        <v>1.4694921549206369E-2</v>
      </c>
      <c r="AC2419" s="13">
        <f t="shared" si="3376"/>
        <v>1.4942755066673966E-3</v>
      </c>
      <c r="AD2419" s="13">
        <f t="shared" si="3377"/>
        <v>4.4144467197702264E-2</v>
      </c>
      <c r="AE2419" s="13">
        <f t="shared" si="3378"/>
        <v>4.1910002763869705E-2</v>
      </c>
      <c r="AF2419" s="13">
        <f t="shared" si="3379"/>
        <v>1.9894320207799333E-2</v>
      </c>
      <c r="AG2419" s="13">
        <f t="shared" si="3380"/>
        <v>6.2957758757559313E-3</v>
      </c>
      <c r="AH2419" s="13">
        <f t="shared" si="3381"/>
        <v>1.3567988066555843E-3</v>
      </c>
      <c r="AI2419" s="13">
        <f t="shared" si="3382"/>
        <v>3.0764302254557853E-3</v>
      </c>
      <c r="AJ2419" s="13">
        <f t="shared" si="3383"/>
        <v>3.487776848590798E-3</v>
      </c>
      <c r="AK2419" s="13">
        <f t="shared" si="3384"/>
        <v>2.6360828306588621E-3</v>
      </c>
      <c r="AL2419" s="13">
        <f t="shared" si="3385"/>
        <v>1.2866596920717223E-4</v>
      </c>
      <c r="AM2419" s="13">
        <f t="shared" si="3386"/>
        <v>2.0018793133877895E-2</v>
      </c>
      <c r="AN2419" s="13">
        <f t="shared" si="3387"/>
        <v>1.9005500096144053E-2</v>
      </c>
      <c r="AO2419" s="13">
        <f t="shared" si="3388"/>
        <v>9.0217485012434612E-3</v>
      </c>
      <c r="AP2419" s="13">
        <f t="shared" si="3389"/>
        <v>2.855031284205352E-3</v>
      </c>
      <c r="AQ2419" s="13">
        <f t="shared" si="3390"/>
        <v>6.7762947775598496E-4</v>
      </c>
      <c r="AR2419" s="13">
        <f t="shared" si="3391"/>
        <v>2.5762432008652909E-4</v>
      </c>
      <c r="AS2419" s="13">
        <f t="shared" si="3392"/>
        <v>5.8414205646326294E-4</v>
      </c>
      <c r="AT2419" s="13">
        <f t="shared" si="3393"/>
        <v>6.6224714734719676E-4</v>
      </c>
      <c r="AU2419" s="13">
        <f t="shared" si="3394"/>
        <v>5.0053039817616295E-4</v>
      </c>
      <c r="AV2419" s="13">
        <f t="shared" si="3395"/>
        <v>2.8372792601140769E-4</v>
      </c>
      <c r="AW2419" s="13">
        <f t="shared" si="3396"/>
        <v>7.6936818201983068E-6</v>
      </c>
      <c r="AX2419" s="13">
        <f t="shared" si="3397"/>
        <v>7.5651624461078549E-3</v>
      </c>
      <c r="AY2419" s="13">
        <f t="shared" si="3398"/>
        <v>7.1822359437607253E-3</v>
      </c>
      <c r="AZ2419" s="13">
        <f t="shared" si="3399"/>
        <v>3.4093460331699713E-3</v>
      </c>
      <c r="BA2419" s="13">
        <f t="shared" si="3400"/>
        <v>1.0789249536317803E-3</v>
      </c>
      <c r="BB2419" s="13">
        <f t="shared" si="3401"/>
        <v>2.5607822825342373E-4</v>
      </c>
      <c r="BC2419" s="13">
        <f t="shared" si="3402"/>
        <v>4.8623258746348463E-5</v>
      </c>
      <c r="BD2419" s="13">
        <f t="shared" si="3403"/>
        <v>4.0764021149436638E-5</v>
      </c>
      <c r="BE2419" s="13">
        <f t="shared" si="3404"/>
        <v>9.2429080980965063E-5</v>
      </c>
      <c r="BF2419" s="13">
        <f t="shared" si="3405"/>
        <v>1.0478768740291299E-4</v>
      </c>
      <c r="BG2419" s="13">
        <f t="shared" si="3406"/>
        <v>7.9199167727394743E-5</v>
      </c>
      <c r="BH2419" s="13">
        <f t="shared" si="3407"/>
        <v>4.4894407378659527E-5</v>
      </c>
      <c r="BI2419" s="13">
        <f t="shared" si="3408"/>
        <v>2.035887872780138E-5</v>
      </c>
      <c r="BJ2419" s="14">
        <f t="shared" si="3409"/>
        <v>0.66201429299741543</v>
      </c>
      <c r="BK2419" s="14">
        <f t="shared" si="3410"/>
        <v>0.19271470051010056</v>
      </c>
      <c r="BL2419" s="14">
        <f t="shared" si="3411"/>
        <v>0.13796134887005934</v>
      </c>
      <c r="BM2419" s="14">
        <f t="shared" si="3412"/>
        <v>0.61482397554075652</v>
      </c>
      <c r="BN2419" s="14">
        <f t="shared" si="3413"/>
        <v>0.37640837494131479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1.72</v>
      </c>
      <c r="F2420" s="10">
        <f>VLOOKUP(B2420,home!$B$2:$E$405,3,FALSE)</f>
        <v>1.1628000000000001</v>
      </c>
      <c r="G2420" s="10">
        <f>VLOOKUP(C2420,away!$B$2:$E$405,4,FALSE)</f>
        <v>0.75580000000000003</v>
      </c>
      <c r="H2420" s="10">
        <f>VLOOKUP(A2420,away!$A$2:$E$405,3,FALSE)</f>
        <v>1.58</v>
      </c>
      <c r="I2420" s="10">
        <f>VLOOKUP(C2420,away!$B$2:$E$405,3,FALSE)</f>
        <v>0.75949999999999995</v>
      </c>
      <c r="J2420" s="10">
        <f>VLOOKUP(B2420,home!$B$2:$E$405,4,FALSE)</f>
        <v>0.69620000000000004</v>
      </c>
      <c r="K2420" s="12">
        <f t="shared" si="3358"/>
        <v>1.5116120928000001</v>
      </c>
      <c r="L2420" s="12">
        <f t="shared" si="3359"/>
        <v>0.83544696200000002</v>
      </c>
      <c r="M2420" s="13">
        <f t="shared" si="3360"/>
        <v>9.5650050531513806E-2</v>
      </c>
      <c r="N2420" s="13">
        <f t="shared" si="3361"/>
        <v>0.14458577306036732</v>
      </c>
      <c r="O2420" s="13">
        <f t="shared" si="3362"/>
        <v>7.9910544131699693E-2</v>
      </c>
      <c r="P2420" s="13">
        <f t="shared" si="3363"/>
        <v>0.12079374485170533</v>
      </c>
      <c r="Q2420" s="13">
        <f t="shared" si="3364"/>
        <v>0.1092788015024439</v>
      </c>
      <c r="R2420" s="13">
        <f t="shared" si="3365"/>
        <v>3.3380510663297711E-2</v>
      </c>
      <c r="S2420" s="13">
        <f t="shared" si="3366"/>
        <v>3.8136751403209018E-2</v>
      </c>
      <c r="T2420" s="13">
        <f t="shared" si="3367"/>
        <v>9.1296642726217792E-2</v>
      </c>
      <c r="U2420" s="13">
        <f t="shared" si="3368"/>
        <v>5.0458383582480164E-2</v>
      </c>
      <c r="V2420" s="13">
        <f t="shared" si="3369"/>
        <v>5.3513139162249049E-3</v>
      </c>
      <c r="W2420" s="13">
        <f t="shared" si="3370"/>
        <v>5.5062385945928334E-2</v>
      </c>
      <c r="X2420" s="13">
        <f t="shared" si="3371"/>
        <v>4.6001703058997326E-2</v>
      </c>
      <c r="Y2420" s="13">
        <f t="shared" si="3372"/>
        <v>1.9215991533732706E-2</v>
      </c>
      <c r="Z2420" s="13">
        <f t="shared" si="3373"/>
        <v>9.2958820745535613E-3</v>
      </c>
      <c r="AA2420" s="13">
        <f t="shared" si="3374"/>
        <v>1.4051767757137915E-2</v>
      </c>
      <c r="AB2420" s="13">
        <f t="shared" si="3375"/>
        <v>1.0620411033453406E-2</v>
      </c>
      <c r="AC2420" s="13">
        <f t="shared" si="3376"/>
        <v>4.223764416653914E-4</v>
      </c>
      <c r="AD2420" s="13">
        <f t="shared" si="3377"/>
        <v>2.0808242113571501E-2</v>
      </c>
      <c r="AE2420" s="13">
        <f t="shared" si="3378"/>
        <v>1.738418265834377E-2</v>
      </c>
      <c r="AF2420" s="13">
        <f t="shared" si="3379"/>
        <v>7.2617812943831916E-3</v>
      </c>
      <c r="AG2420" s="13">
        <f t="shared" si="3380"/>
        <v>2.0222777070336225E-3</v>
      </c>
      <c r="AH2420" s="13">
        <f t="shared" si="3381"/>
        <v>1.9415541095740073E-3</v>
      </c>
      <c r="AI2420" s="13">
        <f t="shared" si="3382"/>
        <v>2.9348766708576055E-3</v>
      </c>
      <c r="AJ2420" s="13">
        <f t="shared" si="3383"/>
        <v>2.218197533272482E-3</v>
      </c>
      <c r="AK2420" s="13">
        <f t="shared" si="3384"/>
        <v>1.1176847385046048E-3</v>
      </c>
      <c r="AL2420" s="13">
        <f t="shared" si="3385"/>
        <v>2.1336290714908012E-5</v>
      </c>
      <c r="AM2420" s="13">
        <f t="shared" si="3386"/>
        <v>6.2907980817569825E-3</v>
      </c>
      <c r="AN2420" s="13">
        <f t="shared" si="3387"/>
        <v>5.2556281459592985E-3</v>
      </c>
      <c r="AO2420" s="13">
        <f t="shared" si="3388"/>
        <v>2.1953992839716936E-3</v>
      </c>
      <c r="AP2420" s="13">
        <f t="shared" si="3389"/>
        <v>6.1137988739037581E-4</v>
      </c>
      <c r="AQ2420" s="13">
        <f t="shared" si="3390"/>
        <v>1.2769386738704786E-4</v>
      </c>
      <c r="AR2420" s="13">
        <f t="shared" si="3391"/>
        <v>3.2441309648044404E-4</v>
      </c>
      <c r="AS2420" s="13">
        <f t="shared" si="3392"/>
        <v>4.9038675970253232E-4</v>
      </c>
      <c r="AT2420" s="13">
        <f t="shared" si="3393"/>
        <v>3.7063727805767795E-4</v>
      </c>
      <c r="AU2420" s="13">
        <f t="shared" si="3394"/>
        <v>1.8675326385148735E-4</v>
      </c>
      <c r="AV2420" s="13">
        <f t="shared" si="3395"/>
        <v>7.0574623001944323E-5</v>
      </c>
      <c r="AW2420" s="13">
        <f t="shared" si="3396"/>
        <v>7.4847217724541127E-7</v>
      </c>
      <c r="AX2420" s="13">
        <f t="shared" si="3397"/>
        <v>1.5848744089578162E-3</v>
      </c>
      <c r="AY2420" s="13">
        <f t="shared" si="3398"/>
        <v>1.3240785101153532E-3</v>
      </c>
      <c r="AZ2420" s="13">
        <f t="shared" si="3399"/>
        <v>5.5309868436267885E-4</v>
      </c>
      <c r="BA2420" s="13">
        <f t="shared" si="3400"/>
        <v>1.5402820517899905E-4</v>
      </c>
      <c r="BB2420" s="13">
        <f t="shared" si="3401"/>
        <v>3.2170599019776848E-5</v>
      </c>
      <c r="BC2420" s="13">
        <f t="shared" si="3402"/>
        <v>5.3753658433585508E-6</v>
      </c>
      <c r="BD2420" s="13">
        <f t="shared" si="3403"/>
        <v>4.5171655981266619E-5</v>
      </c>
      <c r="BE2420" s="13">
        <f t="shared" si="3404"/>
        <v>6.8282021433084075E-5</v>
      </c>
      <c r="BF2420" s="13">
        <f t="shared" si="3405"/>
        <v>5.1607964659539358E-5</v>
      </c>
      <c r="BG2420" s="13">
        <f t="shared" si="3406"/>
        <v>2.6003741154718244E-5</v>
      </c>
      <c r="BH2420" s="13">
        <f t="shared" si="3407"/>
        <v>9.826892396878279E-6</v>
      </c>
      <c r="BI2420" s="13">
        <f t="shared" si="3408"/>
        <v>2.9708898763531165E-6</v>
      </c>
      <c r="BJ2420" s="14">
        <f t="shared" si="3409"/>
        <v>0.53105230664096292</v>
      </c>
      <c r="BK2420" s="14">
        <f t="shared" si="3410"/>
        <v>0.26169965194514871</v>
      </c>
      <c r="BL2420" s="14">
        <f t="shared" si="3411"/>
        <v>0.19828055840687345</v>
      </c>
      <c r="BM2420" s="14">
        <f t="shared" si="3412"/>
        <v>0.4154056442885728</v>
      </c>
      <c r="BN2420" s="14">
        <f t="shared" si="3413"/>
        <v>0.58359942474102777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1.1809000000000001</v>
      </c>
      <c r="F2421" s="10">
        <f>VLOOKUP(B2421,home!$B$2:$E$405,3,FALSE)</f>
        <v>0.58630000000000004</v>
      </c>
      <c r="G2421" s="10">
        <f>VLOOKUP(C2421,away!$B$2:$E$405,4,FALSE)</f>
        <v>1.3408</v>
      </c>
      <c r="H2421" s="10">
        <f>VLOOKUP(A2421,away!$A$2:$E$405,3,FALSE)</f>
        <v>0.92459999999999998</v>
      </c>
      <c r="I2421" s="10">
        <f>VLOOKUP(C2421,away!$B$2:$E$405,3,FALSE)</f>
        <v>0.72099999999999997</v>
      </c>
      <c r="J2421" s="10">
        <f>VLOOKUP(B2421,home!$B$2:$E$405,4,FALSE)</f>
        <v>1.0814999999999999</v>
      </c>
      <c r="K2421" s="12">
        <f t="shared" si="3358"/>
        <v>0.92831852713600005</v>
      </c>
      <c r="L2421" s="12">
        <f t="shared" si="3359"/>
        <v>0.72096748289999979</v>
      </c>
      <c r="M2421" s="13">
        <f t="shared" si="3360"/>
        <v>0.19218707929151035</v>
      </c>
      <c r="N2421" s="13">
        <f t="shared" si="3361"/>
        <v>0.17841082638246455</v>
      </c>
      <c r="O2421" s="13">
        <f t="shared" si="3362"/>
        <v>0.13856063480270289</v>
      </c>
      <c r="P2421" s="13">
        <f t="shared" si="3363"/>
        <v>0.12862840441907433</v>
      </c>
      <c r="Q2421" s="13">
        <f t="shared" si="3364"/>
        <v>8.2811037786243047E-2</v>
      </c>
      <c r="R2421" s="13">
        <f t="shared" si="3365"/>
        <v>4.9948856051365391E-2</v>
      </c>
      <c r="S2421" s="13">
        <f t="shared" si="3366"/>
        <v>2.1522344900071287E-2</v>
      </c>
      <c r="T2421" s="13">
        <f t="shared" si="3367"/>
        <v>5.9704065469084418E-2</v>
      </c>
      <c r="U2421" s="13">
        <f t="shared" si="3368"/>
        <v>4.6368448481731606E-2</v>
      </c>
      <c r="V2421" s="13">
        <f t="shared" si="3369"/>
        <v>1.6005150895787516E-3</v>
      </c>
      <c r="W2421" s="13">
        <f t="shared" si="3370"/>
        <v>2.5625006876109604E-2</v>
      </c>
      <c r="X2421" s="13">
        <f t="shared" si="3371"/>
        <v>1.8474796706763923E-2</v>
      </c>
      <c r="Y2421" s="13">
        <f t="shared" si="3372"/>
        <v>6.6598638393823946E-3</v>
      </c>
      <c r="Z2421" s="13">
        <f t="shared" si="3373"/>
        <v>1.200383367369578E-2</v>
      </c>
      <c r="AA2421" s="13">
        <f t="shared" si="3374"/>
        <v>1.1143381195950788E-2</v>
      </c>
      <c r="AB2421" s="13">
        <f t="shared" si="3375"/>
        <v>5.1723036095700165E-3</v>
      </c>
      <c r="AC2421" s="13">
        <f t="shared" si="3376"/>
        <v>6.6950293621488493E-5</v>
      </c>
      <c r="AD2421" s="13">
        <f t="shared" si="3377"/>
        <v>5.9470421602699835E-3</v>
      </c>
      <c r="AE2421" s="13">
        <f t="shared" si="3378"/>
        <v>4.287624016990026E-3</v>
      </c>
      <c r="AF2421" s="13">
        <f t="shared" si="3379"/>
        <v>1.5456187475754422E-3</v>
      </c>
      <c r="AG2421" s="13">
        <f t="shared" si="3380"/>
        <v>3.7144695265417239E-4</v>
      </c>
      <c r="AH2421" s="13">
        <f t="shared" si="3381"/>
        <v>2.1635934372186754E-3</v>
      </c>
      <c r="AI2421" s="13">
        <f t="shared" si="3382"/>
        <v>2.0085038729599565E-3</v>
      </c>
      <c r="AJ2421" s="13">
        <f t="shared" si="3383"/>
        <v>9.3226567854656924E-4</v>
      </c>
      <c r="AK2421" s="13">
        <f t="shared" si="3384"/>
        <v>2.8847983386926499E-4</v>
      </c>
      <c r="AL2421" s="13">
        <f t="shared" si="3385"/>
        <v>1.792359710271327E-6</v>
      </c>
      <c r="AM2421" s="13">
        <f t="shared" si="3386"/>
        <v>1.1041498838075057E-3</v>
      </c>
      <c r="AN2421" s="13">
        <f t="shared" si="3387"/>
        <v>7.9605616247302446E-4</v>
      </c>
      <c r="AO2421" s="13">
        <f t="shared" si="3388"/>
        <v>2.8696530385260483E-4</v>
      </c>
      <c r="AP2421" s="13">
        <f t="shared" si="3389"/>
        <v>6.8964217599415387E-5</v>
      </c>
      <c r="AQ2421" s="13">
        <f t="shared" si="3390"/>
        <v>1.2430239593204591E-5</v>
      </c>
      <c r="AR2421" s="13">
        <f t="shared" si="3391"/>
        <v>3.1197610289010155E-4</v>
      </c>
      <c r="AS2421" s="13">
        <f t="shared" si="3392"/>
        <v>2.8961319633656829E-4</v>
      </c>
      <c r="AT2421" s="13">
        <f t="shared" si="3393"/>
        <v>1.3442664793115612E-4</v>
      </c>
      <c r="AU2421" s="13">
        <f t="shared" si="3394"/>
        <v>4.1596915938426836E-5</v>
      </c>
      <c r="AV2421" s="13">
        <f t="shared" si="3395"/>
        <v>9.6537969343400989E-6</v>
      </c>
      <c r="AW2421" s="13">
        <f t="shared" si="3396"/>
        <v>3.3322330530916643E-8</v>
      </c>
      <c r="AX2421" s="13">
        <f t="shared" si="3397"/>
        <v>1.7083379897892817E-4</v>
      </c>
      <c r="AY2421" s="13">
        <f t="shared" si="3398"/>
        <v>1.2316561404408238E-4</v>
      </c>
      <c r="AZ2421" s="13">
        <f t="shared" si="3399"/>
        <v>4.4399201368597455E-5</v>
      </c>
      <c r="BA2421" s="13">
        <f t="shared" si="3400"/>
        <v>1.0670126817829314E-5</v>
      </c>
      <c r="BB2421" s="13">
        <f t="shared" si="3401"/>
        <v>1.9232036185185458E-6</v>
      </c>
      <c r="BC2421" s="13">
        <f t="shared" si="3402"/>
        <v>2.7731345438949759E-7</v>
      </c>
      <c r="BD2421" s="13">
        <f t="shared" si="3403"/>
        <v>3.7487437604271289E-5</v>
      </c>
      <c r="BE2421" s="13">
        <f t="shared" si="3404"/>
        <v>3.4800282862899823E-5</v>
      </c>
      <c r="BF2421" s="13">
        <f t="shared" si="3405"/>
        <v>1.6152873665601673E-5</v>
      </c>
      <c r="BG2421" s="13">
        <f t="shared" si="3406"/>
        <v>4.9983372967550763E-6</v>
      </c>
      <c r="BH2421" s="13">
        <f t="shared" si="3407"/>
        <v>1.1600122793631519E-6</v>
      </c>
      <c r="BI2421" s="13">
        <f t="shared" si="3408"/>
        <v>2.1537217812761514E-7</v>
      </c>
      <c r="BJ2421" s="14">
        <f t="shared" si="3409"/>
        <v>0.38645716400314556</v>
      </c>
      <c r="BK2421" s="14">
        <f t="shared" si="3410"/>
        <v>0.34413025196761049</v>
      </c>
      <c r="BL2421" s="14">
        <f t="shared" si="3411"/>
        <v>0.25746854793983281</v>
      </c>
      <c r="BM2421" s="14">
        <f t="shared" si="3412"/>
        <v>0.22938982655921064</v>
      </c>
      <c r="BN2421" s="14">
        <f t="shared" si="3413"/>
        <v>0.77054683873336038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1.1809000000000001</v>
      </c>
      <c r="F2422" s="10">
        <f>VLOOKUP(B2422,home!$B$2:$E$405,3,FALSE)</f>
        <v>0.65139999999999998</v>
      </c>
      <c r="G2422" s="10">
        <f>VLOOKUP(C2422,away!$B$2:$E$405,4,FALSE)</f>
        <v>0.65139999999999998</v>
      </c>
      <c r="H2422" s="10">
        <f>VLOOKUP(A2422,away!$A$2:$E$405,3,FALSE)</f>
        <v>0.92459999999999998</v>
      </c>
      <c r="I2422" s="10">
        <f>VLOOKUP(C2422,away!$B$2:$E$405,3,FALSE)</f>
        <v>0.99839999999999995</v>
      </c>
      <c r="J2422" s="10">
        <f>VLOOKUP(B2422,home!$B$2:$E$405,4,FALSE)</f>
        <v>1.0814999999999999</v>
      </c>
      <c r="K2422" s="12">
        <f t="shared" si="3358"/>
        <v>0.50108180256400003</v>
      </c>
      <c r="L2422" s="12">
        <f t="shared" si="3359"/>
        <v>0.9983549721599998</v>
      </c>
      <c r="M2422" s="13">
        <f t="shared" si="3360"/>
        <v>0.22325586809208586</v>
      </c>
      <c r="N2422" s="13">
        <f t="shared" si="3361"/>
        <v>0.11186945281657301</v>
      </c>
      <c r="O2422" s="13">
        <f t="shared" si="3362"/>
        <v>0.222888605973631</v>
      </c>
      <c r="P2422" s="13">
        <f t="shared" si="3363"/>
        <v>0.11168542445224418</v>
      </c>
      <c r="Q2422" s="13">
        <f t="shared" si="3364"/>
        <v>2.8027873534588375E-2</v>
      </c>
      <c r="R2422" s="13">
        <f t="shared" si="3365"/>
        <v>0.11126097400579275</v>
      </c>
      <c r="S2422" s="13">
        <f t="shared" si="3366"/>
        <v>1.3967868058380623E-2</v>
      </c>
      <c r="T2422" s="13">
        <f t="shared" si="3367"/>
        <v>2.7981766902327974E-2</v>
      </c>
      <c r="U2422" s="13">
        <f t="shared" si="3368"/>
        <v>5.5750849409848993E-2</v>
      </c>
      <c r="V2422" s="13">
        <f t="shared" si="3369"/>
        <v>7.7639232017843356E-4</v>
      </c>
      <c r="W2422" s="13">
        <f t="shared" si="3370"/>
        <v>4.6814191309157921E-3</v>
      </c>
      <c r="X2422" s="13">
        <f t="shared" si="3371"/>
        <v>4.673718066114726E-3</v>
      </c>
      <c r="Y2422" s="13">
        <f t="shared" si="3372"/>
        <v>2.3330148348898274E-3</v>
      </c>
      <c r="Z2422" s="13">
        <f t="shared" si="3373"/>
        <v>3.7025982202015903E-2</v>
      </c>
      <c r="AA2422" s="13">
        <f t="shared" si="3374"/>
        <v>1.8553045903488712E-2</v>
      </c>
      <c r="AB2422" s="13">
        <f t="shared" si="3375"/>
        <v>4.6482968421863793E-3</v>
      </c>
      <c r="AC2422" s="13">
        <f t="shared" si="3376"/>
        <v>2.4274755508561031E-5</v>
      </c>
      <c r="AD2422" s="13">
        <f t="shared" si="3377"/>
        <v>5.8644348416921988E-4</v>
      </c>
      <c r="AE2422" s="13">
        <f t="shared" si="3378"/>
        <v>5.8547876831117483E-4</v>
      </c>
      <c r="AF2422" s="13">
        <f t="shared" si="3379"/>
        <v>2.9225781971878691E-4</v>
      </c>
      <c r="AG2422" s="13">
        <f t="shared" si="3380"/>
        <v>9.7259015822963936E-5</v>
      </c>
      <c r="AH2422" s="13">
        <f t="shared" si="3381"/>
        <v>9.241268357622557E-3</v>
      </c>
      <c r="AI2422" s="13">
        <f t="shared" si="3382"/>
        <v>4.6306314066151674E-3</v>
      </c>
      <c r="AJ2422" s="13">
        <f t="shared" si="3383"/>
        <v>1.1601625661180994E-3</v>
      </c>
      <c r="AK2422" s="13">
        <f t="shared" si="3384"/>
        <v>1.937787832992444E-4</v>
      </c>
      <c r="AL2422" s="13">
        <f t="shared" si="3385"/>
        <v>4.85745148939124E-7</v>
      </c>
      <c r="AM2422" s="13">
        <f t="shared" si="3386"/>
        <v>5.8771231629885069E-5</v>
      </c>
      <c r="AN2422" s="13">
        <f t="shared" si="3387"/>
        <v>5.8674551317662815E-5</v>
      </c>
      <c r="AO2422" s="13">
        <f t="shared" si="3388"/>
        <v>2.9289015023622866E-5</v>
      </c>
      <c r="AP2422" s="13">
        <f t="shared" si="3389"/>
        <v>9.7469445928342756E-6</v>
      </c>
      <c r="AQ2422" s="13">
        <f t="shared" si="3390"/>
        <v>2.4327276494060306E-6</v>
      </c>
      <c r="AR2422" s="13">
        <f t="shared" si="3391"/>
        <v>1.8452132427794715E-3</v>
      </c>
      <c r="AS2422" s="13">
        <f t="shared" si="3392"/>
        <v>9.2460277780690152E-4</v>
      </c>
      <c r="AT2422" s="13">
        <f t="shared" si="3393"/>
        <v>2.3165081327958188E-4</v>
      </c>
      <c r="AU2422" s="13">
        <f t="shared" si="3394"/>
        <v>3.8692002361183164E-5</v>
      </c>
      <c r="AV2422" s="13">
        <f t="shared" si="3395"/>
        <v>4.8469645719880519E-6</v>
      </c>
      <c r="AW2422" s="13">
        <f t="shared" si="3396"/>
        <v>6.7499349511321844E-9</v>
      </c>
      <c r="AX2422" s="13">
        <f t="shared" si="3397"/>
        <v>4.9081991140015296E-6</v>
      </c>
      <c r="AY2422" s="13">
        <f t="shared" si="3398"/>
        <v>4.9001249898147328E-6</v>
      </c>
      <c r="AZ2422" s="13">
        <f t="shared" si="3399"/>
        <v>2.446032073893503E-6</v>
      </c>
      <c r="BA2422" s="13">
        <f t="shared" si="3400"/>
        <v>8.140027610114717E-7</v>
      </c>
      <c r="BB2422" s="13">
        <f t="shared" si="3401"/>
        <v>2.0316592595194269E-7</v>
      </c>
      <c r="BC2422" s="13">
        <f t="shared" si="3402"/>
        <v>4.0566342469522476E-8</v>
      </c>
      <c r="BD2422" s="13">
        <f t="shared" si="3403"/>
        <v>3.0702963593739357E-4</v>
      </c>
      <c r="BE2422" s="13">
        <f t="shared" si="3404"/>
        <v>1.5384696341607786E-4</v>
      </c>
      <c r="BF2422" s="13">
        <f t="shared" si="3405"/>
        <v>3.8544956873763028E-5</v>
      </c>
      <c r="BG2422" s="13">
        <f t="shared" si="3406"/>
        <v>6.4380588233522739E-6</v>
      </c>
      <c r="BH2422" s="13">
        <f t="shared" si="3407"/>
        <v>8.0649853005460566E-7</v>
      </c>
      <c r="BI2422" s="13">
        <f t="shared" si="3408"/>
        <v>8.0824347440995645E-8</v>
      </c>
      <c r="BJ2422" s="14">
        <f t="shared" si="3409"/>
        <v>0.1813009109348524</v>
      </c>
      <c r="BK2422" s="14">
        <f t="shared" si="3410"/>
        <v>0.34971521354853641</v>
      </c>
      <c r="BL2422" s="14">
        <f t="shared" si="3411"/>
        <v>0.43187936598733012</v>
      </c>
      <c r="BM2422" s="14">
        <f t="shared" si="3412"/>
        <v>0.19092838042276478</v>
      </c>
      <c r="BN2422" s="14">
        <f t="shared" si="3413"/>
        <v>0.80898819887491513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1.1809000000000001</v>
      </c>
      <c r="F2423" s="10">
        <f>VLOOKUP(B2423,home!$B$2:$E$405,3,FALSE)</f>
        <v>0.78169999999999995</v>
      </c>
      <c r="G2423" s="10">
        <f>VLOOKUP(C2423,away!$B$2:$E$405,4,FALSE)</f>
        <v>0.52110000000000001</v>
      </c>
      <c r="H2423" s="10">
        <f>VLOOKUP(A2423,away!$A$2:$E$405,3,FALSE)</f>
        <v>0.92459999999999998</v>
      </c>
      <c r="I2423" s="10">
        <f>VLOOKUP(C2423,away!$B$2:$E$405,3,FALSE)</f>
        <v>1.2479</v>
      </c>
      <c r="J2423" s="10">
        <f>VLOOKUP(B2423,home!$B$2:$E$405,4,FALSE)</f>
        <v>2.0798999999999999</v>
      </c>
      <c r="K2423" s="12">
        <f t="shared" si="3358"/>
        <v>0.48103237608299998</v>
      </c>
      <c r="L2423" s="12">
        <f t="shared" si="3359"/>
        <v>2.3998059663659994</v>
      </c>
      <c r="M2423" s="13">
        <f t="shared" si="3360"/>
        <v>5.6087722400336659E-2</v>
      </c>
      <c r="N2423" s="13">
        <f t="shared" si="3361"/>
        <v>2.6980010375317647E-2</v>
      </c>
      <c r="O2423" s="13">
        <f t="shared" si="3362"/>
        <v>0.13459965085620781</v>
      </c>
      <c r="P2423" s="13">
        <f t="shared" si="3363"/>
        <v>6.4746789871303848E-2</v>
      </c>
      <c r="Q2423" s="13">
        <f t="shared" si="3364"/>
        <v>6.4891292487915192E-3</v>
      </c>
      <c r="R2423" s="13">
        <f t="shared" si="3365"/>
        <v>0.161506522597754</v>
      </c>
      <c r="S2423" s="13">
        <f t="shared" si="3366"/>
        <v>1.8685670496283217E-2</v>
      </c>
      <c r="T2423" s="13">
        <f t="shared" si="3367"/>
        <v>1.5572651087770003E-2</v>
      </c>
      <c r="U2423" s="13">
        <f t="shared" si="3368"/>
        <v>7.7689866318100348E-2</v>
      </c>
      <c r="V2423" s="13">
        <f t="shared" si="3369"/>
        <v>2.3967162101930879E-3</v>
      </c>
      <c r="W2423" s="13">
        <f t="shared" si="3370"/>
        <v>1.0404937537519593E-3</v>
      </c>
      <c r="X2423" s="13">
        <f t="shared" si="3371"/>
        <v>2.4969831182205067E-3</v>
      </c>
      <c r="Y2423" s="13">
        <f t="shared" si="3372"/>
        <v>2.9961374925103756E-3</v>
      </c>
      <c r="Z2423" s="13">
        <f t="shared" si="3373"/>
        <v>0.12919477217903838</v>
      </c>
      <c r="AA2423" s="13">
        <f t="shared" si="3374"/>
        <v>6.2146868238784694E-2</v>
      </c>
      <c r="AB2423" s="13">
        <f t="shared" si="3375"/>
        <v>1.4947327847509861E-2</v>
      </c>
      <c r="AC2423" s="13">
        <f t="shared" si="3376"/>
        <v>1.7292073269495526E-4</v>
      </c>
      <c r="AD2423" s="13">
        <f t="shared" si="3377"/>
        <v>1.2512779566670618E-4</v>
      </c>
      <c r="AE2423" s="13">
        <f t="shared" si="3378"/>
        <v>3.0028243059918713E-4</v>
      </c>
      <c r="AF2423" s="13">
        <f t="shared" si="3379"/>
        <v>3.6030978427340681E-4</v>
      </c>
      <c r="AG2423" s="13">
        <f t="shared" si="3380"/>
        <v>2.8822452334645586E-4</v>
      </c>
      <c r="AH2423" s="13">
        <f t="shared" si="3381"/>
        <v>7.7510596274638077E-2</v>
      </c>
      <c r="AI2423" s="13">
        <f t="shared" si="3382"/>
        <v>3.7285106297599284E-2</v>
      </c>
      <c r="AJ2423" s="13">
        <f t="shared" si="3383"/>
        <v>8.967671637420703E-3</v>
      </c>
      <c r="AK2423" s="13">
        <f t="shared" si="3384"/>
        <v>1.4379134652268697E-3</v>
      </c>
      <c r="AL2423" s="13">
        <f t="shared" si="3385"/>
        <v>7.98467961617566E-6</v>
      </c>
      <c r="AM2423" s="13">
        <f t="shared" si="3386"/>
        <v>1.2038104172716762E-5</v>
      </c>
      <c r="AN2423" s="13">
        <f t="shared" si="3387"/>
        <v>2.8889114217421119E-5</v>
      </c>
      <c r="AO2423" s="13">
        <f t="shared" si="3388"/>
        <v>3.4664134330998018E-5</v>
      </c>
      <c r="AP2423" s="13">
        <f t="shared" si="3389"/>
        <v>2.7729065462147169E-5</v>
      </c>
      <c r="AQ2423" s="13">
        <f t="shared" si="3390"/>
        <v>1.6636094184453535E-5</v>
      </c>
      <c r="AR2423" s="13">
        <f t="shared" si="3391"/>
        <v>3.7202078279292533E-2</v>
      </c>
      <c r="AS2423" s="13">
        <f t="shared" si="3392"/>
        <v>1.7895404109913849E-2</v>
      </c>
      <c r="AT2423" s="13">
        <f t="shared" si="3393"/>
        <v>4.3041343799786712E-3</v>
      </c>
      <c r="AU2423" s="13">
        <f t="shared" si="3394"/>
        <v>6.9014266259389016E-4</v>
      </c>
      <c r="AV2423" s="13">
        <f t="shared" si="3395"/>
        <v>8.2995241205946751E-5</v>
      </c>
      <c r="AW2423" s="13">
        <f t="shared" si="3396"/>
        <v>2.5603859215398597E-7</v>
      </c>
      <c r="AX2423" s="13">
        <f t="shared" si="3397"/>
        <v>9.6511964228943621E-7</v>
      </c>
      <c r="AY2423" s="13">
        <f t="shared" si="3398"/>
        <v>2.3160998758232078E-6</v>
      </c>
      <c r="AZ2423" s="13">
        <f t="shared" si="3399"/>
        <v>2.7790951503500433E-6</v>
      </c>
      <c r="BA2423" s="13">
        <f t="shared" si="3400"/>
        <v>2.2230963743029491E-6</v>
      </c>
      <c r="BB2423" s="13">
        <f t="shared" si="3401"/>
        <v>1.3337499857147094E-6</v>
      </c>
      <c r="BC2423" s="13">
        <f t="shared" si="3402"/>
        <v>6.4014823467174517E-7</v>
      </c>
      <c r="BD2423" s="13">
        <f t="shared" si="3403"/>
        <v>1.487962823597686E-2</v>
      </c>
      <c r="BE2423" s="13">
        <f t="shared" si="3404"/>
        <v>7.1575829255836471E-3</v>
      </c>
      <c r="BF2423" s="13">
        <f t="shared" si="3405"/>
        <v>1.7215145608523059E-3</v>
      </c>
      <c r="BG2423" s="13">
        <f t="shared" si="3406"/>
        <v>2.7603474655608906E-4</v>
      </c>
      <c r="BH2423" s="13">
        <f t="shared" si="3407"/>
        <v>3.3195412504336045E-5</v>
      </c>
      <c r="BI2423" s="13">
        <f t="shared" si="3408"/>
        <v>3.1936136304032206E-6</v>
      </c>
      <c r="BJ2423" s="14">
        <f t="shared" si="3409"/>
        <v>5.6779563431878649E-2</v>
      </c>
      <c r="BK2423" s="14">
        <f t="shared" si="3410"/>
        <v>0.14210012049030377</v>
      </c>
      <c r="BL2423" s="14">
        <f t="shared" si="3411"/>
        <v>0.66033742770133041</v>
      </c>
      <c r="BM2423" s="14">
        <f t="shared" si="3412"/>
        <v>0.53799999839155599</v>
      </c>
      <c r="BN2423" s="14">
        <f t="shared" si="3413"/>
        <v>0.45040982534971147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1.72</v>
      </c>
      <c r="F2424" s="10">
        <f>VLOOKUP(B2424,home!$B$2:$E$405,3,FALSE)</f>
        <v>0.63949999999999996</v>
      </c>
      <c r="G2424" s="10">
        <f>VLOOKUP(C2424,away!$B$2:$E$405,4,FALSE)</f>
        <v>1.3953</v>
      </c>
      <c r="H2424" s="10">
        <f>VLOOKUP(A2424,away!$A$2:$E$405,3,FALSE)</f>
        <v>1.58</v>
      </c>
      <c r="I2424" s="10">
        <f>VLOOKUP(C2424,away!$B$2:$E$405,3,FALSE)</f>
        <v>0.94940000000000002</v>
      </c>
      <c r="J2424" s="10">
        <f>VLOOKUP(B2424,home!$B$2:$E$405,4,FALSE)</f>
        <v>1.6456</v>
      </c>
      <c r="K2424" s="12">
        <f t="shared" si="3358"/>
        <v>1.534746282</v>
      </c>
      <c r="L2424" s="12">
        <f t="shared" si="3359"/>
        <v>2.4684855712</v>
      </c>
      <c r="M2424" s="13">
        <f t="shared" si="3360"/>
        <v>1.825654098190042E-2</v>
      </c>
      <c r="N2424" s="13">
        <f t="shared" si="3361"/>
        <v>2.8019158394152293E-2</v>
      </c>
      <c r="O2424" s="13">
        <f t="shared" si="3362"/>
        <v>4.5066007993842659E-2</v>
      </c>
      <c r="P2424" s="13">
        <f t="shared" si="3363"/>
        <v>6.9164888213132283E-2</v>
      </c>
      <c r="Q2424" s="13">
        <f t="shared" si="3364"/>
        <v>2.1501149585097166E-2</v>
      </c>
      <c r="R2424" s="13">
        <f t="shared" si="3365"/>
        <v>5.5622395242192237E-2</v>
      </c>
      <c r="S2424" s="13">
        <f t="shared" si="3366"/>
        <v>6.5507778366637778E-2</v>
      </c>
      <c r="T2424" s="13">
        <f t="shared" si="3367"/>
        <v>5.3075277515025214E-2</v>
      </c>
      <c r="U2424" s="13">
        <f t="shared" si="3368"/>
        <v>8.5366264293889008E-2</v>
      </c>
      <c r="V2424" s="13">
        <f t="shared" si="3369"/>
        <v>2.7575128475329197E-2</v>
      </c>
      <c r="W2424" s="13">
        <f t="shared" si="3370"/>
        <v>1.0999603128151243E-2</v>
      </c>
      <c r="X2424" s="13">
        <f t="shared" si="3371"/>
        <v>2.7152361610767724E-2</v>
      </c>
      <c r="Y2424" s="13">
        <f t="shared" si="3372"/>
        <v>3.3512606430092462E-2</v>
      </c>
      <c r="Z2424" s="13">
        <f t="shared" si="3373"/>
        <v>4.5767693363645022E-2</v>
      </c>
      <c r="AA2424" s="13">
        <f t="shared" si="3374"/>
        <v>7.0241797225570266E-2</v>
      </c>
      <c r="AB2424" s="13">
        <f t="shared" si="3375"/>
        <v>5.3901668566470953E-2</v>
      </c>
      <c r="AC2424" s="13">
        <f t="shared" si="3376"/>
        <v>6.5292717564547744E-3</v>
      </c>
      <c r="AD2424" s="13">
        <f t="shared" si="3377"/>
        <v>4.2204000011014211E-3</v>
      </c>
      <c r="AE2424" s="13">
        <f t="shared" si="3378"/>
        <v>1.041799650741132E-2</v>
      </c>
      <c r="AF2424" s="13">
        <f t="shared" si="3379"/>
        <v>1.285833702967842E-2</v>
      </c>
      <c r="AG2424" s="13">
        <f t="shared" si="3380"/>
        <v>1.058020647579595E-2</v>
      </c>
      <c r="AH2424" s="13">
        <f t="shared" si="3381"/>
        <v>2.824422267381593E-2</v>
      </c>
      <c r="AI2424" s="13">
        <f t="shared" si="3382"/>
        <v>4.3347715736619087E-2</v>
      </c>
      <c r="AJ2424" s="13">
        <f t="shared" si="3383"/>
        <v>3.3263872779984528E-2</v>
      </c>
      <c r="AK2424" s="13">
        <f t="shared" si="3384"/>
        <v>1.7017201691334093E-2</v>
      </c>
      <c r="AL2424" s="13">
        <f t="shared" si="3385"/>
        <v>9.8944559453199941E-4</v>
      </c>
      <c r="AM2424" s="13">
        <f t="shared" si="3386"/>
        <v>1.2954486420486402E-3</v>
      </c>
      <c r="AN2424" s="13">
        <f t="shared" si="3387"/>
        <v>3.1977962811277016E-3</v>
      </c>
      <c r="AO2424" s="13">
        <f t="shared" si="3388"/>
        <v>3.9468569898003757E-3</v>
      </c>
      <c r="AP2424" s="13">
        <f t="shared" si="3389"/>
        <v>3.247586510304031E-3</v>
      </c>
      <c r="AQ2424" s="13">
        <f t="shared" si="3390"/>
        <v>2.0041551104773149E-3</v>
      </c>
      <c r="AR2424" s="13">
        <f t="shared" si="3391"/>
        <v>1.3944091228014913E-2</v>
      </c>
      <c r="AS2424" s="13">
        <f t="shared" si="3392"/>
        <v>2.1400642168064699E-2</v>
      </c>
      <c r="AT2424" s="13">
        <f t="shared" si="3393"/>
        <v>1.6422277999924861E-2</v>
      </c>
      <c r="AU2424" s="13">
        <f t="shared" si="3394"/>
        <v>8.4013433674516944E-3</v>
      </c>
      <c r="AV2424" s="13">
        <f t="shared" si="3395"/>
        <v>3.223482624250461E-3</v>
      </c>
      <c r="AW2424" s="13">
        <f t="shared" si="3396"/>
        <v>1.041253804848302E-4</v>
      </c>
      <c r="AX2424" s="13">
        <f t="shared" si="3397"/>
        <v>3.3136416448434987E-4</v>
      </c>
      <c r="AY2424" s="13">
        <f t="shared" si="3398"/>
        <v>8.1796765884236105E-4</v>
      </c>
      <c r="AZ2424" s="13">
        <f t="shared" si="3399"/>
        <v>1.0095706817803063E-3</v>
      </c>
      <c r="BA2424" s="13">
        <f t="shared" si="3400"/>
        <v>8.307035536937443E-4</v>
      </c>
      <c r="BB2424" s="13">
        <f t="shared" si="3401"/>
        <v>5.1264493405939302E-4</v>
      </c>
      <c r="BC2424" s="13">
        <f t="shared" si="3402"/>
        <v>2.530913245748776E-4</v>
      </c>
      <c r="BD2424" s="13">
        <f t="shared" si="3403"/>
        <v>5.7367979999752156E-3</v>
      </c>
      <c r="BE2424" s="13">
        <f t="shared" si="3404"/>
        <v>8.8045294010469961E-3</v>
      </c>
      <c r="BF2424" s="13">
        <f t="shared" si="3405"/>
        <v>6.7563593815082841E-3</v>
      </c>
      <c r="BG2424" s="13">
        <f t="shared" si="3406"/>
        <v>3.4564324802085541E-3</v>
      </c>
      <c r="BH2424" s="13">
        <f t="shared" si="3407"/>
        <v>1.3261867244960287E-3</v>
      </c>
      <c r="BI2424" s="13">
        <f t="shared" si="3408"/>
        <v>4.0707202893160762E-4</v>
      </c>
      <c r="BJ2424" s="14">
        <f t="shared" si="3409"/>
        <v>0.22978428252846628</v>
      </c>
      <c r="BK2424" s="14">
        <f t="shared" si="3410"/>
        <v>0.18884102104682884</v>
      </c>
      <c r="BL2424" s="14">
        <f t="shared" si="3411"/>
        <v>0.52195036160759223</v>
      </c>
      <c r="BM2424" s="14">
        <f t="shared" si="3412"/>
        <v>0.74799937585785758</v>
      </c>
      <c r="BN2424" s="14">
        <f t="shared" si="3413"/>
        <v>0.23763014041031705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1.72</v>
      </c>
      <c r="F2425" s="10">
        <f>VLOOKUP(B2425,home!$B$2:$E$405,3,FALSE)</f>
        <v>0.63949999999999996</v>
      </c>
      <c r="G2425" s="10">
        <f>VLOOKUP(C2425,away!$B$2:$E$405,4,FALSE)</f>
        <v>0.58140000000000003</v>
      </c>
      <c r="H2425" s="10">
        <f>VLOOKUP(A2425,away!$A$2:$E$405,3,FALSE)</f>
        <v>1.58</v>
      </c>
      <c r="I2425" s="10">
        <f>VLOOKUP(C2425,away!$B$2:$E$405,3,FALSE)</f>
        <v>1.2658</v>
      </c>
      <c r="J2425" s="10">
        <f>VLOOKUP(B2425,home!$B$2:$E$405,4,FALSE)</f>
        <v>1.3290999999999999</v>
      </c>
      <c r="K2425" s="12">
        <f t="shared" si="3358"/>
        <v>0.63950511599999993</v>
      </c>
      <c r="L2425" s="12">
        <f t="shared" si="3359"/>
        <v>2.6581521524</v>
      </c>
      <c r="M2425" s="13">
        <f t="shared" si="3360"/>
        <v>3.6969676056733326E-2</v>
      </c>
      <c r="N2425" s="13">
        <f t="shared" si="3361"/>
        <v>2.3642296975143664E-2</v>
      </c>
      <c r="O2425" s="13">
        <f t="shared" si="3362"/>
        <v>9.8271023983736425E-2</v>
      </c>
      <c r="P2425" s="13">
        <f t="shared" si="3363"/>
        <v>6.2844822592158137E-2</v>
      </c>
      <c r="Q2425" s="13">
        <f t="shared" si="3364"/>
        <v>7.5596849347978482E-3</v>
      </c>
      <c r="R2425" s="13">
        <f t="shared" si="3365"/>
        <v>0.13060966696046053</v>
      </c>
      <c r="S2425" s="13">
        <f t="shared" si="3366"/>
        <v>2.6707508341289002E-2</v>
      </c>
      <c r="T2425" s="13">
        <f t="shared" si="3367"/>
        <v>2.0094792780898752E-2</v>
      </c>
      <c r="U2425" s="13">
        <f t="shared" si="3368"/>
        <v>8.3525550220270667E-2</v>
      </c>
      <c r="V2425" s="13">
        <f t="shared" si="3369"/>
        <v>5.0444604654161255E-3</v>
      </c>
      <c r="W2425" s="13">
        <f t="shared" si="3370"/>
        <v>1.6114857303837834E-3</v>
      </c>
      <c r="X2425" s="13">
        <f t="shared" si="3371"/>
        <v>4.2835742627815396E-3</v>
      </c>
      <c r="Y2425" s="13">
        <f t="shared" si="3372"/>
        <v>5.6931960732889975E-3</v>
      </c>
      <c r="Z2425" s="13">
        <f t="shared" si="3373"/>
        <v>0.11572678911839844</v>
      </c>
      <c r="AA2425" s="13">
        <f t="shared" si="3374"/>
        <v>7.4007873699468929E-2</v>
      </c>
      <c r="AB2425" s="13">
        <f t="shared" si="3375"/>
        <v>2.3664206927546109E-2</v>
      </c>
      <c r="AC2425" s="13">
        <f t="shared" si="3376"/>
        <v>5.3594299578074917E-4</v>
      </c>
      <c r="AD2425" s="13">
        <f t="shared" si="3377"/>
        <v>2.5763834223535646E-4</v>
      </c>
      <c r="AE2425" s="13">
        <f t="shared" si="3378"/>
        <v>6.8484191395368058E-4</v>
      </c>
      <c r="AF2425" s="13">
        <f t="shared" si="3379"/>
        <v>9.1020700381485599E-4</v>
      </c>
      <c r="AG2425" s="13">
        <f t="shared" si="3380"/>
        <v>8.0648956877333829E-4</v>
      </c>
      <c r="AH2425" s="13">
        <f t="shared" si="3381"/>
        <v>7.6904853396352932E-2</v>
      </c>
      <c r="AI2425" s="13">
        <f t="shared" si="3382"/>
        <v>4.9181047192197673E-2</v>
      </c>
      <c r="AJ2425" s="13">
        <f t="shared" si="3383"/>
        <v>1.5725765644823919E-2</v>
      </c>
      <c r="AK2425" s="13">
        <f t="shared" si="3384"/>
        <v>3.3522358609606451E-3</v>
      </c>
      <c r="AL2425" s="13">
        <f t="shared" si="3385"/>
        <v>3.6442020684913791E-5</v>
      </c>
      <c r="AM2425" s="13">
        <f t="shared" si="3386"/>
        <v>3.2952207587453878E-5</v>
      </c>
      <c r="AN2425" s="13">
        <f t="shared" si="3387"/>
        <v>8.7591981524922125E-5</v>
      </c>
      <c r="AO2425" s="13">
        <f t="shared" si="3388"/>
        <v>1.1641640711172642E-4</v>
      </c>
      <c r="AP2425" s="13">
        <f t="shared" si="3389"/>
        <v>1.0315084104623675E-4</v>
      </c>
      <c r="AQ2425" s="13">
        <f t="shared" si="3390"/>
        <v>6.8547657537231131E-5</v>
      </c>
      <c r="AR2425" s="13">
        <f t="shared" si="3391"/>
        <v>4.0884960317104382E-2</v>
      </c>
      <c r="AS2425" s="13">
        <f t="shared" si="3392"/>
        <v>2.6146141290245235E-2</v>
      </c>
      <c r="AT2425" s="13">
        <f t="shared" si="3393"/>
        <v>8.3602955593853317E-3</v>
      </c>
      <c r="AU2425" s="13">
        <f t="shared" si="3394"/>
        <v>1.7821505938330007E-3</v>
      </c>
      <c r="AV2425" s="13">
        <f t="shared" si="3395"/>
        <v>2.8492360555966044E-4</v>
      </c>
      <c r="AW2425" s="13">
        <f t="shared" si="3396"/>
        <v>1.7207738950766145E-6</v>
      </c>
      <c r="AX2425" s="13">
        <f t="shared" si="3397"/>
        <v>3.5121842226117934E-6</v>
      </c>
      <c r="AY2425" s="13">
        <f t="shared" si="3398"/>
        <v>9.3359200509608576E-6</v>
      </c>
      <c r="AZ2425" s="13">
        <f t="shared" si="3399"/>
        <v>1.2408147989047964E-5</v>
      </c>
      <c r="BA2425" s="13">
        <f t="shared" si="3400"/>
        <v>1.0994248428128526E-5</v>
      </c>
      <c r="BB2425" s="13">
        <f t="shared" si="3401"/>
        <v>7.3060962808125404E-6</v>
      </c>
      <c r="BC2425" s="13">
        <f t="shared" si="3402"/>
        <v>3.8841431108966967E-6</v>
      </c>
      <c r="BD2425" s="13">
        <f t="shared" si="3403"/>
        <v>1.8113074211283272E-2</v>
      </c>
      <c r="BE2425" s="13">
        <f t="shared" si="3404"/>
        <v>1.1583403624603316E-2</v>
      </c>
      <c r="BF2425" s="13">
        <f t="shared" si="3405"/>
        <v>3.7038229393133813E-3</v>
      </c>
      <c r="BG2425" s="13">
        <f t="shared" si="3406"/>
        <v>7.8953790614968826E-4</v>
      </c>
      <c r="BH2425" s="13">
        <f t="shared" si="3407"/>
        <v>1.2622838256466336E-4</v>
      </c>
      <c r="BI2425" s="13">
        <f t="shared" si="3408"/>
        <v>1.6144739286901485E-5</v>
      </c>
      <c r="BJ2425" s="14">
        <f t="shared" si="3409"/>
        <v>6.6000307420961857E-2</v>
      </c>
      <c r="BK2425" s="14">
        <f t="shared" si="3410"/>
        <v>0.1321481883921132</v>
      </c>
      <c r="BL2425" s="14">
        <f t="shared" si="3411"/>
        <v>0.66703290705514673</v>
      </c>
      <c r="BM2425" s="14">
        <f t="shared" si="3412"/>
        <v>0.62100340533743448</v>
      </c>
      <c r="BN2425" s="14">
        <f t="shared" si="3413"/>
        <v>0.35989717150302991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1.72</v>
      </c>
      <c r="F2426" s="10">
        <f>VLOOKUP(B2426,home!$B$2:$E$405,3,FALSE)</f>
        <v>0.81399999999999995</v>
      </c>
      <c r="G2426" s="10">
        <f>VLOOKUP(C2426,away!$B$2:$E$405,4,FALSE)</f>
        <v>0.87209999999999999</v>
      </c>
      <c r="H2426" s="10">
        <f>VLOOKUP(A2426,away!$A$2:$E$405,3,FALSE)</f>
        <v>1.58</v>
      </c>
      <c r="I2426" s="10">
        <f>VLOOKUP(C2426,away!$B$2:$E$405,3,FALSE)</f>
        <v>0.94940000000000002</v>
      </c>
      <c r="J2426" s="10">
        <f>VLOOKUP(B2426,home!$B$2:$E$405,4,FALSE)</f>
        <v>0.69620000000000004</v>
      </c>
      <c r="K2426" s="12">
        <f t="shared" si="3358"/>
        <v>1.2210097680000001</v>
      </c>
      <c r="L2426" s="12">
        <f t="shared" si="3359"/>
        <v>1.0443362024000002</v>
      </c>
      <c r="M2426" s="13">
        <f t="shared" si="3360"/>
        <v>0.10379411863549312</v>
      </c>
      <c r="N2426" s="13">
        <f t="shared" si="3361"/>
        <v>0.12673363271488794</v>
      </c>
      <c r="O2426" s="13">
        <f t="shared" si="3362"/>
        <v>0.10839595568724598</v>
      </c>
      <c r="P2426" s="13">
        <f t="shared" si="3363"/>
        <v>0.13235252070582251</v>
      </c>
      <c r="Q2426" s="13">
        <f t="shared" si="3364"/>
        <v>7.7371501739501289E-2</v>
      </c>
      <c r="R2426" s="13">
        <f t="shared" si="3365"/>
        <v>5.6600910358968581E-2</v>
      </c>
      <c r="S2426" s="13">
        <f t="shared" si="3366"/>
        <v>4.2192153966600213E-2</v>
      </c>
      <c r="T2426" s="13">
        <f t="shared" si="3367"/>
        <v>8.0801860300615785E-2</v>
      </c>
      <c r="U2426" s="13">
        <f t="shared" si="3368"/>
        <v>6.9110264425993023E-2</v>
      </c>
      <c r="V2426" s="13">
        <f t="shared" si="3369"/>
        <v>5.9779001877302675E-3</v>
      </c>
      <c r="W2426" s="13">
        <f t="shared" si="3370"/>
        <v>3.1490453129586697E-2</v>
      </c>
      <c r="X2426" s="13">
        <f t="shared" si="3371"/>
        <v>3.2886620233207778E-2</v>
      </c>
      <c r="Y2426" s="13">
        <f t="shared" si="3372"/>
        <v>1.7172344042059608E-2</v>
      </c>
      <c r="Z2426" s="13">
        <f t="shared" si="3373"/>
        <v>1.9703459925556031E-2</v>
      </c>
      <c r="AA2426" s="13">
        <f t="shared" si="3374"/>
        <v>2.4058117032500468E-2</v>
      </c>
      <c r="AB2426" s="13">
        <f t="shared" si="3375"/>
        <v>1.4687597948185126E-2</v>
      </c>
      <c r="AC2426" s="13">
        <f t="shared" si="3376"/>
        <v>4.7641798541617778E-4</v>
      </c>
      <c r="AD2426" s="13">
        <f t="shared" si="3377"/>
        <v>9.6125377174928802E-3</v>
      </c>
      <c r="AE2426" s="13">
        <f t="shared" si="3378"/>
        <v>1.0038721135313282E-2</v>
      </c>
      <c r="AF2426" s="13">
        <f t="shared" si="3379"/>
        <v>5.2418999537028454E-3</v>
      </c>
      <c r="AG2426" s="13">
        <f t="shared" si="3380"/>
        <v>1.8247686303369225E-3</v>
      </c>
      <c r="AH2426" s="13">
        <f t="shared" si="3381"/>
        <v>5.1442591281989428E-3</v>
      </c>
      <c r="AI2426" s="13">
        <f t="shared" si="3382"/>
        <v>6.2811906446540739E-3</v>
      </c>
      <c r="AJ2426" s="13">
        <f t="shared" si="3383"/>
        <v>3.8346975658964219E-3</v>
      </c>
      <c r="AK2426" s="13">
        <f t="shared" si="3384"/>
        <v>1.5607343950951188E-3</v>
      </c>
      <c r="AL2426" s="13">
        <f t="shared" si="3385"/>
        <v>2.4300074843685324E-5</v>
      </c>
      <c r="AM2426" s="13">
        <f t="shared" si="3386"/>
        <v>2.3474004896654457E-3</v>
      </c>
      <c r="AN2426" s="13">
        <f t="shared" si="3387"/>
        <v>2.4514753128891125E-3</v>
      </c>
      <c r="AO2426" s="13">
        <f t="shared" si="3388"/>
        <v>1.2800822092699838E-3</v>
      </c>
      <c r="AP2426" s="13">
        <f t="shared" si="3389"/>
        <v>4.4561206439627251E-4</v>
      </c>
      <c r="AQ2426" s="13">
        <f t="shared" si="3390"/>
        <v>1.1634220276880688E-4</v>
      </c>
      <c r="AR2426" s="13">
        <f t="shared" si="3391"/>
        <v>1.0744672084209645E-3</v>
      </c>
      <c r="AS2426" s="13">
        <f t="shared" si="3392"/>
        <v>1.3119349568776896E-3</v>
      </c>
      <c r="AT2426" s="13">
        <f t="shared" si="3393"/>
        <v>8.009426986641591E-4</v>
      </c>
      <c r="AU2426" s="13">
        <f t="shared" si="3394"/>
        <v>3.2598628622573968E-4</v>
      </c>
      <c r="AV2426" s="13">
        <f t="shared" si="3395"/>
        <v>9.9508109928917989E-5</v>
      </c>
      <c r="AW2426" s="13">
        <f t="shared" si="3396"/>
        <v>8.6072532635403133E-7</v>
      </c>
      <c r="AX2426" s="13">
        <f t="shared" si="3397"/>
        <v>4.7769982121491567E-4</v>
      </c>
      <c r="AY2426" s="13">
        <f t="shared" si="3398"/>
        <v>4.9887921717474415E-4</v>
      </c>
      <c r="AZ2426" s="13">
        <f t="shared" si="3399"/>
        <v>2.6049881356027856E-4</v>
      </c>
      <c r="BA2426" s="13">
        <f t="shared" si="3400"/>
        <v>9.068278056108236E-5</v>
      </c>
      <c r="BB2426" s="13">
        <f t="shared" si="3401"/>
        <v>2.3675827668558323E-5</v>
      </c>
      <c r="BC2426" s="13">
        <f t="shared" si="3402"/>
        <v>4.945104791211812E-6</v>
      </c>
      <c r="BD2426" s="13">
        <f t="shared" si="3403"/>
        <v>1.8701750067427986E-4</v>
      </c>
      <c r="BE2426" s="13">
        <f t="shared" si="3404"/>
        <v>2.283501951102423E-4</v>
      </c>
      <c r="BF2426" s="13">
        <f t="shared" si="3405"/>
        <v>1.394089093771559E-4</v>
      </c>
      <c r="BG2426" s="13">
        <f t="shared" si="3406"/>
        <v>5.6739880031911398E-5</v>
      </c>
      <c r="BH2426" s="13">
        <f t="shared" si="3407"/>
        <v>1.7319986938527991E-5</v>
      </c>
      <c r="BI2426" s="13">
        <f t="shared" si="3408"/>
        <v>4.2295746467150168E-6</v>
      </c>
      <c r="BJ2426" s="14">
        <f t="shared" si="3409"/>
        <v>0.40117163344066537</v>
      </c>
      <c r="BK2426" s="14">
        <f t="shared" si="3410"/>
        <v>0.28531629077308068</v>
      </c>
      <c r="BL2426" s="14">
        <f t="shared" si="3411"/>
        <v>0.29391963249363418</v>
      </c>
      <c r="BM2426" s="14">
        <f t="shared" si="3412"/>
        <v>0.39436435829916849</v>
      </c>
      <c r="BN2426" s="14">
        <f t="shared" si="3413"/>
        <v>0.60524863984191946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1.1809000000000001</v>
      </c>
      <c r="F2427" s="15">
        <f>VLOOKUP(B2427,home!$B$2:$E$405,3,FALSE)</f>
        <v>1.3028</v>
      </c>
      <c r="G2427" s="15">
        <f>VLOOKUP(C2427,away!$B$2:$E$405,4,FALSE)</f>
        <v>0.8468</v>
      </c>
      <c r="H2427" s="15">
        <f>VLOOKUP(A2427,away!$A$2:$E$405,3,FALSE)</f>
        <v>0.92459999999999998</v>
      </c>
      <c r="I2427" s="15">
        <f>VLOOKUP(C2427,away!$B$2:$E$405,3,FALSE)</f>
        <v>1.2479</v>
      </c>
      <c r="J2427" s="15">
        <f>VLOOKUP(B2427,home!$B$2:$E$405,4,FALSE)</f>
        <v>0.41599999999999998</v>
      </c>
      <c r="K2427" s="16">
        <f t="shared" si="3358"/>
        <v>1.302781917136</v>
      </c>
      <c r="L2427" s="16">
        <f t="shared" si="3359"/>
        <v>0.47998426943999994</v>
      </c>
      <c r="M2427" s="17">
        <f t="shared" si="3360"/>
        <v>0.16817230728661431</v>
      </c>
      <c r="N2427" s="17">
        <f t="shared" si="3361"/>
        <v>0.21909184089603995</v>
      </c>
      <c r="O2427" s="17">
        <f t="shared" si="3362"/>
        <v>8.0720062053004762E-2</v>
      </c>
      <c r="P2427" s="17">
        <f t="shared" si="3363"/>
        <v>0.10516063719275046</v>
      </c>
      <c r="Q2427" s="17">
        <f t="shared" si="3364"/>
        <v>0.14271444425569921</v>
      </c>
      <c r="R2427" s="17">
        <f t="shared" si="3365"/>
        <v>1.9372180006831472E-2</v>
      </c>
      <c r="S2427" s="17">
        <f t="shared" si="3366"/>
        <v>1.6439626406412375E-2</v>
      </c>
      <c r="T2427" s="17">
        <f t="shared" si="3367"/>
        <v>6.8500688264607382E-2</v>
      </c>
      <c r="U2427" s="17">
        <f t="shared" si="3368"/>
        <v>2.52377258084036E-2</v>
      </c>
      <c r="V2427" s="17">
        <f t="shared" si="3369"/>
        <v>1.142215793103672E-3</v>
      </c>
      <c r="W2427" s="17">
        <f t="shared" si="3370"/>
        <v>6.1975265763479552E-2</v>
      </c>
      <c r="X2427" s="17">
        <f t="shared" si="3371"/>
        <v>2.9747152660833578E-2</v>
      </c>
      <c r="Y2427" s="17">
        <f t="shared" si="3372"/>
        <v>7.1390826689151764E-3</v>
      </c>
      <c r="Z2427" s="17">
        <f t="shared" si="3373"/>
        <v>3.0994472226797258E-3</v>
      </c>
      <c r="AA2427" s="17">
        <f t="shared" si="3374"/>
        <v>4.0379037948245445E-3</v>
      </c>
      <c r="AB2427" s="17">
        <f t="shared" si="3375"/>
        <v>2.6302540235161246E-3</v>
      </c>
      <c r="AC2427" s="17">
        <f t="shared" si="3376"/>
        <v>4.4640279422495883E-5</v>
      </c>
      <c r="AD2427" s="17">
        <f t="shared" si="3377"/>
        <v>2.0185063886589739E-2</v>
      </c>
      <c r="AE2427" s="17">
        <f t="shared" si="3378"/>
        <v>9.6885131432045031E-3</v>
      </c>
      <c r="AF2427" s="17">
        <f t="shared" si="3379"/>
        <v>2.3251669515004249E-3</v>
      </c>
      <c r="AG2427" s="17">
        <f t="shared" si="3380"/>
        <v>3.720145201806544E-4</v>
      </c>
      <c r="AH2427" s="17">
        <f t="shared" si="3381"/>
        <v>3.7192147771144125E-4</v>
      </c>
      <c r="AI2427" s="17">
        <f t="shared" si="3382"/>
        <v>4.8453257575696562E-4</v>
      </c>
      <c r="AJ2427" s="17">
        <f t="shared" si="3383"/>
        <v>3.1562013897975193E-4</v>
      </c>
      <c r="AK2427" s="17">
        <f t="shared" si="3384"/>
        <v>1.3706140324892403E-4</v>
      </c>
      <c r="AL2427" s="17">
        <f t="shared" si="3385"/>
        <v>1.1165691437012815E-6</v>
      </c>
      <c r="AM2427" s="17">
        <f t="shared" si="3386"/>
        <v>5.2593472455368037E-3</v>
      </c>
      <c r="AN2427" s="17">
        <f t="shared" si="3387"/>
        <v>2.524403945380259E-3</v>
      </c>
      <c r="AO2427" s="17">
        <f t="shared" si="3388"/>
        <v>6.0583709174739844E-4</v>
      </c>
      <c r="AP2427" s="17">
        <f t="shared" si="3389"/>
        <v>9.693075796067641E-5</v>
      </c>
      <c r="AQ2427" s="17">
        <f t="shared" si="3390"/>
        <v>1.1631309761505182E-5</v>
      </c>
      <c r="AR2427" s="17">
        <f t="shared" si="3391"/>
        <v>3.5703291753674287E-5</v>
      </c>
      <c r="AS2427" s="17">
        <f t="shared" si="3392"/>
        <v>4.6513602878917727E-5</v>
      </c>
      <c r="AT2427" s="17">
        <f t="shared" si="3393"/>
        <v>3.0298540365749505E-5</v>
      </c>
      <c r="AU2427" s="17">
        <f t="shared" si="3394"/>
        <v>1.3157463501371212E-5</v>
      </c>
      <c r="AV2427" s="17">
        <f t="shared" si="3395"/>
        <v>4.2853263812408311E-6</v>
      </c>
      <c r="AW2427" s="17">
        <f t="shared" si="3396"/>
        <v>1.93946455731254E-8</v>
      </c>
      <c r="AX2427" s="17">
        <f t="shared" si="3397"/>
        <v>1.1419637479040622E-3</v>
      </c>
      <c r="AY2427" s="17">
        <f t="shared" si="3398"/>
        <v>5.4812463526469565E-4</v>
      </c>
      <c r="AZ2427" s="17">
        <f t="shared" si="3399"/>
        <v>1.3154560130979566E-4</v>
      </c>
      <c r="BA2427" s="17">
        <f t="shared" si="3400"/>
        <v>2.1046606447575918E-5</v>
      </c>
      <c r="BB2427" s="17">
        <f t="shared" si="3401"/>
        <v>2.5255100049827302E-6</v>
      </c>
      <c r="BC2427" s="17">
        <f t="shared" si="3402"/>
        <v>2.4244101494100936E-7</v>
      </c>
      <c r="BD2427" s="17">
        <f t="shared" si="3403"/>
        <v>2.8561697348317524E-6</v>
      </c>
      <c r="BE2427" s="17">
        <f t="shared" si="3404"/>
        <v>3.7209662828099315E-6</v>
      </c>
      <c r="BF2427" s="17">
        <f t="shared" si="3405"/>
        <v>2.4238037937587692E-6</v>
      </c>
      <c r="BG2427" s="17">
        <f t="shared" si="3406"/>
        <v>1.0525625843981867E-6</v>
      </c>
      <c r="BH2427" s="17">
        <f t="shared" si="3407"/>
        <v>3.4281487540197292E-7</v>
      </c>
      <c r="BI2427" s="17">
        <f t="shared" si="3408"/>
        <v>8.9322604119784254E-8</v>
      </c>
      <c r="BJ2427" s="18">
        <f t="shared" si="3409"/>
        <v>0.57208283190338272</v>
      </c>
      <c r="BK2427" s="18">
        <f t="shared" si="3410"/>
        <v>0.2915086681627117</v>
      </c>
      <c r="BL2427" s="18">
        <f t="shared" si="3411"/>
        <v>0.13344770514703386</v>
      </c>
      <c r="BM2427" s="18">
        <f t="shared" si="3412"/>
        <v>0.26435907550424892</v>
      </c>
      <c r="BN2427" s="18">
        <f t="shared" si="3413"/>
        <v>0.73523147169094016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1.5866</v>
      </c>
      <c r="F2428" s="10">
        <f>VLOOKUP(B2428,home!$B$2:$E$405,3,FALSE)</f>
        <v>1.0084</v>
      </c>
      <c r="G2428" s="10">
        <f>VLOOKUP(C2428,away!$B$2:$E$405,4,FALSE)</f>
        <v>1.3236000000000001</v>
      </c>
      <c r="H2428" s="10">
        <f>VLOOKUP(A2428,away!$A$2:$E$405,3,FALSE)</f>
        <v>1.1788000000000001</v>
      </c>
      <c r="I2428" s="10">
        <f>VLOOKUP(C2428,away!$B$2:$E$405,3,FALSE)</f>
        <v>0.76349999999999996</v>
      </c>
      <c r="J2428" s="10">
        <f>VLOOKUP(B2428,home!$B$2:$E$405,4,FALSE)</f>
        <v>1.6117999999999999</v>
      </c>
      <c r="K2428" s="12">
        <f t="shared" ref="K2428:K2457" si="3414">E2428*F2428*G2428</f>
        <v>2.1176639595840001</v>
      </c>
      <c r="L2428" s="12">
        <f t="shared" ref="L2428:L2457" si="3415">H2428*I2428*J2428</f>
        <v>1.4506422428399999</v>
      </c>
      <c r="M2428" s="13">
        <f t="shared" ref="M2428:M2457" si="3416">_xlfn.POISSON.DIST(0,K2428,FALSE) * _xlfn.POISSON.DIST(0,L2428,FALSE)</f>
        <v>2.8203584408698613E-2</v>
      </c>
      <c r="N2428" s="13">
        <f t="shared" ref="N2428:N2457" si="3417">_xlfn.POISSON.DIST(1,K2428,FALSE) * _xlfn.POISSON.DIST(0,L2428,FALSE)</f>
        <v>5.9725714233386268E-2</v>
      </c>
      <c r="O2428" s="13">
        <f t="shared" ref="O2428:O2457" si="3418">_xlfn.POISSON.DIST(0,K2428,FALSE) * _xlfn.POISSON.DIST(1,L2428,FALSE)</f>
        <v>4.0913310942761807E-2</v>
      </c>
      <c r="P2428" s="13">
        <f t="shared" ref="P2428:P2457" si="3419">_xlfn.POISSON.DIST(1,K2428,FALSE) * _xlfn.POISSON.DIST(1,L2428,FALSE)</f>
        <v>8.6640644050740359E-2</v>
      </c>
      <c r="Q2428" s="13">
        <f t="shared" ref="Q2428:Q2457" si="3420">_xlfn.POISSON.DIST(2,K2428,FALSE) * _xlfn.POISSON.DIST(0,L2428,FALSE)</f>
        <v>6.3239496246227642E-2</v>
      </c>
      <c r="R2428" s="13">
        <f t="shared" ref="R2428:R2457" si="3421">_xlfn.POISSON.DIST(0,K2428,FALSE) * _xlfn.POISSON.DIST(2,L2428,FALSE)</f>
        <v>2.967528857400915E-2</v>
      </c>
      <c r="S2428" s="13">
        <f t="shared" ref="S2428:S2457" si="3422">_xlfn.POISSON.DIST(2,K2428,FALSE) * _xlfn.POISSON.DIST(2,L2428,FALSE)</f>
        <v>6.653942538605033E-2</v>
      </c>
      <c r="T2428" s="13">
        <f t="shared" ref="T2428:T2457" si="3423">_xlfn.POISSON.DIST(2,K2428,FALSE) * _xlfn.POISSON.DIST(1,L2428,FALSE)</f>
        <v>9.1737884670699418E-2</v>
      </c>
      <c r="U2428" s="13">
        <f t="shared" ref="U2428:U2457" si="3424">_xlfn.POISSON.DIST(1,K2428,FALSE) * _xlfn.POISSON.DIST(2,L2428,FALSE)</f>
        <v>6.2842289103434049E-2</v>
      </c>
      <c r="V2428" s="13">
        <f t="shared" ref="V2428:V2457" si="3425">_xlfn.POISSON.DIST(3,K2428,FALSE) * _xlfn.POISSON.DIST(3,L2428,FALSE)</f>
        <v>2.2711922737954172E-2</v>
      </c>
      <c r="W2428" s="13">
        <f t="shared" ref="W2428:W2457" si="3426">_xlfn.POISSON.DIST(3,K2428,FALSE) * _xlfn.POISSON.DIST(0,L2428,FALSE)</f>
        <v>4.4640000674294633E-2</v>
      </c>
      <c r="X2428" s="13">
        <f t="shared" ref="X2428:X2457" si="3427">_xlfn.POISSON.DIST(3,K2428,FALSE) * _xlfn.POISSON.DIST(1,L2428,FALSE)</f>
        <v>6.4756670698537869E-2</v>
      </c>
      <c r="Y2428" s="13">
        <f t="shared" ref="Y2428:Y2457" si="3428">_xlfn.POISSON.DIST(3,K2428,FALSE) * _xlfn.POISSON.DIST(2,L2428,FALSE)</f>
        <v>4.6969381010489142E-2</v>
      </c>
      <c r="Z2428" s="13">
        <f t="shared" ref="Z2428:Z2457" si="3429">_xlfn.POISSON.DIST(0,K2428,FALSE) * _xlfn.POISSON.DIST(3,L2428,FALSE)</f>
        <v>1.4349409057974962E-2</v>
      </c>
      <c r="AA2428" s="13">
        <f t="shared" ref="AA2428:AA2457" si="3430">_xlfn.POISSON.DIST(1,K2428,FALSE) * _xlfn.POISSON.DIST(3,L2428,FALSE)</f>
        <v>3.0387226403401774E-2</v>
      </c>
      <c r="AB2428" s="13">
        <f t="shared" ref="AB2428:AB2457" si="3431">_xlfn.POISSON.DIST(2,K2428,FALSE) * _xlfn.POISSON.DIST(3,L2428,FALSE)</f>
        <v>3.2174967093101643E-2</v>
      </c>
      <c r="AC2428" s="13">
        <f t="shared" ref="AC2428:AC2457" si="3432">_xlfn.POISSON.DIST(4,K2428,FALSE) * _xlfn.POISSON.DIST(4,L2428,FALSE)</f>
        <v>4.3606505496161735E-3</v>
      </c>
      <c r="AD2428" s="13">
        <f t="shared" ref="AD2428:AD2457" si="3433">_xlfn.POISSON.DIST(4,K2428,FALSE) * _xlfn.POISSON.DIST(0,L2428,FALSE)</f>
        <v>2.3633130145939808E-2</v>
      </c>
      <c r="AE2428" s="13">
        <f t="shared" ref="AE2428:AE2457" si="3434">_xlfn.POISSON.DIST(4,K2428,FALSE) * _xlfn.POISSON.DIST(1,L2428,FALSE)</f>
        <v>3.428321692023574E-2</v>
      </c>
      <c r="AF2428" s="13">
        <f t="shared" ref="AF2428:AF2457" si="3435">_xlfn.POISSON.DIST(4,K2428,FALSE) * _xlfn.POISSON.DIST(2,L2428,FALSE)</f>
        <v>2.4866341342470503E-2</v>
      </c>
      <c r="AG2428" s="13">
        <f t="shared" ref="AG2428:AG2457" si="3436">_xlfn.POISSON.DIST(4,K2428,FALSE) * _xlfn.POISSON.DIST(3,L2428,FALSE)</f>
        <v>1.2024055058755484E-2</v>
      </c>
      <c r="AH2428" s="13">
        <f t="shared" ref="AH2428:AH2457" si="3437">_xlfn.POISSON.DIST(0,K2428,FALSE) * _xlfn.POISSON.DIST(4,L2428,FALSE)</f>
        <v>5.2039647348223498E-3</v>
      </c>
      <c r="AI2428" s="13">
        <f t="shared" ref="AI2428:AI2457" si="3438">_xlfn.POISSON.DIST(1,K2428,FALSE) * _xlfn.POISSON.DIST(4,L2428,FALSE)</f>
        <v>1.1020248565879399E-2</v>
      </c>
      <c r="AJ2428" s="13">
        <f t="shared" ref="AJ2428:AJ2457" si="3439">_xlfn.POISSON.DIST(2,K2428,FALSE) * _xlfn.POISSON.DIST(4,L2428,FALSE)</f>
        <v>1.1668591606810035E-2</v>
      </c>
      <c r="AK2428" s="13">
        <f t="shared" ref="AK2428:AK2457" si="3440">_xlfn.POISSON.DIST(3,K2428,FALSE) * _xlfn.POISSON.DIST(4,L2428,FALSE)</f>
        <v>8.2367186349486549E-3</v>
      </c>
      <c r="AL2428" s="13">
        <f t="shared" ref="AL2428:AL2457" si="3441">_xlfn.POISSON.DIST(5,K2428,FALSE) * _xlfn.POISSON.DIST(5,L2428,FALSE)</f>
        <v>5.3583199443604811E-4</v>
      </c>
      <c r="AM2428" s="13">
        <f t="shared" ref="AM2428:AM2457" si="3442">_xlfn.POISSON.DIST(5,K2428,FALSE) * _xlfn.POISSON.DIST(0,L2428,FALSE)</f>
        <v>1.0009405592442977E-2</v>
      </c>
      <c r="AN2428" s="13">
        <f t="shared" ref="AN2428:AN2457" si="3443">_xlfn.POISSON.DIST(5,K2428,FALSE) * _xlfn.POISSON.DIST(1,L2428,FALSE)</f>
        <v>1.4520066578116719E-2</v>
      </c>
      <c r="AO2428" s="13">
        <f t="shared" ref="AO2428:AO2457" si="3444">_xlfn.POISSON.DIST(5,K2428,FALSE) * _xlfn.POISSON.DIST(2,L2428,FALSE)</f>
        <v>1.0531710973532681E-2</v>
      </c>
      <c r="AP2428" s="13">
        <f t="shared" ref="AP2428:AP2457" si="3445">_xlfn.POISSON.DIST(5,K2428,FALSE) * _xlfn.POISSON.DIST(3,L2428,FALSE)</f>
        <v>5.0925816091960318E-3</v>
      </c>
      <c r="AQ2428" s="13">
        <f t="shared" ref="AQ2428:AQ2457" si="3446">_xlfn.POISSON.DIST(5,K2428,FALSE) * _xlfn.POISSON.DIST(4,L2428,FALSE)</f>
        <v>1.8468785018524662E-3</v>
      </c>
      <c r="AR2428" s="13">
        <f t="shared" ref="AR2428:AR2457" si="3447">_xlfn.POISSON.DIST(0,K2428,FALSE) * _xlfn.POISSON.DIST(5,L2428,FALSE)</f>
        <v>1.5098182149165917E-3</v>
      </c>
      <c r="AS2428" s="13">
        <f t="shared" ref="AS2428:AS2457" si="3448">_xlfn.POISSON.DIST(1,K2428,FALSE) * _xlfn.POISSON.DIST(5,L2428,FALSE)</f>
        <v>3.1972876192523166E-3</v>
      </c>
      <c r="AT2428" s="13">
        <f t="shared" ref="AT2428:AT2457" si="3449">_xlfn.POISSON.DIST(2,K2428,FALSE) * _xlfn.POISSON.DIST(5,L2428,FALSE)</f>
        <v>3.3853903798573815E-3</v>
      </c>
      <c r="AU2428" s="13">
        <f t="shared" ref="AU2428:AU2457" si="3450">_xlfn.POISSON.DIST(3,K2428,FALSE) * _xlfn.POISSON.DIST(5,L2428,FALSE)</f>
        <v>2.3897063988487879E-3</v>
      </c>
      <c r="AV2428" s="13">
        <f t="shared" ref="AV2428:AV2457" si="3451">_xlfn.POISSON.DIST(4,K2428,FALSE) * _xlfn.POISSON.DIST(5,L2428,FALSE)</f>
        <v>1.2651487787073367E-3</v>
      </c>
      <c r="AW2428" s="13">
        <f t="shared" ref="AW2428:AW2457" si="3452">_xlfn.POISSON.DIST(6,K2428,FALSE) * _xlfn.POISSON.DIST(6,L2428,FALSE)</f>
        <v>4.5723925280194663E-5</v>
      </c>
      <c r="AX2428" s="13">
        <f t="shared" ref="AX2428:AX2457" si="3453">_xlfn.POISSON.DIST(6,K2428,FALSE) * _xlfn.POISSON.DIST(0,L2428,FALSE)</f>
        <v>3.5327595799958381E-3</v>
      </c>
      <c r="AY2428" s="13">
        <f t="shared" ref="AY2428:AY2457" si="3454">_xlfn.POISSON.DIST(6,K2428,FALSE) * _xlfn.POISSON.DIST(1,L2428,FALSE)</f>
        <v>5.1247702805396591E-3</v>
      </c>
      <c r="AZ2428" s="13">
        <f t="shared" ref="AZ2428:AZ2457" si="3455">_xlfn.POISSON.DIST(6,K2428,FALSE) * _xlfn.POISSON.DIST(2,L2428,FALSE)</f>
        <v>3.7171041269009131E-3</v>
      </c>
      <c r="BA2428" s="13">
        <f t="shared" ref="BA2428:BA2457" si="3456">_xlfn.POISSON.DIST(6,K2428,FALSE) * _xlfn.POISSON.DIST(3,L2428,FALSE)</f>
        <v>1.7973960891724545E-3</v>
      </c>
      <c r="BB2428" s="13">
        <f t="shared" ref="BB2428:BB2457" si="3457">_xlfn.POISSON.DIST(6,K2428,FALSE) * _xlfn.POISSON.DIST(4,L2428,FALSE)</f>
        <v>6.5184467351724323E-4</v>
      </c>
      <c r="BC2428" s="13">
        <f t="shared" ref="BC2428:BC2457" si="3458">_xlfn.POISSON.DIST(6,K2428,FALSE) * _xlfn.POISSON.DIST(5,L2428,FALSE)</f>
        <v>1.8911868383487225E-4</v>
      </c>
      <c r="BD2428" s="13">
        <f t="shared" ref="BD2428:BD2457" si="3459">_xlfn.POISSON.DIST(0,K2428,FALSE) * _xlfn.POISSON.DIST(6,L2428,FALSE)</f>
        <v>3.6503434692788174E-4</v>
      </c>
      <c r="BE2428" s="13">
        <f t="shared" ref="BE2428:BE2457" si="3460">_xlfn.POISSON.DIST(1,K2428,FALSE) * _xlfn.POISSON.DIST(6,L2428,FALSE)</f>
        <v>7.7302008049945749E-4</v>
      </c>
      <c r="BF2428" s="13">
        <f t="shared" ref="BF2428:BF2457" si="3461">_xlfn.POISSON.DIST(2,K2428,FALSE) * _xlfn.POISSON.DIST(6,L2428,FALSE)</f>
        <v>8.1849838225421208E-4</v>
      </c>
      <c r="BG2428" s="13">
        <f t="shared" ref="BG2428:BG2457" si="3462">_xlfn.POISSON.DIST(3,K2428,FALSE) * _xlfn.POISSON.DIST(6,L2428,FALSE)</f>
        <v>5.777681750258509E-4</v>
      </c>
      <c r="BH2428" s="13">
        <f t="shared" ref="BH2428:BH2457" si="3463">_xlfn.POISSON.DIST(4,K2428,FALSE) * _xlfn.POISSON.DIST(6,L2428,FALSE)</f>
        <v>3.0587971031171635E-4</v>
      </c>
      <c r="BI2428" s="13">
        <f t="shared" ref="BI2428:BI2457" si="3464">_xlfn.POISSON.DIST(5,K2428,FALSE) * _xlfn.POISSON.DIST(6,L2428,FALSE)</f>
        <v>1.2955008769902323E-4</v>
      </c>
      <c r="BJ2428" s="14">
        <f t="shared" ref="BJ2428:BJ2457" si="3465">SUM(N2428,Q2428,T2428,W2428,X2428,Y2428,AD2428,AE2428,AF2428,AG2428,AM2428,AN2428,AO2428,AP2428,AQ2428,AX2428,AY2428,AZ2428,BA2428,BB2428,BC2428)</f>
        <v>0.52288952769013852</v>
      </c>
      <c r="BK2428" s="14">
        <f t="shared" ref="BK2428:BK2457" si="3466">SUM(M2428,P2428,S2428,V2428,AC2428,AL2428,AY2428)</f>
        <v>0.21411682940803536</v>
      </c>
      <c r="BL2428" s="14">
        <f t="shared" ref="BL2428:BL2457" si="3467">SUM(O2428,R2428,U2428,AA2428,AB2428,AH2428,AI2428,AJ2428,AK2428,AR2428,AS2428,AT2428,AU2428,AV2428,BD2428,BE2428,BF2428,BG2428,BH2428,BI2428)</f>
        <v>0.2468397078334694</v>
      </c>
      <c r="BM2428" s="14">
        <f t="shared" ref="BM2428:BM2457" si="3468">SUM(S2428:BI2428)</f>
        <v>0.68471838917853489</v>
      </c>
      <c r="BN2428" s="14">
        <f t="shared" ref="BN2428:BN2457" si="3469">SUM(M2428:R2428)</f>
        <v>0.30839803845582381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1.5866</v>
      </c>
      <c r="F2429" s="10">
        <f>VLOOKUP(B2429,home!$B$2:$E$405,3,FALSE)</f>
        <v>0.88239999999999996</v>
      </c>
      <c r="G2429" s="10">
        <f>VLOOKUP(C2429,away!$B$2:$E$405,4,FALSE)</f>
        <v>1.1345000000000001</v>
      </c>
      <c r="H2429" s="10">
        <f>VLOOKUP(A2429,away!$A$2:$E$405,3,FALSE)</f>
        <v>1.1788000000000001</v>
      </c>
      <c r="I2429" s="10">
        <f>VLOOKUP(C2429,away!$B$2:$E$405,3,FALSE)</f>
        <v>0.84830000000000005</v>
      </c>
      <c r="J2429" s="10">
        <f>VLOOKUP(B2429,home!$B$2:$E$405,4,FALSE)</f>
        <v>1.3573</v>
      </c>
      <c r="K2429" s="12">
        <f t="shared" si="3414"/>
        <v>1.5883179704800001</v>
      </c>
      <c r="L2429" s="12">
        <f t="shared" si="3415"/>
        <v>1.3572674790920003</v>
      </c>
      <c r="M2429" s="13">
        <f t="shared" si="3416"/>
        <v>5.2571272975818685E-2</v>
      </c>
      <c r="N2429" s="13">
        <f t="shared" si="3417"/>
        <v>8.3499897598502418E-2</v>
      </c>
      <c r="O2429" s="13">
        <f t="shared" si="3418"/>
        <v>7.1353279144546825E-2</v>
      </c>
      <c r="P2429" s="13">
        <f t="shared" si="3419"/>
        <v>0.11333169551795955</v>
      </c>
      <c r="Q2429" s="13">
        <f t="shared" si="3420"/>
        <v>6.6312193944470604E-2</v>
      </c>
      <c r="R2429" s="13">
        <f t="shared" si="3421"/>
        <v>4.8422742654733439E-2</v>
      </c>
      <c r="S2429" s="13">
        <f t="shared" si="3422"/>
        <v>6.10793332647823E-2</v>
      </c>
      <c r="T2429" s="13">
        <f t="shared" si="3423"/>
        <v>9.0003384308071421E-2</v>
      </c>
      <c r="U2429" s="13">
        <f t="shared" si="3424"/>
        <v>7.6910712338441545E-2</v>
      </c>
      <c r="V2429" s="13">
        <f t="shared" si="3425"/>
        <v>1.4630348494675057E-2</v>
      </c>
      <c r="W2429" s="13">
        <f t="shared" si="3426"/>
        <v>3.5108283101319228E-2</v>
      </c>
      <c r="X2429" s="13">
        <f t="shared" si="3427"/>
        <v>4.7651330900175828E-2</v>
      </c>
      <c r="Y2429" s="13">
        <f t="shared" si="3428"/>
        <v>3.2337800883130187E-2</v>
      </c>
      <c r="Z2429" s="13">
        <f t="shared" si="3429"/>
        <v>2.190753795123691E-2</v>
      </c>
      <c r="AA2429" s="13">
        <f t="shared" si="3430"/>
        <v>3.4796136216922187E-2</v>
      </c>
      <c r="AB2429" s="13">
        <f t="shared" si="3431"/>
        <v>2.7633664228303743E-2</v>
      </c>
      <c r="AC2429" s="13">
        <f t="shared" si="3432"/>
        <v>1.9712312769214562E-3</v>
      </c>
      <c r="AD2429" s="13">
        <f t="shared" si="3433"/>
        <v>1.3940779240631161E-2</v>
      </c>
      <c r="AE2429" s="13">
        <f t="shared" si="3434"/>
        <v>1.8921366296509548E-2</v>
      </c>
      <c r="AF2429" s="13">
        <f t="shared" si="3435"/>
        <v>1.2840677567119926E-2</v>
      </c>
      <c r="AG2429" s="13">
        <f t="shared" si="3436"/>
        <v>5.8094113571193536E-3</v>
      </c>
      <c r="AH2429" s="13">
        <f t="shared" si="3437"/>
        <v>7.4335972020469149E-3</v>
      </c>
      <c r="AI2429" s="13">
        <f t="shared" si="3438"/>
        <v>1.1806916021320963E-2</v>
      </c>
      <c r="AJ2429" s="13">
        <f t="shared" si="3439"/>
        <v>9.376568446306157E-3</v>
      </c>
      <c r="AK2429" s="13">
        <f t="shared" si="3440"/>
        <v>4.9643240549012667E-3</v>
      </c>
      <c r="AL2429" s="13">
        <f t="shared" si="3441"/>
        <v>1.6998103353844986E-4</v>
      </c>
      <c r="AM2429" s="13">
        <f t="shared" si="3442"/>
        <v>4.4284780380777992E-3</v>
      </c>
      <c r="AN2429" s="13">
        <f t="shared" si="3443"/>
        <v>6.0106292229561414E-3</v>
      </c>
      <c r="AO2429" s="13">
        <f t="shared" si="3444"/>
        <v>4.0790157865991956E-3</v>
      </c>
      <c r="AP2429" s="13">
        <f t="shared" si="3445"/>
        <v>1.845438491284654E-3</v>
      </c>
      <c r="AQ2429" s="13">
        <f t="shared" si="3446"/>
        <v>6.2618841222131705E-4</v>
      </c>
      <c r="AR2429" s="13">
        <f t="shared" si="3447"/>
        <v>2.0178759470015125E-3</v>
      </c>
      <c r="AS2429" s="13">
        <f t="shared" si="3448"/>
        <v>3.2050286288218509E-3</v>
      </c>
      <c r="AT2429" s="13">
        <f t="shared" si="3449"/>
        <v>2.5453022835303105E-3</v>
      </c>
      <c r="AU2429" s="13">
        <f t="shared" si="3450"/>
        <v>1.3475831190783239E-3</v>
      </c>
      <c r="AV2429" s="13">
        <f t="shared" si="3451"/>
        <v>5.3509762118689793E-4</v>
      </c>
      <c r="AW2429" s="13">
        <f t="shared" si="3452"/>
        <v>1.0178900231981076E-5</v>
      </c>
      <c r="AX2429" s="13">
        <f t="shared" si="3453"/>
        <v>1.1723052082924965E-3</v>
      </c>
      <c r="AY2429" s="13">
        <f t="shared" si="3454"/>
        <v>1.5911317347855789E-3</v>
      </c>
      <c r="AZ2429" s="13">
        <f t="shared" si="3455"/>
        <v>1.079795679287852E-3</v>
      </c>
      <c r="BA2429" s="13">
        <f t="shared" si="3456"/>
        <v>4.8852385318715226E-4</v>
      </c>
      <c r="BB2429" s="13">
        <f t="shared" si="3457"/>
        <v>1.6576438467290924E-4</v>
      </c>
      <c r="BC2429" s="13">
        <f t="shared" si="3458"/>
        <v>4.4997321701647231E-5</v>
      </c>
      <c r="BD2429" s="13">
        <f t="shared" si="3459"/>
        <v>4.5646623328452071E-4</v>
      </c>
      <c r="BE2429" s="13">
        <f t="shared" si="3460"/>
        <v>7.2501352124312022E-4</v>
      </c>
      <c r="BF2429" s="13">
        <f t="shared" si="3461"/>
        <v>5.7577600231571572E-4</v>
      </c>
      <c r="BG2429" s="13">
        <f t="shared" si="3462"/>
        <v>3.0483845714972843E-4</v>
      </c>
      <c r="BH2429" s="13">
        <f t="shared" si="3463"/>
        <v>1.2104509989607778E-4</v>
      </c>
      <c r="BI2429" s="13">
        <f t="shared" si="3464"/>
        <v>3.8451621480697412E-5</v>
      </c>
      <c r="BJ2429" s="14">
        <f t="shared" si="3465"/>
        <v>0.42795739333011645</v>
      </c>
      <c r="BK2429" s="14">
        <f t="shared" si="3466"/>
        <v>0.24534499429848108</v>
      </c>
      <c r="BL2429" s="14">
        <f t="shared" si="3467"/>
        <v>0.30457041884251185</v>
      </c>
      <c r="BM2429" s="14">
        <f t="shared" si="3468"/>
        <v>0.56270830975176112</v>
      </c>
      <c r="BN2429" s="14">
        <f t="shared" si="3469"/>
        <v>0.43549108183603158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1.1809000000000001</v>
      </c>
      <c r="F2430" s="10">
        <f>VLOOKUP(B2430,home!$B$2:$E$405,3,FALSE)</f>
        <v>0.58630000000000004</v>
      </c>
      <c r="G2430" s="10">
        <f>VLOOKUP(C2430,away!$B$2:$E$405,4,FALSE)</f>
        <v>0.8468</v>
      </c>
      <c r="H2430" s="10">
        <f>VLOOKUP(A2430,away!$A$2:$E$405,3,FALSE)</f>
        <v>0.92459999999999998</v>
      </c>
      <c r="I2430" s="10">
        <f>VLOOKUP(C2430,away!$B$2:$E$405,3,FALSE)</f>
        <v>0.90129999999999999</v>
      </c>
      <c r="J2430" s="10">
        <f>VLOOKUP(B2430,home!$B$2:$E$405,4,FALSE)</f>
        <v>0.83199999999999996</v>
      </c>
      <c r="K2430" s="12">
        <f t="shared" si="3414"/>
        <v>0.58629186215600004</v>
      </c>
      <c r="L2430" s="12">
        <f t="shared" si="3415"/>
        <v>0.69334052735999996</v>
      </c>
      <c r="M2430" s="13">
        <f t="shared" si="3416"/>
        <v>0.27813952866871444</v>
      </c>
      <c r="N2430" s="13">
        <f t="shared" si="3417"/>
        <v>0.16307094220237275</v>
      </c>
      <c r="O2430" s="13">
        <f t="shared" si="3418"/>
        <v>0.19284540748682832</v>
      </c>
      <c r="P2430" s="13">
        <f t="shared" si="3419"/>
        <v>0.11306369306368519</v>
      </c>
      <c r="Q2430" s="13">
        <f t="shared" si="3420"/>
        <v>4.7803583183681282E-2</v>
      </c>
      <c r="R2430" s="13">
        <f t="shared" si="3421"/>
        <v>6.6853768262935806E-2</v>
      </c>
      <c r="S2430" s="13">
        <f t="shared" si="3422"/>
        <v>1.149009523240512E-2</v>
      </c>
      <c r="T2430" s="13">
        <f t="shared" si="3423"/>
        <v>3.3144161574271205E-2</v>
      </c>
      <c r="U2430" s="13">
        <f t="shared" si="3424"/>
        <v>3.9195820287022329E-2</v>
      </c>
      <c r="V2430" s="13">
        <f t="shared" si="3425"/>
        <v>5.1896918501749079E-4</v>
      </c>
      <c r="W2430" s="13">
        <f t="shared" si="3426"/>
        <v>9.3422839341632518E-3</v>
      </c>
      <c r="X2430" s="13">
        <f t="shared" si="3427"/>
        <v>6.4773840696596037E-3</v>
      </c>
      <c r="Y2430" s="13">
        <f t="shared" si="3428"/>
        <v>2.2455164433855261E-3</v>
      </c>
      <c r="Z2430" s="13">
        <f t="shared" si="3429"/>
        <v>1.5450808981142384E-2</v>
      </c>
      <c r="AA2430" s="13">
        <f t="shared" si="3430"/>
        <v>9.0586835693706163E-3</v>
      </c>
      <c r="AB2430" s="13">
        <f t="shared" si="3431"/>
        <v>2.65551622928413E-3</v>
      </c>
      <c r="AC2430" s="13">
        <f t="shared" si="3432"/>
        <v>1.318505790177902E-5</v>
      </c>
      <c r="AD2430" s="13">
        <f t="shared" si="3433"/>
        <v>1.3693262611376635E-3</v>
      </c>
      <c r="AE2430" s="13">
        <f t="shared" si="3434"/>
        <v>9.4940939202508461E-4</v>
      </c>
      <c r="AF2430" s="13">
        <f t="shared" si="3435"/>
        <v>3.2913200427360452E-4</v>
      </c>
      <c r="AG2430" s="13">
        <f t="shared" si="3436"/>
        <v>7.6066852471371583E-5</v>
      </c>
      <c r="AH2430" s="13">
        <f t="shared" si="3437"/>
        <v>2.6781680117809702E-3</v>
      </c>
      <c r="AI2430" s="13">
        <f t="shared" si="3438"/>
        <v>1.5701881107936973E-3</v>
      </c>
      <c r="AJ2430" s="13">
        <f t="shared" si="3439"/>
        <v>4.6029425570622419E-4</v>
      </c>
      <c r="AK2430" s="13">
        <f t="shared" si="3440"/>
        <v>8.995559210590409E-5</v>
      </c>
      <c r="AL2430" s="13">
        <f t="shared" si="3441"/>
        <v>2.1438899343347353E-7</v>
      </c>
      <c r="AM2430" s="13">
        <f t="shared" si="3442"/>
        <v>1.6056496870830281E-4</v>
      </c>
      <c r="AN2430" s="13">
        <f t="shared" si="3443"/>
        <v>1.1132620007975655E-4</v>
      </c>
      <c r="AO2430" s="13">
        <f t="shared" si="3444"/>
        <v>3.8593483136141636E-5</v>
      </c>
      <c r="AP2430" s="13">
        <f t="shared" si="3445"/>
        <v>8.9194753167572387E-6</v>
      </c>
      <c r="AQ2430" s="13">
        <f t="shared" si="3446"/>
        <v>1.5460584299737412E-6</v>
      </c>
      <c r="AR2430" s="13">
        <f t="shared" si="3447"/>
        <v>3.7137648432938029E-4</v>
      </c>
      <c r="AS2430" s="13">
        <f t="shared" si="3448"/>
        <v>2.1773501055842091E-4</v>
      </c>
      <c r="AT2430" s="13">
        <f t="shared" si="3449"/>
        <v>6.382813239842645E-5</v>
      </c>
      <c r="AU2430" s="13">
        <f t="shared" si="3450"/>
        <v>1.2473971533937725E-5</v>
      </c>
      <c r="AV2430" s="13">
        <f t="shared" si="3451"/>
        <v>1.8283469997783208E-6</v>
      </c>
      <c r="AW2430" s="13">
        <f t="shared" si="3452"/>
        <v>2.4208085082946805E-9</v>
      </c>
      <c r="AX2430" s="13">
        <f t="shared" si="3453"/>
        <v>1.5689655750168452E-5</v>
      </c>
      <c r="AY2430" s="13">
        <f t="shared" si="3454"/>
        <v>1.0878274191918649E-5</v>
      </c>
      <c r="AZ2430" s="13">
        <f t="shared" si="3455"/>
        <v>3.7711741824957766E-6</v>
      </c>
      <c r="BA2430" s="13">
        <f t="shared" si="3456"/>
        <v>8.7156929881934636E-7</v>
      </c>
      <c r="BB2430" s="13">
        <f t="shared" si="3457"/>
        <v>1.5107357931854771E-7</v>
      </c>
      <c r="BC2430" s="13">
        <f t="shared" si="3458"/>
        <v>2.094908703097694E-8</v>
      </c>
      <c r="BD2430" s="13">
        <f t="shared" si="3459"/>
        <v>4.2915061249005865E-5</v>
      </c>
      <c r="BE2430" s="13">
        <f t="shared" si="3460"/>
        <v>2.5160751174218445E-5</v>
      </c>
      <c r="BF2430" s="13">
        <f t="shared" si="3461"/>
        <v>7.3757718295881474E-6</v>
      </c>
      <c r="BG2430" s="13">
        <f t="shared" si="3462"/>
        <v>1.4414516669356678E-6</v>
      </c>
      <c r="BH2430" s="13">
        <f t="shared" si="3463"/>
        <v>2.1127784550389573E-7</v>
      </c>
      <c r="BI2430" s="13">
        <f t="shared" si="3464"/>
        <v>2.4774096294557343E-8</v>
      </c>
      <c r="BJ2430" s="14">
        <f t="shared" si="3465"/>
        <v>0.26516013879920203</v>
      </c>
      <c r="BK2430" s="14">
        <f t="shared" si="3466"/>
        <v>0.40323656387090939</v>
      </c>
      <c r="BL2430" s="14">
        <f t="shared" si="3467"/>
        <v>0.31615217283950936</v>
      </c>
      <c r="BM2430" s="14">
        <f t="shared" si="3468"/>
        <v>0.13821188576916205</v>
      </c>
      <c r="BN2430" s="14">
        <f t="shared" si="3469"/>
        <v>0.86177692286821783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1.1809000000000001</v>
      </c>
      <c r="F2431" s="10">
        <f>VLOOKUP(B2431,home!$B$2:$E$405,3,FALSE)</f>
        <v>0.70569999999999999</v>
      </c>
      <c r="G2431" s="10">
        <f>VLOOKUP(C2431,away!$B$2:$E$405,4,FALSE)</f>
        <v>1.0422</v>
      </c>
      <c r="H2431" s="10">
        <f>VLOOKUP(A2431,away!$A$2:$E$405,3,FALSE)</f>
        <v>0.92459999999999998</v>
      </c>
      <c r="I2431" s="10">
        <f>VLOOKUP(C2431,away!$B$2:$E$405,3,FALSE)</f>
        <v>1.4142999999999999</v>
      </c>
      <c r="J2431" s="10">
        <f>VLOOKUP(B2431,home!$B$2:$E$405,4,FALSE)</f>
        <v>1.0814999999999999</v>
      </c>
      <c r="K2431" s="12">
        <f t="shared" si="3414"/>
        <v>0.86852896968600002</v>
      </c>
      <c r="L2431" s="12">
        <f t="shared" si="3415"/>
        <v>1.4142362150699999</v>
      </c>
      <c r="M2431" s="13">
        <f t="shared" si="3416"/>
        <v>0.10200176267130059</v>
      </c>
      <c r="N2431" s="13">
        <f t="shared" si="3417"/>
        <v>8.8591485839060596E-2</v>
      </c>
      <c r="O2431" s="13">
        <f t="shared" si="3418"/>
        <v>0.14425458677072855</v>
      </c>
      <c r="P2431" s="13">
        <f t="shared" si="3419"/>
        <v>0.12528928762046054</v>
      </c>
      <c r="Q2431" s="13">
        <f t="shared" si="3420"/>
        <v>3.8472135959375584E-2</v>
      </c>
      <c r="R2431" s="13">
        <f t="shared" si="3421"/>
        <v>0.10200503040056103</v>
      </c>
      <c r="S2431" s="13">
        <f t="shared" si="3422"/>
        <v>3.8473368453021704E-2</v>
      </c>
      <c r="T2431" s="13">
        <f t="shared" si="3423"/>
        <v>5.4408687944845761E-2</v>
      </c>
      <c r="U2431" s="13">
        <f t="shared" si="3424"/>
        <v>8.8594323956588367E-2</v>
      </c>
      <c r="V2431" s="13">
        <f t="shared" si="3425"/>
        <v>5.2507817289959222E-3</v>
      </c>
      <c r="W2431" s="13">
        <f t="shared" si="3426"/>
        <v>1.1138054868805395E-2</v>
      </c>
      <c r="X2431" s="13">
        <f t="shared" si="3427"/>
        <v>1.5751840560901325E-2</v>
      </c>
      <c r="Y2431" s="13">
        <f t="shared" si="3428"/>
        <v>1.1138411687617599E-2</v>
      </c>
      <c r="Z2431" s="13">
        <f t="shared" si="3429"/>
        <v>4.8086402703929915E-2</v>
      </c>
      <c r="AA2431" s="13">
        <f t="shared" si="3430"/>
        <v>4.176443379635033E-2</v>
      </c>
      <c r="AB2431" s="13">
        <f t="shared" si="3431"/>
        <v>1.8136810327331655E-2</v>
      </c>
      <c r="AC2431" s="13">
        <f t="shared" si="3432"/>
        <v>4.0309763101618927E-4</v>
      </c>
      <c r="AD2431" s="13">
        <f t="shared" si="3433"/>
        <v>2.4184308298774212E-3</v>
      </c>
      <c r="AE2431" s="13">
        <f t="shared" si="3434"/>
        <v>3.4202324632544427E-3</v>
      </c>
      <c r="AF2431" s="13">
        <f t="shared" si="3435"/>
        <v>2.4185083067462532E-3</v>
      </c>
      <c r="AG2431" s="13">
        <f t="shared" si="3436"/>
        <v>1.1401140112827254E-3</v>
      </c>
      <c r="AH2431" s="13">
        <f t="shared" si="3437"/>
        <v>1.7001383039084418E-2</v>
      </c>
      <c r="AI2431" s="13">
        <f t="shared" si="3438"/>
        <v>1.4766193694173023E-2</v>
      </c>
      <c r="AJ2431" s="13">
        <f t="shared" si="3439"/>
        <v>6.4124334976920034E-3</v>
      </c>
      <c r="AK2431" s="13">
        <f t="shared" si="3440"/>
        <v>1.8564614196434762E-3</v>
      </c>
      <c r="AL2431" s="13">
        <f t="shared" si="3441"/>
        <v>1.9805075406103129E-5</v>
      </c>
      <c r="AM2431" s="13">
        <f t="shared" si="3442"/>
        <v>4.2009544738605908E-4</v>
      </c>
      <c r="AN2431" s="13">
        <f t="shared" si="3443"/>
        <v>5.9411419547939848E-4</v>
      </c>
      <c r="AO2431" s="13">
        <f t="shared" si="3444"/>
        <v>4.2010890556707129E-4</v>
      </c>
      <c r="AP2431" s="13">
        <f t="shared" si="3445"/>
        <v>1.9804440950879168E-4</v>
      </c>
      <c r="AQ2431" s="13">
        <f t="shared" si="3446"/>
        <v>7.0020394029871676E-5</v>
      </c>
      <c r="AR2431" s="13">
        <f t="shared" si="3447"/>
        <v>4.8087943200300024E-3</v>
      </c>
      <c r="AS2431" s="13">
        <f t="shared" si="3448"/>
        <v>4.1765771762075467E-3</v>
      </c>
      <c r="AT2431" s="13">
        <f t="shared" si="3449"/>
        <v>1.813739135832802E-3</v>
      </c>
      <c r="AU2431" s="13">
        <f t="shared" si="3450"/>
        <v>5.2509499430801324E-4</v>
      </c>
      <c r="AV2431" s="13">
        <f t="shared" si="3451"/>
        <v>1.1401505359840367E-4</v>
      </c>
      <c r="AW2431" s="13">
        <f t="shared" si="3452"/>
        <v>6.7574098828085122E-7</v>
      </c>
      <c r="AX2431" s="13">
        <f t="shared" si="3453"/>
        <v>6.0810844347998829E-5</v>
      </c>
      <c r="AY2431" s="13">
        <f t="shared" si="3454"/>
        <v>8.6000898345924766E-5</v>
      </c>
      <c r="AZ2431" s="13">
        <f t="shared" si="3455"/>
        <v>6.0812792484680235E-5</v>
      </c>
      <c r="BA2431" s="13">
        <f t="shared" si="3456"/>
        <v>2.8667884490457176E-5</v>
      </c>
      <c r="BB2431" s="13">
        <f t="shared" si="3457"/>
        <v>1.013579011396203E-5</v>
      </c>
      <c r="BC2431" s="13">
        <f t="shared" si="3458"/>
        <v>2.8668802895027141E-6</v>
      </c>
      <c r="BD2431" s="13">
        <f t="shared" si="3459"/>
        <v>1.1334618463682252E-3</v>
      </c>
      <c r="BE2431" s="13">
        <f t="shared" si="3460"/>
        <v>9.8444444960458567E-4</v>
      </c>
      <c r="BF2431" s="13">
        <f t="shared" si="3461"/>
        <v>4.2750926176408612E-4</v>
      </c>
      <c r="BG2431" s="13">
        <f t="shared" si="3462"/>
        <v>1.2376805955039474E-4</v>
      </c>
      <c r="BH2431" s="13">
        <f t="shared" si="3463"/>
        <v>2.6874036310334951E-5</v>
      </c>
      <c r="BI2431" s="13">
        <f t="shared" si="3464"/>
        <v>4.6681758135838758E-6</v>
      </c>
      <c r="BJ2431" s="14">
        <f t="shared" si="3465"/>
        <v>0.23084958091381078</v>
      </c>
      <c r="BK2431" s="14">
        <f t="shared" si="3466"/>
        <v>0.27152410407854699</v>
      </c>
      <c r="BL2431" s="14">
        <f t="shared" si="3467"/>
        <v>0.4489306034115409</v>
      </c>
      <c r="BM2431" s="14">
        <f t="shared" si="3468"/>
        <v>0.39869107668898407</v>
      </c>
      <c r="BN2431" s="14">
        <f t="shared" si="3469"/>
        <v>0.60061428926148697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1.5866</v>
      </c>
      <c r="F2433" s="10">
        <f>VLOOKUP(B2433,home!$B$2:$E$405,3,FALSE)</f>
        <v>0.91679999999999995</v>
      </c>
      <c r="G2433" s="10">
        <f>VLOOKUP(C2433,away!$B$2:$E$405,4,FALSE)</f>
        <v>0.94540000000000002</v>
      </c>
      <c r="H2433" s="10">
        <f>VLOOKUP(A2433,away!$A$2:$E$405,3,FALSE)</f>
        <v>1.1788000000000001</v>
      </c>
      <c r="I2433" s="10">
        <f>VLOOKUP(C2433,away!$B$2:$E$405,3,FALSE)</f>
        <v>1.1876</v>
      </c>
      <c r="J2433" s="10">
        <f>VLOOKUP(B2433,home!$B$2:$E$405,4,FALSE)</f>
        <v>1.0797000000000001</v>
      </c>
      <c r="K2433" s="12">
        <f t="shared" si="3414"/>
        <v>1.375173999552</v>
      </c>
      <c r="L2433" s="12">
        <f t="shared" si="3415"/>
        <v>1.5115183275360002</v>
      </c>
      <c r="M2433" s="13">
        <f t="shared" si="3416"/>
        <v>5.5760344901305256E-2</v>
      </c>
      <c r="N2433" s="13">
        <f t="shared" si="3417"/>
        <v>7.6680176514326917E-2</v>
      </c>
      <c r="O2433" s="13">
        <f t="shared" si="3418"/>
        <v>8.428278326805147E-2</v>
      </c>
      <c r="P2433" s="13">
        <f t="shared" si="3419"/>
        <v>0.11590349216010072</v>
      </c>
      <c r="Q2433" s="13">
        <f t="shared" si="3420"/>
        <v>5.2724292511780152E-2</v>
      </c>
      <c r="R2433" s="13">
        <f t="shared" si="3421"/>
        <v>6.3697485802702181E-2</v>
      </c>
      <c r="S2433" s="13">
        <f t="shared" si="3422"/>
        <v>6.0229270096355141E-2</v>
      </c>
      <c r="T2433" s="13">
        <f t="shared" si="3423"/>
        <v>7.969373443792481E-2</v>
      </c>
      <c r="U2433" s="13">
        <f t="shared" si="3424"/>
        <v>8.7595126312708702E-2</v>
      </c>
      <c r="V2433" s="13">
        <f t="shared" si="3425"/>
        <v>1.3910289246232319E-2</v>
      </c>
      <c r="W2433" s="13">
        <f t="shared" si="3426"/>
        <v>2.4168358735658084E-2</v>
      </c>
      <c r="X2433" s="13">
        <f t="shared" si="3427"/>
        <v>3.6530917175411994E-2</v>
      </c>
      <c r="Y2433" s="13">
        <f t="shared" si="3428"/>
        <v>2.7608575416167448E-2</v>
      </c>
      <c r="Z2433" s="13">
        <f t="shared" si="3429"/>
        <v>3.2093305736249508E-2</v>
      </c>
      <c r="AA2433" s="13">
        <f t="shared" si="3430"/>
        <v>4.4133879608163389E-2</v>
      </c>
      <c r="AB2433" s="13">
        <f t="shared" si="3431"/>
        <v>3.0345881868252256E-2</v>
      </c>
      <c r="AC2433" s="13">
        <f t="shared" si="3432"/>
        <v>1.8071210636441937E-3</v>
      </c>
      <c r="AD2433" s="13">
        <f t="shared" si="3433"/>
        <v>8.3089246362806173E-3</v>
      </c>
      <c r="AE2433" s="13">
        <f t="shared" si="3434"/>
        <v>1.255909186985355E-2</v>
      </c>
      <c r="AF2433" s="13">
        <f t="shared" si="3435"/>
        <v>9.4916487692460107E-3</v>
      </c>
      <c r="AG2433" s="13">
        <f t="shared" si="3436"/>
        <v>4.7822670244166221E-3</v>
      </c>
      <c r="AH2433" s="13">
        <f t="shared" si="3437"/>
        <v>1.2127404952889342E-2</v>
      </c>
      <c r="AI2433" s="13">
        <f t="shared" si="3438"/>
        <v>1.667729197325157E-2</v>
      </c>
      <c r="AJ2433" s="13">
        <f t="shared" si="3439"/>
        <v>1.1467089152276417E-2</v>
      </c>
      <c r="AK2433" s="13">
        <f t="shared" si="3440"/>
        <v>5.2564142842517697E-3</v>
      </c>
      <c r="AL2433" s="13">
        <f t="shared" si="3441"/>
        <v>1.5025132459504185E-4</v>
      </c>
      <c r="AM2433" s="13">
        <f t="shared" si="3442"/>
        <v>2.2852434248100328E-3</v>
      </c>
      <c r="AN2433" s="13">
        <f t="shared" si="3443"/>
        <v>3.4541873194815025E-3</v>
      </c>
      <c r="AO2433" s="13">
        <f t="shared" si="3444"/>
        <v>2.6105337200693708E-3</v>
      </c>
      <c r="AP2433" s="13">
        <f t="shared" si="3445"/>
        <v>1.3152898541785296E-3</v>
      </c>
      <c r="AQ2433" s="13">
        <f t="shared" si="3446"/>
        <v>4.9702118015325001E-4</v>
      </c>
      <c r="AR2433" s="13">
        <f t="shared" si="3447"/>
        <v>3.6661589703486193E-3</v>
      </c>
      <c r="AS2433" s="13">
        <f t="shared" si="3448"/>
        <v>5.0416064942477527E-3</v>
      </c>
      <c r="AT2433" s="13">
        <f t="shared" si="3449"/>
        <v>3.4665430834310107E-3</v>
      </c>
      <c r="AU2433" s="13">
        <f t="shared" si="3450"/>
        <v>1.5890333055537146E-3</v>
      </c>
      <c r="AV2433" s="13">
        <f t="shared" si="3451"/>
        <v>5.4629932155490963E-4</v>
      </c>
      <c r="AW2433" s="13">
        <f t="shared" si="3452"/>
        <v>8.6753474739230248E-6</v>
      </c>
      <c r="AX2433" s="13">
        <f t="shared" si="3453"/>
        <v>5.2376789007431901E-4</v>
      </c>
      <c r="AY2433" s="13">
        <f t="shared" si="3454"/>
        <v>7.9168476522219438E-4</v>
      </c>
      <c r="AZ2433" s="13">
        <f t="shared" si="3455"/>
        <v>5.9832301613219128E-4</v>
      </c>
      <c r="BA2433" s="13">
        <f t="shared" si="3456"/>
        <v>3.0145873489014169E-4</v>
      </c>
      <c r="BB2433" s="13">
        <f t="shared" si="3457"/>
        <v>1.1391510069556633E-4</v>
      </c>
      <c r="BC2433" s="13">
        <f t="shared" si="3458"/>
        <v>3.443695249689148E-5</v>
      </c>
      <c r="BD2433" s="13">
        <f t="shared" si="3459"/>
        <v>9.2357774589040909E-4</v>
      </c>
      <c r="BE2433" s="13">
        <f t="shared" si="3460"/>
        <v>1.2700801027133346E-3</v>
      </c>
      <c r="BF2433" s="13">
        <f t="shared" si="3461"/>
        <v>8.7329056729985584E-4</v>
      </c>
      <c r="BG2433" s="13">
        <f t="shared" si="3462"/>
        <v>4.0030882740159243E-4</v>
      </c>
      <c r="BH2433" s="13">
        <f t="shared" si="3463"/>
        <v>1.376235728084549E-4</v>
      </c>
      <c r="BI2433" s="13">
        <f t="shared" si="3464"/>
        <v>3.7851271810327759E-5</v>
      </c>
      <c r="BJ2433" s="14">
        <f t="shared" si="3465"/>
        <v>0.34507384904927024</v>
      </c>
      <c r="BK2433" s="14">
        <f t="shared" si="3466"/>
        <v>0.24855245355745489</v>
      </c>
      <c r="BL2433" s="14">
        <f t="shared" si="3467"/>
        <v>0.37353573048560706</v>
      </c>
      <c r="BM2433" s="14">
        <f t="shared" si="3468"/>
        <v>0.54942375425256684</v>
      </c>
      <c r="BN2433" s="14">
        <f t="shared" si="3469"/>
        <v>0.44904857515826668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1.5866</v>
      </c>
      <c r="F2434" s="10">
        <f>VLOOKUP(B2434,home!$B$2:$E$405,3,FALSE)</f>
        <v>0.97409999999999997</v>
      </c>
      <c r="G2434" s="10">
        <f>VLOOKUP(C2434,away!$B$2:$E$405,4,FALSE)</f>
        <v>0.51570000000000005</v>
      </c>
      <c r="H2434" s="10">
        <f>VLOOKUP(A2434,away!$A$2:$E$405,3,FALSE)</f>
        <v>1.1788000000000001</v>
      </c>
      <c r="I2434" s="10">
        <f>VLOOKUP(C2434,away!$B$2:$E$405,3,FALSE)</f>
        <v>1.0025999999999999</v>
      </c>
      <c r="J2434" s="10">
        <f>VLOOKUP(B2434,home!$B$2:$E$405,4,FALSE)</f>
        <v>1.3882000000000001</v>
      </c>
      <c r="K2434" s="12">
        <f t="shared" si="3414"/>
        <v>0.79701799084200009</v>
      </c>
      <c r="L2434" s="12">
        <f t="shared" si="3415"/>
        <v>1.6406648264160002</v>
      </c>
      <c r="M2434" s="13">
        <f t="shared" si="3416"/>
        <v>8.7363053261553067E-2</v>
      </c>
      <c r="N2434" s="13">
        <f t="shared" si="3417"/>
        <v>6.9629925184345673E-2</v>
      </c>
      <c r="O2434" s="13">
        <f t="shared" si="3418"/>
        <v>0.14333348861453776</v>
      </c>
      <c r="P2434" s="13">
        <f t="shared" si="3419"/>
        <v>0.11423936911593359</v>
      </c>
      <c r="Q2434" s="13">
        <f t="shared" si="3420"/>
        <v>2.7748151536452981E-2</v>
      </c>
      <c r="R2434" s="13">
        <f t="shared" si="3421"/>
        <v>0.11758110660868519</v>
      </c>
      <c r="S2434" s="13">
        <f t="shared" si="3422"/>
        <v>3.7345974553266534E-2</v>
      </c>
      <c r="T2434" s="13">
        <f t="shared" si="3423"/>
        <v>4.5525416223919507E-2</v>
      </c>
      <c r="U2434" s="13">
        <f t="shared" si="3424"/>
        <v>9.3714257350233282E-2</v>
      </c>
      <c r="V2434" s="13">
        <f t="shared" si="3425"/>
        <v>5.4261185716218026E-3</v>
      </c>
      <c r="W2434" s="13">
        <f t="shared" si="3426"/>
        <v>7.3719253290543737E-3</v>
      </c>
      <c r="X2434" s="13">
        <f t="shared" si="3427"/>
        <v>1.2094858590344711E-2</v>
      </c>
      <c r="Y2434" s="13">
        <f t="shared" si="3428"/>
        <v>9.9218045348269876E-3</v>
      </c>
      <c r="Z2434" s="13">
        <f t="shared" si="3429"/>
        <v>6.4303728621313255E-2</v>
      </c>
      <c r="AA2434" s="13">
        <f t="shared" si="3430"/>
        <v>5.1251228589408303E-2</v>
      </c>
      <c r="AB2434" s="13">
        <f t="shared" si="3431"/>
        <v>2.0424075619257138E-2</v>
      </c>
      <c r="AC2434" s="13">
        <f t="shared" si="3432"/>
        <v>4.4346289651938135E-4</v>
      </c>
      <c r="AD2434" s="13">
        <f t="shared" si="3433"/>
        <v>1.4688892786000414E-3</v>
      </c>
      <c r="AE2434" s="13">
        <f t="shared" si="3434"/>
        <v>2.409954973298661E-3</v>
      </c>
      <c r="AF2434" s="13">
        <f t="shared" si="3435"/>
        <v>1.9769641789687121E-3</v>
      </c>
      <c r="AG2434" s="13">
        <f t="shared" si="3436"/>
        <v>1.0811785305061177E-3</v>
      </c>
      <c r="AH2434" s="13">
        <f t="shared" si="3437"/>
        <v>2.6375216439097116E-2</v>
      </c>
      <c r="AI2434" s="13">
        <f t="shared" si="3438"/>
        <v>2.1021522014312073E-2</v>
      </c>
      <c r="AJ2434" s="13">
        <f t="shared" si="3439"/>
        <v>8.3772656201439415E-3</v>
      </c>
      <c r="AK2434" s="13">
        <f t="shared" si="3440"/>
        <v>2.2256104711056296E-3</v>
      </c>
      <c r="AL2434" s="13">
        <f t="shared" si="3441"/>
        <v>2.3195581946078153E-5</v>
      </c>
      <c r="AM2434" s="13">
        <f t="shared" si="3442"/>
        <v>2.3414623631983199E-4</v>
      </c>
      <c r="AN2434" s="13">
        <f t="shared" si="3443"/>
        <v>3.84155494167637E-4</v>
      </c>
      <c r="AO2434" s="13">
        <f t="shared" si="3444"/>
        <v>3.151352035776495E-4</v>
      </c>
      <c r="AP2434" s="13">
        <f t="shared" si="3445"/>
        <v>1.7234374802509845E-4</v>
      </c>
      <c r="AQ2434" s="13">
        <f t="shared" si="3446"/>
        <v>7.0689581359370231E-5</v>
      </c>
      <c r="AR2434" s="13">
        <f t="shared" si="3447"/>
        <v>8.654577980147132E-3</v>
      </c>
      <c r="AS2434" s="13">
        <f t="shared" si="3448"/>
        <v>6.8978543533222822E-3</v>
      </c>
      <c r="AT2434" s="13">
        <f t="shared" si="3449"/>
        <v>2.7488570089028341E-3</v>
      </c>
      <c r="AU2434" s="13">
        <f t="shared" si="3450"/>
        <v>7.3029616344922926E-4</v>
      </c>
      <c r="AV2434" s="13">
        <f t="shared" si="3451"/>
        <v>1.4551479522798135E-4</v>
      </c>
      <c r="AW2434" s="13">
        <f t="shared" si="3452"/>
        <v>8.4254045772505765E-7</v>
      </c>
      <c r="AX2434" s="13">
        <f t="shared" si="3453"/>
        <v>3.1103127139141443E-5</v>
      </c>
      <c r="AY2434" s="13">
        <f t="shared" si="3454"/>
        <v>5.102980668873428E-5</v>
      </c>
      <c r="AZ2434" s="13">
        <f t="shared" si="3455"/>
        <v>4.1861404466507146E-5</v>
      </c>
      <c r="BA2434" s="13">
        <f t="shared" si="3456"/>
        <v>2.2893511297523979E-5</v>
      </c>
      <c r="BB2434" s="13">
        <f t="shared" si="3457"/>
        <v>9.3901446847512267E-6</v>
      </c>
      <c r="BC2434" s="13">
        <f t="shared" si="3458"/>
        <v>3.0812160198456968E-6</v>
      </c>
      <c r="BD2434" s="13">
        <f t="shared" si="3459"/>
        <v>2.3665436132503086E-3</v>
      </c>
      <c r="BE2434" s="13">
        <f t="shared" si="3460"/>
        <v>1.8861778358727282E-3</v>
      </c>
      <c r="BF2434" s="13">
        <f t="shared" si="3461"/>
        <v>7.5165883455899677E-4</v>
      </c>
      <c r="BG2434" s="13">
        <f t="shared" si="3462"/>
        <v>1.9969520470628372E-4</v>
      </c>
      <c r="BH2434" s="13">
        <f t="shared" si="3463"/>
        <v>3.9790167708946032E-5</v>
      </c>
      <c r="BI2434" s="13">
        <f t="shared" si="3464"/>
        <v>6.3426959045300798E-6</v>
      </c>
      <c r="BJ2434" s="14">
        <f t="shared" si="3465"/>
        <v>0.18056489783406388</v>
      </c>
      <c r="BK2434" s="14">
        <f t="shared" si="3466"/>
        <v>0.24489220378752921</v>
      </c>
      <c r="BL2434" s="14">
        <f t="shared" si="3467"/>
        <v>0.50873107997983158</v>
      </c>
      <c r="BM2434" s="14">
        <f t="shared" si="3468"/>
        <v>0.43854662863499883</v>
      </c>
      <c r="BN2434" s="14">
        <f t="shared" si="3469"/>
        <v>0.5598950943215083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1.5866</v>
      </c>
      <c r="F2435" s="10">
        <f>VLOOKUP(B2435,home!$B$2:$E$405,3,FALSE)</f>
        <v>1.1975</v>
      </c>
      <c r="G2435" s="10">
        <f>VLOOKUP(C2435,away!$B$2:$E$405,4,FALSE)</f>
        <v>1.2033</v>
      </c>
      <c r="H2435" s="10">
        <f>VLOOKUP(A2435,away!$A$2:$E$405,3,FALSE)</f>
        <v>1.1788000000000001</v>
      </c>
      <c r="I2435" s="10">
        <f>VLOOKUP(C2435,away!$B$2:$E$405,3,FALSE)</f>
        <v>1.3882000000000001</v>
      </c>
      <c r="J2435" s="10">
        <f>VLOOKUP(B2435,home!$B$2:$E$405,4,FALSE)</f>
        <v>0.67869999999999997</v>
      </c>
      <c r="K2435" s="12">
        <f t="shared" si="3414"/>
        <v>2.28621404655</v>
      </c>
      <c r="L2435" s="12">
        <f t="shared" si="3415"/>
        <v>1.1106315755920002</v>
      </c>
      <c r="M2435" s="13">
        <f t="shared" si="3416"/>
        <v>3.347870807253462E-2</v>
      </c>
      <c r="N2435" s="13">
        <f t="shared" si="3417"/>
        <v>7.6539492655775518E-2</v>
      </c>
      <c r="O2435" s="13">
        <f t="shared" si="3418"/>
        <v>3.718251029538374E-2</v>
      </c>
      <c r="P2435" s="13">
        <f t="shared" si="3419"/>
        <v>8.5007177323296296E-2</v>
      </c>
      <c r="Q2435" s="13">
        <f t="shared" si="3420"/>
        <v>8.749283161272231E-2</v>
      </c>
      <c r="R2435" s="13">
        <f t="shared" si="3421"/>
        <v>2.0648034996913915E-2</v>
      </c>
      <c r="S2435" s="13">
        <f t="shared" si="3422"/>
        <v>5.3961313118908984E-2</v>
      </c>
      <c r="T2435" s="13">
        <f t="shared" si="3423"/>
        <v>9.7172301427043348E-2</v>
      </c>
      <c r="U2435" s="13">
        <f t="shared" si="3424"/>
        <v>4.7205827643600574E-2</v>
      </c>
      <c r="V2435" s="13">
        <f t="shared" si="3425"/>
        <v>1.5223934444671348E-2</v>
      </c>
      <c r="W2435" s="13">
        <f t="shared" si="3426"/>
        <v>6.6675780201813195E-2</v>
      </c>
      <c r="X2435" s="13">
        <f t="shared" si="3427"/>
        <v>7.4052226819365685E-2</v>
      </c>
      <c r="Y2435" s="13">
        <f t="shared" si="3428"/>
        <v>4.1122370674244159E-2</v>
      </c>
      <c r="Z2435" s="13">
        <f t="shared" si="3429"/>
        <v>7.6441198805004195E-3</v>
      </c>
      <c r="AA2435" s="13">
        <f t="shared" si="3430"/>
        <v>1.7476094244312165E-2</v>
      </c>
      <c r="AB2435" s="13">
        <f t="shared" si="3431"/>
        <v>1.9977046070089047E-2</v>
      </c>
      <c r="AC2435" s="13">
        <f t="shared" si="3432"/>
        <v>2.415982742099356E-3</v>
      </c>
      <c r="AD2435" s="13">
        <f t="shared" si="3433"/>
        <v>3.8108776315516443E-2</v>
      </c>
      <c r="AE2435" s="13">
        <f t="shared" si="3434"/>
        <v>4.2324810283185132E-2</v>
      </c>
      <c r="AF2435" s="13">
        <f t="shared" si="3435"/>
        <v>2.3503635365723207E-2</v>
      </c>
      <c r="AG2435" s="13">
        <f t="shared" si="3436"/>
        <v>8.701293192791006E-3</v>
      </c>
      <c r="AH2435" s="13">
        <f t="shared" si="3437"/>
        <v>2.1224502267235788E-3</v>
      </c>
      <c r="AI2435" s="13">
        <f t="shared" si="3438"/>
        <v>4.8523755214386777E-3</v>
      </c>
      <c r="AJ2435" s="13">
        <f t="shared" si="3439"/>
        <v>5.5467845381242456E-3</v>
      </c>
      <c r="AK2435" s="13">
        <f t="shared" si="3440"/>
        <v>4.2270455747486666E-3</v>
      </c>
      <c r="AL2435" s="13">
        <f t="shared" si="3441"/>
        <v>2.4538088258686444E-4</v>
      </c>
      <c r="AM2435" s="13">
        <f t="shared" si="3442"/>
        <v>1.7424963941873119E-2</v>
      </c>
      <c r="AN2435" s="13">
        <f t="shared" si="3443"/>
        <v>1.9352715157396335E-2</v>
      </c>
      <c r="AO2435" s="13">
        <f t="shared" si="3444"/>
        <v>1.0746868263621142E-2</v>
      </c>
      <c r="AP2435" s="13">
        <f t="shared" si="3445"/>
        <v>3.9786037441017367E-3</v>
      </c>
      <c r="AQ2435" s="13">
        <f t="shared" si="3446"/>
        <v>1.104690736241986E-3</v>
      </c>
      <c r="AR2435" s="13">
        <f t="shared" si="3447"/>
        <v>4.7145204788432077E-4</v>
      </c>
      <c r="AS2435" s="13">
        <f t="shared" si="3448"/>
        <v>1.0778402941478973E-3</v>
      </c>
      <c r="AT2435" s="13">
        <f t="shared" si="3449"/>
        <v>1.2320868102092537E-3</v>
      </c>
      <c r="AU2435" s="13">
        <f t="shared" si="3450"/>
        <v>9.389380573564597E-4</v>
      </c>
      <c r="AV2435" s="13">
        <f t="shared" si="3451"/>
        <v>5.366533438921771E-4</v>
      </c>
      <c r="AW2435" s="13">
        <f t="shared" si="3452"/>
        <v>1.7307132900223032E-5</v>
      </c>
      <c r="AX2435" s="13">
        <f t="shared" si="3453"/>
        <v>6.6395328874229347E-3</v>
      </c>
      <c r="AY2435" s="13">
        <f t="shared" si="3454"/>
        <v>7.374074871953437E-3</v>
      </c>
      <c r="AZ2435" s="13">
        <f t="shared" si="3455"/>
        <v>4.0949401967855133E-3</v>
      </c>
      <c r="BA2435" s="13">
        <f t="shared" si="3456"/>
        <v>1.5159899609036363E-3</v>
      </c>
      <c r="BB2435" s="13">
        <f t="shared" si="3457"/>
        <v>4.2092657971501521E-4</v>
      </c>
      <c r="BC2435" s="13">
        <f t="shared" si="3458"/>
        <v>9.34988700874877E-5</v>
      </c>
      <c r="BD2435" s="13">
        <f t="shared" si="3459"/>
        <v>8.7268255126306371E-5</v>
      </c>
      <c r="BE2435" s="13">
        <f t="shared" si="3460"/>
        <v>1.9951391068767063E-4</v>
      </c>
      <c r="BF2435" s="13">
        <f t="shared" si="3461"/>
        <v>2.2806575254813747E-4</v>
      </c>
      <c r="BG2435" s="13">
        <f t="shared" si="3462"/>
        <v>1.7380237567084941E-4</v>
      </c>
      <c r="BH2435" s="13">
        <f t="shared" si="3463"/>
        <v>9.933735814561401E-5</v>
      </c>
      <c r="BI2435" s="13">
        <f t="shared" si="3464"/>
        <v>4.5421292707934135E-5</v>
      </c>
      <c r="BJ2435" s="14">
        <f t="shared" si="3465"/>
        <v>0.62844032375828229</v>
      </c>
      <c r="BK2435" s="14">
        <f t="shared" si="3466"/>
        <v>0.19770657145605089</v>
      </c>
      <c r="BL2435" s="14">
        <f t="shared" si="3467"/>
        <v>0.16432854860971127</v>
      </c>
      <c r="BM2435" s="14">
        <f t="shared" si="3468"/>
        <v>0.65041404100886524</v>
      </c>
      <c r="BN2435" s="14">
        <f t="shared" si="3469"/>
        <v>0.34034875495662642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1.1809000000000001</v>
      </c>
      <c r="F2436" s="10">
        <f>VLOOKUP(B2436,home!$B$2:$E$405,3,FALSE)</f>
        <v>0.5645</v>
      </c>
      <c r="G2436" s="10">
        <f>VLOOKUP(C2436,away!$B$2:$E$405,4,FALSE)</f>
        <v>0.70569999999999999</v>
      </c>
      <c r="H2436" s="10">
        <f>VLOOKUP(A2436,away!$A$2:$E$405,3,FALSE)</f>
        <v>0.92459999999999998</v>
      </c>
      <c r="I2436" s="10">
        <f>VLOOKUP(C2436,away!$B$2:$E$405,3,FALSE)</f>
        <v>0.81120000000000003</v>
      </c>
      <c r="J2436" s="10">
        <f>VLOOKUP(B2436,home!$B$2:$E$405,4,FALSE)</f>
        <v>0.72099999999999997</v>
      </c>
      <c r="K2436" s="12">
        <f t="shared" si="3414"/>
        <v>0.47043235788500004</v>
      </c>
      <c r="L2436" s="12">
        <f t="shared" si="3415"/>
        <v>0.54077560992000007</v>
      </c>
      <c r="M2436" s="13">
        <f t="shared" si="3416"/>
        <v>0.36377928039492247</v>
      </c>
      <c r="N2436" s="13">
        <f t="shared" si="3417"/>
        <v>0.17113354462589192</v>
      </c>
      <c r="O2436" s="13">
        <f t="shared" si="3418"/>
        <v>0.19672296223182292</v>
      </c>
      <c r="P2436" s="13">
        <f t="shared" si="3419"/>
        <v>9.2544846972838268E-2</v>
      </c>
      <c r="Q2436" s="13">
        <f t="shared" si="3420"/>
        <v>4.0253378455788115E-2</v>
      </c>
      <c r="R2436" s="13">
        <f t="shared" si="3421"/>
        <v>5.3191489943091572E-2</v>
      </c>
      <c r="S2436" s="13">
        <f t="shared" si="3422"/>
        <v>5.8858139830890652E-3</v>
      </c>
      <c r="T2436" s="13">
        <f t="shared" si="3423"/>
        <v>2.1768045285769408E-2</v>
      </c>
      <c r="U2436" s="13">
        <f t="shared" si="3424"/>
        <v>2.5022998033344835E-2</v>
      </c>
      <c r="V2436" s="13">
        <f t="shared" si="3425"/>
        <v>1.6637125975711787E-4</v>
      </c>
      <c r="W2436" s="13">
        <f t="shared" si="3426"/>
        <v>6.312163913264556E-3</v>
      </c>
      <c r="X2436" s="13">
        <f t="shared" si="3427"/>
        <v>3.4134642901106549E-3</v>
      </c>
      <c r="Y2436" s="13">
        <f t="shared" si="3428"/>
        <v>9.2295911671236449E-4</v>
      </c>
      <c r="Z2436" s="13">
        <f t="shared" si="3429"/>
        <v>9.5882201388429681E-3</v>
      </c>
      <c r="AA2436" s="13">
        <f t="shared" si="3430"/>
        <v>4.5106090078363397E-3</v>
      </c>
      <c r="AB2436" s="13">
        <f t="shared" si="3431"/>
        <v>1.060968215526885E-3</v>
      </c>
      <c r="AC2436" s="13">
        <f t="shared" si="3432"/>
        <v>2.6452858238287144E-6</v>
      </c>
      <c r="AD2436" s="13">
        <f t="shared" si="3433"/>
        <v>7.4236153826841332E-4</v>
      </c>
      <c r="AE2436" s="13">
        <f t="shared" si="3434"/>
        <v>4.0145101363825073E-4</v>
      </c>
      <c r="AF2436" s="13">
        <f t="shared" si="3435"/>
        <v>1.0854745837661362E-4</v>
      </c>
      <c r="AG2436" s="13">
        <f t="shared" si="3436"/>
        <v>1.9566606002959689E-5</v>
      </c>
      <c r="AH2436" s="13">
        <f t="shared" si="3437"/>
        <v>1.2962688984075083E-3</v>
      </c>
      <c r="AI2436" s="13">
        <f t="shared" si="3438"/>
        <v>6.098068343308356E-4</v>
      </c>
      <c r="AJ2436" s="13">
        <f t="shared" si="3439"/>
        <v>1.4343643346432131E-4</v>
      </c>
      <c r="AK2436" s="13">
        <f t="shared" si="3440"/>
        <v>2.2492379867078539E-5</v>
      </c>
      <c r="AL2436" s="13">
        <f t="shared" si="3441"/>
        <v>2.6918253453014847E-8</v>
      </c>
      <c r="AM2436" s="13">
        <f t="shared" si="3442"/>
        <v>6.9846177770149074E-5</v>
      </c>
      <c r="AN2436" s="13">
        <f t="shared" si="3443"/>
        <v>3.7771109384233118E-5</v>
      </c>
      <c r="AO2436" s="13">
        <f t="shared" si="3444"/>
        <v>1.0212847357306849E-5</v>
      </c>
      <c r="AP2436" s="13">
        <f t="shared" si="3445"/>
        <v>1.8409529195558245E-6</v>
      </c>
      <c r="AQ2436" s="13">
        <f t="shared" si="3446"/>
        <v>2.4888560947670141E-7</v>
      </c>
      <c r="AR2436" s="13">
        <f t="shared" si="3447"/>
        <v>1.4019812083132944E-4</v>
      </c>
      <c r="AS2436" s="13">
        <f t="shared" si="3448"/>
        <v>6.5953732553728449E-5</v>
      </c>
      <c r="AT2436" s="13">
        <f t="shared" si="3449"/>
        <v>1.5513384958283582E-5</v>
      </c>
      <c r="AU2436" s="13">
        <f t="shared" si="3450"/>
        <v>2.4326660882343467E-6</v>
      </c>
      <c r="AV2436" s="13">
        <f t="shared" si="3451"/>
        <v>2.8610121095874076E-7</v>
      </c>
      <c r="AW2436" s="13">
        <f t="shared" si="3452"/>
        <v>1.9022108710480526E-10</v>
      </c>
      <c r="AX2436" s="13">
        <f t="shared" si="3453"/>
        <v>5.4763170162776857E-6</v>
      </c>
      <c r="AY2436" s="13">
        <f t="shared" si="3454"/>
        <v>2.9614586745928406E-6</v>
      </c>
      <c r="AZ2436" s="13">
        <f t="shared" si="3455"/>
        <v>8.0074231050290905E-7</v>
      </c>
      <c r="BA2436" s="13">
        <f t="shared" si="3456"/>
        <v>1.4434063711698694E-7</v>
      </c>
      <c r="BB2436" s="13">
        <f t="shared" si="3457"/>
        <v>1.9513974018294999E-8</v>
      </c>
      <c r="BC2436" s="13">
        <f t="shared" si="3458"/>
        <v>2.1105362403413036E-9</v>
      </c>
      <c r="BD2436" s="13">
        <f t="shared" si="3459"/>
        <v>1.2635954050366666E-5</v>
      </c>
      <c r="BE2436" s="13">
        <f t="shared" si="3460"/>
        <v>5.9443616580405075E-6</v>
      </c>
      <c r="BF2436" s="13">
        <f t="shared" si="3461"/>
        <v>1.3982100354565921E-6</v>
      </c>
      <c r="BG2436" s="13">
        <f t="shared" si="3462"/>
        <v>2.192544145994381E-7</v>
      </c>
      <c r="BH2436" s="13">
        <f t="shared" si="3463"/>
        <v>2.5786092809177254E-8</v>
      </c>
      <c r="BI2436" s="13">
        <f t="shared" si="3464"/>
        <v>2.4261224881725401E-9</v>
      </c>
      <c r="BJ2436" s="14">
        <f t="shared" si="3465"/>
        <v>0.24520480676001274</v>
      </c>
      <c r="BK2436" s="14">
        <f t="shared" si="3466"/>
        <v>0.46238194627335877</v>
      </c>
      <c r="BL2436" s="14">
        <f t="shared" si="3467"/>
        <v>0.28282564197570859</v>
      </c>
      <c r="BM2436" s="14">
        <f t="shared" si="3468"/>
        <v>8.2372151255114309E-2</v>
      </c>
      <c r="BN2436" s="14">
        <f t="shared" si="3469"/>
        <v>0.91762550262435527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1.1809000000000001</v>
      </c>
      <c r="F2437" s="10">
        <f>VLOOKUP(B2437,home!$B$2:$E$405,3,FALSE)</f>
        <v>1.3408</v>
      </c>
      <c r="G2437" s="10">
        <f>VLOOKUP(C2437,away!$B$2:$E$405,4,FALSE)</f>
        <v>0.3528</v>
      </c>
      <c r="H2437" s="10">
        <f>VLOOKUP(A2437,away!$A$2:$E$405,3,FALSE)</f>
        <v>0.92459999999999998</v>
      </c>
      <c r="I2437" s="10">
        <f>VLOOKUP(C2437,away!$B$2:$E$405,3,FALSE)</f>
        <v>0.54079999999999995</v>
      </c>
      <c r="J2437" s="10">
        <f>VLOOKUP(B2437,home!$B$2:$E$405,4,FALSE)</f>
        <v>0.63090000000000002</v>
      </c>
      <c r="K2437" s="12">
        <f t="shared" si="3414"/>
        <v>0.55860613401600001</v>
      </c>
      <c r="L2437" s="12">
        <f t="shared" si="3415"/>
        <v>0.31546493971200001</v>
      </c>
      <c r="M2437" s="13">
        <f t="shared" si="3416"/>
        <v>0.41724943367204664</v>
      </c>
      <c r="N2437" s="13">
        <f t="shared" si="3417"/>
        <v>0.23307809306390737</v>
      </c>
      <c r="O2437" s="13">
        <f t="shared" si="3418"/>
        <v>0.13162756743821835</v>
      </c>
      <c r="P2437" s="13">
        <f t="shared" si="3419"/>
        <v>7.3527966576593481E-2</v>
      </c>
      <c r="Q2437" s="13">
        <f t="shared" si="3420"/>
        <v>6.5099426245125394E-2</v>
      </c>
      <c r="R2437" s="13">
        <f t="shared" si="3421"/>
        <v>2.076194131316738E-2</v>
      </c>
      <c r="S2437" s="13">
        <f t="shared" si="3422"/>
        <v>3.239286522997408E-3</v>
      </c>
      <c r="T2437" s="13">
        <f t="shared" si="3423"/>
        <v>2.0536586575704275E-2</v>
      </c>
      <c r="U2437" s="13">
        <f t="shared" si="3424"/>
        <v>1.1597747771615504E-2</v>
      </c>
      <c r="V2437" s="13">
        <f t="shared" si="3425"/>
        <v>6.3425464209169338E-5</v>
      </c>
      <c r="W2437" s="13">
        <f t="shared" si="3426"/>
        <v>1.2121646273816407E-2</v>
      </c>
      <c r="X2437" s="13">
        <f t="shared" si="3427"/>
        <v>3.8239544109796826E-3</v>
      </c>
      <c r="Y2437" s="13">
        <f t="shared" si="3428"/>
        <v>6.0316177386057095E-4</v>
      </c>
      <c r="Z2437" s="13">
        <f t="shared" si="3429"/>
        <v>2.1832215215541436E-3</v>
      </c>
      <c r="AA2437" s="13">
        <f t="shared" si="3430"/>
        <v>1.2195609338558893E-3</v>
      </c>
      <c r="AB2437" s="13">
        <f t="shared" si="3431"/>
        <v>3.4062710922909054E-4</v>
      </c>
      <c r="AC2437" s="13">
        <f t="shared" si="3432"/>
        <v>6.9855478463965743E-7</v>
      </c>
      <c r="AD2437" s="13">
        <f t="shared" si="3433"/>
        <v>1.6928064907315086E-3</v>
      </c>
      <c r="AE2437" s="13">
        <f t="shared" si="3434"/>
        <v>5.3402109754269774E-4</v>
      </c>
      <c r="AF2437" s="13">
        <f t="shared" si="3435"/>
        <v>8.4232466670621596E-5</v>
      </c>
      <c r="AG2437" s="13">
        <f t="shared" si="3436"/>
        <v>8.8574633400135634E-6</v>
      </c>
      <c r="AH2437" s="13">
        <f t="shared" si="3437"/>
        <v>1.7218246141875474E-4</v>
      </c>
      <c r="AI2437" s="13">
        <f t="shared" si="3438"/>
        <v>9.6182179118489648E-5</v>
      </c>
      <c r="AJ2437" s="13">
        <f t="shared" si="3439"/>
        <v>2.6863977619306977E-5</v>
      </c>
      <c r="AK2437" s="13">
        <f t="shared" si="3440"/>
        <v>5.0021275607378055E-6</v>
      </c>
      <c r="AL2437" s="13">
        <f t="shared" si="3441"/>
        <v>4.9239911392929738E-9</v>
      </c>
      <c r="AM2437" s="13">
        <f t="shared" si="3442"/>
        <v>1.8912241788494402E-4</v>
      </c>
      <c r="AN2437" s="13">
        <f t="shared" si="3443"/>
        <v>5.9661492156261549E-5</v>
      </c>
      <c r="AO2437" s="13">
        <f t="shared" si="3444"/>
        <v>9.410554513101504E-6</v>
      </c>
      <c r="AP2437" s="13">
        <f t="shared" si="3445"/>
        <v>9.8956667071068524E-7</v>
      </c>
      <c r="AQ2437" s="13">
        <f t="shared" si="3446"/>
        <v>7.8043397529187728E-8</v>
      </c>
      <c r="AR2437" s="13">
        <f t="shared" si="3447"/>
        <v>1.086350596218625E-5</v>
      </c>
      <c r="AS2437" s="13">
        <f t="shared" si="3448"/>
        <v>6.0684210673966279E-6</v>
      </c>
      <c r="AT2437" s="13">
        <f t="shared" si="3449"/>
        <v>1.6949286160198393E-6</v>
      </c>
      <c r="AU2437" s="13">
        <f t="shared" si="3450"/>
        <v>3.1559917387597724E-7</v>
      </c>
      <c r="AV2437" s="13">
        <f t="shared" si="3451"/>
        <v>4.4073908604375754E-8</v>
      </c>
      <c r="AW2437" s="13">
        <f t="shared" si="3452"/>
        <v>2.4103025585593035E-11</v>
      </c>
      <c r="AX2437" s="13">
        <f t="shared" si="3453"/>
        <v>1.760749045174449E-5</v>
      </c>
      <c r="AY2437" s="13">
        <f t="shared" si="3454"/>
        <v>5.5545459138391919E-6</v>
      </c>
      <c r="AZ2437" s="13">
        <f t="shared" si="3455"/>
        <v>8.7613224591840822E-7</v>
      </c>
      <c r="BA2437" s="13">
        <f t="shared" si="3456"/>
        <v>9.2129668712796613E-8</v>
      </c>
      <c r="BB2437" s="13">
        <f t="shared" si="3457"/>
        <v>7.26592009654223E-9</v>
      </c>
      <c r="BC2437" s="13">
        <f t="shared" si="3458"/>
        <v>4.5842860904158103E-10</v>
      </c>
      <c r="BD2437" s="13">
        <f t="shared" si="3459"/>
        <v>5.7117587557033913E-7</v>
      </c>
      <c r="BE2437" s="13">
        <f t="shared" si="3460"/>
        <v>3.1906234769555099E-7</v>
      </c>
      <c r="BF2437" s="13">
        <f t="shared" si="3461"/>
        <v>8.9115092278140279E-8</v>
      </c>
      <c r="BG2437" s="13">
        <f t="shared" si="3462"/>
        <v>1.6593412393323677E-8</v>
      </c>
      <c r="BH2437" s="13">
        <f t="shared" si="3463"/>
        <v>2.3172954867919304E-9</v>
      </c>
      <c r="BI2437" s="13">
        <f t="shared" si="3464"/>
        <v>2.5889109464991311E-10</v>
      </c>
      <c r="BJ2437" s="14">
        <f t="shared" si="3465"/>
        <v>0.33786618595892992</v>
      </c>
      <c r="BK2437" s="14">
        <f t="shared" si="3466"/>
        <v>0.49408637026053637</v>
      </c>
      <c r="BL2437" s="14">
        <f t="shared" si="3467"/>
        <v>0.16586766036344616</v>
      </c>
      <c r="BM2437" s="14">
        <f t="shared" si="3468"/>
        <v>5.8653455273597159E-2</v>
      </c>
      <c r="BN2437" s="14">
        <f t="shared" si="3469"/>
        <v>0.94134442830905862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1.1809000000000001</v>
      </c>
      <c r="F2438" s="10">
        <f>VLOOKUP(B2438,home!$B$2:$E$405,3,FALSE)</f>
        <v>1.8348</v>
      </c>
      <c r="G2438" s="10">
        <f>VLOOKUP(C2438,away!$B$2:$E$405,4,FALSE)</f>
        <v>0.5645</v>
      </c>
      <c r="H2438" s="10">
        <f>VLOOKUP(A2438,away!$A$2:$E$405,3,FALSE)</f>
        <v>0.92459999999999998</v>
      </c>
      <c r="I2438" s="10">
        <f>VLOOKUP(C2438,away!$B$2:$E$405,3,FALSE)</f>
        <v>1.5322</v>
      </c>
      <c r="J2438" s="10">
        <f>VLOOKUP(B2438,home!$B$2:$E$405,4,FALSE)</f>
        <v>0.81120000000000003</v>
      </c>
      <c r="K2438" s="12">
        <f t="shared" si="3414"/>
        <v>1.2231107981400002</v>
      </c>
      <c r="L2438" s="12">
        <f t="shared" si="3415"/>
        <v>1.149204423744</v>
      </c>
      <c r="M2438" s="13">
        <f t="shared" si="3416"/>
        <v>9.326454800174952E-2</v>
      </c>
      <c r="N2438" s="13">
        <f t="shared" si="3417"/>
        <v>0.11407287574458622</v>
      </c>
      <c r="O2438" s="13">
        <f t="shared" si="3418"/>
        <v>0.10718003114209518</v>
      </c>
      <c r="P2438" s="13">
        <f t="shared" si="3419"/>
        <v>0.13109305343487812</v>
      </c>
      <c r="Q2438" s="13">
        <f t="shared" si="3420"/>
        <v>6.9761883049042961E-2</v>
      </c>
      <c r="R2438" s="13">
        <f t="shared" si="3421"/>
        <v>6.1585882962757757E-2</v>
      </c>
      <c r="S2438" s="13">
        <f t="shared" si="3422"/>
        <v>4.6066241211391065E-2</v>
      </c>
      <c r="T2438" s="13">
        <f t="shared" si="3423"/>
        <v>8.0170664608671741E-2</v>
      </c>
      <c r="U2438" s="13">
        <f t="shared" si="3424"/>
        <v>7.5326358464735274E-2</v>
      </c>
      <c r="V2438" s="13">
        <f t="shared" si="3425"/>
        <v>7.1945453968873235E-3</v>
      </c>
      <c r="W2438" s="13">
        <f t="shared" si="3426"/>
        <v>2.8442170818621434E-2</v>
      </c>
      <c r="X2438" s="13">
        <f t="shared" si="3427"/>
        <v>3.2685868525642259E-2</v>
      </c>
      <c r="Y2438" s="13">
        <f t="shared" si="3428"/>
        <v>1.8781372351791434E-2</v>
      </c>
      <c r="Z2438" s="13">
        <f t="shared" si="3429"/>
        <v>2.3591589713660484E-2</v>
      </c>
      <c r="AA2438" s="13">
        <f t="shared" si="3430"/>
        <v>2.8855128124066695E-2</v>
      </c>
      <c r="AB2438" s="13">
        <f t="shared" si="3431"/>
        <v>1.7646509395129593E-2</v>
      </c>
      <c r="AC2438" s="13">
        <f t="shared" si="3432"/>
        <v>6.320427646152011E-4</v>
      </c>
      <c r="AD2438" s="13">
        <f t="shared" si="3433"/>
        <v>8.6969815626995687E-3</v>
      </c>
      <c r="AE2438" s="13">
        <f t="shared" si="3434"/>
        <v>9.9946096850743495E-3</v>
      </c>
      <c r="AF2438" s="13">
        <f t="shared" si="3435"/>
        <v>5.742924831841037E-3</v>
      </c>
      <c r="AG2438" s="13">
        <f t="shared" si="3436"/>
        <v>2.199931540660329E-3</v>
      </c>
      <c r="AH2438" s="13">
        <f t="shared" si="3437"/>
        <v>6.7778898155230211E-3</v>
      </c>
      <c r="AI2438" s="13">
        <f t="shared" si="3438"/>
        <v>8.2901102219693403E-3</v>
      </c>
      <c r="AJ2438" s="13">
        <f t="shared" si="3439"/>
        <v>5.0698616651307475E-3</v>
      </c>
      <c r="AK2438" s="13">
        <f t="shared" si="3440"/>
        <v>2.0670008492324867E-3</v>
      </c>
      <c r="AL2438" s="13">
        <f t="shared" si="3441"/>
        <v>3.5536082119123933E-5</v>
      </c>
      <c r="AM2438" s="13">
        <f t="shared" si="3442"/>
        <v>2.1274744121124673E-3</v>
      </c>
      <c r="AN2438" s="13">
        <f t="shared" si="3443"/>
        <v>2.444903005801813E-3</v>
      </c>
      <c r="AO2438" s="13">
        <f t="shared" si="3444"/>
        <v>1.4048466749462234E-3</v>
      </c>
      <c r="AP2438" s="13">
        <f t="shared" si="3445"/>
        <v>5.3815200451008303E-4</v>
      </c>
      <c r="AQ2438" s="13">
        <f t="shared" si="3446"/>
        <v>1.5461166605742216E-4</v>
      </c>
      <c r="AR2438" s="13">
        <f t="shared" si="3447"/>
        <v>1.5578361919296926E-3</v>
      </c>
      <c r="AS2438" s="13">
        <f t="shared" si="3448"/>
        <v>1.9054062680825047E-3</v>
      </c>
      <c r="AT2438" s="13">
        <f t="shared" si="3449"/>
        <v>1.1652614906676759E-3</v>
      </c>
      <c r="AU2438" s="13">
        <f t="shared" si="3450"/>
        <v>4.7508130396411584E-4</v>
      </c>
      <c r="AV2438" s="13">
        <f t="shared" si="3451"/>
        <v>1.4526926821823539E-4</v>
      </c>
      <c r="AW2438" s="13">
        <f t="shared" si="3452"/>
        <v>1.3874908680976375E-6</v>
      </c>
      <c r="AX2438" s="13">
        <f t="shared" si="3453"/>
        <v>4.3368948770355122E-4</v>
      </c>
      <c r="AY2438" s="13">
        <f t="shared" si="3454"/>
        <v>4.983978778001901E-4</v>
      </c>
      <c r="AZ2438" s="13">
        <f t="shared" si="3455"/>
        <v>2.863805229763001E-4</v>
      </c>
      <c r="BA2438" s="13">
        <f t="shared" si="3456"/>
        <v>1.0970325462616144E-4</v>
      </c>
      <c r="BB2438" s="13">
        <f t="shared" si="3457"/>
        <v>3.15178663788748E-5</v>
      </c>
      <c r="BC2438" s="13">
        <f t="shared" si="3458"/>
        <v>7.2440942939150439E-6</v>
      </c>
      <c r="BD2438" s="13">
        <f t="shared" si="3459"/>
        <v>2.983787072056845E-4</v>
      </c>
      <c r="BE2438" s="13">
        <f t="shared" si="3460"/>
        <v>3.6495021871832623E-4</v>
      </c>
      <c r="BF2438" s="13">
        <f t="shared" si="3461"/>
        <v>2.2318727664896984E-4</v>
      </c>
      <c r="BG2438" s="13">
        <f t="shared" si="3462"/>
        <v>9.0994256025604841E-5</v>
      </c>
      <c r="BH2438" s="13">
        <f t="shared" si="3463"/>
        <v>2.7824014278408259E-5</v>
      </c>
      <c r="BI2438" s="13">
        <f t="shared" si="3464"/>
        <v>6.8063704623045375E-6</v>
      </c>
      <c r="BJ2438" s="14">
        <f t="shared" si="3465"/>
        <v>0.37858620358583839</v>
      </c>
      <c r="BK2438" s="14">
        <f t="shared" si="3466"/>
        <v>0.27878436476944057</v>
      </c>
      <c r="BL2438" s="14">
        <f t="shared" si="3467"/>
        <v>0.31905976800684166</v>
      </c>
      <c r="BM2438" s="14">
        <f t="shared" si="3468"/>
        <v>0.42256664135373928</v>
      </c>
      <c r="BN2438" s="14">
        <f t="shared" si="3469"/>
        <v>0.57695827433510982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1.72</v>
      </c>
      <c r="F2439" s="10">
        <f>VLOOKUP(B2439,home!$B$2:$E$405,3,FALSE)</f>
        <v>1.0465</v>
      </c>
      <c r="G2439" s="10">
        <f>VLOOKUP(C2439,away!$B$2:$E$405,4,FALSE)</f>
        <v>0.98839999999999995</v>
      </c>
      <c r="H2439" s="10">
        <f>VLOOKUP(A2439,away!$A$2:$E$405,3,FALSE)</f>
        <v>1.58</v>
      </c>
      <c r="I2439" s="10">
        <f>VLOOKUP(C2439,away!$B$2:$E$405,3,FALSE)</f>
        <v>0.50629999999999997</v>
      </c>
      <c r="J2439" s="10">
        <f>VLOOKUP(B2439,home!$B$2:$E$405,4,FALSE)</f>
        <v>1.2024999999999999</v>
      </c>
      <c r="K2439" s="12">
        <f t="shared" si="3414"/>
        <v>1.7791002319999998</v>
      </c>
      <c r="L2439" s="12">
        <f t="shared" si="3415"/>
        <v>0.96194468499999986</v>
      </c>
      <c r="M2439" s="13">
        <f t="shared" si="3416"/>
        <v>6.4502911478345401E-2</v>
      </c>
      <c r="N2439" s="13">
        <f t="shared" si="3417"/>
        <v>0.11475714477579976</v>
      </c>
      <c r="O2439" s="13">
        <f t="shared" si="3418"/>
        <v>6.2048232863619837E-2</v>
      </c>
      <c r="P2439" s="13">
        <f t="shared" si="3419"/>
        <v>0.11039002548285606</v>
      </c>
      <c r="Q2439" s="13">
        <f t="shared" si="3420"/>
        <v>0.10208223144714149</v>
      </c>
      <c r="R2439" s="13">
        <f t="shared" si="3421"/>
        <v>2.9843483908400709E-2</v>
      </c>
      <c r="S2439" s="13">
        <f t="shared" si="3422"/>
        <v>4.7230262351012728E-2</v>
      </c>
      <c r="T2439" s="13">
        <f t="shared" si="3423"/>
        <v>9.8197459973517587E-2</v>
      </c>
      <c r="U2439" s="13">
        <f t="shared" si="3424"/>
        <v>5.3094549145123966E-2</v>
      </c>
      <c r="V2439" s="13">
        <f t="shared" si="3425"/>
        <v>8.9810758494738747E-3</v>
      </c>
      <c r="W2439" s="13">
        <f t="shared" si="3426"/>
        <v>6.0538173883562342E-2</v>
      </c>
      <c r="X2439" s="13">
        <f t="shared" si="3427"/>
        <v>5.8234374606898592E-2</v>
      </c>
      <c r="Y2439" s="13">
        <f t="shared" si="3428"/>
        <v>2.8009123568702526E-2</v>
      </c>
      <c r="Z2439" s="13">
        <f t="shared" si="3429"/>
        <v>9.569260242523029E-3</v>
      </c>
      <c r="AA2439" s="13">
        <f t="shared" si="3430"/>
        <v>1.7024673117541095E-2</v>
      </c>
      <c r="AB2439" s="13">
        <f t="shared" si="3431"/>
        <v>1.5144299946570766E-2</v>
      </c>
      <c r="AC2439" s="13">
        <f t="shared" si="3432"/>
        <v>9.6063608715914314E-4</v>
      </c>
      <c r="AD2439" s="13">
        <f t="shared" si="3433"/>
        <v>2.6925869800275542E-2</v>
      </c>
      <c r="AE2439" s="13">
        <f t="shared" si="3434"/>
        <v>2.5901197343377064E-2</v>
      </c>
      <c r="AF2439" s="13">
        <f t="shared" si="3435"/>
        <v>1.245775955979884E-2</v>
      </c>
      <c r="AG2439" s="13">
        <f t="shared" si="3436"/>
        <v>3.9945585318521444E-3</v>
      </c>
      <c r="AH2439" s="13">
        <f t="shared" si="3437"/>
        <v>2.3012747574192092E-3</v>
      </c>
      <c r="AI2439" s="13">
        <f t="shared" si="3438"/>
        <v>4.0941984548202581E-3</v>
      </c>
      <c r="AJ2439" s="13">
        <f t="shared" si="3439"/>
        <v>3.6419947104123821E-3</v>
      </c>
      <c r="AK2439" s="13">
        <f t="shared" si="3440"/>
        <v>2.159824544745813E-3</v>
      </c>
      <c r="AL2439" s="13">
        <f t="shared" si="3441"/>
        <v>6.5761150751683376E-5</v>
      </c>
      <c r="AM2439" s="13">
        <f t="shared" si="3442"/>
        <v>9.5807642416944009E-3</v>
      </c>
      <c r="AN2439" s="13">
        <f t="shared" si="3443"/>
        <v>9.2161652405359819E-3</v>
      </c>
      <c r="AO2439" s="13">
        <f t="shared" si="3444"/>
        <v>4.4327205846076663E-3</v>
      </c>
      <c r="AP2439" s="13">
        <f t="shared" si="3445"/>
        <v>1.4213440021511457E-3</v>
      </c>
      <c r="AQ2439" s="13">
        <f t="shared" si="3446"/>
        <v>3.4181357710648072E-4</v>
      </c>
      <c r="AR2439" s="13">
        <f t="shared" si="3447"/>
        <v>4.4273980432481459E-4</v>
      </c>
      <c r="AS2439" s="13">
        <f t="shared" si="3448"/>
        <v>7.8767848858991212E-4</v>
      </c>
      <c r="AT2439" s="13">
        <f t="shared" si="3449"/>
        <v>7.0067949089586113E-4</v>
      </c>
      <c r="AU2439" s="13">
        <f t="shared" si="3450"/>
        <v>4.1552634827015598E-4</v>
      </c>
      <c r="AV2439" s="13">
        <f t="shared" si="3451"/>
        <v>1.8481575565238692E-4</v>
      </c>
      <c r="AW2439" s="13">
        <f t="shared" si="3452"/>
        <v>3.1262047543808031E-6</v>
      </c>
      <c r="AX2439" s="13">
        <f t="shared" si="3453"/>
        <v>2.8408566475226372E-3</v>
      </c>
      <c r="AY2439" s="13">
        <f t="shared" si="3454"/>
        <v>2.7327469529313184E-3</v>
      </c>
      <c r="AZ2439" s="13">
        <f t="shared" si="3455"/>
        <v>1.3143757034111132E-3</v>
      </c>
      <c r="BA2439" s="13">
        <f t="shared" si="3456"/>
        <v>4.2145224066315222E-4</v>
      </c>
      <c r="BB2439" s="13">
        <f t="shared" si="3457"/>
        <v>1.0135343572181501E-4</v>
      </c>
      <c r="BC2439" s="13">
        <f t="shared" si="3458"/>
        <v>1.9499279759817821E-5</v>
      </c>
      <c r="BD2439" s="13">
        <f t="shared" si="3459"/>
        <v>7.0981866934699189E-5</v>
      </c>
      <c r="BE2439" s="13">
        <f t="shared" si="3460"/>
        <v>1.2628385593131645E-4</v>
      </c>
      <c r="BF2439" s="13">
        <f t="shared" si="3461"/>
        <v>1.1233581869262986E-4</v>
      </c>
      <c r="BG2439" s="13">
        <f t="shared" si="3462"/>
        <v>6.6618893699322532E-5</v>
      </c>
      <c r="BH2439" s="13">
        <f t="shared" si="3463"/>
        <v>2.9630422309012033E-5</v>
      </c>
      <c r="BI2439" s="13">
        <f t="shared" si="3464"/>
        <v>1.0543098240844256E-5</v>
      </c>
      <c r="BJ2439" s="14">
        <f t="shared" si="3465"/>
        <v>0.56352098539703155</v>
      </c>
      <c r="BK2439" s="14">
        <f t="shared" si="3466"/>
        <v>0.23486341935253024</v>
      </c>
      <c r="BL2439" s="14">
        <f t="shared" si="3467"/>
        <v>0.19230036529219496</v>
      </c>
      <c r="BM2439" s="14">
        <f t="shared" si="3468"/>
        <v>0.5139003795799395</v>
      </c>
      <c r="BN2439" s="14">
        <f t="shared" si="3469"/>
        <v>0.48362402995616321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1.72</v>
      </c>
      <c r="F2440" s="10">
        <f>VLOOKUP(B2440,home!$B$2:$E$405,3,FALSE)</f>
        <v>1.0465</v>
      </c>
      <c r="G2440" s="10">
        <f>VLOOKUP(C2440,away!$B$2:$E$405,4,FALSE)</f>
        <v>0.98839999999999995</v>
      </c>
      <c r="H2440" s="10">
        <f>VLOOKUP(A2440,away!$A$2:$E$405,3,FALSE)</f>
        <v>1.58</v>
      </c>
      <c r="I2440" s="10">
        <f>VLOOKUP(C2440,away!$B$2:$E$405,3,FALSE)</f>
        <v>1.3290999999999999</v>
      </c>
      <c r="J2440" s="10">
        <f>VLOOKUP(B2440,home!$B$2:$E$405,4,FALSE)</f>
        <v>1.0126999999999999</v>
      </c>
      <c r="K2440" s="12">
        <f t="shared" si="3414"/>
        <v>1.7791002319999998</v>
      </c>
      <c r="L2440" s="12">
        <f t="shared" si="3415"/>
        <v>2.1266477205999998</v>
      </c>
      <c r="M2440" s="13">
        <f t="shared" si="3416"/>
        <v>2.0125895644364213E-2</v>
      </c>
      <c r="N2440" s="13">
        <f t="shared" si="3417"/>
        <v>3.5805985610096153E-2</v>
      </c>
      <c r="O2440" s="13">
        <f t="shared" si="3418"/>
        <v>4.2800690097120619E-2</v>
      </c>
      <c r="P2440" s="13">
        <f t="shared" si="3419"/>
        <v>7.6146717681547391E-2</v>
      </c>
      <c r="Q2440" s="13">
        <f t="shared" si="3420"/>
        <v>3.1851218652955371E-2</v>
      </c>
      <c r="R2440" s="13">
        <f t="shared" si="3421"/>
        <v>4.5510995017574281E-2</v>
      </c>
      <c r="S2440" s="13">
        <f t="shared" si="3422"/>
        <v>7.2025646909495034E-2</v>
      </c>
      <c r="T2440" s="13">
        <f t="shared" si="3423"/>
        <v>6.7736321546639736E-2</v>
      </c>
      <c r="U2440" s="13">
        <f t="shared" si="3424"/>
        <v>8.0968621794317241E-2</v>
      </c>
      <c r="V2440" s="13">
        <f t="shared" si="3425"/>
        <v>3.0278937356034537E-2</v>
      </c>
      <c r="W2440" s="13">
        <f t="shared" si="3426"/>
        <v>1.8888836831651865E-2</v>
      </c>
      <c r="X2440" s="13">
        <f t="shared" si="3427"/>
        <v>4.0169901792817771E-2</v>
      </c>
      <c r="Y2440" s="13">
        <f t="shared" si="3428"/>
        <v>4.2713615042210877E-2</v>
      </c>
      <c r="Z2440" s="13">
        <f t="shared" si="3429"/>
        <v>3.226195127212076E-2</v>
      </c>
      <c r="AA2440" s="13">
        <f t="shared" si="3430"/>
        <v>5.7397244993002729E-2</v>
      </c>
      <c r="AB2440" s="13">
        <f t="shared" si="3431"/>
        <v>5.1057725941606007E-2</v>
      </c>
      <c r="AC2440" s="13">
        <f t="shared" si="3432"/>
        <v>7.1600592816128406E-3</v>
      </c>
      <c r="AD2440" s="13">
        <f t="shared" si="3433"/>
        <v>8.4012834973505E-3</v>
      </c>
      <c r="AE2440" s="13">
        <f t="shared" si="3434"/>
        <v>1.7866570399754839E-2</v>
      </c>
      <c r="AF2440" s="13">
        <f t="shared" si="3435"/>
        <v>1.8997950607789027E-2</v>
      </c>
      <c r="AG2440" s="13">
        <f t="shared" si="3436"/>
        <v>1.3467316118708637E-2</v>
      </c>
      <c r="AH2440" s="13">
        <f t="shared" si="3437"/>
        <v>1.7152451283740971E-2</v>
      </c>
      <c r="AI2440" s="13">
        <f t="shared" si="3438"/>
        <v>3.0515930058272255E-2</v>
      </c>
      <c r="AJ2440" s="13">
        <f t="shared" si="3439"/>
        <v>2.7145449123183975E-2</v>
      </c>
      <c r="AK2440" s="13">
        <f t="shared" si="3440"/>
        <v>1.6098158277600264E-2</v>
      </c>
      <c r="AL2440" s="13">
        <f t="shared" si="3441"/>
        <v>1.0836089430937513E-3</v>
      </c>
      <c r="AM2440" s="13">
        <f t="shared" si="3442"/>
        <v>2.9893450838468089E-3</v>
      </c>
      <c r="AN2440" s="13">
        <f t="shared" si="3443"/>
        <v>6.3572839086496321E-3</v>
      </c>
      <c r="AO2440" s="13">
        <f t="shared" si="3444"/>
        <v>6.7598516667683999E-3</v>
      </c>
      <c r="AP2440" s="13">
        <f t="shared" si="3445"/>
        <v>4.7919410462423746E-3</v>
      </c>
      <c r="AQ2440" s="13">
        <f t="shared" si="3446"/>
        <v>2.5476926258102316E-3</v>
      </c>
      <c r="AR2440" s="13">
        <f t="shared" si="3447"/>
        <v>7.2954442850540549E-3</v>
      </c>
      <c r="AS2440" s="13">
        <f t="shared" si="3448"/>
        <v>1.2979326620082741E-2</v>
      </c>
      <c r="AT2440" s="13">
        <f t="shared" si="3449"/>
        <v>1.1545761500496493E-2</v>
      </c>
      <c r="AU2440" s="13">
        <f t="shared" si="3450"/>
        <v>6.8470223213833231E-3</v>
      </c>
      <c r="AV2440" s="13">
        <f t="shared" si="3451"/>
        <v>3.0453847501205637E-3</v>
      </c>
      <c r="AW2440" s="13">
        <f t="shared" si="3452"/>
        <v>1.1388487543750588E-4</v>
      </c>
      <c r="AX2440" s="13">
        <f t="shared" si="3453"/>
        <v>8.8639075536665337E-4</v>
      </c>
      <c r="AY2440" s="13">
        <f t="shared" si="3454"/>
        <v>1.8850408794614055E-3</v>
      </c>
      <c r="AZ2440" s="13">
        <f t="shared" si="3455"/>
        <v>2.0044089447722089E-3</v>
      </c>
      <c r="BA2440" s="13">
        <f t="shared" si="3456"/>
        <v>1.420890571183356E-3</v>
      </c>
      <c r="BB2440" s="13">
        <f t="shared" si="3457"/>
        <v>7.5543342360727904E-4</v>
      </c>
      <c r="BC2440" s="13">
        <f t="shared" si="3458"/>
        <v>3.2130815367589484E-4</v>
      </c>
      <c r="BD2440" s="13">
        <f t="shared" si="3459"/>
        <v>2.5858066599290801E-3</v>
      </c>
      <c r="BE2440" s="13">
        <f t="shared" si="3460"/>
        <v>4.6004092285869711E-3</v>
      </c>
      <c r="BF2440" s="13">
        <f t="shared" si="3461"/>
        <v>4.092294562937011E-3</v>
      </c>
      <c r="BG2440" s="13">
        <f t="shared" si="3462"/>
        <v>2.4268674021111908E-3</v>
      </c>
      <c r="BH2440" s="13">
        <f t="shared" si="3463"/>
        <v>1.0794100895323148E-3</v>
      </c>
      <c r="BI2440" s="13">
        <f t="shared" si="3464"/>
        <v>3.8407574814201638E-4</v>
      </c>
      <c r="BJ2440" s="14">
        <f t="shared" si="3465"/>
        <v>0.32661858715935904</v>
      </c>
      <c r="BK2440" s="14">
        <f t="shared" si="3466"/>
        <v>0.20870590669560918</v>
      </c>
      <c r="BL2440" s="14">
        <f t="shared" si="3467"/>
        <v>0.42552906975479404</v>
      </c>
      <c r="BM2440" s="14">
        <f t="shared" si="3468"/>
        <v>0.73910285617420124</v>
      </c>
      <c r="BN2440" s="14">
        <f t="shared" si="3469"/>
        <v>0.25224150270365803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1.5866</v>
      </c>
      <c r="F2444" s="10">
        <f>VLOOKUP(B2444,home!$B$2:$E$405,3,FALSE)</f>
        <v>0.40110000000000001</v>
      </c>
      <c r="G2444" s="10">
        <f>VLOOKUP(C2444,away!$B$2:$E$405,4,FALSE)</f>
        <v>1.1345000000000001</v>
      </c>
      <c r="H2444" s="10">
        <f>VLOOKUP(A2444,away!$A$2:$E$405,3,FALSE)</f>
        <v>1.1788000000000001</v>
      </c>
      <c r="I2444" s="10">
        <f>VLOOKUP(C2444,away!$B$2:$E$405,3,FALSE)</f>
        <v>0.84830000000000005</v>
      </c>
      <c r="J2444" s="10">
        <f>VLOOKUP(B2444,home!$B$2:$E$405,4,FALSE)</f>
        <v>1.0025999999999999</v>
      </c>
      <c r="K2444" s="12">
        <f t="shared" si="3414"/>
        <v>0.72197907747000012</v>
      </c>
      <c r="L2444" s="12">
        <f t="shared" si="3415"/>
        <v>1.0025759777040002</v>
      </c>
      <c r="M2444" s="13">
        <f t="shared" si="3416"/>
        <v>0.17825234659001846</v>
      </c>
      <c r="N2444" s="13">
        <f t="shared" si="3417"/>
        <v>0.12869446474792426</v>
      </c>
      <c r="O2444" s="13">
        <f t="shared" si="3418"/>
        <v>0.17871152066052004</v>
      </c>
      <c r="P2444" s="13">
        <f t="shared" si="3419"/>
        <v>0.12902597881974312</v>
      </c>
      <c r="Q2444" s="13">
        <f t="shared" si="3420"/>
        <v>4.6457355467100885E-2</v>
      </c>
      <c r="R2444" s="13">
        <f t="shared" si="3421"/>
        <v>8.9585938776594751E-2</v>
      </c>
      <c r="S2444" s="13">
        <f t="shared" si="3422"/>
        <v>2.3348504983054474E-2</v>
      </c>
      <c r="T2444" s="13">
        <f t="shared" si="3423"/>
        <v>4.657702857897094E-2</v>
      </c>
      <c r="U2444" s="13">
        <f t="shared" si="3424"/>
        <v>6.4679173432209788E-2</v>
      </c>
      <c r="V2444" s="13">
        <f t="shared" si="3425"/>
        <v>1.8778395204868195E-3</v>
      </c>
      <c r="W2444" s="13">
        <f t="shared" si="3426"/>
        <v>1.1180412880611125E-2</v>
      </c>
      <c r="X2444" s="13">
        <f t="shared" si="3427"/>
        <v>1.1209213374913093E-2</v>
      </c>
      <c r="Y2444" s="13">
        <f t="shared" si="3428"/>
        <v>5.6190440293231248E-3</v>
      </c>
      <c r="Z2444" s="13">
        <f t="shared" si="3429"/>
        <v>2.9938903385825069E-2</v>
      </c>
      <c r="AA2444" s="13">
        <f t="shared" si="3430"/>
        <v>2.1615261846961449E-2</v>
      </c>
      <c r="AB2444" s="13">
        <f t="shared" si="3431"/>
        <v>7.8028834037708553E-3</v>
      </c>
      <c r="AC2444" s="13">
        <f t="shared" si="3432"/>
        <v>8.4953328396595261E-5</v>
      </c>
      <c r="AD2444" s="13">
        <f t="shared" si="3433"/>
        <v>2.0180060443193313E-3</v>
      </c>
      <c r="AE2444" s="13">
        <f t="shared" si="3434"/>
        <v>2.0232043828960354E-3</v>
      </c>
      <c r="AF2444" s="13">
        <f t="shared" si="3435"/>
        <v>1.0142080561385055E-3</v>
      </c>
      <c r="AG2444" s="13">
        <f t="shared" si="3436"/>
        <v>3.3894021115944527E-4</v>
      </c>
      <c r="AH2444" s="13">
        <f t="shared" si="3437"/>
        <v>7.5040063333572903E-3</v>
      </c>
      <c r="AI2444" s="13">
        <f t="shared" si="3438"/>
        <v>5.4177355698863351E-3</v>
      </c>
      <c r="AJ2444" s="13">
        <f t="shared" si="3439"/>
        <v>1.95574586436147E-3</v>
      </c>
      <c r="AK2444" s="13">
        <f t="shared" si="3440"/>
        <v>4.7066919830582082E-4</v>
      </c>
      <c r="AL2444" s="13">
        <f t="shared" si="3441"/>
        <v>2.459700881375007E-6</v>
      </c>
      <c r="AM2444" s="13">
        <f t="shared" si="3442"/>
        <v>2.9139162844131109E-4</v>
      </c>
      <c r="AN2444" s="13">
        <f t="shared" si="3443"/>
        <v>2.9214224677930815E-4</v>
      </c>
      <c r="AO2444" s="13">
        <f t="shared" si="3444"/>
        <v>1.4644739934670408E-4</v>
      </c>
      <c r="AP2444" s="13">
        <f t="shared" si="3445"/>
        <v>4.8941548194076685E-5</v>
      </c>
      <c r="AQ2444" s="13">
        <f t="shared" si="3446"/>
        <v>1.2266905132755967E-5</v>
      </c>
      <c r="AR2444" s="13">
        <f t="shared" si="3447"/>
        <v>1.5046672972725396E-3</v>
      </c>
      <c r="AS2444" s="13">
        <f t="shared" si="3448"/>
        <v>1.0863383071841068E-3</v>
      </c>
      <c r="AT2444" s="13">
        <f t="shared" si="3449"/>
        <v>3.9215676442055133E-4</v>
      </c>
      <c r="AU2444" s="13">
        <f t="shared" si="3450"/>
        <v>9.4376326333323298E-5</v>
      </c>
      <c r="AV2444" s="13">
        <f t="shared" si="3451"/>
        <v>1.7034433255285106E-5</v>
      </c>
      <c r="AW2444" s="13">
        <f t="shared" si="3452"/>
        <v>4.9456309161705371E-8</v>
      </c>
      <c r="AX2444" s="13">
        <f t="shared" si="3453"/>
        <v>3.5063109847423109E-5</v>
      </c>
      <c r="AY2444" s="13">
        <f t="shared" si="3454"/>
        <v>3.5153431636622976E-5</v>
      </c>
      <c r="AZ2444" s="13">
        <f t="shared" si="3455"/>
        <v>1.7621993046369005E-5</v>
      </c>
      <c r="BA2444" s="13">
        <f t="shared" si="3456"/>
        <v>5.8891289691855015E-6</v>
      </c>
      <c r="BB2444" s="13">
        <f t="shared" si="3457"/>
        <v>1.4760748085265259E-6</v>
      </c>
      <c r="BC2444" s="13">
        <f t="shared" si="3458"/>
        <v>2.9597542886454543E-7</v>
      </c>
      <c r="BD2444" s="13">
        <f t="shared" si="3459"/>
        <v>2.5142388111370855E-4</v>
      </c>
      <c r="BE2444" s="13">
        <f t="shared" si="3460"/>
        <v>1.815227817404023E-4</v>
      </c>
      <c r="BF2444" s="13">
        <f t="shared" si="3461"/>
        <v>6.5527825250361887E-5</v>
      </c>
      <c r="BG2444" s="13">
        <f t="shared" si="3462"/>
        <v>1.5769906274290555E-5</v>
      </c>
      <c r="BH2444" s="13">
        <f t="shared" si="3463"/>
        <v>2.8463855959251653E-6</v>
      </c>
      <c r="BI2444" s="13">
        <f t="shared" si="3464"/>
        <v>4.1100616933398959E-7</v>
      </c>
      <c r="BJ2444" s="14">
        <f t="shared" si="3465"/>
        <v>0.25601856721498795</v>
      </c>
      <c r="BK2444" s="14">
        <f t="shared" si="3466"/>
        <v>0.33262723637421743</v>
      </c>
      <c r="BL2444" s="14">
        <f t="shared" si="3467"/>
        <v>0.38135501000057764</v>
      </c>
      <c r="BM2444" s="14">
        <f t="shared" si="3468"/>
        <v>0.24917700793837902</v>
      </c>
      <c r="BN2444" s="14">
        <f t="shared" si="3469"/>
        <v>0.75072760506190139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1.5866</v>
      </c>
      <c r="F2445" s="10">
        <f>VLOOKUP(B2445,home!$B$2:$E$405,3,FALSE)</f>
        <v>1.4496</v>
      </c>
      <c r="G2445" s="10">
        <f>VLOOKUP(C2445,away!$B$2:$E$405,4,FALSE)</f>
        <v>1.2033</v>
      </c>
      <c r="H2445" s="10">
        <f>VLOOKUP(A2445,away!$A$2:$E$405,3,FALSE)</f>
        <v>1.1788000000000001</v>
      </c>
      <c r="I2445" s="10">
        <f>VLOOKUP(C2445,away!$B$2:$E$405,3,FALSE)</f>
        <v>0.7712</v>
      </c>
      <c r="J2445" s="10">
        <f>VLOOKUP(B2445,home!$B$2:$E$405,4,FALSE)</f>
        <v>0.67869999999999997</v>
      </c>
      <c r="K2445" s="12">
        <f t="shared" si="3414"/>
        <v>2.7675122186880001</v>
      </c>
      <c r="L2445" s="12">
        <f t="shared" si="3415"/>
        <v>0.616999763072</v>
      </c>
      <c r="M2445" s="13">
        <f t="shared" si="3416"/>
        <v>3.3894179287903711E-2</v>
      </c>
      <c r="N2445" s="13">
        <f t="shared" si="3417"/>
        <v>9.3802555321675266E-2</v>
      </c>
      <c r="O2445" s="13">
        <f t="shared" si="3418"/>
        <v>2.0912700590156479E-2</v>
      </c>
      <c r="P2445" s="13">
        <f t="shared" si="3419"/>
        <v>5.7876154409021809E-2</v>
      </c>
      <c r="Q2445" s="13">
        <f t="shared" si="3420"/>
        <v>0.12979985899844673</v>
      </c>
      <c r="R2445" s="13">
        <f t="shared" si="3421"/>
        <v>6.4515656546611112E-3</v>
      </c>
      <c r="S2445" s="13">
        <f t="shared" si="3422"/>
        <v>2.4706670286396129E-2</v>
      </c>
      <c r="T2445" s="13">
        <f t="shared" si="3423"/>
        <v>8.0086482248820631E-2</v>
      </c>
      <c r="U2445" s="13">
        <f t="shared" si="3424"/>
        <v>1.7854786778942471E-2</v>
      </c>
      <c r="V2445" s="13">
        <f t="shared" si="3425"/>
        <v>4.6875536825042585E-3</v>
      </c>
      <c r="W2445" s="13">
        <f t="shared" si="3426"/>
        <v>0.11974089858739363</v>
      </c>
      <c r="X2445" s="13">
        <f t="shared" si="3427"/>
        <v>7.3880106058450246E-2</v>
      </c>
      <c r="Y2445" s="13">
        <f t="shared" si="3428"/>
        <v>2.2792003966899014E-2</v>
      </c>
      <c r="Z2445" s="13">
        <f t="shared" si="3429"/>
        <v>1.3268714934564526E-3</v>
      </c>
      <c r="AA2445" s="13">
        <f t="shared" si="3430"/>
        <v>3.6721330707695276E-3</v>
      </c>
      <c r="AB2445" s="13">
        <f t="shared" si="3431"/>
        <v>5.0813365710014784E-3</v>
      </c>
      <c r="AC2445" s="13">
        <f t="shared" si="3432"/>
        <v>5.0026580232394237E-4</v>
      </c>
      <c r="AD2445" s="13">
        <f t="shared" si="3433"/>
        <v>8.2846099979323143E-2</v>
      </c>
      <c r="AE2445" s="13">
        <f t="shared" si="3434"/>
        <v>5.1116024058681597E-2</v>
      </c>
      <c r="AF2445" s="13">
        <f t="shared" si="3435"/>
        <v>1.5769287366694598E-2</v>
      </c>
      <c r="AG2445" s="13">
        <f t="shared" si="3436"/>
        <v>3.2432155230216167E-3</v>
      </c>
      <c r="AH2445" s="13">
        <f t="shared" si="3437"/>
        <v>2.0466984927240548E-4</v>
      </c>
      <c r="AI2445" s="13">
        <f t="shared" si="3438"/>
        <v>5.6642630865841347E-4</v>
      </c>
      <c r="AJ2445" s="13">
        <f t="shared" si="3439"/>
        <v>7.8379586509925005E-4</v>
      </c>
      <c r="AK2445" s="13">
        <f t="shared" si="3440"/>
        <v>7.23054877873102E-4</v>
      </c>
      <c r="AL2445" s="13">
        <f t="shared" si="3441"/>
        <v>3.4169242541520035E-5</v>
      </c>
      <c r="AM2445" s="13">
        <f t="shared" si="3442"/>
        <v>4.5855518792684874E-2</v>
      </c>
      <c r="AN2445" s="13">
        <f t="shared" si="3443"/>
        <v>2.8292844230630207E-2</v>
      </c>
      <c r="AO2445" s="13">
        <f t="shared" si="3444"/>
        <v>8.7283390934659207E-3</v>
      </c>
      <c r="AP2445" s="13">
        <f t="shared" si="3445"/>
        <v>1.7951277175601826E-3</v>
      </c>
      <c r="AQ2445" s="13">
        <f t="shared" si="3446"/>
        <v>2.7689834410465311E-4</v>
      </c>
      <c r="AR2445" s="13">
        <f t="shared" si="3447"/>
        <v>2.5256249701811233E-5</v>
      </c>
      <c r="AS2445" s="13">
        <f t="shared" si="3448"/>
        <v>6.9896979647997756E-5</v>
      </c>
      <c r="AT2445" s="13">
        <f t="shared" si="3449"/>
        <v>9.6720372612610142E-5</v>
      </c>
      <c r="AU2445" s="13">
        <f t="shared" si="3450"/>
        <v>8.9224937667151591E-5</v>
      </c>
      <c r="AV2445" s="13">
        <f t="shared" si="3451"/>
        <v>6.1732776301379311E-5</v>
      </c>
      <c r="AW2445" s="13">
        <f t="shared" si="3452"/>
        <v>1.6207177742611012E-6</v>
      </c>
      <c r="AX2445" s="13">
        <f t="shared" si="3453"/>
        <v>2.1150951425505427E-2</v>
      </c>
      <c r="AY2445" s="13">
        <f t="shared" si="3454"/>
        <v>1.3050132018284229E-2</v>
      </c>
      <c r="AZ2445" s="13">
        <f t="shared" si="3455"/>
        <v>4.0259641816698449E-3</v>
      </c>
      <c r="BA2445" s="13">
        <f t="shared" si="3456"/>
        <v>8.2800631540888429E-4</v>
      </c>
      <c r="BB2445" s="13">
        <f t="shared" si="3457"/>
        <v>1.277199251073503E-4</v>
      </c>
      <c r="BC2445" s="13">
        <f t="shared" si="3458"/>
        <v>1.5760632706161746E-5</v>
      </c>
      <c r="BD2445" s="13">
        <f t="shared" si="3459"/>
        <v>2.5971833470174655E-6</v>
      </c>
      <c r="BE2445" s="13">
        <f t="shared" si="3460"/>
        <v>7.1877366470438326E-6</v>
      </c>
      <c r="BF2445" s="13">
        <f t="shared" si="3461"/>
        <v>9.9460744977026635E-6</v>
      </c>
      <c r="BG2445" s="13">
        <f t="shared" si="3462"/>
        <v>9.1752942334577457E-6</v>
      </c>
      <c r="BH2445" s="13">
        <f t="shared" si="3463"/>
        <v>6.348184725287965E-6</v>
      </c>
      <c r="BI2445" s="13">
        <f t="shared" si="3464"/>
        <v>3.5137357587445922E-6</v>
      </c>
      <c r="BJ2445" s="14">
        <f t="shared" si="3465"/>
        <v>0.79722379478653416</v>
      </c>
      <c r="BK2445" s="14">
        <f t="shared" si="3466"/>
        <v>0.1347491247289756</v>
      </c>
      <c r="BL2445" s="14">
        <f t="shared" si="3467"/>
        <v>5.6632069091574436E-2</v>
      </c>
      <c r="BM2445" s="14">
        <f t="shared" si="3468"/>
        <v>0.63414633453816582</v>
      </c>
      <c r="BN2445" s="14">
        <f t="shared" si="3469"/>
        <v>0.34273701426186509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1.5866</v>
      </c>
      <c r="F2446" s="10">
        <f>VLOOKUP(B2446,home!$B$2:$E$405,3,FALSE)</f>
        <v>1.0084</v>
      </c>
      <c r="G2446" s="10">
        <f>VLOOKUP(C2446,away!$B$2:$E$405,4,FALSE)</f>
        <v>0.81940000000000002</v>
      </c>
      <c r="H2446" s="10">
        <f>VLOOKUP(A2446,away!$A$2:$E$405,3,FALSE)</f>
        <v>1.1788000000000001</v>
      </c>
      <c r="I2446" s="10">
        <f>VLOOKUP(C2446,away!$B$2:$E$405,3,FALSE)</f>
        <v>1.4420999999999999</v>
      </c>
      <c r="J2446" s="10">
        <f>VLOOKUP(B2446,home!$B$2:$E$405,4,FALSE)</f>
        <v>1.2725</v>
      </c>
      <c r="K2446" s="12">
        <f t="shared" si="3414"/>
        <v>1.3109805443359999</v>
      </c>
      <c r="L2446" s="12">
        <f t="shared" si="3415"/>
        <v>2.1631831683000002</v>
      </c>
      <c r="M2446" s="13">
        <f t="shared" si="3416"/>
        <v>3.0987737643578601E-2</v>
      </c>
      <c r="N2446" s="13">
        <f t="shared" si="3417"/>
        <v>4.0624321163719827E-2</v>
      </c>
      <c r="O2446" s="13">
        <f t="shared" si="3418"/>
        <v>6.7032152494285541E-2</v>
      </c>
      <c r="P2446" s="13">
        <f t="shared" si="3419"/>
        <v>8.7877847764972206E-2</v>
      </c>
      <c r="Q2446" s="13">
        <f t="shared" si="3420"/>
        <v>2.6628847336246951E-2</v>
      </c>
      <c r="R2446" s="13">
        <f t="shared" si="3421"/>
        <v>7.2501412005278695E-2</v>
      </c>
      <c r="S2446" s="13">
        <f t="shared" si="3422"/>
        <v>6.2303000437044835E-2</v>
      </c>
      <c r="T2446" s="13">
        <f t="shared" si="3423"/>
        <v>5.7603074348999708E-2</v>
      </c>
      <c r="U2446" s="13">
        <f t="shared" si="3424"/>
        <v>9.5047940575808856E-2</v>
      </c>
      <c r="V2446" s="13">
        <f t="shared" si="3425"/>
        <v>1.9631613463370466E-2</v>
      </c>
      <c r="W2446" s="13">
        <f t="shared" si="3426"/>
        <v>1.1636633591971092E-2</v>
      </c>
      <c r="X2446" s="13">
        <f t="shared" si="3427"/>
        <v>2.5172169921826242E-2</v>
      </c>
      <c r="Y2446" s="13">
        <f t="shared" si="3428"/>
        <v>2.7226007142241035E-2</v>
      </c>
      <c r="Z2446" s="13">
        <f t="shared" si="3429"/>
        <v>5.2277944709267485E-2</v>
      </c>
      <c r="AA2446" s="13">
        <f t="shared" si="3430"/>
        <v>6.8535368411722794E-2</v>
      </c>
      <c r="AB2446" s="13">
        <f t="shared" si="3431"/>
        <v>4.4924267293334326E-2</v>
      </c>
      <c r="AC2446" s="13">
        <f t="shared" si="3432"/>
        <v>3.4795698042680988E-3</v>
      </c>
      <c r="AD2446" s="13">
        <f t="shared" si="3433"/>
        <v>3.813850060160209E-3</v>
      </c>
      <c r="AE2446" s="13">
        <f t="shared" si="3434"/>
        <v>8.2500562565585075E-3</v>
      </c>
      <c r="AF2446" s="13">
        <f t="shared" si="3435"/>
        <v>8.9231914158577376E-3</v>
      </c>
      <c r="AG2446" s="13">
        <f t="shared" si="3436"/>
        <v>6.4341658261008357E-3</v>
      </c>
      <c r="AH2446" s="13">
        <f t="shared" si="3437"/>
        <v>2.827169251710137E-2</v>
      </c>
      <c r="AI2446" s="13">
        <f t="shared" si="3438"/>
        <v>3.7063638845369569E-2</v>
      </c>
      <c r="AJ2446" s="13">
        <f t="shared" si="3439"/>
        <v>2.4294854714287755E-2</v>
      </c>
      <c r="AK2446" s="13">
        <f t="shared" si="3440"/>
        <v>1.0616693952633668E-2</v>
      </c>
      <c r="AL2446" s="13">
        <f t="shared" si="3441"/>
        <v>3.9470723427972539E-4</v>
      </c>
      <c r="AM2446" s="13">
        <f t="shared" si="3442"/>
        <v>9.9997664557694289E-4</v>
      </c>
      <c r="AN2446" s="13">
        <f t="shared" si="3443"/>
        <v>2.1631326484051381E-3</v>
      </c>
      <c r="AO2446" s="13">
        <f t="shared" si="3444"/>
        <v>2.3396260679150989E-3</v>
      </c>
      <c r="AP2446" s="13">
        <f t="shared" si="3445"/>
        <v>1.6870132434099519E-3</v>
      </c>
      <c r="AQ2446" s="13">
        <f t="shared" si="3446"/>
        <v>9.1232966321089985E-4</v>
      </c>
      <c r="AR2446" s="13">
        <f t="shared" si="3447"/>
        <v>1.2231369878469353E-2</v>
      </c>
      <c r="AS2446" s="13">
        <f t="shared" si="3448"/>
        <v>1.6035087941250706E-2</v>
      </c>
      <c r="AT2446" s="13">
        <f t="shared" si="3449"/>
        <v>1.051084415884824E-2</v>
      </c>
      <c r="AU2446" s="13">
        <f t="shared" si="3450"/>
        <v>4.5931707322659108E-3</v>
      </c>
      <c r="AV2446" s="13">
        <f t="shared" si="3451"/>
        <v>1.505389366703536E-3</v>
      </c>
      <c r="AW2446" s="13">
        <f t="shared" si="3452"/>
        <v>3.1092964224112453E-5</v>
      </c>
      <c r="AX2446" s="13">
        <f t="shared" si="3453"/>
        <v>2.1849165452362504E-4</v>
      </c>
      <c r="AY2446" s="13">
        <f t="shared" si="3454"/>
        <v>4.726374694795243E-4</v>
      </c>
      <c r="AZ2446" s="13">
        <f t="shared" si="3455"/>
        <v>5.1120070934300606E-4</v>
      </c>
      <c r="BA2446" s="13">
        <f t="shared" si="3456"/>
        <v>3.686069233579372E-4</v>
      </c>
      <c r="BB2446" s="13">
        <f t="shared" si="3457"/>
        <v>1.9934107308168449E-4</v>
      </c>
      <c r="BC2446" s="13">
        <f t="shared" si="3458"/>
        <v>8.6242250808232058E-5</v>
      </c>
      <c r="BD2446" s="13">
        <f t="shared" si="3459"/>
        <v>4.4097822410594217E-3</v>
      </c>
      <c r="BE2446" s="13">
        <f t="shared" si="3460"/>
        <v>5.7811387227873056E-3</v>
      </c>
      <c r="BF2446" s="13">
        <f t="shared" si="3461"/>
        <v>3.7894801948408149E-3</v>
      </c>
      <c r="BG2446" s="13">
        <f t="shared" si="3462"/>
        <v>1.6559782695276346E-3</v>
      </c>
      <c r="BH2446" s="13">
        <f t="shared" si="3463"/>
        <v>5.4273882329848101E-4</v>
      </c>
      <c r="BI2446" s="13">
        <f t="shared" si="3464"/>
        <v>1.423040076000245E-4</v>
      </c>
      <c r="BJ2446" s="14">
        <f t="shared" si="3465"/>
        <v>0.22627091541279418</v>
      </c>
      <c r="BK2446" s="14">
        <f t="shared" si="3466"/>
        <v>0.20514711381699349</v>
      </c>
      <c r="BL2446" s="14">
        <f t="shared" si="3467"/>
        <v>0.50948530514647405</v>
      </c>
      <c r="BM2446" s="14">
        <f t="shared" si="3468"/>
        <v>0.66708741617219192</v>
      </c>
      <c r="BN2446" s="14">
        <f t="shared" si="3469"/>
        <v>0.32565231840808184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1.1809000000000001</v>
      </c>
      <c r="F2447" s="10">
        <f>VLOOKUP(B2447,home!$B$2:$E$405,3,FALSE)</f>
        <v>0.7762</v>
      </c>
      <c r="G2447" s="10">
        <f>VLOOKUP(C2447,away!$B$2:$E$405,4,FALSE)</f>
        <v>2.0465</v>
      </c>
      <c r="H2447" s="10">
        <f>VLOOKUP(A2447,away!$A$2:$E$405,3,FALSE)</f>
        <v>0.92459999999999998</v>
      </c>
      <c r="I2447" s="10">
        <f>VLOOKUP(C2447,away!$B$2:$E$405,3,FALSE)</f>
        <v>0.81120000000000003</v>
      </c>
      <c r="J2447" s="10">
        <f>VLOOKUP(B2447,home!$B$2:$E$405,4,FALSE)</f>
        <v>0.99139999999999995</v>
      </c>
      <c r="K2447" s="12">
        <f t="shared" si="3414"/>
        <v>1.8758517379700002</v>
      </c>
      <c r="L2447" s="12">
        <f t="shared" si="3415"/>
        <v>0.74358521452800008</v>
      </c>
      <c r="M2447" s="13">
        <f t="shared" si="3416"/>
        <v>7.2843865839727587E-2</v>
      </c>
      <c r="N2447" s="13">
        <f t="shared" si="3417"/>
        <v>0.13664429233590653</v>
      </c>
      <c r="O2447" s="13">
        <f t="shared" si="3418"/>
        <v>5.4165621607482693E-2</v>
      </c>
      <c r="P2447" s="13">
        <f t="shared" si="3419"/>
        <v>0.10160667543062181</v>
      </c>
      <c r="Q2447" s="13">
        <f t="shared" si="3420"/>
        <v>0.12816221663099556</v>
      </c>
      <c r="R2447" s="13">
        <f t="shared" si="3421"/>
        <v>2.0138377681521248E-2</v>
      </c>
      <c r="S2447" s="13">
        <f t="shared" si="3422"/>
        <v>3.5431660487303757E-2</v>
      </c>
      <c r="T2447" s="13">
        <f t="shared" si="3423"/>
        <v>9.5299529347942835E-2</v>
      </c>
      <c r="U2447" s="13">
        <f t="shared" si="3424"/>
        <v>3.7776610773777898E-2</v>
      </c>
      <c r="V2447" s="13">
        <f t="shared" si="3425"/>
        <v>5.4913389611547948E-3</v>
      </c>
      <c r="W2447" s="13">
        <f t="shared" si="3426"/>
        <v>8.0137772269780208E-2</v>
      </c>
      <c r="X2447" s="13">
        <f t="shared" si="3427"/>
        <v>5.9589262585020522E-2</v>
      </c>
      <c r="Y2447" s="13">
        <f t="shared" si="3428"/>
        <v>2.2154847301423908E-2</v>
      </c>
      <c r="Z2447" s="13">
        <f t="shared" si="3429"/>
        <v>4.9915332961866232E-3</v>
      </c>
      <c r="AA2447" s="13">
        <f t="shared" si="3430"/>
        <v>9.3633764087868009E-3</v>
      </c>
      <c r="AB2447" s="13">
        <f t="shared" si="3431"/>
        <v>8.7821529548450118E-3</v>
      </c>
      <c r="AC2447" s="13">
        <f t="shared" si="3432"/>
        <v>4.7872656217649954E-4</v>
      </c>
      <c r="AD2447" s="13">
        <f t="shared" si="3433"/>
        <v>3.7581644847327816E-2</v>
      </c>
      <c r="AE2447" s="13">
        <f t="shared" si="3434"/>
        <v>2.7945155446115363E-2</v>
      </c>
      <c r="AF2447" s="13">
        <f t="shared" si="3435"/>
        <v>1.0389802203709001E-2</v>
      </c>
      <c r="AG2447" s="13">
        <f t="shared" si="3436"/>
        <v>2.5752344335161492E-3</v>
      </c>
      <c r="AH2447" s="13">
        <f t="shared" si="3437"/>
        <v>9.2790758921714616E-4</v>
      </c>
      <c r="AI2447" s="13">
        <f t="shared" si="3438"/>
        <v>1.7406170639085367E-3</v>
      </c>
      <c r="AJ2447" s="13">
        <f t="shared" si="3439"/>
        <v>1.632569772236534E-3</v>
      </c>
      <c r="AK2447" s="13">
        <f t="shared" si="3440"/>
        <v>1.0208196148690631E-3</v>
      </c>
      <c r="AL2447" s="13">
        <f t="shared" si="3441"/>
        <v>2.6710177370381552E-5</v>
      </c>
      <c r="AM2447" s="13">
        <f t="shared" si="3442"/>
        <v>1.4099518760526251E-2</v>
      </c>
      <c r="AN2447" s="13">
        <f t="shared" si="3443"/>
        <v>1.0484193682287472E-2</v>
      </c>
      <c r="AO2447" s="13">
        <f t="shared" si="3444"/>
        <v>3.8979457041984173E-3</v>
      </c>
      <c r="AP2447" s="13">
        <f t="shared" si="3445"/>
        <v>9.6615159755829229E-4</v>
      </c>
      <c r="AQ2447" s="13">
        <f t="shared" si="3446"/>
        <v>1.7960401073423816E-4</v>
      </c>
      <c r="AR2447" s="13">
        <f t="shared" si="3447"/>
        <v>1.3799567275803824E-4</v>
      </c>
      <c r="AS2447" s="13">
        <f t="shared" si="3448"/>
        <v>2.5885942257550547E-4</v>
      </c>
      <c r="AT2447" s="13">
        <f t="shared" si="3449"/>
        <v>2.4279094886408637E-4</v>
      </c>
      <c r="AU2447" s="13">
        <f t="shared" si="3450"/>
        <v>1.5181327446336059E-4</v>
      </c>
      <c r="AV2447" s="13">
        <f t="shared" si="3451"/>
        <v>7.11947986872529E-5</v>
      </c>
      <c r="AW2447" s="13">
        <f t="shared" si="3452"/>
        <v>1.0349122482270419E-6</v>
      </c>
      <c r="AX2447" s="13">
        <f t="shared" si="3453"/>
        <v>4.4081011285789611E-3</v>
      </c>
      <c r="AY2447" s="13">
        <f t="shared" si="3454"/>
        <v>3.2777988233555055E-3</v>
      </c>
      <c r="AZ2447" s="13">
        <f t="shared" si="3455"/>
        <v>1.218661370622215E-3</v>
      </c>
      <c r="BA2447" s="13">
        <f t="shared" si="3456"/>
        <v>3.0205952557036883E-4</v>
      </c>
      <c r="BB2447" s="13">
        <f t="shared" si="3457"/>
        <v>5.6151749280367147E-5</v>
      </c>
      <c r="BC2447" s="13">
        <f t="shared" si="3458"/>
        <v>8.3507221069528594E-6</v>
      </c>
      <c r="BD2447" s="13">
        <f t="shared" si="3459"/>
        <v>1.710192365528692E-5</v>
      </c>
      <c r="BE2447" s="13">
        <f t="shared" si="3460"/>
        <v>3.2080673211400232E-5</v>
      </c>
      <c r="BF2447" s="13">
        <f t="shared" si="3461"/>
        <v>3.0089293299426382E-5</v>
      </c>
      <c r="BG2447" s="13">
        <f t="shared" si="3462"/>
        <v>1.8814351043339349E-5</v>
      </c>
      <c r="BH2447" s="13">
        <f t="shared" si="3463"/>
        <v>8.8232332758564496E-6</v>
      </c>
      <c r="BI2447" s="13">
        <f t="shared" si="3464"/>
        <v>3.3102154950060153E-6</v>
      </c>
      <c r="BJ2447" s="14">
        <f t="shared" si="3465"/>
        <v>0.63937829447655692</v>
      </c>
      <c r="BK2447" s="14">
        <f t="shared" si="3466"/>
        <v>0.21915677628171035</v>
      </c>
      <c r="BL2447" s="14">
        <f t="shared" si="3467"/>
        <v>0.1365209272739735</v>
      </c>
      <c r="BM2447" s="14">
        <f t="shared" si="3468"/>
        <v>0.48320971789106482</v>
      </c>
      <c r="BN2447" s="14">
        <f t="shared" si="3469"/>
        <v>0.51356104952625536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1.1809000000000001</v>
      </c>
      <c r="F2448" s="10">
        <f>VLOOKUP(B2448,home!$B$2:$E$405,3,FALSE)</f>
        <v>2.3993000000000002</v>
      </c>
      <c r="G2448" s="10">
        <f>VLOOKUP(C2448,away!$B$2:$E$405,4,FALSE)</f>
        <v>1.0585</v>
      </c>
      <c r="H2448" s="10">
        <f>VLOOKUP(A2448,away!$A$2:$E$405,3,FALSE)</f>
        <v>0.92459999999999998</v>
      </c>
      <c r="I2448" s="10">
        <f>VLOOKUP(C2448,away!$B$2:$E$405,3,FALSE)</f>
        <v>1.1717</v>
      </c>
      <c r="J2448" s="10">
        <f>VLOOKUP(B2448,home!$B$2:$E$405,4,FALSE)</f>
        <v>1.2618</v>
      </c>
      <c r="K2448" s="12">
        <f t="shared" si="3414"/>
        <v>2.9990833721450008</v>
      </c>
      <c r="L2448" s="12">
        <f t="shared" si="3415"/>
        <v>1.3669758500759999</v>
      </c>
      <c r="M2448" s="13">
        <f t="shared" si="3416"/>
        <v>1.2701194660052656E-2</v>
      </c>
      <c r="N2448" s="13">
        <f t="shared" si="3417"/>
        <v>3.8091941711340796E-2</v>
      </c>
      <c r="O2448" s="13">
        <f t="shared" si="3418"/>
        <v>1.7362226367406225E-2</v>
      </c>
      <c r="P2448" s="13">
        <f t="shared" si="3419"/>
        <v>5.2070764401905507E-2</v>
      </c>
      <c r="Q2448" s="13">
        <f t="shared" si="3420"/>
        <v>5.7120454499599391E-2</v>
      </c>
      <c r="R2448" s="13">
        <f t="shared" si="3421"/>
        <v>1.1866872073898535E-2</v>
      </c>
      <c r="S2448" s="13">
        <f t="shared" si="3422"/>
        <v>5.3368296801371742E-2</v>
      </c>
      <c r="T2448" s="13">
        <f t="shared" si="3423"/>
        <v>7.8082281846317325E-2</v>
      </c>
      <c r="U2448" s="13">
        <f t="shared" si="3424"/>
        <v>3.5589738716200962E-2</v>
      </c>
      <c r="V2448" s="13">
        <f t="shared" si="3425"/>
        <v>2.4310294194567914E-2</v>
      </c>
      <c r="W2448" s="13">
        <f t="shared" si="3426"/>
        <v>5.7103001766371203E-2</v>
      </c>
      <c r="X2448" s="13">
        <f t="shared" si="3427"/>
        <v>7.8058424381476588E-2</v>
      </c>
      <c r="Y2448" s="13">
        <f t="shared" si="3428"/>
        <v>5.3351990512231072E-2</v>
      </c>
      <c r="Z2448" s="13">
        <f t="shared" si="3429"/>
        <v>5.4072425136535308E-3</v>
      </c>
      <c r="AA2448" s="13">
        <f t="shared" si="3430"/>
        <v>1.6216771111853844E-2</v>
      </c>
      <c r="AB2448" s="13">
        <f t="shared" si="3431"/>
        <v>2.4317724295721131E-2</v>
      </c>
      <c r="AC2448" s="13">
        <f t="shared" si="3432"/>
        <v>6.2290183887567753E-3</v>
      </c>
      <c r="AD2448" s="13">
        <f t="shared" si="3433"/>
        <v>4.2814165774272633E-2</v>
      </c>
      <c r="AE2448" s="13">
        <f t="shared" si="3434"/>
        <v>5.8525930654581095E-2</v>
      </c>
      <c r="AF2448" s="13">
        <f t="shared" si="3435"/>
        <v>4.0001766904017522E-2</v>
      </c>
      <c r="AG2448" s="13">
        <f t="shared" si="3436"/>
        <v>1.8227149772720448E-2</v>
      </c>
      <c r="AH2448" s="13">
        <f t="shared" si="3437"/>
        <v>1.8478924829171556E-3</v>
      </c>
      <c r="AI2448" s="13">
        <f t="shared" si="3438"/>
        <v>5.5419836190285805E-3</v>
      </c>
      <c r="AJ2448" s="13">
        <f t="shared" si="3439"/>
        <v>8.3104354602642969E-3</v>
      </c>
      <c r="AK2448" s="13">
        <f t="shared" si="3440"/>
        <v>8.3078962680542805E-3</v>
      </c>
      <c r="AL2448" s="13">
        <f t="shared" si="3441"/>
        <v>1.0214779244230436E-3</v>
      </c>
      <c r="AM2448" s="13">
        <f t="shared" si="3442"/>
        <v>2.568065053317611E-2</v>
      </c>
      <c r="AN2448" s="13">
        <f t="shared" si="3443"/>
        <v>3.5104829093093086E-2</v>
      </c>
      <c r="AO2448" s="13">
        <f t="shared" si="3444"/>
        <v>2.3993726795651815E-2</v>
      </c>
      <c r="AP2448" s="13">
        <f t="shared" si="3445"/>
        <v>1.0932948360992477E-2</v>
      </c>
      <c r="AQ2448" s="13">
        <f t="shared" si="3446"/>
        <v>3.7362690949011754E-3</v>
      </c>
      <c r="AR2448" s="13">
        <f t="shared" si="3447"/>
        <v>5.0520487953694554E-4</v>
      </c>
      <c r="AS2448" s="13">
        <f t="shared" si="3448"/>
        <v>1.5151515537457714E-3</v>
      </c>
      <c r="AT2448" s="13">
        <f t="shared" si="3449"/>
        <v>2.2720329155593031E-3</v>
      </c>
      <c r="AU2448" s="13">
        <f t="shared" si="3450"/>
        <v>2.2713387126733443E-3</v>
      </c>
      <c r="AV2448" s="13">
        <f t="shared" si="3451"/>
        <v>1.7029835414219649E-3</v>
      </c>
      <c r="AW2448" s="13">
        <f t="shared" si="3452"/>
        <v>1.1632575116835343E-4</v>
      </c>
      <c r="AX2448" s="13">
        <f t="shared" si="3453"/>
        <v>1.2836401999985862E-2</v>
      </c>
      <c r="AY2448" s="13">
        <f t="shared" si="3454"/>
        <v>1.7547051535847936E-2</v>
      </c>
      <c r="AZ2448" s="13">
        <f t="shared" si="3455"/>
        <v>1.1993197844771561E-2</v>
      </c>
      <c r="BA2448" s="13">
        <f t="shared" si="3456"/>
        <v>5.4648039396620832E-3</v>
      </c>
      <c r="BB2448" s="13">
        <f t="shared" si="3457"/>
        <v>1.8675637527295623E-3</v>
      </c>
      <c r="BC2448" s="13">
        <f t="shared" si="3458"/>
        <v>5.1058290969172341E-4</v>
      </c>
      <c r="BD2448" s="13">
        <f t="shared" si="3459"/>
        <v>1.1510047827792645E-4</v>
      </c>
      <c r="BE2448" s="13">
        <f t="shared" si="3460"/>
        <v>3.4519593052926607E-4</v>
      </c>
      <c r="BF2448" s="13">
        <f t="shared" si="3461"/>
        <v>5.1763568769122147E-4</v>
      </c>
      <c r="BG2448" s="13">
        <f t="shared" si="3462"/>
        <v>5.174775279278616E-4</v>
      </c>
      <c r="BH2448" s="13">
        <f t="shared" si="3463"/>
        <v>3.8798956236678762E-4</v>
      </c>
      <c r="BI2448" s="13">
        <f t="shared" si="3464"/>
        <v>2.3272260901200954E-4</v>
      </c>
      <c r="BJ2448" s="14">
        <f t="shared" si="3465"/>
        <v>0.67104513368343155</v>
      </c>
      <c r="BK2448" s="14">
        <f t="shared" si="3466"/>
        <v>0.16724809790692555</v>
      </c>
      <c r="BL2448" s="14">
        <f t="shared" si="3467"/>
        <v>0.13974437379408738</v>
      </c>
      <c r="BM2448" s="14">
        <f t="shared" si="3468"/>
        <v>0.77680066839921547</v>
      </c>
      <c r="BN2448" s="14">
        <f t="shared" si="3469"/>
        <v>0.18921345371420312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1.72</v>
      </c>
      <c r="F2449" s="10">
        <f>VLOOKUP(B2449,home!$B$2:$E$405,3,FALSE)</f>
        <v>1.3953</v>
      </c>
      <c r="G2449" s="10">
        <f>VLOOKUP(C2449,away!$B$2:$E$405,4,FALSE)</f>
        <v>1.5698000000000001</v>
      </c>
      <c r="H2449" s="10">
        <f>VLOOKUP(A2449,away!$A$2:$E$405,3,FALSE)</f>
        <v>1.58</v>
      </c>
      <c r="I2449" s="10">
        <f>VLOOKUP(C2449,away!$B$2:$E$405,3,FALSE)</f>
        <v>0.94940000000000002</v>
      </c>
      <c r="J2449" s="10">
        <f>VLOOKUP(B2449,home!$B$2:$E$405,4,FALSE)</f>
        <v>0.75949999999999995</v>
      </c>
      <c r="K2449" s="12">
        <f t="shared" si="3414"/>
        <v>3.7673881367999997</v>
      </c>
      <c r="L2449" s="12">
        <f t="shared" si="3415"/>
        <v>1.139289494</v>
      </c>
      <c r="M2449" s="13">
        <f t="shared" si="3416"/>
        <v>7.3970231938950432E-3</v>
      </c>
      <c r="N2449" s="13">
        <f t="shared" si="3417"/>
        <v>2.7867457428314632E-2</v>
      </c>
      <c r="O2449" s="13">
        <f t="shared" si="3418"/>
        <v>8.4273508116789481E-3</v>
      </c>
      <c r="P2449" s="13">
        <f t="shared" si="3419"/>
        <v>3.1749101472571116E-2</v>
      </c>
      <c r="Q2449" s="13">
        <f t="shared" si="3420"/>
        <v>5.2493764259105784E-2</v>
      </c>
      <c r="R2449" s="13">
        <f t="shared" si="3421"/>
        <v>4.8005961209990995E-3</v>
      </c>
      <c r="S2449" s="13">
        <f t="shared" si="3422"/>
        <v>3.4067942532191559E-2</v>
      </c>
      <c r="T2449" s="13">
        <f t="shared" si="3423"/>
        <v>5.9805594120911909E-2</v>
      </c>
      <c r="U2449" s="13">
        <f t="shared" si="3424"/>
        <v>1.8085708875820103E-2</v>
      </c>
      <c r="V2449" s="13">
        <f t="shared" si="3425"/>
        <v>1.6247174874181019E-2</v>
      </c>
      <c r="W2449" s="13">
        <f t="shared" si="3426"/>
        <v>6.5921461575243673E-2</v>
      </c>
      <c r="X2449" s="13">
        <f t="shared" si="3427"/>
        <v>7.510362860179981E-2</v>
      </c>
      <c r="Y2449" s="13">
        <f t="shared" si="3428"/>
        <v>4.2782387513654221E-2</v>
      </c>
      <c r="Z2449" s="13">
        <f t="shared" si="3429"/>
        <v>1.8230895751971429E-3</v>
      </c>
      <c r="AA2449" s="13">
        <f t="shared" si="3430"/>
        <v>6.8682860379214675E-3</v>
      </c>
      <c r="AB2449" s="13">
        <f t="shared" si="3431"/>
        <v>1.2937749669707205E-2</v>
      </c>
      <c r="AC2449" s="13">
        <f t="shared" si="3432"/>
        <v>4.3584526352836725E-3</v>
      </c>
      <c r="AD2449" s="13">
        <f t="shared" si="3433"/>
        <v>6.2087933074772506E-2</v>
      </c>
      <c r="AE2449" s="13">
        <f t="shared" si="3434"/>
        <v>7.073612985626343E-2</v>
      </c>
      <c r="AF2449" s="13">
        <f t="shared" si="3435"/>
        <v>4.0294464795730331E-2</v>
      </c>
      <c r="AG2449" s="13">
        <f t="shared" si="3436"/>
        <v>1.5302353469376147E-2</v>
      </c>
      <c r="AH2449" s="13">
        <f t="shared" si="3437"/>
        <v>5.192566999107568E-4</v>
      </c>
      <c r="AI2449" s="13">
        <f t="shared" si="3438"/>
        <v>1.9562415311977026E-3</v>
      </c>
      <c r="AJ2449" s="13">
        <f t="shared" si="3439"/>
        <v>3.6849605686748456E-3</v>
      </c>
      <c r="AK2449" s="13">
        <f t="shared" si="3440"/>
        <v>4.6275589103337992E-3</v>
      </c>
      <c r="AL2449" s="13">
        <f t="shared" si="3441"/>
        <v>7.4828455368490597E-4</v>
      </c>
      <c r="AM2449" s="13">
        <f t="shared" si="3442"/>
        <v>4.678186850086604E-2</v>
      </c>
      <c r="AN2449" s="13">
        <f t="shared" si="3443"/>
        <v>5.329809129272621E-2</v>
      </c>
      <c r="AO2449" s="13">
        <f t="shared" si="3444"/>
        <v>3.0360977730027928E-2</v>
      </c>
      <c r="AP2449" s="13">
        <f t="shared" si="3445"/>
        <v>1.15299809851296E-2</v>
      </c>
      <c r="AQ2449" s="13">
        <f t="shared" si="3446"/>
        <v>3.2839965505944797E-3</v>
      </c>
      <c r="AR2449" s="13">
        <f t="shared" si="3447"/>
        <v>1.1831674057948719E-4</v>
      </c>
      <c r="AS2449" s="13">
        <f t="shared" si="3448"/>
        <v>4.4574508484400318E-4</v>
      </c>
      <c r="AT2449" s="13">
        <f t="shared" si="3449"/>
        <v>8.3964737233910335E-4</v>
      </c>
      <c r="AU2449" s="13">
        <f t="shared" si="3450"/>
        <v>1.0544258498818772E-3</v>
      </c>
      <c r="AV2449" s="13">
        <f t="shared" si="3451"/>
        <v>9.9310785949506021E-4</v>
      </c>
      <c r="AW2449" s="13">
        <f t="shared" si="3452"/>
        <v>8.9215176319198519E-5</v>
      </c>
      <c r="AX2449" s="13">
        <f t="shared" si="3453"/>
        <v>2.9374242734583396E-2</v>
      </c>
      <c r="AY2449" s="13">
        <f t="shared" si="3454"/>
        <v>3.3465766141716688E-2</v>
      </c>
      <c r="AZ2449" s="13">
        <f t="shared" si="3455"/>
        <v>1.9063597886959372E-2</v>
      </c>
      <c r="BA2449" s="13">
        <f t="shared" si="3456"/>
        <v>7.2396522634844739E-3</v>
      </c>
      <c r="BB2449" s="13">
        <f t="shared" si="3457"/>
        <v>2.0620149410002946E-3</v>
      </c>
      <c r="BC2449" s="13">
        <f t="shared" si="3458"/>
        <v>4.6984639175053306E-4</v>
      </c>
      <c r="BD2449" s="13">
        <f t="shared" si="3459"/>
        <v>2.246616991775556E-5</v>
      </c>
      <c r="BE2449" s="13">
        <f t="shared" si="3460"/>
        <v>8.4638782027485315E-5</v>
      </c>
      <c r="BF2449" s="13">
        <f t="shared" si="3461"/>
        <v>1.5943357166177462E-4</v>
      </c>
      <c r="BG2449" s="13">
        <f t="shared" si="3462"/>
        <v>2.0021604882874082E-4</v>
      </c>
      <c r="BH2449" s="13">
        <f t="shared" si="3463"/>
        <v>1.8857289178859189E-4</v>
      </c>
      <c r="BI2449" s="13">
        <f t="shared" si="3464"/>
        <v>1.420854550892822E-4</v>
      </c>
      <c r="BJ2449" s="14">
        <f t="shared" si="3465"/>
        <v>0.74932521011401154</v>
      </c>
      <c r="BK2449" s="14">
        <f t="shared" si="3466"/>
        <v>0.12803374540352402</v>
      </c>
      <c r="BL2449" s="14">
        <f t="shared" si="3467"/>
        <v>6.6156365052697078E-2</v>
      </c>
      <c r="BM2449" s="14">
        <f t="shared" si="3468"/>
        <v>0.77922656589346762</v>
      </c>
      <c r="BN2449" s="14">
        <f t="shared" si="3469"/>
        <v>0.13273529328656461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1.72</v>
      </c>
      <c r="F2450" s="10">
        <f>VLOOKUP(B2450,home!$B$2:$E$405,3,FALSE)</f>
        <v>0.87209999999999999</v>
      </c>
      <c r="G2450" s="10">
        <f>VLOOKUP(C2450,away!$B$2:$E$405,4,FALSE)</f>
        <v>1.1628000000000001</v>
      </c>
      <c r="H2450" s="10">
        <f>VLOOKUP(A2450,away!$A$2:$E$405,3,FALSE)</f>
        <v>1.58</v>
      </c>
      <c r="I2450" s="10">
        <f>VLOOKUP(C2450,away!$B$2:$E$405,3,FALSE)</f>
        <v>0.63290000000000002</v>
      </c>
      <c r="J2450" s="10">
        <f>VLOOKUP(B2450,home!$B$2:$E$405,4,FALSE)</f>
        <v>0.82279999999999998</v>
      </c>
      <c r="K2450" s="12">
        <f t="shared" si="3414"/>
        <v>1.7442139535999999</v>
      </c>
      <c r="L2450" s="12">
        <f t="shared" si="3415"/>
        <v>0.82278518960000002</v>
      </c>
      <c r="M2450" s="13">
        <f t="shared" si="3416"/>
        <v>7.6765562587511924E-2</v>
      </c>
      <c r="N2450" s="13">
        <f t="shared" si="3417"/>
        <v>0.13389556542109241</v>
      </c>
      <c r="O2450" s="13">
        <f t="shared" si="3418"/>
        <v>6.3161567968316665E-2</v>
      </c>
      <c r="P2450" s="13">
        <f t="shared" si="3419"/>
        <v>0.11016728818159272</v>
      </c>
      <c r="Q2450" s="13">
        <f t="shared" si="3420"/>
        <v>0.11677125676631551</v>
      </c>
      <c r="R2450" s="13">
        <f t="shared" si="3421"/>
        <v>2.5984201338122351E-2</v>
      </c>
      <c r="S2450" s="13">
        <f t="shared" si="3422"/>
        <v>3.9525638112305368E-2</v>
      </c>
      <c r="T2450" s="13">
        <f t="shared" si="3423"/>
        <v>9.6077660638303197E-2</v>
      </c>
      <c r="U2450" s="13">
        <f t="shared" si="3424"/>
        <v>4.532200654710479E-2</v>
      </c>
      <c r="V2450" s="13">
        <f t="shared" si="3425"/>
        <v>6.3026414705678073E-3</v>
      </c>
      <c r="W2450" s="13">
        <f t="shared" si="3426"/>
        <v>6.7891351810405315E-2</v>
      </c>
      <c r="X2450" s="13">
        <f t="shared" si="3427"/>
        <v>5.5859998771524637E-2</v>
      </c>
      <c r="Y2450" s="13">
        <f t="shared" si="3428"/>
        <v>2.2980389840142328E-2</v>
      </c>
      <c r="Z2450" s="13">
        <f t="shared" si="3429"/>
        <v>7.1264720081971912E-3</v>
      </c>
      <c r="AA2450" s="13">
        <f t="shared" si="3430"/>
        <v>1.2430091916637354E-2</v>
      </c>
      <c r="AB2450" s="13">
        <f t="shared" si="3431"/>
        <v>1.084036988276472E-2</v>
      </c>
      <c r="AC2450" s="13">
        <f t="shared" si="3432"/>
        <v>5.6531283021745175E-4</v>
      </c>
      <c r="AD2450" s="13">
        <f t="shared" si="3433"/>
        <v>2.9604260789118878E-2</v>
      </c>
      <c r="AE2450" s="13">
        <f t="shared" si="3434"/>
        <v>2.435794732634302E-2</v>
      </c>
      <c r="AF2450" s="13">
        <f t="shared" si="3435"/>
        <v>1.0020679154585975E-2</v>
      </c>
      <c r="AG2450" s="13">
        <f t="shared" si="3436"/>
        <v>2.7482887993755967E-3</v>
      </c>
      <c r="AH2450" s="13">
        <f t="shared" si="3437"/>
        <v>1.4658889056109047E-3</v>
      </c>
      <c r="AI2450" s="13">
        <f t="shared" si="3438"/>
        <v>2.5568238835939729E-3</v>
      </c>
      <c r="AJ2450" s="13">
        <f t="shared" si="3439"/>
        <v>2.229823947331175E-3</v>
      </c>
      <c r="AK2450" s="13">
        <f t="shared" si="3440"/>
        <v>1.2964300143354889E-3</v>
      </c>
      <c r="AL2450" s="13">
        <f t="shared" si="3441"/>
        <v>3.2451520906041918E-5</v>
      </c>
      <c r="AM2450" s="13">
        <f t="shared" si="3442"/>
        <v>1.0327232950878899E-2</v>
      </c>
      <c r="AN2450" s="13">
        <f t="shared" si="3443"/>
        <v>8.4970943215322628E-3</v>
      </c>
      <c r="AO2450" s="13">
        <f t="shared" si="3444"/>
        <v>3.4956416811955022E-3</v>
      </c>
      <c r="AP2450" s="13">
        <f t="shared" si="3445"/>
        <v>9.5872073447870142E-4</v>
      </c>
      <c r="AQ2450" s="13">
        <f t="shared" si="3446"/>
        <v>1.9720530532287741E-4</v>
      </c>
      <c r="AR2450" s="13">
        <f t="shared" si="3447"/>
        <v>2.4122233622712096E-4</v>
      </c>
      <c r="AS2450" s="13">
        <f t="shared" si="3448"/>
        <v>4.207433647673351E-4</v>
      </c>
      <c r="AT2450" s="13">
        <f t="shared" si="3449"/>
        <v>3.6693322385590029E-4</v>
      </c>
      <c r="AU2450" s="13">
        <f t="shared" si="3450"/>
        <v>2.1333668302963123E-4</v>
      </c>
      <c r="AV2450" s="13">
        <f t="shared" si="3451"/>
        <v>9.3026204838755726E-5</v>
      </c>
      <c r="AW2450" s="13">
        <f t="shared" si="3452"/>
        <v>1.2936559105274908E-6</v>
      </c>
      <c r="AX2450" s="13">
        <f t="shared" si="3453"/>
        <v>3.002150635833447E-3</v>
      </c>
      <c r="AY2450" s="13">
        <f t="shared" si="3454"/>
        <v>2.4701250801119831E-3</v>
      </c>
      <c r="AZ2450" s="13">
        <f t="shared" si="3455"/>
        <v>1.0161911661878264E-3</v>
      </c>
      <c r="BA2450" s="13">
        <f t="shared" si="3456"/>
        <v>2.7870234711389869E-4</v>
      </c>
      <c r="BB2450" s="13">
        <f t="shared" si="3457"/>
        <v>5.7328040878018531E-5</v>
      </c>
      <c r="BC2450" s="13">
        <f t="shared" si="3458"/>
        <v>9.4337325966434063E-6</v>
      </c>
      <c r="BD2450" s="13">
        <f t="shared" si="3459"/>
        <v>3.3079027608064441E-5</v>
      </c>
      <c r="BE2450" s="13">
        <f t="shared" si="3460"/>
        <v>5.7696901525505626E-5</v>
      </c>
      <c r="BF2450" s="13">
        <f t="shared" si="3461"/>
        <v>5.0317870360136027E-5</v>
      </c>
      <c r="BG2450" s="13">
        <f t="shared" si="3462"/>
        <v>2.9255043865861701E-5</v>
      </c>
      <c r="BH2450" s="13">
        <f t="shared" si="3463"/>
        <v>1.2756763931004011E-5</v>
      </c>
      <c r="BI2450" s="13">
        <f t="shared" si="3464"/>
        <v>4.4501051302476772E-6</v>
      </c>
      <c r="BJ2450" s="14">
        <f t="shared" si="3465"/>
        <v>0.59051722531333684</v>
      </c>
      <c r="BK2450" s="14">
        <f t="shared" si="3466"/>
        <v>0.2358290197832133</v>
      </c>
      <c r="BL2450" s="14">
        <f t="shared" si="3467"/>
        <v>0.166810021928957</v>
      </c>
      <c r="BM2450" s="14">
        <f t="shared" si="3468"/>
        <v>0.47106846534655122</v>
      </c>
      <c r="BN2450" s="14">
        <f t="shared" si="3469"/>
        <v>0.52674544226295161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1.72</v>
      </c>
      <c r="F2451" s="10">
        <f>VLOOKUP(B2451,home!$B$2:$E$405,3,FALSE)</f>
        <v>0.87209999999999999</v>
      </c>
      <c r="G2451" s="10">
        <f>VLOOKUP(C2451,away!$B$2:$E$405,4,FALSE)</f>
        <v>0.81399999999999995</v>
      </c>
      <c r="H2451" s="10">
        <f>VLOOKUP(A2451,away!$A$2:$E$405,3,FALSE)</f>
        <v>1.58</v>
      </c>
      <c r="I2451" s="10">
        <f>VLOOKUP(C2451,away!$B$2:$E$405,3,FALSE)</f>
        <v>1.7089000000000001</v>
      </c>
      <c r="J2451" s="10">
        <f>VLOOKUP(B2451,home!$B$2:$E$405,4,FALSE)</f>
        <v>1.2024999999999999</v>
      </c>
      <c r="K2451" s="12">
        <f t="shared" si="3414"/>
        <v>1.2210097679999998</v>
      </c>
      <c r="L2451" s="12">
        <f t="shared" si="3415"/>
        <v>3.2468245550000003</v>
      </c>
      <c r="M2451" s="13">
        <f t="shared" si="3416"/>
        <v>1.1472133903398005E-2</v>
      </c>
      <c r="N2451" s="13">
        <f t="shared" si="3417"/>
        <v>1.4007587555852926E-2</v>
      </c>
      <c r="O2451" s="13">
        <f t="shared" si="3418"/>
        <v>3.7248006055800635E-2</v>
      </c>
      <c r="P2451" s="13">
        <f t="shared" si="3419"/>
        <v>4.5480179232655717E-2</v>
      </c>
      <c r="Q2451" s="13">
        <f t="shared" si="3420"/>
        <v>8.5517006159058356E-3</v>
      </c>
      <c r="R2451" s="13">
        <f t="shared" si="3421"/>
        <v>6.0468870343381109E-2</v>
      </c>
      <c r="S2451" s="13">
        <f t="shared" si="3422"/>
        <v>4.507545676445214E-2</v>
      </c>
      <c r="T2451" s="13">
        <f t="shared" si="3423"/>
        <v>2.7765871546731689E-2</v>
      </c>
      <c r="U2451" s="13">
        <f t="shared" si="3424"/>
        <v>7.3833081349193821E-2</v>
      </c>
      <c r="V2451" s="13">
        <f t="shared" si="3425"/>
        <v>1.9855260387219142E-2</v>
      </c>
      <c r="W2451" s="13">
        <f t="shared" si="3426"/>
        <v>3.4805699950108816E-3</v>
      </c>
      <c r="X2451" s="13">
        <f t="shared" si="3427"/>
        <v>1.1300800125197557E-2</v>
      </c>
      <c r="Y2451" s="13">
        <f t="shared" si="3428"/>
        <v>1.8345857668819254E-2</v>
      </c>
      <c r="Z2451" s="13">
        <f t="shared" si="3429"/>
        <v>6.5443937681333705E-2</v>
      </c>
      <c r="AA2451" s="13">
        <f t="shared" si="3430"/>
        <v>7.9907687165291702E-2</v>
      </c>
      <c r="AB2451" s="13">
        <f t="shared" si="3431"/>
        <v>4.8784033283554698E-2</v>
      </c>
      <c r="AC2451" s="13">
        <f t="shared" si="3432"/>
        <v>4.9196427225621899E-3</v>
      </c>
      <c r="AD2451" s="13">
        <f t="shared" si="3433"/>
        <v>1.0624524905289985E-3</v>
      </c>
      <c r="AE2451" s="13">
        <f t="shared" si="3434"/>
        <v>3.4495968347704568E-3</v>
      </c>
      <c r="AF2451" s="13">
        <f t="shared" si="3435"/>
        <v>5.6001178539914999E-3</v>
      </c>
      <c r="AG2451" s="13">
        <f t="shared" si="3436"/>
        <v>6.0608667197445034E-3</v>
      </c>
      <c r="AH2451" s="13">
        <f t="shared" si="3437"/>
        <v>5.3121245959911016E-2</v>
      </c>
      <c r="AI2451" s="13">
        <f t="shared" si="3438"/>
        <v>6.4861560205381863E-2</v>
      </c>
      <c r="AJ2451" s="13">
        <f t="shared" si="3439"/>
        <v>3.9598299289245679E-2</v>
      </c>
      <c r="AK2451" s="13">
        <f t="shared" si="3440"/>
        <v>1.6116636742785483E-2</v>
      </c>
      <c r="AL2451" s="13">
        <f t="shared" si="3441"/>
        <v>7.8013814924697122E-4</v>
      </c>
      <c r="AM2451" s="13">
        <f t="shared" si="3442"/>
        <v>2.5945297379436683E-4</v>
      </c>
      <c r="AN2451" s="13">
        <f t="shared" si="3443"/>
        <v>8.4239828618332179E-4</v>
      </c>
      <c r="AO2451" s="13">
        <f t="shared" si="3444"/>
        <v>1.3675597203349633E-3</v>
      </c>
      <c r="AP2451" s="13">
        <f t="shared" si="3445"/>
        <v>1.480075493470831E-3</v>
      </c>
      <c r="AQ2451" s="13">
        <f t="shared" si="3446"/>
        <v>1.2013863638637092E-3</v>
      </c>
      <c r="AR2451" s="13">
        <f t="shared" si="3447"/>
        <v>3.4495073154966728E-2</v>
      </c>
      <c r="AS2451" s="13">
        <f t="shared" si="3448"/>
        <v>4.2118821270088938E-2</v>
      </c>
      <c r="AT2451" s="13">
        <f t="shared" si="3449"/>
        <v>2.5713746093712381E-2</v>
      </c>
      <c r="AU2451" s="13">
        <f t="shared" si="3450"/>
        <v>1.0465578384098225E-2</v>
      </c>
      <c r="AV2451" s="13">
        <f t="shared" si="3451"/>
        <v>3.1946433586883941E-3</v>
      </c>
      <c r="AW2451" s="13">
        <f t="shared" si="3452"/>
        <v>8.5910644079804365E-5</v>
      </c>
      <c r="AX2451" s="13">
        <f t="shared" si="3453"/>
        <v>5.2799102556594985E-5</v>
      </c>
      <c r="AY2451" s="13">
        <f t="shared" si="3454"/>
        <v>1.7142942266271585E-4</v>
      </c>
      <c r="AZ2451" s="13">
        <f t="shared" si="3455"/>
        <v>2.7830062947538972E-4</v>
      </c>
      <c r="BA2451" s="13">
        <f t="shared" si="3456"/>
        <v>3.0119777248421744E-4</v>
      </c>
      <c r="BB2451" s="13">
        <f t="shared" si="3457"/>
        <v>2.4448408090326515E-4</v>
      </c>
      <c r="BC2451" s="13">
        <f t="shared" si="3458"/>
        <v>1.5875938343666557E-4</v>
      </c>
      <c r="BD2451" s="13">
        <f t="shared" si="3459"/>
        <v>1.8666575091011221E-2</v>
      </c>
      <c r="BE2451" s="13">
        <f t="shared" si="3460"/>
        <v>2.2792070521230182E-2</v>
      </c>
      <c r="BF2451" s="13">
        <f t="shared" si="3461"/>
        <v>1.3914670369683453E-2</v>
      </c>
      <c r="BG2451" s="13">
        <f t="shared" si="3462"/>
        <v>5.6633161466278911E-3</v>
      </c>
      <c r="BH2451" s="13">
        <f t="shared" si="3463"/>
        <v>1.7287410835761922E-3</v>
      </c>
      <c r="BI2451" s="13">
        <f t="shared" si="3464"/>
        <v>4.221619498778869E-4</v>
      </c>
      <c r="BJ2451" s="14">
        <f t="shared" si="3465"/>
        <v>0.10598326463571965</v>
      </c>
      <c r="BK2451" s="14">
        <f t="shared" si="3466"/>
        <v>0.12775424058219687</v>
      </c>
      <c r="BL2451" s="14">
        <f t="shared" si="3467"/>
        <v>0.65311481781810743</v>
      </c>
      <c r="BM2451" s="14">
        <f t="shared" si="3468"/>
        <v>0.7749822642317804</v>
      </c>
      <c r="BN2451" s="14">
        <f t="shared" si="3469"/>
        <v>0.17722847770699424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1.5866</v>
      </c>
      <c r="F2454" s="10">
        <f>VLOOKUP(B2454,home!$B$2:$E$405,3,FALSE)</f>
        <v>1.0084</v>
      </c>
      <c r="G2454" s="10">
        <f>VLOOKUP(C2454,away!$B$2:$E$405,4,FALSE)</f>
        <v>1.5126999999999999</v>
      </c>
      <c r="H2454" s="10">
        <f>VLOOKUP(A2454,away!$A$2:$E$405,3,FALSE)</f>
        <v>1.1788000000000001</v>
      </c>
      <c r="I2454" s="10">
        <f>VLOOKUP(C2454,away!$B$2:$E$405,3,FALSE)</f>
        <v>1.1028</v>
      </c>
      <c r="J2454" s="10">
        <f>VLOOKUP(B2454,home!$B$2:$E$405,4,FALSE)</f>
        <v>0.76349999999999996</v>
      </c>
      <c r="K2454" s="12">
        <f t="shared" si="3414"/>
        <v>2.4202102384879995</v>
      </c>
      <c r="L2454" s="12">
        <f t="shared" si="3415"/>
        <v>0.99253521863999994</v>
      </c>
      <c r="M2454" s="13">
        <f t="shared" si="3416"/>
        <v>3.2950611587516013E-2</v>
      </c>
      <c r="N2454" s="13">
        <f t="shared" si="3417"/>
        <v>7.9747407528547573E-2</v>
      </c>
      <c r="O2454" s="13">
        <f t="shared" si="3418"/>
        <v>3.270464247633692E-2</v>
      </c>
      <c r="P2454" s="13">
        <f t="shared" si="3419"/>
        <v>7.9152110567320133E-2</v>
      </c>
      <c r="Q2454" s="13">
        <f t="shared" si="3420"/>
        <v>9.6502746096732914E-2</v>
      </c>
      <c r="R2454" s="13">
        <f t="shared" si="3421"/>
        <v>1.6230254735397045E-2</v>
      </c>
      <c r="S2454" s="13">
        <f t="shared" si="3422"/>
        <v>4.7533689857481375E-2</v>
      </c>
      <c r="T2454" s="13">
        <f t="shared" si="3423"/>
        <v>9.5782374196481196E-2</v>
      </c>
      <c r="U2454" s="13">
        <f t="shared" si="3424"/>
        <v>3.9280628683876266E-2</v>
      </c>
      <c r="V2454" s="13">
        <f t="shared" si="3425"/>
        <v>1.2686973672296896E-2</v>
      </c>
      <c r="W2454" s="13">
        <f t="shared" si="3426"/>
        <v>7.7852311381840289E-2</v>
      </c>
      <c r="X2454" s="13">
        <f t="shared" si="3427"/>
        <v>7.7271160899004196E-2</v>
      </c>
      <c r="Y2454" s="13">
        <f t="shared" si="3428"/>
        <v>3.8347174288729871E-2</v>
      </c>
      <c r="Z2454" s="13">
        <f t="shared" si="3429"/>
        <v>5.3696998107934006E-3</v>
      </c>
      <c r="AA2454" s="13">
        <f t="shared" si="3430"/>
        <v>1.2995802459689263E-2</v>
      </c>
      <c r="AB2454" s="13">
        <f t="shared" si="3431"/>
        <v>1.572628708515374E-2</v>
      </c>
      <c r="AC2454" s="13">
        <f t="shared" si="3432"/>
        <v>1.9047460246056265E-3</v>
      </c>
      <c r="AD2454" s="13">
        <f t="shared" si="3433"/>
        <v>4.7104740274071424E-2</v>
      </c>
      <c r="AE2454" s="13">
        <f t="shared" si="3434"/>
        <v>4.6753113686905885E-2</v>
      </c>
      <c r="AF2454" s="13">
        <f t="shared" si="3435"/>
        <v>2.3202055957666952E-2</v>
      </c>
      <c r="AG2454" s="13">
        <f t="shared" si="3436"/>
        <v>7.6762858942801609E-3</v>
      </c>
      <c r="AH2454" s="13">
        <f t="shared" si="3437"/>
        <v>1.3324040439342483E-3</v>
      </c>
      <c r="AI2454" s="13">
        <f t="shared" si="3438"/>
        <v>3.2246979089324826E-3</v>
      </c>
      <c r="AJ2454" s="13">
        <f t="shared" si="3439"/>
        <v>3.9022234476146184E-3</v>
      </c>
      <c r="AK2454" s="13">
        <f t="shared" si="3440"/>
        <v>3.1480670469282803E-3</v>
      </c>
      <c r="AL2454" s="13">
        <f t="shared" si="3441"/>
        <v>1.8301896162603329E-4</v>
      </c>
      <c r="AM2454" s="13">
        <f t="shared" si="3442"/>
        <v>2.2800674938525133E-2</v>
      </c>
      <c r="AN2454" s="13">
        <f t="shared" si="3443"/>
        <v>2.2630472885248606E-2</v>
      </c>
      <c r="AO2454" s="13">
        <f t="shared" si="3444"/>
        <v>1.1230770676543407E-2</v>
      </c>
      <c r="AP2454" s="13">
        <f t="shared" si="3445"/>
        <v>3.7156451429795705E-3</v>
      </c>
      <c r="AQ2454" s="13">
        <f t="shared" si="3446"/>
        <v>9.2197716609397032E-4</v>
      </c>
      <c r="AR2454" s="13">
        <f t="shared" si="3447"/>
        <v>2.6449158781261992E-4</v>
      </c>
      <c r="AS2454" s="13">
        <f t="shared" si="3448"/>
        <v>6.4012524881805054E-4</v>
      </c>
      <c r="AT2454" s="13">
        <f t="shared" si="3449"/>
        <v>7.7461884055206212E-4</v>
      </c>
      <c r="AU2454" s="13">
        <f t="shared" si="3450"/>
        <v>6.24913482943268E-4</v>
      </c>
      <c r="AV2454" s="13">
        <f t="shared" si="3451"/>
        <v>3.7810550239712331E-4</v>
      </c>
      <c r="AW2454" s="13">
        <f t="shared" si="3452"/>
        <v>1.2212163386865414E-5</v>
      </c>
      <c r="AX2454" s="13">
        <f t="shared" si="3453"/>
        <v>9.1970711551092113E-3</v>
      </c>
      <c r="AY2454" s="13">
        <f t="shared" si="3454"/>
        <v>9.1284170297839563E-3</v>
      </c>
      <c r="AZ2454" s="13">
        <f t="shared" si="3455"/>
        <v>4.5301376962468588E-3</v>
      </c>
      <c r="BA2454" s="13">
        <f t="shared" si="3456"/>
        <v>1.4987737362712273E-3</v>
      </c>
      <c r="BB2454" s="13">
        <f t="shared" si="3457"/>
        <v>3.7189642950546302E-4</v>
      </c>
      <c r="BC2454" s="13">
        <f t="shared" si="3458"/>
        <v>7.3824060794128022E-5</v>
      </c>
      <c r="BD2454" s="13">
        <f t="shared" si="3459"/>
        <v>4.3752869323006563E-5</v>
      </c>
      <c r="BE2454" s="13">
        <f t="shared" si="3460"/>
        <v>1.0589114229876799E-4</v>
      </c>
      <c r="BF2454" s="13">
        <f t="shared" si="3461"/>
        <v>1.2813941337833399E-4</v>
      </c>
      <c r="BG2454" s="13">
        <f t="shared" si="3462"/>
        <v>1.0337477340403004E-4</v>
      </c>
      <c r="BH2454" s="13">
        <f t="shared" si="3463"/>
        <v>6.2547171248452616E-5</v>
      </c>
      <c r="BI2454" s="13">
        <f t="shared" si="3464"/>
        <v>3.0275460848793443E-5</v>
      </c>
      <c r="BJ2454" s="14">
        <f t="shared" si="3465"/>
        <v>0.67633903112136218</v>
      </c>
      <c r="BK2454" s="14">
        <f t="shared" si="3466"/>
        <v>0.18353956770063004</v>
      </c>
      <c r="BL2454" s="14">
        <f t="shared" si="3467"/>
        <v>0.13170124338088735</v>
      </c>
      <c r="BM2454" s="14">
        <f t="shared" si="3468"/>
        <v>0.65054556415542508</v>
      </c>
      <c r="BN2454" s="14">
        <f t="shared" si="3469"/>
        <v>0.33728777299185059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1.1809000000000001</v>
      </c>
      <c r="F2455" s="10">
        <f>VLOOKUP(B2455,home!$B$2:$E$405,3,FALSE)</f>
        <v>0.9879</v>
      </c>
      <c r="G2455" s="10">
        <f>VLOOKUP(C2455,away!$B$2:$E$405,4,FALSE)</f>
        <v>2.3287</v>
      </c>
      <c r="H2455" s="10">
        <f>VLOOKUP(A2455,away!$A$2:$E$405,3,FALSE)</f>
        <v>0.92459999999999998</v>
      </c>
      <c r="I2455" s="10">
        <f>VLOOKUP(C2455,away!$B$2:$E$405,3,FALSE)</f>
        <v>0.4506</v>
      </c>
      <c r="J2455" s="10">
        <f>VLOOKUP(B2455,home!$B$2:$E$405,4,FALSE)</f>
        <v>0.90129999999999999</v>
      </c>
      <c r="K2455" s="12">
        <f t="shared" si="3414"/>
        <v>2.7166872918570002</v>
      </c>
      <c r="L2455" s="12">
        <f t="shared" si="3415"/>
        <v>0.37550389618800001</v>
      </c>
      <c r="M2455" s="13">
        <f t="shared" si="3416"/>
        <v>4.5402360220747048E-2</v>
      </c>
      <c r="N2455" s="13">
        <f t="shared" si="3417"/>
        <v>0.12334401503201728</v>
      </c>
      <c r="O2455" s="13">
        <f t="shared" si="3418"/>
        <v>1.7048763159021579E-2</v>
      </c>
      <c r="P2455" s="13">
        <f t="shared" si="3419"/>
        <v>4.6316158215993733E-2</v>
      </c>
      <c r="Q2455" s="13">
        <f t="shared" si="3420"/>
        <v>0.1675435590820501</v>
      </c>
      <c r="R2455" s="13">
        <f t="shared" si="3421"/>
        <v>3.20093849569952E-3</v>
      </c>
      <c r="S2455" s="13">
        <f t="shared" si="3422"/>
        <v>1.1812086978843341E-2</v>
      </c>
      <c r="T2455" s="13">
        <f t="shared" si="3423"/>
        <v>6.2913259216514181E-2</v>
      </c>
      <c r="U2455" s="13">
        <f t="shared" si="3424"/>
        <v>8.6959489332827482E-3</v>
      </c>
      <c r="V2455" s="13">
        <f t="shared" si="3425"/>
        <v>1.3388694300698234E-3</v>
      </c>
      <c r="W2455" s="13">
        <f t="shared" si="3426"/>
        <v>0.15172115259689933</v>
      </c>
      <c r="X2455" s="13">
        <f t="shared" si="3427"/>
        <v>5.6971883934269801E-2</v>
      </c>
      <c r="Y2455" s="13">
        <f t="shared" si="3428"/>
        <v>1.0696582195244417E-2</v>
      </c>
      <c r="Z2455" s="13">
        <f t="shared" si="3429"/>
        <v>4.0065495886444191E-4</v>
      </c>
      <c r="AA2455" s="13">
        <f t="shared" si="3430"/>
        <v>1.0884542351665184E-3</v>
      </c>
      <c r="AB2455" s="13">
        <f t="shared" si="3431"/>
        <v>1.4784948942224059E-3</v>
      </c>
      <c r="AC2455" s="13">
        <f t="shared" si="3432"/>
        <v>8.5363525227779091E-5</v>
      </c>
      <c r="AD2455" s="13">
        <f t="shared" si="3433"/>
        <v>0.1030447317914733</v>
      </c>
      <c r="AE2455" s="13">
        <f t="shared" si="3434"/>
        <v>3.869369826934569E-2</v>
      </c>
      <c r="AF2455" s="13">
        <f t="shared" si="3435"/>
        <v>7.2648172290310916E-3</v>
      </c>
      <c r="AG2455" s="13">
        <f t="shared" si="3436"/>
        <v>9.0932239153162858E-4</v>
      </c>
      <c r="AH2455" s="13">
        <f t="shared" si="3437"/>
        <v>3.7611874520160182E-5</v>
      </c>
      <c r="AI2455" s="13">
        <f t="shared" si="3438"/>
        <v>1.0217970153183928E-4</v>
      </c>
      <c r="AJ2455" s="13">
        <f t="shared" si="3439"/>
        <v>1.3879514831864452E-4</v>
      </c>
      <c r="AK2455" s="13">
        <f t="shared" si="3440"/>
        <v>1.2568767186955636E-4</v>
      </c>
      <c r="AL2455" s="13">
        <f t="shared" si="3441"/>
        <v>3.4832643246754414E-6</v>
      </c>
      <c r="AM2455" s="13">
        <f t="shared" si="3442"/>
        <v>5.5988062670141669E-2</v>
      </c>
      <c r="AN2455" s="13">
        <f t="shared" si="3443"/>
        <v>2.1023735672656117E-2</v>
      </c>
      <c r="AO2455" s="13">
        <f t="shared" si="3444"/>
        <v>3.9472473287545081E-3</v>
      </c>
      <c r="AP2455" s="13">
        <f t="shared" si="3445"/>
        <v>4.9406891705499787E-4</v>
      </c>
      <c r="AQ2455" s="13">
        <f t="shared" si="3446"/>
        <v>4.6381200834884349E-5</v>
      </c>
      <c r="AR2455" s="13">
        <f t="shared" si="3447"/>
        <v>2.8246810850508649E-6</v>
      </c>
      <c r="AS2455" s="13">
        <f t="shared" si="3448"/>
        <v>7.6737752073065256E-6</v>
      </c>
      <c r="AT2455" s="13">
        <f t="shared" si="3449"/>
        <v>1.0423623793128479E-5</v>
      </c>
      <c r="AU2455" s="13">
        <f t="shared" si="3450"/>
        <v>9.4392420979634677E-6</v>
      </c>
      <c r="AV2455" s="13">
        <f t="shared" si="3451"/>
        <v>6.4108672630747416E-6</v>
      </c>
      <c r="AW2455" s="13">
        <f t="shared" si="3452"/>
        <v>9.8704744756659145E-8</v>
      </c>
      <c r="AX2455" s="13">
        <f t="shared" si="3453"/>
        <v>2.5350343058611211E-2</v>
      </c>
      <c r="AY2455" s="13">
        <f t="shared" si="3454"/>
        <v>9.5191525882109308E-3</v>
      </c>
      <c r="AZ2455" s="13">
        <f t="shared" si="3455"/>
        <v>1.7872394426406448E-3</v>
      </c>
      <c r="BA2455" s="13">
        <f t="shared" si="3456"/>
        <v>2.2370512471081062E-4</v>
      </c>
      <c r="BB2455" s="13">
        <f t="shared" si="3457"/>
        <v>2.1000536481532947E-5</v>
      </c>
      <c r="BC2455" s="13">
        <f t="shared" si="3458"/>
        <v>1.5771566541707722E-6</v>
      </c>
      <c r="BD2455" s="13">
        <f t="shared" si="3459"/>
        <v>1.7677979215419114E-7</v>
      </c>
      <c r="BE2455" s="13">
        <f t="shared" si="3460"/>
        <v>4.8025541480241287E-7</v>
      </c>
      <c r="BF2455" s="13">
        <f t="shared" si="3461"/>
        <v>6.5235189111961372E-7</v>
      </c>
      <c r="BG2455" s="13">
        <f t="shared" si="3462"/>
        <v>5.9074536414117872E-7</v>
      </c>
      <c r="BH2455" s="13">
        <f t="shared" si="3463"/>
        <v>4.012176058714441E-7</v>
      </c>
      <c r="BI2455" s="13">
        <f t="shared" si="3464"/>
        <v>2.1799655422804841E-7</v>
      </c>
      <c r="BJ2455" s="14">
        <f t="shared" si="3465"/>
        <v>0.84150553543512818</v>
      </c>
      <c r="BK2455" s="14">
        <f t="shared" si="3466"/>
        <v>0.11447747422341732</v>
      </c>
      <c r="BL2455" s="14">
        <f t="shared" si="3467"/>
        <v>3.1956165649701815E-2</v>
      </c>
      <c r="BM2455" s="14">
        <f t="shared" si="3468"/>
        <v>0.57596498217811654</v>
      </c>
      <c r="BN2455" s="14">
        <f t="shared" si="3469"/>
        <v>0.40285579420552925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344</v>
      </c>
      <c r="B2457" s="15" t="s">
        <v>204</v>
      </c>
      <c r="C2457" s="15" t="s">
        <v>203</v>
      </c>
      <c r="D2457" s="21" t="s">
        <v>480</v>
      </c>
      <c r="E2457" s="15">
        <f>VLOOKUP(A2457,home!$A$2:$E$405,3,FALSE)</f>
        <v>1.3976999999999999</v>
      </c>
      <c r="F2457" s="15">
        <f>VLOOKUP(B2457,home!$B$2:$E$405,3,FALSE)</f>
        <v>0.58919999999999995</v>
      </c>
      <c r="G2457" s="15">
        <f>VLOOKUP(C2457,away!$B$2:$E$405,4,FALSE)</f>
        <v>0.89429999999999998</v>
      </c>
      <c r="H2457" s="15">
        <f>VLOOKUP(A2457,away!$A$2:$E$405,3,FALSE)</f>
        <v>1.0585</v>
      </c>
      <c r="I2457" s="15">
        <f>VLOOKUP(C2457,away!$B$2:$E$405,3,FALSE)</f>
        <v>1.1809000000000001</v>
      </c>
      <c r="J2457" s="15">
        <f>VLOOKUP(B2457,home!$B$2:$E$405,4,FALSE)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347</v>
      </c>
      <c r="B2458" t="s">
        <v>257</v>
      </c>
      <c r="C2458" t="s">
        <v>255</v>
      </c>
      <c r="D2458" s="7" t="s">
        <v>479</v>
      </c>
      <c r="E2458" s="10">
        <f>VLOOKUP(A2458,home!$A$2:$E$405,3,FALSE)</f>
        <v>1.1809000000000001</v>
      </c>
      <c r="F2458" s="10">
        <f>VLOOKUP(B2458,home!$B$2:$E$405,3,FALSE)</f>
        <v>1.1073999999999999</v>
      </c>
      <c r="G2458" s="10">
        <f>VLOOKUP(C2458,away!$B$2:$E$405,4,FALSE)</f>
        <v>1.2376</v>
      </c>
      <c r="H2458" s="10">
        <f>VLOOKUP(A2458,away!$A$2:$E$405,3,FALSE)</f>
        <v>0.92459999999999998</v>
      </c>
      <c r="I2458" s="10">
        <f>VLOOKUP(C2458,away!$B$2:$E$405,3,FALSE)</f>
        <v>0.83199999999999996</v>
      </c>
      <c r="J2458" s="10">
        <f>VLOOKUP(B2458,home!$B$2:$E$405,4,FALSE)</f>
        <v>0.91520000000000001</v>
      </c>
      <c r="K2458" s="12">
        <f t="shared" ref="K2458:K2466" si="3470">E2458*F2458*G2458</f>
        <v>1.618444989616</v>
      </c>
      <c r="L2458" s="12">
        <f t="shared" ref="L2458:L2466" si="3471">H2458*I2458*J2458</f>
        <v>0.70403334143999996</v>
      </c>
      <c r="M2458" s="13">
        <f t="shared" ref="M2458:M2466" si="3472">_xlfn.POISSON.DIST(0,K2458,FALSE) * _xlfn.POISSON.DIST(0,L2458,FALSE)</f>
        <v>9.8030332680319299E-2</v>
      </c>
      <c r="N2458" s="13">
        <f t="shared" ref="N2458:N2466" si="3473">_xlfn.POISSON.DIST(1,K2458,FALSE) * _xlfn.POISSON.DIST(0,L2458,FALSE)</f>
        <v>0.1586567007568524</v>
      </c>
      <c r="O2458" s="13">
        <f t="shared" ref="O2458:O2466" si="3474">_xlfn.POISSON.DIST(0,K2458,FALSE) * _xlfn.POISSON.DIST(1,L2458,FALSE)</f>
        <v>6.9016622679400022E-2</v>
      </c>
      <c r="P2458" s="13">
        <f t="shared" ref="P2458:P2466" si="3475">_xlfn.POISSON.DIST(1,K2458,FALSE) * _xlfn.POISSON.DIST(1,L2458,FALSE)</f>
        <v>0.11169960717569297</v>
      </c>
      <c r="Q2458" s="13">
        <f t="shared" ref="Q2458:Q2466" si="3476">_xlfn.POISSON.DIST(2,K2458,FALSE) * _xlfn.POISSON.DIST(0,L2458,FALSE)</f>
        <v>0.12838857120446642</v>
      </c>
      <c r="R2458" s="13">
        <f t="shared" ref="R2458:R2466" si="3477">_xlfn.POISSON.DIST(0,K2458,FALSE) * _xlfn.POISSON.DIST(2,L2458,FALSE)</f>
        <v>2.4295001739940838E-2</v>
      </c>
      <c r="S2458" s="13">
        <f t="shared" ref="S2458:S2466" si="3478">_xlfn.POISSON.DIST(2,K2458,FALSE) * _xlfn.POISSON.DIST(2,L2458,FALSE)</f>
        <v>3.1818728708927914E-2</v>
      </c>
      <c r="T2458" s="13">
        <f t="shared" ref="T2458:T2466" si="3479">_xlfn.POISSON.DIST(2,K2458,FALSE) * _xlfn.POISSON.DIST(1,L2458,FALSE)</f>
        <v>9.0389834787787851E-2</v>
      </c>
      <c r="U2458" s="13">
        <f t="shared" ref="U2458:U2466" si="3480">_xlfn.POISSON.DIST(1,K2458,FALSE) * _xlfn.POISSON.DIST(2,L2458,FALSE)</f>
        <v>3.9320123838719252E-2</v>
      </c>
      <c r="V2458" s="13">
        <f t="shared" ref="V2458:V2466" si="3481">_xlfn.POISSON.DIST(3,K2458,FALSE) * _xlfn.POISSON.DIST(3,L2458,FALSE)</f>
        <v>4.0283897629107418E-3</v>
      </c>
      <c r="W2458" s="13">
        <f t="shared" ref="W2458:W2466" si="3482">_xlfn.POISSON.DIST(3,K2458,FALSE) * _xlfn.POISSON.DIST(0,L2458,FALSE)</f>
        <v>6.9263279929941926E-2</v>
      </c>
      <c r="X2458" s="13">
        <f t="shared" ref="X2458:X2466" si="3483">_xlfn.POISSON.DIST(3,K2458,FALSE) * _xlfn.POISSON.DIST(1,L2458,FALSE)</f>
        <v>4.8763658408171102E-2</v>
      </c>
      <c r="Y2458" s="13">
        <f t="shared" ref="Y2458:Y2466" si="3484">_xlfn.POISSON.DIST(3,K2458,FALSE) * _xlfn.POISSON.DIST(2,L2458,FALSE)</f>
        <v>1.7165620684971721E-2</v>
      </c>
      <c r="Z2458" s="13">
        <f t="shared" ref="Z2458:Z2466" si="3485">_xlfn.POISSON.DIST(0,K2458,FALSE) * _xlfn.POISSON.DIST(3,L2458,FALSE)</f>
        <v>5.7014970850870544E-3</v>
      </c>
      <c r="AA2458" s="13">
        <f t="shared" ref="AA2458:AA2466" si="3486">_xlfn.POISSON.DIST(1,K2458,FALSE) * _xlfn.POISSON.DIST(3,L2458,FALSE)</f>
        <v>9.2275593906693733E-3</v>
      </c>
      <c r="AB2458" s="13">
        <f t="shared" ref="AB2458:AB2466" si="3487">_xlfn.POISSON.DIST(2,K2458,FALSE) * _xlfn.POISSON.DIST(3,L2458,FALSE)</f>
        <v>7.4671486311064595E-3</v>
      </c>
      <c r="AC2458" s="13">
        <f t="shared" ref="AC2458:AC2466" si="3488">_xlfn.POISSON.DIST(4,K2458,FALSE) * _xlfn.POISSON.DIST(4,L2458,FALSE)</f>
        <v>2.8688158410053086E-4</v>
      </c>
      <c r="AD2458" s="13">
        <f t="shared" ref="AD2458:AD2466" si="3489">_xlfn.POISSON.DIST(4,K2458,FALSE) * _xlfn.POISSON.DIST(0,L2458,FALSE)</f>
        <v>2.8024702091746238E-2</v>
      </c>
      <c r="AE2458" s="13">
        <f t="shared" ref="AE2458:AE2466" si="3490">_xlfn.POISSON.DIST(4,K2458,FALSE) * _xlfn.POISSON.DIST(1,L2458,FALSE)</f>
        <v>1.9730324656512661E-2</v>
      </c>
      <c r="AF2458" s="13">
        <f t="shared" ref="AF2458:AF2466" si="3491">_xlfn.POISSON.DIST(4,K2458,FALSE) * _xlfn.POISSON.DIST(2,L2458,FALSE)</f>
        <v>6.9454031978103126E-3</v>
      </c>
      <c r="AG2458" s="13">
        <f t="shared" ref="AG2458:AG2466" si="3492">_xlfn.POISSON.DIST(4,K2458,FALSE) * _xlfn.POISSON.DIST(3,L2458,FALSE)</f>
        <v>1.6299318070008189E-3</v>
      </c>
      <c r="AH2458" s="13">
        <f t="shared" ref="AH2458:AH2466" si="3493">_xlfn.POISSON.DIST(0,K2458,FALSE) * _xlfn.POISSON.DIST(4,L2458,FALSE)</f>
        <v>1.0035110110060644E-3</v>
      </c>
      <c r="AI2458" s="13">
        <f t="shared" ref="AI2458:AI2466" si="3494">_xlfn.POISSON.DIST(1,K2458,FALSE) * _xlfn.POISSON.DIST(4,L2458,FALSE)</f>
        <v>1.6241273677872518E-3</v>
      </c>
      <c r="AJ2458" s="13">
        <f t="shared" ref="AJ2458:AJ2466" si="3495">_xlfn.POISSON.DIST(2,K2458,FALSE) * _xlfn.POISSON.DIST(4,L2458,FALSE)</f>
        <v>1.3142804004467503E-3</v>
      </c>
      <c r="AK2458" s="13">
        <f t="shared" ref="AK2458:AK2466" si="3496">_xlfn.POISSON.DIST(3,K2458,FALSE) * _xlfn.POISSON.DIST(4,L2458,FALSE)</f>
        <v>7.0903017635118456E-4</v>
      </c>
      <c r="AL2458" s="13">
        <f t="shared" ref="AL2458:AL2466" si="3497">_xlfn.POISSON.DIST(5,K2458,FALSE) * _xlfn.POISSON.DIST(5,L2458,FALSE)</f>
        <v>1.3075365297175258E-5</v>
      </c>
      <c r="AM2458" s="13">
        <f t="shared" ref="AM2458:AM2466" si="3498">_xlfn.POISSON.DIST(5,K2458,FALSE) * _xlfn.POISSON.DIST(0,L2458,FALSE)</f>
        <v>9.0712877371735418E-3</v>
      </c>
      <c r="AN2458" s="13">
        <f t="shared" ref="AN2458:AN2466" si="3499">_xlfn.POISSON.DIST(5,K2458,FALSE) * _xlfn.POISSON.DIST(1,L2458,FALSE)</f>
        <v>6.3864890167659857E-3</v>
      </c>
      <c r="AO2458" s="13">
        <f t="shared" ref="AO2458:AO2466" si="3500">_xlfn.POISSON.DIST(5,K2458,FALSE) * _xlfn.POISSON.DIST(2,L2458,FALSE)</f>
        <v>2.2481506012718079E-3</v>
      </c>
      <c r="AP2458" s="13">
        <f t="shared" ref="AP2458:AP2466" si="3501">_xlfn.POISSON.DIST(5,K2458,FALSE) * _xlfn.POISSON.DIST(3,L2458,FALSE)</f>
        <v>5.2759099329124546E-4</v>
      </c>
      <c r="AQ2458" s="13">
        <f t="shared" ref="AQ2458:AQ2466" si="3502">_xlfn.POISSON.DIST(5,K2458,FALSE) * _xlfn.POISSON.DIST(4,L2458,FALSE)</f>
        <v>9.2860412480121011E-5</v>
      </c>
      <c r="AR2458" s="13">
        <f t="shared" ref="AR2458:AR2466" si="3503">_xlfn.POISSON.DIST(0,K2458,FALSE) * _xlfn.POISSON.DIST(5,L2458,FALSE)</f>
        <v>1.4130104205008648E-4</v>
      </c>
      <c r="AS2458" s="13">
        <f t="shared" ref="AS2458:AS2466" si="3504">_xlfn.POISSON.DIST(1,K2458,FALSE) * _xlfn.POISSON.DIST(5,L2458,FALSE)</f>
        <v>2.2868796353348221E-4</v>
      </c>
      <c r="AT2458" s="13">
        <f t="shared" ref="AT2458:AT2466" si="3505">_xlfn.POISSON.DIST(2,K2458,FALSE) * _xlfn.POISSON.DIST(5,L2458,FALSE)</f>
        <v>1.8505944438312541E-4</v>
      </c>
      <c r="AU2458" s="13">
        <f t="shared" ref="AU2458:AU2466" si="3506">_xlfn.POISSON.DIST(3,K2458,FALSE) * _xlfn.POISSON.DIST(5,L2458,FALSE)</f>
        <v>9.983617684766341E-5</v>
      </c>
      <c r="AV2458" s="13">
        <f t="shared" ref="AV2458:AV2466" si="3507">_xlfn.POISSON.DIST(4,K2458,FALSE) * _xlfn.POISSON.DIST(5,L2458,FALSE)</f>
        <v>4.039484005037943E-5</v>
      </c>
      <c r="AW2458" s="13">
        <f t="shared" ref="AW2458:AW2466" si="3508">_xlfn.POISSON.DIST(6,K2458,FALSE) * _xlfn.POISSON.DIST(6,L2458,FALSE)</f>
        <v>4.1384956161589122E-7</v>
      </c>
      <c r="AX2458" s="13">
        <f t="shared" ref="AX2458:AX2466" si="3509">_xlfn.POISSON.DIST(6,K2458,FALSE) * _xlfn.POISSON.DIST(0,L2458,FALSE)</f>
        <v>2.4468966979322641E-3</v>
      </c>
      <c r="AY2458" s="13">
        <f t="shared" ref="AY2458:AY2466" si="3510">_xlfn.POISSON.DIST(6,K2458,FALSE) * _xlfn.POISSON.DIST(1,L2458,FALSE)</f>
        <v>1.7226968584037545E-3</v>
      </c>
      <c r="AZ2458" s="13">
        <f t="shared" ref="AZ2458:AZ2466" si="3511">_xlfn.POISSON.DIST(6,K2458,FALSE) * _xlfn.POISSON.DIST(2,L2458,FALSE)</f>
        <v>6.0641801275509272E-4</v>
      </c>
      <c r="BA2458" s="13">
        <f t="shared" ref="BA2458:BA2466" si="3512">_xlfn.POISSON.DIST(6,K2458,FALSE) * _xlfn.POISSON.DIST(3,L2458,FALSE)</f>
        <v>1.4231283327645751E-4</v>
      </c>
      <c r="BB2458" s="13">
        <f t="shared" ref="BB2458:BB2466" si="3513">_xlfn.POISSON.DIST(6,K2458,FALSE) * _xlfn.POISSON.DIST(4,L2458,FALSE)</f>
        <v>2.5048244885354495E-5</v>
      </c>
      <c r="BC2458" s="13">
        <f t="shared" ref="BC2458:BC2466" si="3514">_xlfn.POISSON.DIST(6,K2458,FALSE) * _xlfn.POISSON.DIST(5,L2458,FALSE)</f>
        <v>3.5269599087687041E-6</v>
      </c>
      <c r="BD2458" s="13">
        <f t="shared" ref="BD2458:BD2466" si="3515">_xlfn.POISSON.DIST(0,K2458,FALSE) * _xlfn.POISSON.DIST(6,L2458,FALSE)</f>
        <v>1.6580107463912715E-5</v>
      </c>
      <c r="BE2458" s="13">
        <f t="shared" ref="BE2458:BE2466" si="3516">_xlfn.POISSON.DIST(1,K2458,FALSE) * _xlfn.POISSON.DIST(6,L2458,FALSE)</f>
        <v>2.6833991852264382E-5</v>
      </c>
      <c r="BF2458" s="13">
        <f t="shared" ref="BF2458:BF2466" si="3517">_xlfn.POISSON.DIST(2,K2458,FALSE) * _xlfn.POISSON.DIST(6,L2458,FALSE)</f>
        <v>2.171466983234693E-5</v>
      </c>
      <c r="BG2458" s="13">
        <f t="shared" ref="BG2458:BG2466" si="3518">_xlfn.POISSON.DIST(3,K2458,FALSE) * _xlfn.POISSON.DIST(6,L2458,FALSE)</f>
        <v>1.1714666197109202E-5</v>
      </c>
      <c r="BH2458" s="13">
        <f t="shared" ref="BH2458:BH2466" si="3519">_xlfn.POISSON.DIST(4,K2458,FALSE) * _xlfn.POISSON.DIST(6,L2458,FALSE)</f>
        <v>4.739885702933826E-6</v>
      </c>
      <c r="BI2458" s="13">
        <f t="shared" ref="BI2458:BI2466" si="3520">_xlfn.POISSON.DIST(5,K2458,FALSE) * _xlfn.POISSON.DIST(6,L2458,FALSE)</f>
        <v>1.534248853453152E-6</v>
      </c>
      <c r="BJ2458" s="14">
        <f t="shared" ref="BJ2458:BJ2466" si="3521">SUM(N2458,Q2458,T2458,W2458,X2458,Y2458,AD2458,AE2458,AF2458,AG2458,AM2458,AN2458,AO2458,AP2458,AQ2458,AX2458,AY2458,AZ2458,BA2458,BB2458,BC2458)</f>
        <v>0.59223130589340589</v>
      </c>
      <c r="BK2458" s="14">
        <f t="shared" ref="BK2458:BK2466" si="3522">SUM(M2458,P2458,S2458,V2458,AC2458,AL2458,AY2458)</f>
        <v>0.24759971213565241</v>
      </c>
      <c r="BL2458" s="14">
        <f t="shared" ref="BL2458:BL2466" si="3523">SUM(O2458,R2458,U2458,AA2458,AB2458,AH2458,AI2458,AJ2458,AK2458,AR2458,AS2458,AT2458,AU2458,AV2458,BD2458,BE2458,BF2458,BG2458,BH2458,BI2458)</f>
        <v>0.15475580227219402</v>
      </c>
      <c r="BM2458" s="14">
        <f t="shared" ref="BM2458:BM2466" si="3524">SUM(S2458:BI2458)</f>
        <v>0.40847919814082517</v>
      </c>
      <c r="BN2458" s="14">
        <f t="shared" ref="BN2458:BN2466" si="3525">SUM(M2458:R2458)</f>
        <v>0.59008683623667191</v>
      </c>
    </row>
    <row r="2459" spans="1:66" x14ac:dyDescent="0.25">
      <c r="A2459" t="s">
        <v>347</v>
      </c>
      <c r="B2459" t="s">
        <v>247</v>
      </c>
      <c r="C2459" t="s">
        <v>259</v>
      </c>
      <c r="D2459" s="7" t="s">
        <v>479</v>
      </c>
      <c r="E2459" s="10">
        <f>VLOOKUP(A2459,home!$A$2:$E$405,3,FALSE)</f>
        <v>1.1809000000000001</v>
      </c>
      <c r="F2459" s="10">
        <f>VLOOKUP(B2459,home!$B$2:$E$405,3,FALSE)</f>
        <v>1.3028</v>
      </c>
      <c r="G2459" s="10">
        <f>VLOOKUP(C2459,away!$B$2:$E$405,4,FALSE)</f>
        <v>0.58630000000000004</v>
      </c>
      <c r="H2459" s="10">
        <f>VLOOKUP(A2459,away!$A$2:$E$405,3,FALSE)</f>
        <v>0.92459999999999998</v>
      </c>
      <c r="I2459" s="10">
        <f>VLOOKUP(C2459,away!$B$2:$E$405,3,FALSE)</f>
        <v>0.91520000000000001</v>
      </c>
      <c r="J2459" s="10">
        <f>VLOOKUP(B2459,home!$B$2:$E$405,4,FALSE)</f>
        <v>0.41599999999999998</v>
      </c>
      <c r="K2459" s="12">
        <f t="shared" si="3470"/>
        <v>0.90200878367600013</v>
      </c>
      <c r="L2459" s="12">
        <f t="shared" si="3471"/>
        <v>0.35201667071999998</v>
      </c>
      <c r="M2459" s="13">
        <f t="shared" si="3472"/>
        <v>0.28535380305697861</v>
      </c>
      <c r="N2459" s="13">
        <f t="shared" si="3473"/>
        <v>0.25739163681274618</v>
      </c>
      <c r="O2459" s="13">
        <f t="shared" si="3474"/>
        <v>0.10044929572940814</v>
      </c>
      <c r="P2459" s="13">
        <f t="shared" si="3475"/>
        <v>9.0606147061994283E-2</v>
      </c>
      <c r="Q2459" s="13">
        <f t="shared" si="3476"/>
        <v>0.11608475862491997</v>
      </c>
      <c r="R2459" s="13">
        <f t="shared" si="3477"/>
        <v>1.7679913329417481E-2</v>
      </c>
      <c r="S2459" s="13">
        <f t="shared" si="3478"/>
        <v>7.1923641786723362E-3</v>
      </c>
      <c r="T2459" s="13">
        <f t="shared" si="3479"/>
        <v>4.0863770252479122E-2</v>
      </c>
      <c r="U2459" s="13">
        <f t="shared" si="3480"/>
        <v>1.5947437117764966E-2</v>
      </c>
      <c r="V2459" s="13">
        <f t="shared" si="3481"/>
        <v>2.5374830960913058E-4</v>
      </c>
      <c r="W2459" s="13">
        <f t="shared" si="3482"/>
        <v>3.490315731019538E-2</v>
      </c>
      <c r="X2459" s="13">
        <f t="shared" si="3483"/>
        <v>1.2286493233951404E-2</v>
      </c>
      <c r="Y2459" s="13">
        <f t="shared" si="3484"/>
        <v>2.1625252215196895E-3</v>
      </c>
      <c r="Z2459" s="13">
        <f t="shared" si="3485"/>
        <v>2.0745414096132314E-3</v>
      </c>
      <c r="AA2459" s="13">
        <f t="shared" si="3486"/>
        <v>1.8712545735707258E-3</v>
      </c>
      <c r="AB2459" s="13">
        <f t="shared" si="3487"/>
        <v>8.4394403092734121E-4</v>
      </c>
      <c r="AC2459" s="13">
        <f t="shared" si="3488"/>
        <v>5.0356689684162295E-6</v>
      </c>
      <c r="AD2459" s="13">
        <f t="shared" si="3489"/>
        <v>7.8707386179553557E-3</v>
      </c>
      <c r="AE2459" s="13">
        <f t="shared" si="3490"/>
        <v>2.7706312043999774E-3</v>
      </c>
      <c r="AF2459" s="13">
        <f t="shared" si="3491"/>
        <v>4.8765418618291188E-4</v>
      </c>
      <c r="AG2459" s="13">
        <f t="shared" si="3492"/>
        <v>5.7220801027593232E-5</v>
      </c>
      <c r="AH2459" s="13">
        <f t="shared" si="3493"/>
        <v>1.8256829007070631E-4</v>
      </c>
      <c r="AI2459" s="13">
        <f t="shared" si="3494"/>
        <v>1.6467820126448497E-4</v>
      </c>
      <c r="AJ2459" s="13">
        <f t="shared" si="3495"/>
        <v>7.4270592010264818E-5</v>
      </c>
      <c r="AK2459" s="13">
        <f t="shared" si="3496"/>
        <v>2.2330908787358475E-5</v>
      </c>
      <c r="AL2459" s="13">
        <f t="shared" si="3497"/>
        <v>6.3957453269580131E-8</v>
      </c>
      <c r="AM2459" s="13">
        <f t="shared" si="3498"/>
        <v>1.4198950734827269E-3</v>
      </c>
      <c r="AN2459" s="13">
        <f t="shared" si="3499"/>
        <v>4.9982673653911906E-4</v>
      </c>
      <c r="AO2459" s="13">
        <f t="shared" si="3500"/>
        <v>8.7973671866671625E-5</v>
      </c>
      <c r="AP2459" s="13">
        <f t="shared" si="3501"/>
        <v>1.032273302717316E-5</v>
      </c>
      <c r="AQ2459" s="13">
        <f t="shared" si="3502"/>
        <v>9.0844352823922051E-7</v>
      </c>
      <c r="AR2459" s="13">
        <f t="shared" si="3503"/>
        <v>1.2853416329946652E-5</v>
      </c>
      <c r="AS2459" s="13">
        <f t="shared" si="3504"/>
        <v>1.1593894429856418E-5</v>
      </c>
      <c r="AT2459" s="13">
        <f t="shared" si="3505"/>
        <v>5.2288973063713691E-6</v>
      </c>
      <c r="AU2459" s="13">
        <f t="shared" si="3506"/>
        <v>1.5721704330955842E-6</v>
      </c>
      <c r="AV2459" s="13">
        <f t="shared" si="3507"/>
        <v>3.5452788502197954E-7</v>
      </c>
      <c r="AW2459" s="13">
        <f t="shared" si="3508"/>
        <v>5.6410852019233743E-10</v>
      </c>
      <c r="AX2459" s="13">
        <f t="shared" si="3509"/>
        <v>2.134596380299498E-4</v>
      </c>
      <c r="AY2459" s="13">
        <f t="shared" si="3510"/>
        <v>7.514135111239921E-5</v>
      </c>
      <c r="AZ2459" s="13">
        <f t="shared" si="3511"/>
        <v>1.3225504125994667E-5</v>
      </c>
      <c r="BA2459" s="13">
        <f t="shared" si="3512"/>
        <v>1.5518659770087556E-6</v>
      </c>
      <c r="BB2459" s="13">
        <f t="shared" si="3513"/>
        <v>1.3657067365756551E-7</v>
      </c>
      <c r="BC2459" s="13">
        <f t="shared" si="3514"/>
        <v>9.6150307717847621E-9</v>
      </c>
      <c r="BD2459" s="13">
        <f t="shared" si="3515"/>
        <v>7.5410280397431702E-7</v>
      </c>
      <c r="BE2459" s="13">
        <f t="shared" si="3516"/>
        <v>6.80207352979535E-7</v>
      </c>
      <c r="BF2459" s="13">
        <f t="shared" si="3517"/>
        <v>3.0677650355427096E-7</v>
      </c>
      <c r="BG2459" s="13">
        <f t="shared" si="3518"/>
        <v>9.2238366943788038E-8</v>
      </c>
      <c r="BH2459" s="13">
        <f t="shared" si="3519"/>
        <v>2.0799954293806705E-8</v>
      </c>
      <c r="BI2459" s="13">
        <f t="shared" si="3520"/>
        <v>3.7523482946145972E-9</v>
      </c>
      <c r="BJ2459" s="14">
        <f t="shared" si="3521"/>
        <v>0.47720103746877124</v>
      </c>
      <c r="BK2459" s="14">
        <f t="shared" si="3522"/>
        <v>0.38348630358478847</v>
      </c>
      <c r="BL2459" s="14">
        <f t="shared" si="3523"/>
        <v>0.13726915355693581</v>
      </c>
      <c r="BM2459" s="14">
        <f t="shared" si="3524"/>
        <v>0.13239034061764021</v>
      </c>
      <c r="BN2459" s="14">
        <f t="shared" si="3525"/>
        <v>0.8675655546154647</v>
      </c>
    </row>
    <row r="2460" spans="1:66" x14ac:dyDescent="0.25">
      <c r="A2460" t="s">
        <v>347</v>
      </c>
      <c r="B2460" t="s">
        <v>253</v>
      </c>
      <c r="C2460" t="s">
        <v>323</v>
      </c>
      <c r="D2460" s="7" t="s">
        <v>479</v>
      </c>
      <c r="E2460" s="10">
        <f>VLOOKUP(A2460,home!$A$2:$E$405,3,FALSE)</f>
        <v>1.1809000000000001</v>
      </c>
      <c r="F2460" s="10">
        <f>VLOOKUP(B2460,home!$B$2:$E$405,3,FALSE)</f>
        <v>1.1725000000000001</v>
      </c>
      <c r="G2460" s="10">
        <f>VLOOKUP(C2460,away!$B$2:$E$405,4,FALSE)</f>
        <v>1.0422</v>
      </c>
      <c r="H2460" s="10">
        <f>VLOOKUP(A2460,away!$A$2:$E$405,3,FALSE)</f>
        <v>0.92459999999999998</v>
      </c>
      <c r="I2460" s="10">
        <f>VLOOKUP(C2460,away!$B$2:$E$405,3,FALSE)</f>
        <v>1.4142999999999999</v>
      </c>
      <c r="J2460" s="10">
        <f>VLOOKUP(B2460,home!$B$2:$E$405,4,FALSE)</f>
        <v>0.74880000000000002</v>
      </c>
      <c r="K2460" s="12">
        <f t="shared" si="3470"/>
        <v>1.4430355915500002</v>
      </c>
      <c r="L2460" s="12">
        <f t="shared" si="3471"/>
        <v>0.97917714086399998</v>
      </c>
      <c r="M2460" s="13">
        <f t="shared" si="3472"/>
        <v>8.8725075241988458E-2</v>
      </c>
      <c r="N2460" s="13">
        <f t="shared" si="3473"/>
        <v>0.12803344143714107</v>
      </c>
      <c r="O2460" s="13">
        <f t="shared" si="3474"/>
        <v>8.6877565498393525E-2</v>
      </c>
      <c r="P2460" s="13">
        <f t="shared" si="3475"/>
        <v>0.12536741912139818</v>
      </c>
      <c r="Q2460" s="13">
        <f t="shared" si="3476"/>
        <v>9.2378406451213604E-2</v>
      </c>
      <c r="R2460" s="13">
        <f t="shared" si="3477"/>
        <v>4.253426309497093E-2</v>
      </c>
      <c r="S2460" s="13">
        <f t="shared" si="3478"/>
        <v>4.4285647925047841E-2</v>
      </c>
      <c r="T2460" s="13">
        <f t="shared" si="3479"/>
        <v>9.0454823906471832E-2</v>
      </c>
      <c r="U2460" s="13">
        <f t="shared" si="3480"/>
        <v>6.1378455506394709E-2</v>
      </c>
      <c r="V2460" s="13">
        <f t="shared" si="3481"/>
        <v>6.9527850426847034E-3</v>
      </c>
      <c r="W2460" s="13">
        <f t="shared" si="3482"/>
        <v>4.443510946659112E-2</v>
      </c>
      <c r="X2460" s="13">
        <f t="shared" si="3483"/>
        <v>4.350984344147555E-2</v>
      </c>
      <c r="Y2460" s="13">
        <f t="shared" si="3484"/>
        <v>2.1301922050232142E-2</v>
      </c>
      <c r="Z2460" s="13">
        <f t="shared" si="3485"/>
        <v>1.3882859375363597E-2</v>
      </c>
      <c r="AA2460" s="13">
        <f t="shared" si="3486"/>
        <v>2.0033460191133272E-2</v>
      </c>
      <c r="AB2460" s="13">
        <f t="shared" si="3487"/>
        <v>1.4454498038852695E-2</v>
      </c>
      <c r="AC2460" s="13">
        <f t="shared" si="3488"/>
        <v>6.140123818787266E-4</v>
      </c>
      <c r="AD2460" s="13">
        <f t="shared" si="3489"/>
        <v>1.6030361118677828E-2</v>
      </c>
      <c r="AE2460" s="13">
        <f t="shared" si="3490"/>
        <v>1.5696563167204386E-2</v>
      </c>
      <c r="AF2460" s="13">
        <f t="shared" si="3491"/>
        <v>7.6848579217271814E-3</v>
      </c>
      <c r="AG2460" s="13">
        <f t="shared" si="3492"/>
        <v>2.5082790692476276E-3</v>
      </c>
      <c r="AH2460" s="13">
        <f t="shared" si="3493"/>
        <v>3.3984446375463751E-3</v>
      </c>
      <c r="AI2460" s="13">
        <f t="shared" si="3494"/>
        <v>4.9040765678916593E-3</v>
      </c>
      <c r="AJ2460" s="13">
        <f t="shared" si="3495"/>
        <v>3.5383785155770182E-3</v>
      </c>
      <c r="AK2460" s="13">
        <f t="shared" si="3496"/>
        <v>1.7020020447844975E-3</v>
      </c>
      <c r="AL2460" s="13">
        <f t="shared" si="3497"/>
        <v>3.470367195058269E-5</v>
      </c>
      <c r="AM2460" s="13">
        <f t="shared" si="3498"/>
        <v>4.6264763279302758E-3</v>
      </c>
      <c r="AN2460" s="13">
        <f t="shared" si="3499"/>
        <v>4.5301398630577449E-3</v>
      </c>
      <c r="AO2460" s="13">
        <f t="shared" si="3500"/>
        <v>2.2179046994114573E-3</v>
      </c>
      <c r="AP2460" s="13">
        <f t="shared" si="3501"/>
        <v>7.2390719409284681E-4</v>
      </c>
      <c r="AQ2460" s="13">
        <f t="shared" si="3502"/>
        <v>1.7720834414067856E-4</v>
      </c>
      <c r="AR2460" s="13">
        <f t="shared" si="3503"/>
        <v>6.655358607154506E-4</v>
      </c>
      <c r="AS2460" s="13">
        <f t="shared" si="3504"/>
        <v>9.6039193446525875E-4</v>
      </c>
      <c r="AT2460" s="13">
        <f t="shared" si="3505"/>
        <v>6.92939871635462E-4</v>
      </c>
      <c r="AU2460" s="13">
        <f t="shared" si="3506"/>
        <v>3.3331229919135328E-4</v>
      </c>
      <c r="AV2460" s="13">
        <f t="shared" si="3507"/>
        <v>1.2024537770862124E-4</v>
      </c>
      <c r="AW2460" s="13">
        <f t="shared" si="3508"/>
        <v>1.3621070401443558E-6</v>
      </c>
      <c r="AX2460" s="13">
        <f t="shared" si="3509"/>
        <v>1.1126950007778222E-3</v>
      </c>
      <c r="AY2460" s="13">
        <f t="shared" si="3510"/>
        <v>1.0895255095152941E-3</v>
      </c>
      <c r="AZ2460" s="13">
        <f t="shared" si="3511"/>
        <v>5.334192366527892E-4</v>
      </c>
      <c r="BA2460" s="13">
        <f t="shared" si="3512"/>
        <v>1.7410397434251186E-4</v>
      </c>
      <c r="BB2460" s="13">
        <f t="shared" si="3513"/>
        <v>4.2619657952439981E-5</v>
      </c>
      <c r="BC2460" s="13">
        <f t="shared" si="3514"/>
        <v>8.3464389636943674E-6</v>
      </c>
      <c r="BD2460" s="13">
        <f t="shared" si="3515"/>
        <v>1.0861291687296934E-4</v>
      </c>
      <c r="BE2460" s="13">
        <f t="shared" si="3516"/>
        <v>1.567323047497563E-4</v>
      </c>
      <c r="BF2460" s="13">
        <f t="shared" si="3517"/>
        <v>1.1308514704977976E-4</v>
      </c>
      <c r="BG2460" s="13">
        <f t="shared" si="3518"/>
        <v>5.4395297356165885E-5</v>
      </c>
      <c r="BH2460" s="13">
        <f t="shared" si="3519"/>
        <v>1.9623587524473244E-5</v>
      </c>
      <c r="BI2460" s="13">
        <f t="shared" si="3520"/>
        <v>5.6635070463422898E-6</v>
      </c>
      <c r="BJ2460" s="14">
        <f t="shared" si="3521"/>
        <v>0.47726995427681995</v>
      </c>
      <c r="BK2460" s="14">
        <f t="shared" si="3522"/>
        <v>0.2670691688944638</v>
      </c>
      <c r="BL2460" s="14">
        <f t="shared" si="3523"/>
        <v>0.24205168219986026</v>
      </c>
      <c r="BM2460" s="14">
        <f t="shared" si="3524"/>
        <v>0.43526933049892674</v>
      </c>
      <c r="BN2460" s="14">
        <f t="shared" si="3525"/>
        <v>0.56391617084510581</v>
      </c>
    </row>
    <row r="2461" spans="1:66" x14ac:dyDescent="0.25">
      <c r="A2461" t="s">
        <v>344</v>
      </c>
      <c r="B2461" t="s">
        <v>204</v>
      </c>
      <c r="C2461" t="s">
        <v>203</v>
      </c>
      <c r="D2461" s="7" t="s">
        <v>480</v>
      </c>
      <c r="E2461" s="10">
        <f>VLOOKUP(A2461,home!$A$2:$E$405,3,FALSE)</f>
        <v>1.3976999999999999</v>
      </c>
      <c r="F2461" s="10">
        <f>VLOOKUP(B2461,home!$B$2:$E$405,3,FALSE)</f>
        <v>0.58919999999999995</v>
      </c>
      <c r="G2461" s="10">
        <f>VLOOKUP(C2461,away!$B$2:$E$405,4,FALSE)</f>
        <v>0.89429999999999998</v>
      </c>
      <c r="H2461" s="10">
        <f>VLOOKUP(A2461,away!$A$2:$E$405,3,FALSE)</f>
        <v>1.0585</v>
      </c>
      <c r="I2461" s="10">
        <f>VLOOKUP(C2461,away!$B$2:$E$405,3,FALSE)</f>
        <v>1.1809000000000001</v>
      </c>
      <c r="J2461" s="10">
        <f>VLOOKUP(B2461,home!$B$2:$E$405,4,FALSE)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347</v>
      </c>
      <c r="B2462" t="s">
        <v>248</v>
      </c>
      <c r="C2462" t="s">
        <v>250</v>
      </c>
      <c r="D2462" s="7" t="s">
        <v>480</v>
      </c>
      <c r="E2462" s="10">
        <f>VLOOKUP(A2462,home!$A$2:$E$405,3,FALSE)</f>
        <v>1.1809000000000001</v>
      </c>
      <c r="F2462" s="10">
        <f>VLOOKUP(B2462,home!$B$2:$E$405,3,FALSE)</f>
        <v>0.58630000000000004</v>
      </c>
      <c r="G2462" s="10">
        <f>VLOOKUP(C2462,away!$B$2:$E$405,4,FALSE)</f>
        <v>0.65139999999999998</v>
      </c>
      <c r="H2462" s="10">
        <f>VLOOKUP(A2462,away!$A$2:$E$405,3,FALSE)</f>
        <v>0.92459999999999998</v>
      </c>
      <c r="I2462" s="10">
        <f>VLOOKUP(C2462,away!$B$2:$E$405,3,FALSE)</f>
        <v>0.99839999999999995</v>
      </c>
      <c r="J2462" s="10">
        <f>VLOOKUP(B2462,home!$B$2:$E$405,4,FALSE)</f>
        <v>1.0814999999999999</v>
      </c>
      <c r="K2462" s="12">
        <f t="shared" si="3470"/>
        <v>0.45100439183800001</v>
      </c>
      <c r="L2462" s="12">
        <f t="shared" si="3471"/>
        <v>0.9983549721599998</v>
      </c>
      <c r="M2462" s="13">
        <f t="shared" si="3472"/>
        <v>0.23472061041115308</v>
      </c>
      <c r="N2462" s="13">
        <f t="shared" si="3473"/>
        <v>0.10586002615032623</v>
      </c>
      <c r="O2462" s="13">
        <f t="shared" si="3474"/>
        <v>0.2343344884724049</v>
      </c>
      <c r="P2462" s="13">
        <f t="shared" si="3475"/>
        <v>0.1056858834601658</v>
      </c>
      <c r="Q2462" s="13">
        <f t="shared" si="3476"/>
        <v>2.3871668356941329E-2</v>
      </c>
      <c r="R2462" s="13">
        <f t="shared" si="3477"/>
        <v>0.11697450085749779</v>
      </c>
      <c r="S2462" s="13">
        <f t="shared" si="3478"/>
        <v>1.1896596919195181E-2</v>
      </c>
      <c r="T2462" s="13">
        <f t="shared" si="3479"/>
        <v>2.3832398797906908E-2</v>
      </c>
      <c r="U2462" s="13">
        <f t="shared" si="3480"/>
        <v>5.2756013619789398E-2</v>
      </c>
      <c r="V2462" s="13">
        <f t="shared" si="3481"/>
        <v>5.9517679971011334E-4</v>
      </c>
      <c r="W2462" s="13">
        <f t="shared" si="3482"/>
        <v>3.588742423160251E-3</v>
      </c>
      <c r="X2462" s="13">
        <f t="shared" si="3483"/>
        <v>3.5828388419635628E-3</v>
      </c>
      <c r="Y2462" s="13">
        <f t="shared" si="3484"/>
        <v>1.788472486161149E-3</v>
      </c>
      <c r="Z2462" s="13">
        <f t="shared" si="3485"/>
        <v>3.8927358182339028E-2</v>
      </c>
      <c r="AA2462" s="13">
        <f t="shared" si="3486"/>
        <v>1.7556409502885808E-2</v>
      </c>
      <c r="AB2462" s="13">
        <f t="shared" si="3487"/>
        <v>3.9590088953539489E-3</v>
      </c>
      <c r="AC2462" s="13">
        <f t="shared" si="3488"/>
        <v>1.674911125778811E-5</v>
      </c>
      <c r="AD2462" s="13">
        <f t="shared" si="3489"/>
        <v>4.0463464850515487E-4</v>
      </c>
      <c r="AE2462" s="13">
        <f t="shared" si="3490"/>
        <v>4.039690132433352E-4</v>
      </c>
      <c r="AF2462" s="13">
        <f t="shared" si="3491"/>
        <v>2.0165223648502622E-4</v>
      </c>
      <c r="AG2462" s="13">
        <f t="shared" si="3492"/>
        <v>6.7106837647336697E-5</v>
      </c>
      <c r="AH2462" s="13">
        <f t="shared" si="3493"/>
        <v>9.7158303985978543E-3</v>
      </c>
      <c r="AI2462" s="13">
        <f t="shared" si="3494"/>
        <v>4.3818821801207787E-3</v>
      </c>
      <c r="AJ2462" s="13">
        <f t="shared" si="3495"/>
        <v>9.8812405387557062E-4</v>
      </c>
      <c r="AK2462" s="13">
        <f t="shared" si="3496"/>
        <v>1.4854942932621696E-4</v>
      </c>
      <c r="AL2462" s="13">
        <f t="shared" si="3497"/>
        <v>3.0165985293770958E-7</v>
      </c>
      <c r="AM2462" s="13">
        <f t="shared" si="3498"/>
        <v>3.6498400713130072E-5</v>
      </c>
      <c r="AN2462" s="13">
        <f t="shared" si="3499"/>
        <v>3.6438359827841493E-5</v>
      </c>
      <c r="AO2462" s="13">
        <f t="shared" si="3500"/>
        <v>1.8189208855740372E-5</v>
      </c>
      <c r="AP2462" s="13">
        <f t="shared" si="3501"/>
        <v>6.0530957002617008E-6</v>
      </c>
      <c r="AQ2462" s="13">
        <f t="shared" si="3502"/>
        <v>1.5107845473291459E-6</v>
      </c>
      <c r="AR2462" s="13">
        <f t="shared" si="3503"/>
        <v>1.9399695174206887E-3</v>
      </c>
      <c r="AS2462" s="13">
        <f t="shared" si="3504"/>
        <v>8.7493477238857612E-4</v>
      </c>
      <c r="AT2462" s="13">
        <f t="shared" si="3505"/>
        <v>1.9729971245951435E-4</v>
      </c>
      <c r="AU2462" s="13">
        <f t="shared" si="3506"/>
        <v>2.9661012275871847E-5</v>
      </c>
      <c r="AV2462" s="13">
        <f t="shared" si="3507"/>
        <v>3.3443117006947589E-6</v>
      </c>
      <c r="AW2462" s="13">
        <f t="shared" si="3508"/>
        <v>3.772947572570092E-9</v>
      </c>
      <c r="AX2462" s="13">
        <f t="shared" si="3509"/>
        <v>2.7434898361141403E-6</v>
      </c>
      <c r="AY2462" s="13">
        <f t="shared" si="3510"/>
        <v>2.738976718954975E-6</v>
      </c>
      <c r="AZ2462" s="13">
        <f t="shared" si="3511"/>
        <v>1.3672355129995907E-6</v>
      </c>
      <c r="BA2462" s="13">
        <f t="shared" si="3512"/>
        <v>4.5499545750562321E-7</v>
      </c>
      <c r="BB2462" s="13">
        <f t="shared" si="3513"/>
        <v>1.1356174432773819E-7</v>
      </c>
      <c r="BC2462" s="13">
        <f t="shared" si="3514"/>
        <v>2.2674986419352021E-8</v>
      </c>
      <c r="BD2462" s="13">
        <f t="shared" si="3515"/>
        <v>3.2279636892596316E-4</v>
      </c>
      <c r="BE2462" s="13">
        <f t="shared" si="3516"/>
        <v>1.4558258005496871E-4</v>
      </c>
      <c r="BF2462" s="13">
        <f t="shared" si="3517"/>
        <v>3.2829191489949054E-5</v>
      </c>
      <c r="BG2462" s="13">
        <f t="shared" si="3518"/>
        <v>4.9353698474859062E-6</v>
      </c>
      <c r="BH2462" s="13">
        <f t="shared" si="3519"/>
        <v>5.5646836914024602E-7</v>
      </c>
      <c r="BI2462" s="13">
        <f t="shared" si="3520"/>
        <v>5.0193935680236088E-8</v>
      </c>
      <c r="BJ2462" s="14">
        <f t="shared" si="3521"/>
        <v>0.1637076405762409</v>
      </c>
      <c r="BK2462" s="14">
        <f t="shared" si="3522"/>
        <v>0.35291805733805381</v>
      </c>
      <c r="BL2462" s="14">
        <f t="shared" si="3523"/>
        <v>0.44436676690872073</v>
      </c>
      <c r="BM2462" s="14">
        <f t="shared" si="3524"/>
        <v>0.17846991009309399</v>
      </c>
      <c r="BN2462" s="14">
        <f t="shared" si="3525"/>
        <v>0.82144717770848918</v>
      </c>
    </row>
    <row r="2463" spans="1:66" x14ac:dyDescent="0.25">
      <c r="A2463" t="s">
        <v>347</v>
      </c>
      <c r="B2463" t="s">
        <v>256</v>
      </c>
      <c r="C2463" t="s">
        <v>324</v>
      </c>
      <c r="D2463" s="7" t="s">
        <v>480</v>
      </c>
      <c r="E2463" s="10">
        <f>VLOOKUP(A2463,home!$A$2:$E$405,3,FALSE)</f>
        <v>1.1809000000000001</v>
      </c>
      <c r="F2463" s="10">
        <f>VLOOKUP(B2463,home!$B$2:$E$405,3,FALSE)</f>
        <v>0.58630000000000004</v>
      </c>
      <c r="G2463" s="10">
        <f>VLOOKUP(C2463,away!$B$2:$E$405,4,FALSE)</f>
        <v>0.70569999999999999</v>
      </c>
      <c r="H2463" s="10">
        <f>VLOOKUP(A2463,away!$A$2:$E$405,3,FALSE)</f>
        <v>0.92459999999999998</v>
      </c>
      <c r="I2463" s="10">
        <f>VLOOKUP(C2463,away!$B$2:$E$405,3,FALSE)</f>
        <v>0.72099999999999997</v>
      </c>
      <c r="J2463" s="10">
        <f>VLOOKUP(B2463,home!$B$2:$E$405,4,FALSE)</f>
        <v>0.83199999999999996</v>
      </c>
      <c r="K2463" s="12">
        <f t="shared" si="3470"/>
        <v>0.48859963051900002</v>
      </c>
      <c r="L2463" s="12">
        <f t="shared" si="3471"/>
        <v>0.55464165119999986</v>
      </c>
      <c r="M2463" s="13">
        <f t="shared" si="3472"/>
        <v>0.35231089043630875</v>
      </c>
      <c r="N2463" s="13">
        <f t="shared" si="3473"/>
        <v>0.17213897089500035</v>
      </c>
      <c r="O2463" s="13">
        <f t="shared" si="3474"/>
        <v>0.19540629400733653</v>
      </c>
      <c r="P2463" s="13">
        <f t="shared" si="3475"/>
        <v>9.5475443053071707E-2</v>
      </c>
      <c r="Q2463" s="13">
        <f t="shared" si="3476"/>
        <v>4.2053518788609023E-2</v>
      </c>
      <c r="R2463" s="13">
        <f t="shared" si="3477"/>
        <v>5.4190234781550883E-2</v>
      </c>
      <c r="S2463" s="13">
        <f t="shared" si="3478"/>
        <v>6.4684065080215427E-3</v>
      </c>
      <c r="T2463" s="13">
        <f t="shared" si="3479"/>
        <v>2.3324633099684328E-2</v>
      </c>
      <c r="U2463" s="13">
        <f t="shared" si="3480"/>
        <v>2.6477328692003622E-2</v>
      </c>
      <c r="V2463" s="13">
        <f t="shared" si="3481"/>
        <v>1.9476925823979364E-4</v>
      </c>
      <c r="W2463" s="13">
        <f t="shared" si="3482"/>
        <v>6.8491112473794006E-3</v>
      </c>
      <c r="X2463" s="13">
        <f t="shared" si="3483"/>
        <v>3.7988023714990013E-3</v>
      </c>
      <c r="Y2463" s="13">
        <f t="shared" si="3484"/>
        <v>1.0534870099553407E-3</v>
      </c>
      <c r="Z2463" s="13">
        <f t="shared" si="3485"/>
        <v>1.0018720432718349E-2</v>
      </c>
      <c r="AA2463" s="13">
        <f t="shared" si="3486"/>
        <v>4.895143101699341E-3</v>
      </c>
      <c r="AB2463" s="13">
        <f t="shared" si="3487"/>
        <v>1.1958825554139647E-3</v>
      </c>
      <c r="AC2463" s="13">
        <f t="shared" si="3488"/>
        <v>3.2988763845287982E-6</v>
      </c>
      <c r="AD2463" s="13">
        <f t="shared" si="3489"/>
        <v>8.3661830621327535E-4</v>
      </c>
      <c r="AE2463" s="13">
        <f t="shared" si="3490"/>
        <v>4.6402335878227812E-4</v>
      </c>
      <c r="AF2463" s="13">
        <f t="shared" si="3491"/>
        <v>1.2868334095518635E-4</v>
      </c>
      <c r="AG2463" s="13">
        <f t="shared" si="3492"/>
        <v>2.3791046903105711E-5</v>
      </c>
      <c r="AH2463" s="13">
        <f t="shared" si="3493"/>
        <v>1.3891999109285206E-3</v>
      </c>
      <c r="AI2463" s="13">
        <f t="shared" si="3494"/>
        <v>6.7876256319670278E-4</v>
      </c>
      <c r="AJ2463" s="13">
        <f t="shared" si="3495"/>
        <v>1.6582156879401915E-4</v>
      </c>
      <c r="AK2463" s="13">
        <f t="shared" si="3496"/>
        <v>2.7006785748279578E-5</v>
      </c>
      <c r="AL2463" s="13">
        <f t="shared" si="3497"/>
        <v>3.5759517283175415E-8</v>
      </c>
      <c r="AM2463" s="13">
        <f t="shared" si="3498"/>
        <v>8.1754279060247583E-5</v>
      </c>
      <c r="AN2463" s="13">
        <f t="shared" si="3499"/>
        <v>4.5344328330641292E-5</v>
      </c>
      <c r="AO2463" s="13">
        <f t="shared" si="3500"/>
        <v>1.2574926568930911E-5</v>
      </c>
      <c r="AP2463" s="13">
        <f t="shared" si="3501"/>
        <v>2.3248593453035298E-6</v>
      </c>
      <c r="AQ2463" s="13">
        <f t="shared" si="3502"/>
        <v>3.2236595652172506E-7</v>
      </c>
      <c r="AR2463" s="13">
        <f t="shared" si="3503"/>
        <v>1.5410162648885756E-4</v>
      </c>
      <c r="AS2463" s="13">
        <f t="shared" si="3504"/>
        <v>7.529399776483275E-5</v>
      </c>
      <c r="AT2463" s="13">
        <f t="shared" si="3505"/>
        <v>1.8394309744097843E-5</v>
      </c>
      <c r="AU2463" s="13">
        <f t="shared" si="3506"/>
        <v>2.9958176482060834E-6</v>
      </c>
      <c r="AV2463" s="13">
        <f t="shared" si="3507"/>
        <v>3.6593884900394788E-7</v>
      </c>
      <c r="AW2463" s="13">
        <f t="shared" si="3508"/>
        <v>2.6918742072023284E-10</v>
      </c>
      <c r="AX2463" s="13">
        <f t="shared" si="3509"/>
        <v>6.6575184236973663E-6</v>
      </c>
      <c r="AY2463" s="13">
        <f t="shared" si="3510"/>
        <v>3.6925370114139271E-6</v>
      </c>
      <c r="AZ2463" s="13">
        <f t="shared" si="3511"/>
        <v>1.0240174125638666E-6</v>
      </c>
      <c r="BA2463" s="13">
        <f t="shared" si="3512"/>
        <v>1.893209028539915E-7</v>
      </c>
      <c r="BB2463" s="13">
        <f t="shared" si="3513"/>
        <v>2.6251314541403153E-8</v>
      </c>
      <c r="BC2463" s="13">
        <f t="shared" si="3514"/>
        <v>2.9120144886828841E-9</v>
      </c>
      <c r="BD2463" s="13">
        <f t="shared" si="3515"/>
        <v>1.4245196761397589E-5</v>
      </c>
      <c r="BE2463" s="13">
        <f t="shared" si="3516"/>
        <v>6.9601978742893172E-6</v>
      </c>
      <c r="BF2463" s="13">
        <f t="shared" si="3517"/>
        <v>1.7003750548584446E-6</v>
      </c>
      <c r="BG2463" s="13">
        <f t="shared" si="3518"/>
        <v>2.7693420784918689E-7</v>
      </c>
      <c r="BH2463" s="13">
        <f t="shared" si="3519"/>
        <v>3.3827487908296156E-8</v>
      </c>
      <c r="BI2463" s="13">
        <f t="shared" si="3520"/>
        <v>3.3056196186758885E-9</v>
      </c>
      <c r="BJ2463" s="14">
        <f t="shared" si="3521"/>
        <v>0.25082555278132251</v>
      </c>
      <c r="BK2463" s="14">
        <f t="shared" si="3522"/>
        <v>0.45445653642855505</v>
      </c>
      <c r="BL2463" s="14">
        <f t="shared" si="3523"/>
        <v>0.28470004549417288</v>
      </c>
      <c r="BM2463" s="14">
        <f t="shared" si="3524"/>
        <v>8.8421810907067383E-2</v>
      </c>
      <c r="BN2463" s="14">
        <f t="shared" si="3525"/>
        <v>0.91157535196187722</v>
      </c>
    </row>
    <row r="2464" spans="1:66" x14ac:dyDescent="0.25">
      <c r="A2464" t="s">
        <v>347</v>
      </c>
      <c r="B2464" t="s">
        <v>246</v>
      </c>
      <c r="C2464" t="s">
        <v>254</v>
      </c>
      <c r="D2464" s="7" t="s">
        <v>480</v>
      </c>
      <c r="E2464" s="10">
        <f>VLOOKUP(A2464,home!$A$2:$E$405,3,FALSE)</f>
        <v>1.1809000000000001</v>
      </c>
      <c r="F2464" s="10">
        <f>VLOOKUP(B2464,home!$B$2:$E$405,3,FALSE)</f>
        <v>0.49399999999999999</v>
      </c>
      <c r="G2464" s="10">
        <f>VLOOKUP(C2464,away!$B$2:$E$405,4,FALSE)</f>
        <v>0.52110000000000001</v>
      </c>
      <c r="H2464" s="10">
        <f>VLOOKUP(A2464,away!$A$2:$E$405,3,FALSE)</f>
        <v>0.92459999999999998</v>
      </c>
      <c r="I2464" s="10">
        <f>VLOOKUP(C2464,away!$B$2:$E$405,3,FALSE)</f>
        <v>1.2479</v>
      </c>
      <c r="J2464" s="10">
        <f>VLOOKUP(B2464,home!$B$2:$E$405,4,FALSE)</f>
        <v>1.7124999999999999</v>
      </c>
      <c r="K2464" s="12">
        <f t="shared" si="3470"/>
        <v>0.30399129306</v>
      </c>
      <c r="L2464" s="12">
        <f t="shared" si="3471"/>
        <v>1.9758967822499998</v>
      </c>
      <c r="M2464" s="13">
        <f t="shared" si="3472"/>
        <v>0.10229565548435401</v>
      </c>
      <c r="N2464" s="13">
        <f t="shared" si="3473"/>
        <v>3.1096988585109057E-2</v>
      </c>
      <c r="O2464" s="13">
        <f t="shared" si="3474"/>
        <v>0.20212565650968967</v>
      </c>
      <c r="P2464" s="13">
        <f t="shared" si="3475"/>
        <v>6.1444439682981966E-2</v>
      </c>
      <c r="Q2464" s="13">
        <f t="shared" si="3476"/>
        <v>4.72660688512968E-3</v>
      </c>
      <c r="R2464" s="13">
        <f t="shared" si="3477"/>
        <v>0.1996897171538323</v>
      </c>
      <c r="S2464" s="13">
        <f t="shared" si="3478"/>
        <v>9.2267338971522925E-3</v>
      </c>
      <c r="T2464" s="13">
        <f t="shared" si="3479"/>
        <v>9.3392873352884306E-3</v>
      </c>
      <c r="U2464" s="13">
        <f t="shared" si="3480"/>
        <v>6.0703935328379137E-2</v>
      </c>
      <c r="V2464" s="13">
        <f t="shared" si="3481"/>
        <v>6.1578752264715984E-4</v>
      </c>
      <c r="W2464" s="13">
        <f t="shared" si="3482"/>
        <v>4.789491129322902E-4</v>
      </c>
      <c r="X2464" s="13">
        <f t="shared" si="3483"/>
        <v>9.4635401110440402E-4</v>
      </c>
      <c r="Y2464" s="13">
        <f t="shared" si="3484"/>
        <v>9.3494892270528632E-4</v>
      </c>
      <c r="Z2464" s="13">
        <f t="shared" si="3485"/>
        <v>0.13152208985755665</v>
      </c>
      <c r="AA2464" s="13">
        <f t="shared" si="3486"/>
        <v>3.9981570161752154E-2</v>
      </c>
      <c r="AB2464" s="13">
        <f t="shared" si="3487"/>
        <v>6.0770246060200738E-3</v>
      </c>
      <c r="AC2464" s="13">
        <f t="shared" si="3488"/>
        <v>2.311725698031561E-5</v>
      </c>
      <c r="AD2464" s="13">
        <f t="shared" si="3489"/>
        <v>3.6399090037556703E-5</v>
      </c>
      <c r="AE2464" s="13">
        <f t="shared" si="3490"/>
        <v>7.1920844882036311E-5</v>
      </c>
      <c r="AF2464" s="13">
        <f t="shared" si="3491"/>
        <v>7.1054082989558464E-5</v>
      </c>
      <c r="AG2464" s="13">
        <f t="shared" si="3492"/>
        <v>4.6798511314931023E-5</v>
      </c>
      <c r="AH2464" s="13">
        <f t="shared" si="3493"/>
        <v>6.4968518536085387E-2</v>
      </c>
      <c r="AI2464" s="13">
        <f t="shared" si="3494"/>
        <v>1.9749863957977176E-2</v>
      </c>
      <c r="AJ2464" s="13">
        <f t="shared" si="3495"/>
        <v>3.0018933411722851E-3</v>
      </c>
      <c r="AK2464" s="13">
        <f t="shared" si="3496"/>
        <v>3.0418314613705561E-4</v>
      </c>
      <c r="AL2464" s="13">
        <f t="shared" si="3497"/>
        <v>5.5542022598613609E-7</v>
      </c>
      <c r="AM2464" s="13">
        <f t="shared" si="3498"/>
        <v>2.2130012893448455E-6</v>
      </c>
      <c r="AN2464" s="13">
        <f t="shared" si="3499"/>
        <v>4.3726621267315812E-6</v>
      </c>
      <c r="AO2464" s="13">
        <f t="shared" si="3500"/>
        <v>4.3199645130376867E-6</v>
      </c>
      <c r="AP2464" s="13">
        <f t="shared" si="3501"/>
        <v>2.8452679935817849E-6</v>
      </c>
      <c r="AQ2464" s="13">
        <f t="shared" si="3502"/>
        <v>1.4054889682892909E-6</v>
      </c>
      <c r="AR2464" s="13">
        <f t="shared" si="3503"/>
        <v>2.5674217344600105E-2</v>
      </c>
      <c r="AS2464" s="13">
        <f t="shared" si="3504"/>
        <v>7.8047385288884654E-3</v>
      </c>
      <c r="AT2464" s="13">
        <f t="shared" si="3505"/>
        <v>1.1862862786960031E-3</v>
      </c>
      <c r="AU2464" s="13">
        <f t="shared" si="3506"/>
        <v>1.2020689993337787E-4</v>
      </c>
      <c r="AV2464" s="13">
        <f t="shared" si="3507"/>
        <v>9.1354627363703867E-6</v>
      </c>
      <c r="AW2464" s="13">
        <f t="shared" si="3508"/>
        <v>9.2671157746753792E-9</v>
      </c>
      <c r="AX2464" s="13">
        <f t="shared" si="3509"/>
        <v>1.1212218724856441E-7</v>
      </c>
      <c r="AY2464" s="13">
        <f t="shared" si="3510"/>
        <v>2.2154186900327041E-7</v>
      </c>
      <c r="AZ2464" s="13">
        <f t="shared" si="3511"/>
        <v>2.1887193304860651E-7</v>
      </c>
      <c r="BA2464" s="13">
        <f t="shared" si="3512"/>
        <v>1.4415611607852637E-7</v>
      </c>
      <c r="BB2464" s="13">
        <f t="shared" si="3513"/>
        <v>7.120940147530445E-8</v>
      </c>
      <c r="BC2464" s="13">
        <f t="shared" si="3514"/>
        <v>2.8140485448200474E-8</v>
      </c>
      <c r="BD2464" s="13">
        <f t="shared" si="3515"/>
        <v>8.4549339063304165E-3</v>
      </c>
      <c r="BE2464" s="13">
        <f t="shared" si="3516"/>
        <v>2.5702262909222204E-3</v>
      </c>
      <c r="BF2464" s="13">
        <f t="shared" si="3517"/>
        <v>3.9066320681712665E-4</v>
      </c>
      <c r="BG2464" s="13">
        <f t="shared" si="3518"/>
        <v>3.9586071130434852E-5</v>
      </c>
      <c r="BH2464" s="13">
        <f t="shared" si="3519"/>
        <v>3.0084552375265053E-6</v>
      </c>
      <c r="BI2464" s="13">
        <f t="shared" si="3520"/>
        <v>1.8290883955376239E-7</v>
      </c>
      <c r="BJ2464" s="14">
        <f t="shared" si="3521"/>
        <v>4.7765259808376509E-2</v>
      </c>
      <c r="BK2464" s="14">
        <f t="shared" si="3522"/>
        <v>0.17360651080621073</v>
      </c>
      <c r="BL2464" s="14">
        <f t="shared" si="3523"/>
        <v>0.64285554809517675</v>
      </c>
      <c r="BM2464" s="14">
        <f t="shared" si="3524"/>
        <v>0.39437013199147086</v>
      </c>
      <c r="BN2464" s="14">
        <f t="shared" si="3525"/>
        <v>0.60137906430109667</v>
      </c>
    </row>
    <row r="2465" spans="1:66" x14ac:dyDescent="0.25">
      <c r="A2465" t="s">
        <v>347</v>
      </c>
      <c r="B2465" t="s">
        <v>325</v>
      </c>
      <c r="C2465" t="s">
        <v>251</v>
      </c>
      <c r="D2465" s="7" t="s">
        <v>481</v>
      </c>
      <c r="E2465" s="10">
        <f>VLOOKUP(A2465,home!$A$2:$E$405,3,FALSE)</f>
        <v>1.1809000000000001</v>
      </c>
      <c r="F2465" s="10">
        <f>VLOOKUP(B2465,home!$B$2:$E$405,3,FALSE)</f>
        <v>0.65139999999999998</v>
      </c>
      <c r="G2465" s="10">
        <f>VLOOKUP(C2465,away!$B$2:$E$405,4,FALSE)</f>
        <v>0.8468</v>
      </c>
      <c r="H2465" s="10">
        <f>VLOOKUP(A2465,away!$A$2:$E$405,3,FALSE)</f>
        <v>0.92459999999999998</v>
      </c>
      <c r="I2465" s="10">
        <f>VLOOKUP(C2465,away!$B$2:$E$405,3,FALSE)</f>
        <v>1.2479</v>
      </c>
      <c r="J2465" s="10">
        <f>VLOOKUP(B2465,home!$B$2:$E$405,4,FALSE)</f>
        <v>1.0814999999999999</v>
      </c>
      <c r="K2465" s="12">
        <f t="shared" si="3470"/>
        <v>0.651390958568</v>
      </c>
      <c r="L2465" s="12">
        <f t="shared" si="3471"/>
        <v>1.2478437197099999</v>
      </c>
      <c r="M2465" s="13">
        <f t="shared" si="3472"/>
        <v>0.14968313114949894</v>
      </c>
      <c r="N2465" s="13">
        <f t="shared" si="3473"/>
        <v>9.7502238280931783E-2</v>
      </c>
      <c r="O2465" s="13">
        <f t="shared" si="3474"/>
        <v>0.18678115515143048</v>
      </c>
      <c r="P2465" s="13">
        <f t="shared" si="3475"/>
        <v>0.12166755569652865</v>
      </c>
      <c r="Q2465" s="13">
        <f t="shared" si="3476"/>
        <v>3.1756038228170844E-2</v>
      </c>
      <c r="R2465" s="13">
        <f t="shared" si="3477"/>
        <v>0.11653684570794583</v>
      </c>
      <c r="S2465" s="13">
        <f t="shared" si="3478"/>
        <v>2.4723885042168048E-2</v>
      </c>
      <c r="T2465" s="13">
        <f t="shared" si="3479"/>
        <v>3.9626572865893654E-2</v>
      </c>
      <c r="U2465" s="13">
        <f t="shared" si="3480"/>
        <v>7.5911047634189946E-2</v>
      </c>
      <c r="V2465" s="13">
        <f t="shared" si="3481"/>
        <v>2.2329352511400004E-3</v>
      </c>
      <c r="W2465" s="13">
        <f t="shared" si="3482"/>
        <v>6.895198727256753E-3</v>
      </c>
      <c r="X2465" s="13">
        <f t="shared" si="3483"/>
        <v>8.604130427959723E-3</v>
      </c>
      <c r="Y2465" s="13">
        <f t="shared" si="3484"/>
        <v>5.3683050590476273E-3</v>
      </c>
      <c r="Z2465" s="13">
        <f t="shared" si="3485"/>
        <v>4.8473257010491148E-2</v>
      </c>
      <c r="AA2465" s="13">
        <f t="shared" si="3486"/>
        <v>3.1575041348976859E-2</v>
      </c>
      <c r="AB2465" s="13">
        <f t="shared" si="3487"/>
        <v>1.0283848225567134E-2</v>
      </c>
      <c r="AC2465" s="13">
        <f t="shared" si="3488"/>
        <v>1.1343787203527496E-4</v>
      </c>
      <c r="AD2465" s="13">
        <f t="shared" si="3489"/>
        <v>1.1228675271161574E-3</v>
      </c>
      <c r="AE2465" s="13">
        <f t="shared" si="3490"/>
        <v>1.4011631917781949E-3</v>
      </c>
      <c r="AF2465" s="13">
        <f t="shared" si="3491"/>
        <v>8.7421634457461931E-4</v>
      </c>
      <c r="AG2465" s="13">
        <f t="shared" si="3492"/>
        <v>3.6362845841509062E-4</v>
      </c>
      <c r="AH2465" s="13">
        <f t="shared" si="3493"/>
        <v>1.5121762333607529E-2</v>
      </c>
      <c r="AI2465" s="13">
        <f t="shared" si="3494"/>
        <v>9.8501792617260858E-3</v>
      </c>
      <c r="AJ2465" s="13">
        <f t="shared" si="3495"/>
        <v>3.2081588556811943E-3</v>
      </c>
      <c r="AK2465" s="13">
        <f t="shared" si="3496"/>
        <v>6.9658855741353042E-4</v>
      </c>
      <c r="AL2465" s="13">
        <f t="shared" si="3497"/>
        <v>3.6882469007580525E-6</v>
      </c>
      <c r="AM2465" s="13">
        <f t="shared" si="3498"/>
        <v>1.4628515096661474E-4</v>
      </c>
      <c r="AN2465" s="13">
        <f t="shared" si="3499"/>
        <v>1.825410069205194E-4</v>
      </c>
      <c r="AO2465" s="13">
        <f t="shared" si="3500"/>
        <v>1.138913245376549E-4</v>
      </c>
      <c r="AP2465" s="13">
        <f t="shared" si="3501"/>
        <v>4.7372858017922018E-5</v>
      </c>
      <c r="AQ2465" s="13">
        <f t="shared" si="3502"/>
        <v>1.477848084059438E-5</v>
      </c>
      <c r="AR2465" s="13">
        <f t="shared" si="3503"/>
        <v>3.7739192317878785E-3</v>
      </c>
      <c r="AS2465" s="13">
        <f t="shared" si="3504"/>
        <v>2.4582968659525167E-3</v>
      </c>
      <c r="AT2465" s="13">
        <f t="shared" si="3505"/>
        <v>8.0065617597875984E-4</v>
      </c>
      <c r="AU2465" s="13">
        <f t="shared" si="3506"/>
        <v>1.7384673131806458E-4</v>
      </c>
      <c r="AV2465" s="13">
        <f t="shared" si="3507"/>
        <v>2.8310547239296902E-5</v>
      </c>
      <c r="AW2465" s="13">
        <f t="shared" si="3508"/>
        <v>8.3275914217811693E-8</v>
      </c>
      <c r="AX2465" s="13">
        <f t="shared" si="3509"/>
        <v>1.588147078540129E-5</v>
      </c>
      <c r="AY2465" s="13">
        <f t="shared" si="3510"/>
        <v>1.9817593579320834E-5</v>
      </c>
      <c r="AZ2465" s="13">
        <f t="shared" si="3511"/>
        <v>1.2364629843860363E-5</v>
      </c>
      <c r="BA2465" s="13">
        <f t="shared" si="3512"/>
        <v>5.1430418990666625E-6</v>
      </c>
      <c r="BB2465" s="13">
        <f t="shared" si="3513"/>
        <v>1.6044281334889321E-6</v>
      </c>
      <c r="BC2465" s="13">
        <f t="shared" si="3514"/>
        <v>4.0041511402004032E-7</v>
      </c>
      <c r="BD2465" s="13">
        <f t="shared" si="3515"/>
        <v>7.8487690201321412E-4</v>
      </c>
      <c r="BE2465" s="13">
        <f t="shared" si="3516"/>
        <v>5.1126171756026983E-4</v>
      </c>
      <c r="BF2465" s="13">
        <f t="shared" si="3517"/>
        <v>1.6651563014035309E-4</v>
      </c>
      <c r="BG2465" s="13">
        <f t="shared" si="3518"/>
        <v>3.6155591977893051E-5</v>
      </c>
      <c r="BH2465" s="13">
        <f t="shared" si="3519"/>
        <v>5.8878564290183105E-6</v>
      </c>
      <c r="BI2465" s="13">
        <f t="shared" si="3520"/>
        <v>7.6705928864180009E-7</v>
      </c>
      <c r="BJ2465" s="14">
        <f t="shared" si="3521"/>
        <v>0.19407443951178291</v>
      </c>
      <c r="BK2465" s="14">
        <f t="shared" si="3522"/>
        <v>0.29844445085185101</v>
      </c>
      <c r="BL2465" s="14">
        <f t="shared" si="3523"/>
        <v>0.45870512138622455</v>
      </c>
      <c r="BM2465" s="14">
        <f t="shared" si="3524"/>
        <v>0.29575057022817791</v>
      </c>
      <c r="BN2465" s="14">
        <f t="shared" si="3525"/>
        <v>0.70392696421450662</v>
      </c>
    </row>
    <row r="2466" spans="1:66" s="15" customFormat="1" x14ac:dyDescent="0.25">
      <c r="A2466" s="15" t="s">
        <v>347</v>
      </c>
      <c r="B2466" s="15" t="s">
        <v>249</v>
      </c>
      <c r="C2466" s="15" t="s">
        <v>258</v>
      </c>
      <c r="D2466" s="21" t="s">
        <v>481</v>
      </c>
      <c r="E2466" s="15">
        <f>VLOOKUP(A2466,home!$A$2:$E$405,3,FALSE)</f>
        <v>1.1809000000000001</v>
      </c>
      <c r="F2466" s="15">
        <f>VLOOKUP(B2466,home!$B$2:$E$405,3,FALSE)</f>
        <v>0.78169999999999995</v>
      </c>
      <c r="G2466" s="15">
        <f>VLOOKUP(C2466,away!$B$2:$E$405,4,FALSE)</f>
        <v>1.2376</v>
      </c>
      <c r="H2466" s="15">
        <f>VLOOKUP(A2466,away!$A$2:$E$405,3,FALSE)</f>
        <v>0.92459999999999998</v>
      </c>
      <c r="I2466" s="15">
        <f>VLOOKUP(C2466,away!$B$2:$E$405,3,FALSE)</f>
        <v>1.5807</v>
      </c>
      <c r="J2466" s="15">
        <f>VLOOKUP(B2466,home!$B$2:$E$405,4,FALSE)</f>
        <v>2.0798999999999999</v>
      </c>
      <c r="K2466" s="16">
        <f t="shared" si="3470"/>
        <v>1.142440354328</v>
      </c>
      <c r="L2466" s="16">
        <f t="shared" si="3471"/>
        <v>3.0398055060779994</v>
      </c>
      <c r="M2466" s="17">
        <f t="shared" si="3472"/>
        <v>1.5264187807430218E-2</v>
      </c>
      <c r="N2466" s="17">
        <f t="shared" si="3473"/>
        <v>1.7438424127249715E-2</v>
      </c>
      <c r="O2466" s="17">
        <f t="shared" si="3474"/>
        <v>4.6400162142835044E-2</v>
      </c>
      <c r="P2466" s="17">
        <f t="shared" si="3475"/>
        <v>5.3009417679337111E-2</v>
      </c>
      <c r="Q2466" s="17">
        <f t="shared" si="3476"/>
        <v>9.9611797194285555E-3</v>
      </c>
      <c r="R2466" s="17">
        <f t="shared" si="3477"/>
        <v>7.0523734182350958E-2</v>
      </c>
      <c r="S2466" s="17">
        <f t="shared" si="3478"/>
        <v>4.6022729773650045E-2</v>
      </c>
      <c r="T2466" s="17">
        <f t="shared" si="3479"/>
        <v>3.028004895815142E-2</v>
      </c>
      <c r="U2466" s="17">
        <f t="shared" si="3480"/>
        <v>8.0569159867818707E-2</v>
      </c>
      <c r="V2466" s="17">
        <f t="shared" si="3481"/>
        <v>1.7758619325855613E-2</v>
      </c>
      <c r="W2466" s="17">
        <f t="shared" si="3482"/>
        <v>3.793351229396281E-3</v>
      </c>
      <c r="X2466" s="17">
        <f t="shared" si="3483"/>
        <v>1.1531049953606563E-2</v>
      </c>
      <c r="Y2466" s="17">
        <f t="shared" si="3484"/>
        <v>1.7526074569916849E-2</v>
      </c>
      <c r="Z2466" s="17">
        <f t="shared" si="3485"/>
        <v>7.1459478492230555E-2</v>
      </c>
      <c r="AA2466" s="17">
        <f t="shared" si="3486"/>
        <v>8.1638191928757958E-2</v>
      </c>
      <c r="AB2466" s="17">
        <f t="shared" si="3487"/>
        <v>4.663338245689376E-2</v>
      </c>
      <c r="AC2466" s="17">
        <f t="shared" si="3488"/>
        <v>3.8545044171724276E-3</v>
      </c>
      <c r="AD2466" s="17">
        <f t="shared" si="3489"/>
        <v>1.0834193806505109E-3</v>
      </c>
      <c r="AE2466" s="17">
        <f t="shared" si="3490"/>
        <v>3.2933841986930385E-3</v>
      </c>
      <c r="AF2466" s="17">
        <f t="shared" si="3491"/>
        <v>5.0056237104086901E-3</v>
      </c>
      <c r="AG2466" s="17">
        <f t="shared" si="3492"/>
        <v>5.0720408387516401E-3</v>
      </c>
      <c r="AH2466" s="17">
        <f t="shared" si="3493"/>
        <v>5.4305729045536204E-2</v>
      </c>
      <c r="AI2466" s="17">
        <f t="shared" si="3494"/>
        <v>6.2041056332822739E-2</v>
      </c>
      <c r="AJ2466" s="17">
        <f t="shared" si="3495"/>
        <v>3.5439103189876711E-2</v>
      </c>
      <c r="AK2466" s="17">
        <f t="shared" si="3496"/>
        <v>1.3495687201769765E-2</v>
      </c>
      <c r="AL2466" s="17">
        <f t="shared" si="3497"/>
        <v>5.354363747995366E-4</v>
      </c>
      <c r="AM2466" s="17">
        <f t="shared" si="3498"/>
        <v>2.4754840422323837E-4</v>
      </c>
      <c r="AN2466" s="17">
        <f t="shared" si="3499"/>
        <v>7.5249900217862231E-4</v>
      </c>
      <c r="AO2466" s="17">
        <f t="shared" si="3500"/>
        <v>1.1437253050703884E-3</v>
      </c>
      <c r="AP2466" s="17">
        <f t="shared" si="3501"/>
        <v>1.1589008265979021E-3</v>
      </c>
      <c r="AQ2466" s="17">
        <f t="shared" si="3502"/>
        <v>8.80708278422662E-4</v>
      </c>
      <c r="AR2466" s="17">
        <f t="shared" si="3503"/>
        <v>3.3015770832840172E-2</v>
      </c>
      <c r="AS2466" s="17">
        <f t="shared" si="3504"/>
        <v>3.7718548928681969E-2</v>
      </c>
      <c r="AT2466" s="17">
        <f t="shared" si="3505"/>
        <v>2.1545596201410722E-2</v>
      </c>
      <c r="AU2466" s="17">
        <f t="shared" si="3506"/>
        <v>8.2048528528492239E-3</v>
      </c>
      <c r="AV2466" s="17">
        <f t="shared" si="3507"/>
        <v>2.3433887501045428E-3</v>
      </c>
      <c r="AW2466" s="17">
        <f t="shared" si="3508"/>
        <v>5.1651709927065137E-5</v>
      </c>
      <c r="AX2466" s="17">
        <f t="shared" si="3509"/>
        <v>4.7134881105687841E-5</v>
      </c>
      <c r="AY2466" s="17">
        <f t="shared" si="3510"/>
        <v>1.4328087111340176E-4</v>
      </c>
      <c r="AZ2466" s="17">
        <f t="shared" si="3511"/>
        <v>2.1777299046308546E-4</v>
      </c>
      <c r="BA2466" s="17">
        <f t="shared" si="3512"/>
        <v>2.2066251182825293E-4</v>
      </c>
      <c r="BB2466" s="17">
        <f t="shared" si="3513"/>
        <v>1.6769277961013125E-4</v>
      </c>
      <c r="BC2466" s="17">
        <f t="shared" si="3514"/>
        <v>1.0195068695768027E-4</v>
      </c>
      <c r="BD2466" s="17">
        <f t="shared" si="3515"/>
        <v>1.6726920327512822E-2</v>
      </c>
      <c r="BE2466" s="17">
        <f t="shared" si="3516"/>
        <v>1.9109508785779973E-2</v>
      </c>
      <c r="BF2466" s="17">
        <f t="shared" si="3517"/>
        <v>1.0915736994130251E-2</v>
      </c>
      <c r="BG2466" s="17">
        <f t="shared" si="3518"/>
        <v>4.1568594797751395E-3</v>
      </c>
      <c r="BH2466" s="17">
        <f t="shared" si="3519"/>
        <v>1.1872410042415046E-3</v>
      </c>
      <c r="BI2466" s="17">
        <f t="shared" si="3520"/>
        <v>2.7127040671167903E-4</v>
      </c>
      <c r="BJ2466" s="18">
        <f t="shared" si="3521"/>
        <v>0.11006647322382433</v>
      </c>
      <c r="BK2466" s="18">
        <f t="shared" si="3522"/>
        <v>0.13658817624935835</v>
      </c>
      <c r="BL2466" s="18">
        <f t="shared" si="3523"/>
        <v>0.64624190091269995</v>
      </c>
      <c r="BM2466" s="18">
        <f t="shared" si="3524"/>
        <v>0.75166729405829513</v>
      </c>
      <c r="BN2466" s="18">
        <f t="shared" si="3525"/>
        <v>0.2125971056586316</v>
      </c>
    </row>
    <row r="2467" spans="1:66" x14ac:dyDescent="0.25">
      <c r="A2467" t="s">
        <v>350</v>
      </c>
      <c r="B2467" t="s">
        <v>103</v>
      </c>
      <c r="C2467" t="s">
        <v>105</v>
      </c>
      <c r="D2467" s="7" t="s">
        <v>484</v>
      </c>
      <c r="E2467" s="10">
        <f>VLOOKUP(A2467,home!$A$2:$E$405,3,FALSE)</f>
        <v>1.6204000000000001</v>
      </c>
      <c r="F2467" s="10">
        <f>VLOOKUP(B2467,home!$B$2:$E$405,3,FALSE)</f>
        <v>1.1657</v>
      </c>
      <c r="G2467" s="10">
        <f>VLOOKUP(C2467,away!$B$2:$E$405,4,FALSE)</f>
        <v>0.48</v>
      </c>
      <c r="H2467" s="10">
        <f>VLOOKUP(A2467,away!$A$2:$E$405,3,FALSE)</f>
        <v>1.3241000000000001</v>
      </c>
      <c r="I2467" s="10">
        <f>VLOOKUP(C2467,away!$B$2:$E$405,3,FALSE)</f>
        <v>1.2586999999999999</v>
      </c>
      <c r="J2467" s="10">
        <f>VLOOKUP(B2467,home!$B$2:$E$405,4,FALSE)</f>
        <v>1.0069999999999999</v>
      </c>
      <c r="K2467" s="12">
        <f t="shared" ref="K2467:K2502" si="3526">E2467*F2467*G2467</f>
        <v>0.90667213440000005</v>
      </c>
      <c r="L2467" s="12">
        <f t="shared" ref="L2467:L2502" si="3527">H2467*I2467*J2467</f>
        <v>1.6783111826899997</v>
      </c>
      <c r="M2467" s="13">
        <f t="shared" ref="M2467:M2502" si="3528">_xlfn.POISSON.DIST(0,K2467,FALSE) * _xlfn.POISSON.DIST(0,L2467,FALSE)</f>
        <v>7.5397337437630274E-2</v>
      </c>
      <c r="N2467" s="13">
        <f t="shared" ref="N2467:N2502" si="3529">_xlfn.POISSON.DIST(1,K2467,FALSE) * _xlfn.POISSON.DIST(0,L2467,FALSE)</f>
        <v>6.836066486265327E-2</v>
      </c>
      <c r="O2467" s="13">
        <f t="shared" ref="O2467:O2502" si="3530">_xlfn.POISSON.DIST(0,K2467,FALSE) * _xlfn.POISSON.DIST(1,L2467,FALSE)</f>
        <v>0.12654019456662627</v>
      </c>
      <c r="P2467" s="13">
        <f t="shared" ref="P2467:P2502" si="3531">_xlfn.POISSON.DIST(1,K2467,FALSE) * _xlfn.POISSON.DIST(1,L2467,FALSE)</f>
        <v>0.11473046829511431</v>
      </c>
      <c r="Q2467" s="13">
        <f t="shared" ref="Q2467:Q2502" si="3532">_xlfn.POISSON.DIST(2,K2467,FALSE) * _xlfn.POISSON.DIST(0,L2467,FALSE)</f>
        <v>3.099035496001246E-2</v>
      </c>
      <c r="R2467" s="13">
        <f t="shared" ref="R2467:R2502" si="3533">_xlfn.POISSON.DIST(0,K2467,FALSE) * _xlfn.POISSON.DIST(2,L2467,FALSE)</f>
        <v>0.10618691180046862</v>
      </c>
      <c r="S2467" s="13">
        <f t="shared" ref="S2467:S2502" si="3534">_xlfn.POISSON.DIST(2,K2467,FALSE) * _xlfn.POISSON.DIST(2,L2467,FALSE)</f>
        <v>4.3645706872954618E-2</v>
      </c>
      <c r="T2467" s="13">
        <f t="shared" ref="T2467:T2502" si="3535">_xlfn.POISSON.DIST(2,K2467,FALSE) * _xlfn.POISSON.DIST(1,L2467,FALSE)</f>
        <v>5.2011459284921409E-2</v>
      </c>
      <c r="U2467" s="13">
        <f t="shared" ref="U2467:U2502" si="3536">_xlfn.POISSON.DIST(1,K2467,FALSE) * _xlfn.POISSON.DIST(2,L2467,FALSE)</f>
        <v>9.6276713967475419E-2</v>
      </c>
      <c r="V2467" s="13">
        <f t="shared" ref="V2467:V2502" si="3537">_xlfn.POISSON.DIST(3,K2467,FALSE) * _xlfn.POISSON.DIST(3,L2467,FALSE)</f>
        <v>7.379412351777366E-3</v>
      </c>
      <c r="W2467" s="13">
        <f t="shared" ref="W2467:W2502" si="3538">_xlfn.POISSON.DIST(3,K2467,FALSE) * _xlfn.POISSON.DIST(0,L2467,FALSE)</f>
        <v>9.3660304258027099E-3</v>
      </c>
      <c r="X2467" s="13">
        <f t="shared" ref="X2467:X2502" si="3539">_xlfn.POISSON.DIST(3,K2467,FALSE) * _xlfn.POISSON.DIST(1,L2467,FALSE)</f>
        <v>1.5719113601039465E-2</v>
      </c>
      <c r="Y2467" s="13">
        <f t="shared" ref="Y2467:Y2502" si="3540">_xlfn.POISSON.DIST(3,K2467,FALSE) * _xlfn.POISSON.DIST(2,L2467,FALSE)</f>
        <v>1.3190782069299507E-2</v>
      </c>
      <c r="Z2467" s="13">
        <f t="shared" ref="Z2467:Z2502" si="3541">_xlfn.POISSON.DIST(0,K2467,FALSE) * _xlfn.POISSON.DIST(3,L2467,FALSE)</f>
        <v>5.9404893843347725E-2</v>
      </c>
      <c r="AA2467" s="13">
        <f t="shared" ref="AA2467:AA2502" si="3542">_xlfn.POISSON.DIST(1,K2467,FALSE) * _xlfn.POISSON.DIST(3,L2467,FALSE)</f>
        <v>5.3860761894753501E-2</v>
      </c>
      <c r="AB2467" s="13">
        <f t="shared" ref="AB2467:AB2502" si="3543">_xlfn.POISSON.DIST(2,K2467,FALSE) * _xlfn.POISSON.DIST(3,L2467,FALSE)</f>
        <v>2.4417025973763173E-2</v>
      </c>
      <c r="AC2467" s="13">
        <f t="shared" ref="AC2467:AC2502" si="3544">_xlfn.POISSON.DIST(4,K2467,FALSE) * _xlfn.POISSON.DIST(4,L2467,FALSE)</f>
        <v>7.0181808107822995E-4</v>
      </c>
      <c r="AD2467" s="13">
        <f t="shared" ref="AD2467:AD2502" si="3545">_xlfn.POISSON.DIST(4,K2467,FALSE) * _xlfn.POISSON.DIST(0,L2467,FALSE)</f>
        <v>2.1229796992544708E-3</v>
      </c>
      <c r="AE2467" s="13">
        <f t="shared" ref="AE2467:AE2502" si="3546">_xlfn.POISSON.DIST(4,K2467,FALSE) * _xlfn.POISSON.DIST(1,L2467,FALSE)</f>
        <v>3.5630205698826303E-3</v>
      </c>
      <c r="AF2467" s="13">
        <f t="shared" ref="AF2467:AF2502" si="3547">_xlfn.POISSON.DIST(4,K2467,FALSE) * _xlfn.POISSON.DIST(2,L2467,FALSE)</f>
        <v>2.989928633294258E-3</v>
      </c>
      <c r="AG2467" s="13">
        <f t="shared" ref="AG2467:AG2502" si="3548">_xlfn.POISSON.DIST(4,K2467,FALSE) * _xlfn.POISSON.DIST(3,L2467,FALSE)</f>
        <v>1.6726768869009269E-3</v>
      </c>
      <c r="AH2467" s="13">
        <f t="shared" ref="AH2467:AH2502" si="3549">_xlfn.POISSON.DIST(0,K2467,FALSE) * _xlfn.POISSON.DIST(4,L2467,FALSE)</f>
        <v>2.4924974410950689E-2</v>
      </c>
      <c r="AI2467" s="13">
        <f t="shared" ref="AI2467:AI2502" si="3550">_xlfn.POISSON.DIST(1,K2467,FALSE) * _xlfn.POISSON.DIST(4,L2467,FALSE)</f>
        <v>2.2598779749042043E-2</v>
      </c>
      <c r="AJ2467" s="13">
        <f t="shared" ref="AJ2467:AJ2502" si="3551">_xlfn.POISSON.DIST(2,K2467,FALSE) * _xlfn.POISSON.DIST(4,L2467,FALSE)</f>
        <v>1.0244841934949723E-2</v>
      </c>
      <c r="AK2467" s="13">
        <f t="shared" ref="AK2467:AK2502" si="3552">_xlfn.POISSON.DIST(3,K2467,FALSE) * _xlfn.POISSON.DIST(4,L2467,FALSE)</f>
        <v>3.0962375679171642E-3</v>
      </c>
      <c r="AL2467" s="13">
        <f t="shared" ref="AL2467:AL2502" si="3553">_xlfn.POISSON.DIST(5,K2467,FALSE) * _xlfn.POISSON.DIST(5,L2467,FALSE)</f>
        <v>4.2717644859377679E-5</v>
      </c>
      <c r="AM2467" s="13">
        <f t="shared" ref="AM2467:AM2502" si="3554">_xlfn.POISSON.DIST(5,K2467,FALSE) * _xlfn.POISSON.DIST(0,L2467,FALSE)</f>
        <v>3.8496930704218435E-4</v>
      </c>
      <c r="AN2467" s="13">
        <f t="shared" ref="AN2467:AN2502" si="3555">_xlfn.POISSON.DIST(5,K2467,FALSE) * _xlfn.POISSON.DIST(1,L2467,FALSE)</f>
        <v>6.4609829300131798E-4</v>
      </c>
      <c r="AO2467" s="13">
        <f t="shared" ref="AO2467:AO2502" si="3556">_xlfn.POISSON.DIST(5,K2467,FALSE) * _xlfn.POISSON.DIST(2,L2467,FALSE)</f>
        <v>5.4217699513051608E-4</v>
      </c>
      <c r="AP2467" s="13">
        <f t="shared" ref="AP2467:AP2502" si="3557">_xlfn.POISSON.DIST(5,K2467,FALSE) * _xlfn.POISSON.DIST(3,L2467,FALSE)</f>
        <v>3.0331390464160223E-4</v>
      </c>
      <c r="AQ2467" s="13">
        <f t="shared" ref="AQ2467:AQ2502" si="3558">_xlfn.POISSON.DIST(5,K2467,FALSE) * _xlfn.POISSON.DIST(4,L2467,FALSE)</f>
        <v>1.2726377950634225E-4</v>
      </c>
      <c r="AR2467" s="13">
        <f t="shared" ref="AR2467:AR2502" si="3559">_xlfn.POISSON.DIST(0,K2467,FALSE) * _xlfn.POISSON.DIST(5,L2467,FALSE)</f>
        <v>8.3663726564321174E-3</v>
      </c>
      <c r="AS2467" s="13">
        <f t="shared" ref="AS2467:AS2502" si="3560">_xlfn.POISSON.DIST(1,K2467,FALSE) * _xlfn.POISSON.DIST(5,L2467,FALSE)</f>
        <v>7.5855569535931058E-3</v>
      </c>
      <c r="AT2467" s="13">
        <f t="shared" ref="AT2467:AT2502" si="3561">_xlfn.POISSON.DIST(2,K2467,FALSE) * _xlfn.POISSON.DIST(5,L2467,FALSE)</f>
        <v>3.4388065568635114E-3</v>
      </c>
      <c r="AU2467" s="13">
        <f t="shared" ref="AU2467:AU2502" si="3562">_xlfn.POISSON.DIST(3,K2467,FALSE) * _xlfn.POISSON.DIST(5,L2467,FALSE)</f>
        <v>1.0392900269000519E-3</v>
      </c>
      <c r="AV2467" s="13">
        <f t="shared" ref="AV2467:AV2502" si="3563">_xlfn.POISSON.DIST(4,K2467,FALSE) * _xlfn.POISSON.DIST(5,L2467,FALSE)</f>
        <v>2.3557382673752584E-4</v>
      </c>
      <c r="AW2467" s="13">
        <f t="shared" ref="AW2467:AW2502" si="3564">_xlfn.POISSON.DIST(6,K2467,FALSE) * _xlfn.POISSON.DIST(6,L2467,FALSE)</f>
        <v>1.8056249898284148E-6</v>
      </c>
      <c r="AX2467" s="13">
        <f t="shared" ref="AX2467:AX2502" si="3565">_xlfn.POISSON.DIST(6,K2467,FALSE) * _xlfn.POISSON.DIST(0,L2467,FALSE)</f>
        <v>5.8173490549071009E-5</v>
      </c>
      <c r="AY2467" s="13">
        <f t="shared" ref="AY2467:AY2502" si="3566">_xlfn.POISSON.DIST(6,K2467,FALSE) * _xlfn.POISSON.DIST(1,L2467,FALSE)</f>
        <v>9.7633219724616884E-5</v>
      </c>
      <c r="AZ2467" s="13">
        <f t="shared" ref="AZ2467:AZ2502" si="3567">_xlfn.POISSON.DIST(6,K2467,FALSE) * _xlfn.POISSON.DIST(2,L2467,FALSE)</f>
        <v>8.1929462232927208E-5</v>
      </c>
      <c r="BA2467" s="13">
        <f t="shared" ref="BA2467:BA2502" si="3568">_xlfn.POISSON.DIST(6,K2467,FALSE) * _xlfn.POISSON.DIST(3,L2467,FALSE)</f>
        <v>4.5834377552433241E-5</v>
      </c>
      <c r="BB2467" s="13">
        <f t="shared" ref="BB2467:BB2502" si="3569">_xlfn.POISSON.DIST(6,K2467,FALSE) * _xlfn.POISSON.DIST(4,L2467,FALSE)</f>
        <v>1.9231087099471044E-5</v>
      </c>
      <c r="BC2467" s="13">
        <f t="shared" ref="BC2467:BC2502" si="3570">_xlfn.POISSON.DIST(6,K2467,FALSE) * _xlfn.POISSON.DIST(5,L2467,FALSE)</f>
        <v>6.4551497068655219E-6</v>
      </c>
      <c r="BD2467" s="13">
        <f t="shared" ref="BD2467:BD2502" si="3571">_xlfn.POISSON.DIST(0,K2467,FALSE) * _xlfn.POISSON.DIST(6,L2467,FALSE)</f>
        <v>2.3402294646403124E-3</v>
      </c>
      <c r="BE2467" s="13">
        <f t="shared" ref="BE2467:BE2502" si="3572">_xlfn.POISSON.DIST(1,K2467,FALSE) * _xlfn.POISSON.DIST(6,L2467,FALSE)</f>
        <v>2.1218208436912015E-3</v>
      </c>
      <c r="BF2467" s="13">
        <f t="shared" ref="BF2467:BF2502" si="3573">_xlfn.POISSON.DIST(2,K2467,FALSE) * _xlfn.POISSON.DIST(6,L2467,FALSE)</f>
        <v>9.6189791658195516E-4</v>
      </c>
      <c r="BG2467" s="13">
        <f t="shared" ref="BG2467:BG2502" si="3574">_xlfn.POISSON.DIST(3,K2467,FALSE) * _xlfn.POISSON.DIST(6,L2467,FALSE)</f>
        <v>2.9070867903409152E-4</v>
      </c>
      <c r="BH2467" s="13">
        <f t="shared" ref="BH2467:BH2502" si="3575">_xlfn.POISSON.DIST(4,K2467,FALSE) * _xlfn.POISSON.DIST(6,L2467,FALSE)</f>
        <v>6.5894364627111073E-5</v>
      </c>
      <c r="BI2467" s="13">
        <f t="shared" ref="BI2467:BI2502" si="3576">_xlfn.POISSON.DIST(5,K2467,FALSE) * _xlfn.POISSON.DIST(6,L2467,FALSE)</f>
        <v>1.1948916844278934E-5</v>
      </c>
      <c r="BJ2467" s="14">
        <f t="shared" ref="BJ2467:BJ2502" si="3577">SUM(N2467,Q2467,T2467,W2467,X2467,Y2467,AD2467,AE2467,AF2467,AG2467,AM2467,AN2467,AO2467,AP2467,AQ2467,AX2467,AY2467,AZ2467,BA2467,BB2467,BC2467)</f>
        <v>0.20230009005924846</v>
      </c>
      <c r="BK2467" s="14">
        <f t="shared" ref="BK2467:BK2502" si="3578">SUM(M2467,P2467,S2467,V2467,AC2467,AL2467,AY2467)</f>
        <v>0.24199509390313875</v>
      </c>
      <c r="BL2467" s="14">
        <f t="shared" ref="BL2467:BL2502" si="3579">SUM(O2467,R2467,U2467,AA2467,AB2467,AH2467,AI2467,AJ2467,AK2467,AR2467,AS2467,AT2467,AU2467,AV2467,BD2467,BE2467,BF2467,BG2467,BH2467,BI2467)</f>
        <v>0.49460454207189197</v>
      </c>
      <c r="BM2467" s="14">
        <f t="shared" ref="BM2467:BM2502" si="3580">SUM(S2467:BI2467)</f>
        <v>0.47600286036038697</v>
      </c>
      <c r="BN2467" s="14">
        <f t="shared" ref="BN2467:BN2502" si="3581">SUM(M2467:R2467)</f>
        <v>0.5222059319225052</v>
      </c>
    </row>
    <row r="2468" spans="1:66" x14ac:dyDescent="0.25">
      <c r="A2468" t="s">
        <v>346</v>
      </c>
      <c r="B2468" t="s">
        <v>322</v>
      </c>
      <c r="C2468" t="s">
        <v>240</v>
      </c>
      <c r="D2468" s="7" t="s">
        <v>484</v>
      </c>
      <c r="E2468" s="10">
        <f>VLOOKUP(A2468,home!$A$2:$E$405,3,FALSE)</f>
        <v>1.5866</v>
      </c>
      <c r="F2468" s="10">
        <f>VLOOKUP(B2468,home!$B$2:$E$405,3,FALSE)</f>
        <v>0.63029999999999997</v>
      </c>
      <c r="G2468" s="10">
        <f>VLOOKUP(C2468,away!$B$2:$E$405,4,FALSE)</f>
        <v>1.2033</v>
      </c>
      <c r="H2468" s="10">
        <f>VLOOKUP(A2468,away!$A$2:$E$405,3,FALSE)</f>
        <v>1.1788000000000001</v>
      </c>
      <c r="I2468" s="10">
        <f>VLOOKUP(C2468,away!$B$2:$E$405,3,FALSE)</f>
        <v>1.3882000000000001</v>
      </c>
      <c r="J2468" s="10">
        <f>VLOOKUP(B2468,home!$B$2:$E$405,4,FALSE)</f>
        <v>1.6117999999999999</v>
      </c>
      <c r="K2468" s="12">
        <f t="shared" si="3526"/>
        <v>1.203340888134</v>
      </c>
      <c r="L2468" s="12">
        <f t="shared" si="3527"/>
        <v>2.6375658958880002</v>
      </c>
      <c r="M2468" s="13">
        <f t="shared" si="3528"/>
        <v>2.1474120124779485E-2</v>
      </c>
      <c r="N2468" s="13">
        <f t="shared" si="3529"/>
        <v>2.584068678284835E-2</v>
      </c>
      <c r="O2468" s="13">
        <f t="shared" si="3530"/>
        <v>5.6639406885320535E-2</v>
      </c>
      <c r="P2468" s="13">
        <f t="shared" si="3531"/>
        <v>6.8156514184764608E-2</v>
      </c>
      <c r="Q2468" s="13">
        <f t="shared" si="3532"/>
        <v>1.5547577491632629E-2</v>
      </c>
      <c r="R2468" s="13">
        <f t="shared" si="3533"/>
        <v>7.4695083982022722E-2</v>
      </c>
      <c r="S2468" s="13">
        <f t="shared" si="3534"/>
        <v>5.4080334826590755E-2</v>
      </c>
      <c r="T2468" s="13">
        <f t="shared" si="3535"/>
        <v>4.1007760155606122E-2</v>
      </c>
      <c r="U2468" s="13">
        <f t="shared" si="3536"/>
        <v>8.9883648698170934E-2</v>
      </c>
      <c r="V2468" s="13">
        <f t="shared" si="3537"/>
        <v>1.9071675767583209E-2</v>
      </c>
      <c r="W2468" s="13">
        <f t="shared" si="3538"/>
        <v>6.2363452357044628E-3</v>
      </c>
      <c r="X2468" s="13">
        <f t="shared" si="3539"/>
        <v>1.6448771508677702E-2</v>
      </c>
      <c r="Y2468" s="13">
        <f t="shared" si="3540"/>
        <v>2.169235938027126E-2</v>
      </c>
      <c r="Z2468" s="13">
        <f t="shared" si="3541"/>
        <v>6.5671068700491053E-2</v>
      </c>
      <c r="AA2468" s="13">
        <f t="shared" si="3542"/>
        <v>7.9024682134757843E-2</v>
      </c>
      <c r="AB2468" s="13">
        <f t="shared" si="3543"/>
        <v>4.7546815592273285E-2</v>
      </c>
      <c r="AC2468" s="13">
        <f t="shared" si="3544"/>
        <v>3.7832136207078498E-3</v>
      </c>
      <c r="AD2468" s="13">
        <f t="shared" si="3545"/>
        <v>1.8761123036607126E-3</v>
      </c>
      <c r="AE2468" s="13">
        <f t="shared" si="3546"/>
        <v>4.9483698289913671E-3</v>
      </c>
      <c r="AF2468" s="13">
        <f t="shared" si="3547"/>
        <v>6.5258257505943834E-3</v>
      </c>
      <c r="AG2468" s="13">
        <f t="shared" si="3548"/>
        <v>5.7374318140918186E-3</v>
      </c>
      <c r="AH2468" s="13">
        <f t="shared" si="3549"/>
        <v>4.3302942787733271E-2</v>
      </c>
      <c r="AI2468" s="13">
        <f t="shared" si="3550"/>
        <v>5.2108201633006744E-2</v>
      </c>
      <c r="AJ2468" s="13">
        <f t="shared" si="3551"/>
        <v>3.1351964816063949E-2</v>
      </c>
      <c r="AK2468" s="13">
        <f t="shared" si="3552"/>
        <v>1.2575700395502766E-2</v>
      </c>
      <c r="AL2468" s="13">
        <f t="shared" si="3553"/>
        <v>4.8030028947491894E-4</v>
      </c>
      <c r="AM2468" s="13">
        <f t="shared" si="3554"/>
        <v>4.5152052914524136E-4</v>
      </c>
      <c r="AN2468" s="13">
        <f t="shared" si="3555"/>
        <v>1.1909151489667923E-3</v>
      </c>
      <c r="AO2468" s="13">
        <f t="shared" si="3556"/>
        <v>1.5705585909055945E-3</v>
      </c>
      <c r="AP2468" s="13">
        <f t="shared" si="3557"/>
        <v>1.3808172589555032E-3</v>
      </c>
      <c r="AQ2468" s="13">
        <f t="shared" si="3558"/>
        <v>9.10499127668646E-4</v>
      </c>
      <c r="AR2468" s="13">
        <f t="shared" si="3559"/>
        <v>2.2842873017702901E-2</v>
      </c>
      <c r="AS2468" s="13">
        <f t="shared" si="3560"/>
        <v>2.7487763104654794E-2</v>
      </c>
      <c r="AT2468" s="13">
        <f t="shared" si="3561"/>
        <v>1.6538574633586153E-2</v>
      </c>
      <c r="AU2468" s="13">
        <f t="shared" si="3562"/>
        <v>6.6338476960166653E-3</v>
      </c>
      <c r="AV2468" s="13">
        <f t="shared" si="3563"/>
        <v>1.9956950445675966E-3</v>
      </c>
      <c r="AW2468" s="13">
        <f t="shared" si="3564"/>
        <v>4.2345019780822747E-5</v>
      </c>
      <c r="AX2468" s="13">
        <f t="shared" si="3565"/>
        <v>9.055551909206133E-5</v>
      </c>
      <c r="AY2468" s="13">
        <f t="shared" si="3566"/>
        <v>2.3884614884165563E-4</v>
      </c>
      <c r="AZ2468" s="13">
        <f t="shared" si="3567"/>
        <v>3.1498622827447008E-4</v>
      </c>
      <c r="BA2468" s="13">
        <f t="shared" si="3568"/>
        <v>2.7693231112371156E-4</v>
      </c>
      <c r="BB2468" s="13">
        <f t="shared" si="3569"/>
        <v>1.8260680482233666E-4</v>
      </c>
      <c r="BC2468" s="13">
        <f t="shared" si="3570"/>
        <v>9.6327496151294299E-5</v>
      </c>
      <c r="BD2468" s="13">
        <f t="shared" si="3571"/>
        <v>1.0041597139265564E-2</v>
      </c>
      <c r="BE2468" s="13">
        <f t="shared" si="3572"/>
        <v>1.2083464419847659E-2</v>
      </c>
      <c r="BF2468" s="13">
        <f t="shared" si="3573"/>
        <v>7.2702634033575374E-3</v>
      </c>
      <c r="BG2468" s="13">
        <f t="shared" si="3574"/>
        <v>2.9162017402547908E-3</v>
      </c>
      <c r="BH2468" s="13">
        <f t="shared" si="3575"/>
        <v>8.7729619802402942E-4</v>
      </c>
      <c r="BI2468" s="13">
        <f t="shared" si="3576"/>
        <v>2.1113727721736343E-4</v>
      </c>
      <c r="BJ2468" s="14">
        <f t="shared" si="3577"/>
        <v>0.1525658054160261</v>
      </c>
      <c r="BK2468" s="14">
        <f t="shared" si="3578"/>
        <v>0.16728500496274246</v>
      </c>
      <c r="BL2468" s="14">
        <f t="shared" si="3579"/>
        <v>0.59602716059934713</v>
      </c>
      <c r="BM2468" s="14">
        <f t="shared" si="3580"/>
        <v>0.71899914909817753</v>
      </c>
      <c r="BN2468" s="14">
        <f t="shared" si="3581"/>
        <v>0.26235338945136832</v>
      </c>
    </row>
    <row r="2469" spans="1:66" x14ac:dyDescent="0.25">
      <c r="A2469" t="s">
        <v>346</v>
      </c>
      <c r="B2469" t="s">
        <v>231</v>
      </c>
      <c r="C2469" t="s">
        <v>235</v>
      </c>
      <c r="D2469" s="7" t="s">
        <v>484</v>
      </c>
      <c r="E2469" s="10">
        <f>VLOOKUP(A2469,home!$A$2:$E$405,3,FALSE)</f>
        <v>1.5866</v>
      </c>
      <c r="F2469" s="10">
        <f>VLOOKUP(B2469,home!$B$2:$E$405,3,FALSE)</f>
        <v>1.0084</v>
      </c>
      <c r="G2469" s="10">
        <f>VLOOKUP(C2469,away!$B$2:$E$405,4,FALSE)</f>
        <v>0.94540000000000002</v>
      </c>
      <c r="H2469" s="10">
        <f>VLOOKUP(A2469,away!$A$2:$E$405,3,FALSE)</f>
        <v>1.1788000000000001</v>
      </c>
      <c r="I2469" s="10">
        <f>VLOOKUP(C2469,away!$B$2:$E$405,3,FALSE)</f>
        <v>1.3573</v>
      </c>
      <c r="J2469" s="10">
        <f>VLOOKUP(B2469,home!$B$2:$E$405,4,FALSE)</f>
        <v>1.2725</v>
      </c>
      <c r="K2469" s="12">
        <f t="shared" si="3526"/>
        <v>1.5125714017759999</v>
      </c>
      <c r="L2469" s="12">
        <f t="shared" si="3527"/>
        <v>2.0359812178999999</v>
      </c>
      <c r="M2469" s="13">
        <f t="shared" si="3528"/>
        <v>2.8766245234774959E-2</v>
      </c>
      <c r="N2469" s="13">
        <f t="shared" si="3529"/>
        <v>4.3510999878595739E-2</v>
      </c>
      <c r="O2469" s="13">
        <f t="shared" si="3530"/>
        <v>5.8567535007507179E-2</v>
      </c>
      <c r="P2469" s="13">
        <f t="shared" si="3531"/>
        <v>8.8587578524870092E-2</v>
      </c>
      <c r="Q2469" s="13">
        <f t="shared" si="3532"/>
        <v>3.2906747039521463E-2</v>
      </c>
      <c r="R2469" s="13">
        <f t="shared" si="3533"/>
        <v>5.9621200626992693E-2</v>
      </c>
      <c r="S2469" s="13">
        <f t="shared" si="3534"/>
        <v>6.8202845078065871E-2</v>
      </c>
      <c r="T2469" s="13">
        <f t="shared" si="3535"/>
        <v>6.699751891465211E-2</v>
      </c>
      <c r="U2469" s="13">
        <f t="shared" si="3536"/>
        <v>9.0181323007938477E-2</v>
      </c>
      <c r="V2469" s="13">
        <f t="shared" si="3537"/>
        <v>2.333724762269767E-2</v>
      </c>
      <c r="W2469" s="13">
        <f t="shared" si="3538"/>
        <v>1.6591268165819073E-2</v>
      </c>
      <c r="X2469" s="13">
        <f t="shared" si="3539"/>
        <v>3.377951036674981E-2</v>
      </c>
      <c r="Y2469" s="13">
        <f t="shared" si="3540"/>
        <v>3.4387224328280487E-2</v>
      </c>
      <c r="Z2469" s="13">
        <f t="shared" si="3541"/>
        <v>4.0462548221734937E-2</v>
      </c>
      <c r="AA2469" s="13">
        <f t="shared" si="3542"/>
        <v>6.1202493283178616E-2</v>
      </c>
      <c r="AB2469" s="13">
        <f t="shared" si="3543"/>
        <v>4.6286570528761853E-2</v>
      </c>
      <c r="AC2469" s="13">
        <f t="shared" si="3544"/>
        <v>4.4917885516886141E-3</v>
      </c>
      <c r="AD2469" s="13">
        <f t="shared" si="3545"/>
        <v>6.2738694367036225E-3</v>
      </c>
      <c r="AE2469" s="13">
        <f t="shared" si="3546"/>
        <v>1.2773480336685426E-2</v>
      </c>
      <c r="AF2469" s="13">
        <f t="shared" si="3547"/>
        <v>1.3003283026353252E-2</v>
      </c>
      <c r="AG2469" s="13">
        <f t="shared" si="3548"/>
        <v>8.8248133375643627E-3</v>
      </c>
      <c r="AH2469" s="13">
        <f t="shared" si="3549"/>
        <v>2.0595247051956346E-2</v>
      </c>
      <c r="AI2469" s="13">
        <f t="shared" si="3550"/>
        <v>3.1151781703300643E-2</v>
      </c>
      <c r="AJ2469" s="13">
        <f t="shared" si="3551"/>
        <v>2.35596470593907E-2</v>
      </c>
      <c r="AK2469" s="13">
        <f t="shared" si="3552"/>
        <v>1.187854945932347E-2</v>
      </c>
      <c r="AL2469" s="13">
        <f t="shared" si="3553"/>
        <v>5.5331054545664968E-4</v>
      </c>
      <c r="AM2469" s="13">
        <f t="shared" si="3554"/>
        <v>1.8979350976868776E-3</v>
      </c>
      <c r="AN2469" s="13">
        <f t="shared" si="3555"/>
        <v>3.8641602116836838E-3</v>
      </c>
      <c r="AO2469" s="13">
        <f t="shared" si="3556"/>
        <v>3.933678806972235E-3</v>
      </c>
      <c r="AP2469" s="13">
        <f t="shared" si="3557"/>
        <v>2.6696320560822499E-3</v>
      </c>
      <c r="AQ2469" s="13">
        <f t="shared" si="3558"/>
        <v>1.358830181221805E-3</v>
      </c>
      <c r="AR2469" s="13">
        <f t="shared" si="3559"/>
        <v>8.386307235158692E-3</v>
      </c>
      <c r="AS2469" s="13">
        <f t="shared" si="3560"/>
        <v>1.2684888490408195E-2</v>
      </c>
      <c r="AT2469" s="13">
        <f t="shared" si="3561"/>
        <v>9.5933997826544853E-3</v>
      </c>
      <c r="AU2469" s="13">
        <f t="shared" si="3562"/>
        <v>4.8369007190157565E-3</v>
      </c>
      <c r="AV2469" s="13">
        <f t="shared" si="3563"/>
        <v>1.8290394252032521E-3</v>
      </c>
      <c r="AW2469" s="13">
        <f t="shared" si="3564"/>
        <v>4.7332135473203646E-5</v>
      </c>
      <c r="AX2469" s="13">
        <f t="shared" si="3565"/>
        <v>4.7846039186468528E-4</v>
      </c>
      <c r="AY2469" s="13">
        <f t="shared" si="3566"/>
        <v>9.741363713455729E-4</v>
      </c>
      <c r="AZ2469" s="13">
        <f t="shared" si="3567"/>
        <v>9.9166167786642338E-4</v>
      </c>
      <c r="BA2469" s="13">
        <f t="shared" si="3568"/>
        <v>6.7300151688241263E-4</v>
      </c>
      <c r="BB2469" s="13">
        <f t="shared" si="3569"/>
        <v>3.4255461199770052E-4</v>
      </c>
      <c r="BC2469" s="13">
        <f t="shared" si="3570"/>
        <v>1.3948695122646804E-4</v>
      </c>
      <c r="BD2469" s="13">
        <f t="shared" si="3571"/>
        <v>2.8457273363869918E-3</v>
      </c>
      <c r="BE2469" s="13">
        <f t="shared" si="3572"/>
        <v>4.3043657862711551E-3</v>
      </c>
      <c r="BF2469" s="13">
        <f t="shared" si="3573"/>
        <v>3.2553302955484077E-3</v>
      </c>
      <c r="BG2469" s="13">
        <f t="shared" si="3574"/>
        <v>1.6413065027938453E-3</v>
      </c>
      <c r="BH2469" s="13">
        <f t="shared" si="3575"/>
        <v>6.20648319418738E-4</v>
      </c>
      <c r="BI2469" s="13">
        <f t="shared" si="3576"/>
        <v>1.8775497970262354E-4</v>
      </c>
      <c r="BJ2469" s="14">
        <f t="shared" si="3577"/>
        <v>0.28637225270575539</v>
      </c>
      <c r="BK2469" s="14">
        <f t="shared" si="3578"/>
        <v>0.21491315192889945</v>
      </c>
      <c r="BL2469" s="14">
        <f t="shared" si="3579"/>
        <v>0.45323001660091217</v>
      </c>
      <c r="BM2469" s="14">
        <f t="shared" si="3580"/>
        <v>0.68209085890916765</v>
      </c>
      <c r="BN2469" s="14">
        <f t="shared" si="3581"/>
        <v>0.31196030631226213</v>
      </c>
    </row>
    <row r="2470" spans="1:66" x14ac:dyDescent="0.25">
      <c r="A2470" t="s">
        <v>347</v>
      </c>
      <c r="B2470" t="s">
        <v>323</v>
      </c>
      <c r="C2470" t="s">
        <v>257</v>
      </c>
      <c r="D2470" s="7" t="s">
        <v>484</v>
      </c>
      <c r="E2470" s="10">
        <f>VLOOKUP(A2470,home!$A$2:$E$405,3,FALSE)</f>
        <v>1.1809000000000001</v>
      </c>
      <c r="F2470" s="10">
        <f>VLOOKUP(B2470,home!$B$2:$E$405,3,FALSE)</f>
        <v>0.7762</v>
      </c>
      <c r="G2470" s="10">
        <f>VLOOKUP(C2470,away!$B$2:$E$405,4,FALSE)</f>
        <v>0.70569999999999999</v>
      </c>
      <c r="H2470" s="10">
        <f>VLOOKUP(A2470,away!$A$2:$E$405,3,FALSE)</f>
        <v>0.92459999999999998</v>
      </c>
      <c r="I2470" s="10">
        <f>VLOOKUP(C2470,away!$B$2:$E$405,3,FALSE)</f>
        <v>0.81120000000000003</v>
      </c>
      <c r="J2470" s="10">
        <f>VLOOKUP(B2470,home!$B$2:$E$405,4,FALSE)</f>
        <v>0.72099999999999997</v>
      </c>
      <c r="K2470" s="12">
        <f t="shared" si="3526"/>
        <v>0.64685490910600008</v>
      </c>
      <c r="L2470" s="12">
        <f t="shared" si="3527"/>
        <v>0.54077560992000007</v>
      </c>
      <c r="M2470" s="13">
        <f t="shared" si="3528"/>
        <v>0.30494296525475095</v>
      </c>
      <c r="N2470" s="13">
        <f t="shared" si="3529"/>
        <v>0.19725385407237606</v>
      </c>
      <c r="O2470" s="13">
        <f t="shared" si="3530"/>
        <v>0.16490571802645135</v>
      </c>
      <c r="P2470" s="13">
        <f t="shared" si="3531"/>
        <v>0.10667007324505987</v>
      </c>
      <c r="Q2470" s="13">
        <f t="shared" si="3532"/>
        <v>6.3797311923397507E-2</v>
      </c>
      <c r="R2470" s="13">
        <f t="shared" si="3533"/>
        <v>4.4588495122524871E-2</v>
      </c>
      <c r="S2470" s="13">
        <f t="shared" si="3534"/>
        <v>9.3283874548481301E-3</v>
      </c>
      <c r="T2470" s="13">
        <f t="shared" si="3535"/>
        <v>3.450003026663178E-2</v>
      </c>
      <c r="U2470" s="13">
        <f t="shared" si="3536"/>
        <v>2.8842286959654156E-2</v>
      </c>
      <c r="V2470" s="13">
        <f t="shared" si="3537"/>
        <v>3.6256680627170536E-4</v>
      </c>
      <c r="W2470" s="13">
        <f t="shared" si="3538"/>
        <v>1.3755868135138813E-2</v>
      </c>
      <c r="X2470" s="13">
        <f t="shared" si="3539"/>
        <v>7.438837980758786E-3</v>
      </c>
      <c r="Y2470" s="13">
        <f t="shared" si="3540"/>
        <v>2.0113710730704465E-3</v>
      </c>
      <c r="Z2470" s="13">
        <f t="shared" si="3541"/>
        <v>8.0374568817661151E-3</v>
      </c>
      <c r="AA2470" s="13">
        <f t="shared" si="3542"/>
        <v>5.1990684406982152E-3</v>
      </c>
      <c r="AB2470" s="13">
        <f t="shared" si="3543"/>
        <v>1.6815214718218586E-3</v>
      </c>
      <c r="AC2470" s="13">
        <f t="shared" si="3544"/>
        <v>7.9266928958585958E-6</v>
      </c>
      <c r="AD2470" s="13">
        <f t="shared" si="3545"/>
        <v>2.2245127080573342E-3</v>
      </c>
      <c r="AE2470" s="13">
        <f t="shared" si="3546"/>
        <v>1.2029622164744962E-3</v>
      </c>
      <c r="AF2470" s="13">
        <f t="shared" si="3547"/>
        <v>3.2526631316235531E-4</v>
      </c>
      <c r="AG2470" s="13">
        <f t="shared" si="3548"/>
        <v>5.8632029628934164E-5</v>
      </c>
      <c r="AH2470" s="13">
        <f t="shared" si="3549"/>
        <v>1.086615161860693E-3</v>
      </c>
      <c r="AI2470" s="13">
        <f t="shared" si="3550"/>
        <v>7.0288235175860006E-4</v>
      </c>
      <c r="AJ2470" s="13">
        <f t="shared" si="3551"/>
        <v>2.273314498795104E-4</v>
      </c>
      <c r="AK2470" s="13">
        <f t="shared" si="3552"/>
        <v>4.901682144958198E-5</v>
      </c>
      <c r="AL2470" s="13">
        <f t="shared" si="3553"/>
        <v>1.1091135171273271E-7</v>
      </c>
      <c r="AM2470" s="13">
        <f t="shared" si="3554"/>
        <v>2.8778739311511394E-4</v>
      </c>
      <c r="AN2470" s="13">
        <f t="shared" si="3555"/>
        <v>1.5562840303911258E-4</v>
      </c>
      <c r="AO2470" s="13">
        <f t="shared" si="3556"/>
        <v>4.2080022287175838E-5</v>
      </c>
      <c r="AP2470" s="13">
        <f t="shared" si="3557"/>
        <v>7.5852832392649052E-6</v>
      </c>
      <c r="AQ2470" s="13">
        <f t="shared" si="3558"/>
        <v>1.025484042532358E-6</v>
      </c>
      <c r="AR2470" s="13">
        <f t="shared" si="3559"/>
        <v>1.1752299538070722E-4</v>
      </c>
      <c r="AS2470" s="13">
        <f t="shared" si="3560"/>
        <v>7.6020326494852239E-5</v>
      </c>
      <c r="AT2470" s="13">
        <f t="shared" si="3561"/>
        <v>2.4587060692518045E-5</v>
      </c>
      <c r="AU2470" s="13">
        <f t="shared" si="3562"/>
        <v>5.3014203031474907E-6</v>
      </c>
      <c r="AV2470" s="13">
        <f t="shared" si="3563"/>
        <v>8.5731243708129318E-7</v>
      </c>
      <c r="AW2470" s="13">
        <f t="shared" si="3564"/>
        <v>1.0776989797112245E-9</v>
      </c>
      <c r="AX2470" s="13">
        <f t="shared" si="3565"/>
        <v>3.1026114669221605E-5</v>
      </c>
      <c r="AY2470" s="13">
        <f t="shared" si="3566"/>
        <v>1.6778166083696178E-5</v>
      </c>
      <c r="AZ2470" s="13">
        <f t="shared" si="3567"/>
        <v>4.5366114986249281E-6</v>
      </c>
      <c r="BA2470" s="13">
        <f t="shared" si="3568"/>
        <v>8.1776295004632729E-7</v>
      </c>
      <c r="BB2470" s="13">
        <f t="shared" si="3569"/>
        <v>1.1055656452032026E-7</v>
      </c>
      <c r="BC2470" s="13">
        <f t="shared" si="3570"/>
        <v>1.1957258721827212E-8</v>
      </c>
      <c r="BD2470" s="13">
        <f t="shared" si="3571"/>
        <v>1.0592261584437877E-5</v>
      </c>
      <c r="BE2470" s="13">
        <f t="shared" si="3572"/>
        <v>6.8516564044285392E-6</v>
      </c>
      <c r="BF2470" s="13">
        <f t="shared" si="3573"/>
        <v>2.2160137903560828E-6</v>
      </c>
      <c r="BG2470" s="13">
        <f t="shared" si="3574"/>
        <v>4.7781313297947565E-7</v>
      </c>
      <c r="BH2470" s="13">
        <f t="shared" si="3575"/>
        <v>7.7268942675772947E-8</v>
      </c>
      <c r="BI2470" s="13">
        <f t="shared" si="3576"/>
        <v>9.9963589782507723E-9</v>
      </c>
      <c r="BJ2470" s="14">
        <f t="shared" si="3577"/>
        <v>0.32311603447344445</v>
      </c>
      <c r="BK2470" s="14">
        <f t="shared" si="3578"/>
        <v>0.42132880853126192</v>
      </c>
      <c r="BL2470" s="14">
        <f t="shared" si="3579"/>
        <v>0.24752744993162099</v>
      </c>
      <c r="BM2470" s="14">
        <f t="shared" si="3580"/>
        <v>0.11783455508514827</v>
      </c>
      <c r="BN2470" s="14">
        <f t="shared" si="3581"/>
        <v>0.8821584176445606</v>
      </c>
    </row>
    <row r="2471" spans="1:66" x14ac:dyDescent="0.25">
      <c r="A2471" t="s">
        <v>350</v>
      </c>
      <c r="B2471" t="s">
        <v>99</v>
      </c>
      <c r="C2471" t="s">
        <v>100</v>
      </c>
      <c r="D2471" s="7" t="s">
        <v>485</v>
      </c>
      <c r="E2471" s="10">
        <f>VLOOKUP(A2471,home!$A$2:$E$405,3,FALSE)</f>
        <v>1.6204000000000001</v>
      </c>
      <c r="F2471" s="10">
        <f>VLOOKUP(B2471,home!$B$2:$E$405,3,FALSE)</f>
        <v>0.34289999999999998</v>
      </c>
      <c r="G2471" s="10">
        <f>VLOOKUP(C2471,away!$B$2:$E$405,4,FALSE)</f>
        <v>0.75429999999999997</v>
      </c>
      <c r="H2471" s="10">
        <f>VLOOKUP(A2471,away!$A$2:$E$405,3,FALSE)</f>
        <v>1.3241000000000001</v>
      </c>
      <c r="I2471" s="10">
        <f>VLOOKUP(C2471,away!$B$2:$E$405,3,FALSE)</f>
        <v>0.92310000000000003</v>
      </c>
      <c r="J2471" s="10">
        <f>VLOOKUP(B2471,home!$B$2:$E$405,4,FALSE)</f>
        <v>1.3426</v>
      </c>
      <c r="K2471" s="12">
        <f t="shared" si="3526"/>
        <v>0.41911560118800001</v>
      </c>
      <c r="L2471" s="12">
        <f t="shared" si="3527"/>
        <v>1.641028710846</v>
      </c>
      <c r="M2471" s="13">
        <f t="shared" si="3528"/>
        <v>0.12743557808029587</v>
      </c>
      <c r="N2471" s="13">
        <f t="shared" si="3529"/>
        <v>5.3410238919863517E-2</v>
      </c>
      <c r="O2471" s="13">
        <f t="shared" si="3530"/>
        <v>0.20912544241302267</v>
      </c>
      <c r="P2471" s="13">
        <f t="shared" si="3531"/>
        <v>8.764773552064048E-2</v>
      </c>
      <c r="Q2471" s="13">
        <f t="shared" si="3532"/>
        <v>1.1192532197246658E-2</v>
      </c>
      <c r="R2471" s="13">
        <f t="shared" si="3533"/>
        <v>0.17159042758407106</v>
      </c>
      <c r="S2471" s="13">
        <f t="shared" si="3534"/>
        <v>1.5070605983078987E-2</v>
      </c>
      <c r="T2471" s="13">
        <f t="shared" si="3535"/>
        <v>1.8367266682750027E-2</v>
      </c>
      <c r="U2471" s="13">
        <f t="shared" si="3536"/>
        <v>7.1916225215003918E-2</v>
      </c>
      <c r="V2471" s="13">
        <f t="shared" si="3537"/>
        <v>1.1516969395124496E-3</v>
      </c>
      <c r="W2471" s="13">
        <f t="shared" si="3538"/>
        <v>1.5636549535550264E-3</v>
      </c>
      <c r="X2471" s="13">
        <f t="shared" si="3539"/>
        <v>2.5660026726403665E-3</v>
      </c>
      <c r="Y2471" s="13">
        <f t="shared" si="3540"/>
        <v>2.1054420289552062E-3</v>
      </c>
      <c r="Z2471" s="13">
        <f t="shared" si="3541"/>
        <v>9.3861606057267344E-2</v>
      </c>
      <c r="AA2471" s="13">
        <f t="shared" si="3542"/>
        <v>3.9338863451162824E-2</v>
      </c>
      <c r="AB2471" s="13">
        <f t="shared" si="3543"/>
        <v>8.2437657026933741E-3</v>
      </c>
      <c r="AC2471" s="13">
        <f t="shared" si="3544"/>
        <v>4.9507185451535908E-5</v>
      </c>
      <c r="AD2471" s="13">
        <f t="shared" si="3545"/>
        <v>1.6383804647745228E-4</v>
      </c>
      <c r="AE2471" s="13">
        <f t="shared" si="3546"/>
        <v>2.6886293819842051E-4</v>
      </c>
      <c r="AF2471" s="13">
        <f t="shared" si="3547"/>
        <v>2.2060590043301097E-4</v>
      </c>
      <c r="AG2471" s="13">
        <f t="shared" si="3548"/>
        <v>1.20673538797535E-4</v>
      </c>
      <c r="AH2471" s="13">
        <f t="shared" si="3549"/>
        <v>3.8507397596523135E-2</v>
      </c>
      <c r="AI2471" s="13">
        <f t="shared" si="3550"/>
        <v>1.6139051093852139E-2</v>
      </c>
      <c r="AJ2471" s="13">
        <f t="shared" si="3551"/>
        <v>3.3820640509018445E-3</v>
      </c>
      <c r="AK2471" s="13">
        <f t="shared" si="3552"/>
        <v>4.724919359833497E-4</v>
      </c>
      <c r="AL2471" s="13">
        <f t="shared" si="3553"/>
        <v>1.362003535337184E-6</v>
      </c>
      <c r="AM2471" s="13">
        <f t="shared" si="3554"/>
        <v>1.3733416269372986E-5</v>
      </c>
      <c r="AN2471" s="13">
        <f t="shared" si="3555"/>
        <v>2.2536930396040632E-5</v>
      </c>
      <c r="AO2471" s="13">
        <f t="shared" si="3556"/>
        <v>1.8491874917120303E-5</v>
      </c>
      <c r="AP2471" s="13">
        <f t="shared" si="3557"/>
        <v>1.011523255212247E-5</v>
      </c>
      <c r="AQ2471" s="13">
        <f t="shared" si="3558"/>
        <v>4.1498467587292582E-6</v>
      </c>
      <c r="AR2471" s="13">
        <f t="shared" si="3559"/>
        <v>1.2638349007171333E-2</v>
      </c>
      <c r="AS2471" s="13">
        <f t="shared" si="3560"/>
        <v>5.2969292421643768E-3</v>
      </c>
      <c r="AT2471" s="13">
        <f t="shared" si="3561"/>
        <v>1.11001284189001E-3</v>
      </c>
      <c r="AU2471" s="13">
        <f t="shared" si="3562"/>
        <v>1.5507456651837729E-4</v>
      </c>
      <c r="AV2471" s="13">
        <f t="shared" si="3563"/>
        <v>1.6248542543829552E-5</v>
      </c>
      <c r="AW2471" s="13">
        <f t="shared" si="3564"/>
        <v>2.6021105339330503E-8</v>
      </c>
      <c r="AX2471" s="13">
        <f t="shared" si="3565"/>
        <v>9.5931483601721923E-7</v>
      </c>
      <c r="AY2471" s="13">
        <f t="shared" si="3566"/>
        <v>1.5742631886447788E-6</v>
      </c>
      <c r="AZ2471" s="13">
        <f t="shared" si="3567"/>
        <v>1.2917055454970279E-6</v>
      </c>
      <c r="BA2471" s="13">
        <f t="shared" si="3568"/>
        <v>7.0657529537320557E-7</v>
      </c>
      <c r="BB2471" s="13">
        <f t="shared" si="3569"/>
        <v>2.8987758652048076E-7</v>
      </c>
      <c r="BC2471" s="13">
        <f t="shared" si="3570"/>
        <v>9.5139488422170815E-8</v>
      </c>
      <c r="BD2471" s="13">
        <f t="shared" si="3571"/>
        <v>3.4566489297433683E-3</v>
      </c>
      <c r="BE2471" s="13">
        <f t="shared" si="3572"/>
        <v>1.4487354942852486E-3</v>
      </c>
      <c r="BF2471" s="13">
        <f t="shared" si="3573"/>
        <v>3.0359382382487822E-4</v>
      </c>
      <c r="BG2471" s="13">
        <f t="shared" si="3574"/>
        <v>4.2413635996442524E-5</v>
      </c>
      <c r="BH2471" s="13">
        <f t="shared" si="3575"/>
        <v>4.4440541373045019E-6</v>
      </c>
      <c r="BI2471" s="13">
        <f t="shared" si="3576"/>
        <v>3.7251448429367919E-7</v>
      </c>
      <c r="BJ2471" s="14">
        <f t="shared" si="3577"/>
        <v>9.005306205575106E-2</v>
      </c>
      <c r="BK2471" s="14">
        <f t="shared" si="3578"/>
        <v>0.23135805997570333</v>
      </c>
      <c r="BL2471" s="14">
        <f t="shared" si="3579"/>
        <v>0.58318855169597372</v>
      </c>
      <c r="BM2471" s="14">
        <f t="shared" si="3580"/>
        <v>0.33805777682747196</v>
      </c>
      <c r="BN2471" s="14">
        <f t="shared" si="3581"/>
        <v>0.66040195471514029</v>
      </c>
    </row>
    <row r="2472" spans="1:66" x14ac:dyDescent="0.25">
      <c r="A2472" t="s">
        <v>350</v>
      </c>
      <c r="B2472" t="s">
        <v>107</v>
      </c>
      <c r="C2472" t="s">
        <v>106</v>
      </c>
      <c r="D2472" s="7" t="s">
        <v>485</v>
      </c>
      <c r="E2472" s="10">
        <f>VLOOKUP(A2472,home!$A$2:$E$405,3,FALSE)</f>
        <v>1.6204000000000001</v>
      </c>
      <c r="F2472" s="10">
        <f>VLOOKUP(B2472,home!$B$2:$E$405,3,FALSE)</f>
        <v>1.0286</v>
      </c>
      <c r="G2472" s="10">
        <f>VLOOKUP(C2472,away!$B$2:$E$405,4,FALSE)</f>
        <v>0.82279999999999998</v>
      </c>
      <c r="H2472" s="10">
        <f>VLOOKUP(A2472,away!$A$2:$E$405,3,FALSE)</f>
        <v>1.3241000000000001</v>
      </c>
      <c r="I2472" s="10">
        <f>VLOOKUP(C2472,away!$B$2:$E$405,3,FALSE)</f>
        <v>1.5944</v>
      </c>
      <c r="J2472" s="10">
        <f>VLOOKUP(B2472,home!$B$2:$E$405,4,FALSE)</f>
        <v>1.0069999999999999</v>
      </c>
      <c r="K2472" s="12">
        <f t="shared" si="3526"/>
        <v>1.3713965024320001</v>
      </c>
      <c r="L2472" s="12">
        <f t="shared" si="3527"/>
        <v>2.1259230552799999</v>
      </c>
      <c r="M2472" s="13">
        <f t="shared" si="3528"/>
        <v>3.0278434343461204E-2</v>
      </c>
      <c r="N2472" s="13">
        <f t="shared" si="3529"/>
        <v>4.1523738957739642E-2</v>
      </c>
      <c r="O2472" s="13">
        <f t="shared" si="3530"/>
        <v>6.4369621648545913E-2</v>
      </c>
      <c r="P2472" s="13">
        <f t="shared" si="3531"/>
        <v>8.8276273991686999E-2</v>
      </c>
      <c r="Q2472" s="13">
        <f t="shared" si="3532"/>
        <v>2.8472755187271773E-2</v>
      </c>
      <c r="R2472" s="13">
        <f t="shared" si="3533"/>
        <v>6.8422431361147187E-2</v>
      </c>
      <c r="S2472" s="13">
        <f t="shared" si="3534"/>
        <v>6.4342003795997776E-2</v>
      </c>
      <c r="T2472" s="13">
        <f t="shared" si="3535"/>
        <v>6.0530886699964259E-2</v>
      </c>
      <c r="U2472" s="13">
        <f t="shared" si="3536"/>
        <v>9.3834283056570836E-2</v>
      </c>
      <c r="V2472" s="13">
        <f t="shared" si="3537"/>
        <v>2.0843116302369059E-2</v>
      </c>
      <c r="W2472" s="13">
        <f t="shared" si="3538"/>
        <v>1.301581229280903E-2</v>
      </c>
      <c r="X2472" s="13">
        <f t="shared" si="3539"/>
        <v>2.7670615436479546E-2</v>
      </c>
      <c r="Y2472" s="13">
        <f t="shared" si="3540"/>
        <v>2.941279965509927E-2</v>
      </c>
      <c r="Z2472" s="13">
        <f t="shared" si="3541"/>
        <v>4.8486941442992045E-2</v>
      </c>
      <c r="AA2472" s="13">
        <f t="shared" si="3542"/>
        <v>6.6494821908544471E-2</v>
      </c>
      <c r="AB2472" s="13">
        <f t="shared" si="3543"/>
        <v>4.5595383097608327E-2</v>
      </c>
      <c r="AC2472" s="13">
        <f t="shared" si="3544"/>
        <v>3.7979850292892523E-3</v>
      </c>
      <c r="AD2472" s="13">
        <f t="shared" si="3545"/>
        <v>4.4624598636674355E-3</v>
      </c>
      <c r="AE2472" s="13">
        <f t="shared" si="3546"/>
        <v>9.4868463074322448E-3</v>
      </c>
      <c r="AF2472" s="13">
        <f t="shared" si="3547"/>
        <v>1.0084152643434074E-2</v>
      </c>
      <c r="AG2472" s="13">
        <f t="shared" si="3548"/>
        <v>7.1460441992130851E-3</v>
      </c>
      <c r="AH2472" s="13">
        <f t="shared" si="3549"/>
        <v>2.5769876673417035E-2</v>
      </c>
      <c r="AI2472" s="13">
        <f t="shared" si="3550"/>
        <v>3.5340718738028097E-2</v>
      </c>
      <c r="AJ2472" s="13">
        <f t="shared" si="3551"/>
        <v>2.4233069035382398E-2</v>
      </c>
      <c r="AK2472" s="13">
        <f t="shared" si="3552"/>
        <v>1.1077715372772206E-2</v>
      </c>
      <c r="AL2472" s="13">
        <f t="shared" si="3553"/>
        <v>4.4291849870271388E-4</v>
      </c>
      <c r="AM2472" s="13">
        <f t="shared" si="3554"/>
        <v>1.2239603698553398E-3</v>
      </c>
      <c r="AN2472" s="13">
        <f t="shared" si="3555"/>
        <v>2.6020455690245019E-3</v>
      </c>
      <c r="AO2472" s="13">
        <f t="shared" si="3556"/>
        <v>2.765874333039178E-3</v>
      </c>
      <c r="AP2472" s="13">
        <f t="shared" si="3557"/>
        <v>1.9600120042050609E-3</v>
      </c>
      <c r="AQ2472" s="13">
        <f t="shared" si="3558"/>
        <v>1.0417086770912751E-3</v>
      </c>
      <c r="AR2472" s="13">
        <f t="shared" si="3559"/>
        <v>1.0956954990347902E-2</v>
      </c>
      <c r="AS2472" s="13">
        <f t="shared" si="3560"/>
        <v>1.5026329751067961E-2</v>
      </c>
      <c r="AT2472" s="13">
        <f t="shared" si="3561"/>
        <v>1.0303528032502257E-2</v>
      </c>
      <c r="AU2472" s="13">
        <f t="shared" si="3562"/>
        <v>4.7100741021612194E-3</v>
      </c>
      <c r="AV2472" s="13">
        <f t="shared" si="3563"/>
        <v>1.6148447874748605E-3</v>
      </c>
      <c r="AW2472" s="13">
        <f t="shared" si="3564"/>
        <v>3.5870043036744836E-5</v>
      </c>
      <c r="AX2472" s="13">
        <f t="shared" si="3565"/>
        <v>2.7975582838916463E-4</v>
      </c>
      <c r="AY2472" s="13">
        <f t="shared" si="3566"/>
        <v>5.9473936542148013E-4</v>
      </c>
      <c r="AZ2472" s="13">
        <f t="shared" si="3567"/>
        <v>6.3218506441606087E-4</v>
      </c>
      <c r="BA2472" s="13">
        <f t="shared" si="3568"/>
        <v>4.4799226788192528E-4</v>
      </c>
      <c r="BB2472" s="13">
        <f t="shared" si="3569"/>
        <v>2.3809927271933976E-4</v>
      </c>
      <c r="BC2472" s="13">
        <f t="shared" si="3570"/>
        <v>1.012361466638889E-4</v>
      </c>
      <c r="BD2472" s="13">
        <f t="shared" si="3571"/>
        <v>3.8822738716076458E-3</v>
      </c>
      <c r="BE2472" s="13">
        <f t="shared" si="3572"/>
        <v>5.3241368090058642E-3</v>
      </c>
      <c r="BF2472" s="13">
        <f t="shared" si="3573"/>
        <v>3.650751299170057E-3</v>
      </c>
      <c r="BG2472" s="13">
        <f t="shared" si="3574"/>
        <v>1.6688758543102985E-3</v>
      </c>
      <c r="BH2472" s="13">
        <f t="shared" si="3575"/>
        <v>5.7217262739859014E-4</v>
      </c>
      <c r="BI2472" s="13">
        <f t="shared" si="3576"/>
        <v>1.5693510800035082E-4</v>
      </c>
      <c r="BJ2472" s="14">
        <f t="shared" si="3577"/>
        <v>0.24369372014181756</v>
      </c>
      <c r="BK2472" s="14">
        <f t="shared" si="3578"/>
        <v>0.20857547132692847</v>
      </c>
      <c r="BL2472" s="14">
        <f t="shared" si="3579"/>
        <v>0.49300479812506343</v>
      </c>
      <c r="BM2472" s="14">
        <f t="shared" si="3580"/>
        <v>0.67185880622456429</v>
      </c>
      <c r="BN2472" s="14">
        <f t="shared" si="3581"/>
        <v>0.32134325548985271</v>
      </c>
    </row>
    <row r="2473" spans="1:66" x14ac:dyDescent="0.25">
      <c r="A2473" t="s">
        <v>350</v>
      </c>
      <c r="B2473" t="s">
        <v>108</v>
      </c>
      <c r="C2473" t="s">
        <v>104</v>
      </c>
      <c r="D2473" s="7" t="s">
        <v>485</v>
      </c>
      <c r="E2473" s="10">
        <f>VLOOKUP(A2473,home!$A$2:$E$405,3,FALSE)</f>
        <v>1.6204000000000001</v>
      </c>
      <c r="F2473" s="10">
        <f>VLOOKUP(B2473,home!$B$2:$E$405,3,FALSE)</f>
        <v>0.88160000000000005</v>
      </c>
      <c r="G2473" s="10">
        <f>VLOOKUP(C2473,away!$B$2:$E$405,4,FALSE)</f>
        <v>1.5770999999999999</v>
      </c>
      <c r="H2473" s="10">
        <f>VLOOKUP(A2473,away!$A$2:$E$405,3,FALSE)</f>
        <v>1.3241000000000001</v>
      </c>
      <c r="I2473" s="10">
        <f>VLOOKUP(C2473,away!$B$2:$E$405,3,FALSE)</f>
        <v>0.67130000000000001</v>
      </c>
      <c r="J2473" s="10">
        <f>VLOOKUP(B2473,home!$B$2:$E$405,4,FALSE)</f>
        <v>1.2947</v>
      </c>
      <c r="K2473" s="12">
        <f t="shared" si="3526"/>
        <v>2.2529577517440003</v>
      </c>
      <c r="L2473" s="12">
        <f t="shared" si="3527"/>
        <v>1.1508178268510001</v>
      </c>
      <c r="M2473" s="13">
        <f t="shared" si="3528"/>
        <v>3.3247504125415071E-2</v>
      </c>
      <c r="N2473" s="13">
        <f t="shared" si="3529"/>
        <v>7.4905222145494527E-2</v>
      </c>
      <c r="O2473" s="13">
        <f t="shared" si="3530"/>
        <v>3.8261820445829833E-2</v>
      </c>
      <c r="P2473" s="13">
        <f t="shared" si="3531"/>
        <v>8.6202264969269415E-2</v>
      </c>
      <c r="Q2473" s="13">
        <f t="shared" si="3532"/>
        <v>8.4379150439399128E-2</v>
      </c>
      <c r="R2473" s="13">
        <f t="shared" si="3533"/>
        <v>2.201619252841653E-2</v>
      </c>
      <c r="S2473" s="13">
        <f t="shared" si="3534"/>
        <v>5.5875100111288163E-2</v>
      </c>
      <c r="T2473" s="13">
        <f t="shared" si="3535"/>
        <v>9.7105030540202919E-2</v>
      </c>
      <c r="U2473" s="13">
        <f t="shared" si="3536"/>
        <v>4.9601551620784362E-2</v>
      </c>
      <c r="V2473" s="13">
        <f t="shared" si="3537"/>
        <v>1.6096647491723008E-2</v>
      </c>
      <c r="W2473" s="13">
        <f t="shared" si="3538"/>
        <v>6.3367553689339148E-2</v>
      </c>
      <c r="X2473" s="13">
        <f t="shared" si="3539"/>
        <v>7.2924510429629344E-2</v>
      </c>
      <c r="Y2473" s="13">
        <f t="shared" si="3540"/>
        <v>4.1961413308399573E-2</v>
      </c>
      <c r="Z2473" s="13">
        <f t="shared" si="3541"/>
        <v>8.4455422803618434E-3</v>
      </c>
      <c r="AA2473" s="13">
        <f t="shared" si="3542"/>
        <v>1.9027449948222919E-2</v>
      </c>
      <c r="AB2473" s="13">
        <f t="shared" si="3543"/>
        <v>2.1434020428384905E-2</v>
      </c>
      <c r="AC2473" s="13">
        <f t="shared" si="3544"/>
        <v>2.6084053312774593E-3</v>
      </c>
      <c r="AD2473" s="13">
        <f t="shared" si="3545"/>
        <v>3.5691105323362685E-2</v>
      </c>
      <c r="AE2473" s="13">
        <f t="shared" si="3546"/>
        <v>4.1073960266142406E-2</v>
      </c>
      <c r="AF2473" s="13">
        <f t="shared" si="3547"/>
        <v>2.3634322846823166E-2</v>
      </c>
      <c r="AG2473" s="13">
        <f t="shared" si="3548"/>
        <v>9.0662666858919924E-3</v>
      </c>
      <c r="AH2473" s="13">
        <f t="shared" si="3549"/>
        <v>2.4298201534160633E-3</v>
      </c>
      <c r="AI2473" s="13">
        <f t="shared" si="3550"/>
        <v>5.4742821499825164E-3</v>
      </c>
      <c r="AJ2473" s="13">
        <f t="shared" si="3551"/>
        <v>6.1666632025184622E-3</v>
      </c>
      <c r="AK2473" s="13">
        <f t="shared" si="3552"/>
        <v>4.6310772215028169E-3</v>
      </c>
      <c r="AL2473" s="13">
        <f t="shared" si="3553"/>
        <v>2.7051708503093841E-4</v>
      </c>
      <c r="AM2473" s="13">
        <f t="shared" si="3554"/>
        <v>1.608211048131631E-2</v>
      </c>
      <c r="AN2473" s="13">
        <f t="shared" si="3555"/>
        <v>1.8507579435286126E-2</v>
      </c>
      <c r="AO2473" s="13">
        <f t="shared" si="3556"/>
        <v>1.0649426172994121E-2</v>
      </c>
      <c r="AP2473" s="13">
        <f t="shared" si="3557"/>
        <v>4.0851831618717513E-3</v>
      </c>
      <c r="AQ2473" s="13">
        <f t="shared" si="3558"/>
        <v>1.1753254021583863E-3</v>
      </c>
      <c r="AR2473" s="13">
        <f t="shared" si="3559"/>
        <v>5.5925606971860757E-4</v>
      </c>
      <c r="AS2473" s="13">
        <f t="shared" si="3560"/>
        <v>1.2599802974824202E-3</v>
      </c>
      <c r="AT2473" s="13">
        <f t="shared" si="3561"/>
        <v>1.4193411891288653E-3</v>
      </c>
      <c r="AU2473" s="13">
        <f t="shared" si="3562"/>
        <v>1.065905244805808E-3</v>
      </c>
      <c r="AV2473" s="13">
        <f t="shared" si="3563"/>
        <v>6.0035987097745776E-4</v>
      </c>
      <c r="AW2473" s="13">
        <f t="shared" si="3564"/>
        <v>1.9482820386713591E-5</v>
      </c>
      <c r="AX2473" s="13">
        <f t="shared" si="3565"/>
        <v>6.0387192455475022E-3</v>
      </c>
      <c r="AY2473" s="13">
        <f t="shared" si="3566"/>
        <v>6.949465759124287E-3</v>
      </c>
      <c r="AZ2473" s="13">
        <f t="shared" si="3567"/>
        <v>3.9987845413454242E-3</v>
      </c>
      <c r="BA2473" s="13">
        <f t="shared" si="3568"/>
        <v>1.5339575119721713E-3</v>
      </c>
      <c r="BB2473" s="13">
        <f t="shared" si="3569"/>
        <v>4.4132641260239514E-4</v>
      </c>
      <c r="BC2473" s="13">
        <f t="shared" si="3570"/>
        <v>1.0157726061660724E-4</v>
      </c>
      <c r="BD2473" s="13">
        <f t="shared" si="3571"/>
        <v>1.0726697580113315E-4</v>
      </c>
      <c r="BE2473" s="13">
        <f t="shared" si="3572"/>
        <v>2.4166796463729904E-4</v>
      </c>
      <c r="BF2473" s="13">
        <f t="shared" si="3573"/>
        <v>2.7223385713889895E-4</v>
      </c>
      <c r="BG2473" s="13">
        <f t="shared" si="3574"/>
        <v>2.0444379290941703E-4</v>
      </c>
      <c r="BH2473" s="13">
        <f t="shared" si="3575"/>
        <v>1.1515080700780404E-4</v>
      </c>
      <c r="BI2473" s="13">
        <f t="shared" si="3576"/>
        <v>5.1885980653561911E-5</v>
      </c>
      <c r="BJ2473" s="14">
        <f t="shared" si="3577"/>
        <v>0.61367199105952008</v>
      </c>
      <c r="BK2473" s="14">
        <f t="shared" si="3578"/>
        <v>0.20124990487312833</v>
      </c>
      <c r="BL2473" s="14">
        <f t="shared" si="3579"/>
        <v>0.17494036974931967</v>
      </c>
      <c r="BM2473" s="14">
        <f t="shared" si="3580"/>
        <v>0.65236567036976778</v>
      </c>
      <c r="BN2473" s="14">
        <f t="shared" si="3581"/>
        <v>0.3390121546538245</v>
      </c>
    </row>
    <row r="2474" spans="1:66" x14ac:dyDescent="0.25">
      <c r="A2474" t="s">
        <v>344</v>
      </c>
      <c r="B2474" t="s">
        <v>205</v>
      </c>
      <c r="C2474" t="s">
        <v>201</v>
      </c>
      <c r="D2474" s="7" t="s">
        <v>485</v>
      </c>
      <c r="E2474" s="10">
        <f>VLOOKUP(A2474,home!$A$2:$E$405,3,FALSE)</f>
        <v>1.3976999999999999</v>
      </c>
      <c r="F2474" s="10">
        <f>VLOOKUP(B2474,home!$B$2:$E$405,3,FALSE)</f>
        <v>0.96799999999999997</v>
      </c>
      <c r="G2474" s="10">
        <f>VLOOKUP(C2474,away!$B$2:$E$405,4,FALSE)</f>
        <v>1.2625999999999999</v>
      </c>
      <c r="H2474" s="10">
        <f>VLOOKUP(A2474,away!$A$2:$E$405,3,FALSE)</f>
        <v>1.0585</v>
      </c>
      <c r="I2474" s="10">
        <f>VLOOKUP(C2474,away!$B$2:$E$405,3,FALSE)</f>
        <v>0.61129999999999995</v>
      </c>
      <c r="J2474" s="10">
        <f>VLOOKUP(B2474,home!$B$2:$E$405,4,FALSE)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344</v>
      </c>
      <c r="B2475" t="s">
        <v>209</v>
      </c>
      <c r="C2475" t="s">
        <v>198</v>
      </c>
      <c r="D2475" s="7" t="s">
        <v>485</v>
      </c>
      <c r="E2475" s="10">
        <f>VLOOKUP(A2475,home!$A$2:$E$405,3,FALSE)</f>
        <v>1.3976999999999999</v>
      </c>
      <c r="F2475" s="10">
        <f>VLOOKUP(B2475,home!$B$2:$E$405,3,FALSE)</f>
        <v>0.93010000000000004</v>
      </c>
      <c r="G2475" s="10">
        <f>VLOOKUP(C2475,away!$B$2:$E$405,4,FALSE)</f>
        <v>0.71550000000000002</v>
      </c>
      <c r="H2475" s="10">
        <f>VLOOKUP(A2475,away!$A$2:$E$405,3,FALSE)</f>
        <v>1.0585</v>
      </c>
      <c r="I2475" s="10">
        <f>VLOOKUP(C2475,away!$B$2:$E$405,3,FALSE)</f>
        <v>0.89219999999999999</v>
      </c>
      <c r="J2475" s="10">
        <f>VLOOKUP(B2475,home!$B$2:$E$405,4,FALSE)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344</v>
      </c>
      <c r="B2476" t="s">
        <v>197</v>
      </c>
      <c r="C2476" t="s">
        <v>212</v>
      </c>
      <c r="D2476" s="7" t="s">
        <v>485</v>
      </c>
      <c r="E2476" s="10">
        <f>VLOOKUP(A2476,home!$A$2:$E$405,3,FALSE)</f>
        <v>1.3976999999999999</v>
      </c>
      <c r="F2476" s="10">
        <f>VLOOKUP(B2476,home!$B$2:$E$405,3,FALSE)</f>
        <v>0.79959999999999998</v>
      </c>
      <c r="G2476" s="10">
        <f>VLOOKUP(C2476,away!$B$2:$E$405,4,FALSE)</f>
        <v>1.3951</v>
      </c>
      <c r="H2476" s="10">
        <f>VLOOKUP(A2476,away!$A$2:$E$405,3,FALSE)</f>
        <v>1.0585</v>
      </c>
      <c r="I2476" s="10">
        <f>VLOOKUP(C2476,away!$B$2:$E$405,3,FALSE)</f>
        <v>0.99199999999999999</v>
      </c>
      <c r="J2476" s="10">
        <f>VLOOKUP(B2476,home!$B$2:$E$405,4,FALSE)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344</v>
      </c>
      <c r="B2477" t="s">
        <v>203</v>
      </c>
      <c r="C2477" t="s">
        <v>213</v>
      </c>
      <c r="D2477" s="7" t="s">
        <v>485</v>
      </c>
      <c r="E2477" s="10">
        <f>VLOOKUP(A2477,home!$A$2:$E$405,3,FALSE)</f>
        <v>1.3976999999999999</v>
      </c>
      <c r="F2477" s="10">
        <f>VLOOKUP(B2477,home!$B$2:$E$405,3,FALSE)</f>
        <v>0.82279999999999998</v>
      </c>
      <c r="G2477" s="10">
        <f>VLOOKUP(C2477,away!$B$2:$E$405,4,FALSE)</f>
        <v>0.6401</v>
      </c>
      <c r="H2477" s="10">
        <f>VLOOKUP(A2477,away!$A$2:$E$405,3,FALSE)</f>
        <v>1.0585</v>
      </c>
      <c r="I2477" s="10">
        <f>VLOOKUP(C2477,away!$B$2:$E$405,3,FALSE)</f>
        <v>1.0939000000000001</v>
      </c>
      <c r="J2477" s="10">
        <f>VLOOKUP(B2477,home!$B$2:$E$405,4,FALSE)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346</v>
      </c>
      <c r="B2478" t="s">
        <v>243</v>
      </c>
      <c r="C2478" t="s">
        <v>241</v>
      </c>
      <c r="D2478" s="7" t="s">
        <v>485</v>
      </c>
      <c r="E2478" s="10">
        <f>VLOOKUP(A2478,home!$A$2:$E$405,3,FALSE)</f>
        <v>1.5866</v>
      </c>
      <c r="F2478" s="10">
        <f>VLOOKUP(B2478,home!$B$2:$E$405,3,FALSE)</f>
        <v>0.77029999999999998</v>
      </c>
      <c r="G2478" s="10">
        <f>VLOOKUP(C2478,away!$B$2:$E$405,4,FALSE)</f>
        <v>0.98040000000000005</v>
      </c>
      <c r="H2478" s="10">
        <f>VLOOKUP(A2478,away!$A$2:$E$405,3,FALSE)</f>
        <v>1.1788000000000001</v>
      </c>
      <c r="I2478" s="10">
        <f>VLOOKUP(C2478,away!$B$2:$E$405,3,FALSE)</f>
        <v>1.0367999999999999</v>
      </c>
      <c r="J2478" s="10">
        <f>VLOOKUP(B2478,home!$B$2:$E$405,4,FALSE)</f>
        <v>1.0367999999999999</v>
      </c>
      <c r="K2478" s="12">
        <f t="shared" si="3526"/>
        <v>1.198203683592</v>
      </c>
      <c r="L2478" s="12">
        <f t="shared" si="3527"/>
        <v>1.2671560581119998</v>
      </c>
      <c r="M2478" s="13">
        <f t="shared" si="3528"/>
        <v>8.4978266645901288E-2</v>
      </c>
      <c r="N2478" s="13">
        <f t="shared" si="3529"/>
        <v>0.1018212721203821</v>
      </c>
      <c r="O2478" s="13">
        <f t="shared" si="3530"/>
        <v>0.10768072538821072</v>
      </c>
      <c r="P2478" s="13">
        <f t="shared" si="3531"/>
        <v>0.12902344181201267</v>
      </c>
      <c r="Q2478" s="13">
        <f t="shared" si="3532"/>
        <v>6.1001311661332637E-2</v>
      </c>
      <c r="R2478" s="13">
        <f t="shared" si="3533"/>
        <v>6.8224141758782927E-2</v>
      </c>
      <c r="S2478" s="13">
        <f t="shared" si="3534"/>
        <v>4.8974429563222781E-2</v>
      </c>
      <c r="T2478" s="13">
        <f t="shared" si="3535"/>
        <v>7.7298181624435844E-2</v>
      </c>
      <c r="U2478" s="13">
        <f t="shared" si="3536"/>
        <v>8.1746417965276499E-2</v>
      </c>
      <c r="V2478" s="13">
        <f t="shared" si="3537"/>
        <v>8.262046432487926E-3</v>
      </c>
      <c r="W2478" s="13">
        <f t="shared" si="3538"/>
        <v>2.4363998778850794E-2</v>
      </c>
      <c r="X2478" s="13">
        <f t="shared" si="3539"/>
        <v>3.0872988652454154E-2</v>
      </c>
      <c r="Y2478" s="13">
        <f t="shared" si="3540"/>
        <v>1.9560447301490157E-2</v>
      </c>
      <c r="Z2478" s="13">
        <f t="shared" si="3541"/>
        <v>2.8816878179711226E-2</v>
      </c>
      <c r="AA2478" s="13">
        <f t="shared" si="3542"/>
        <v>3.4528489584551916E-2</v>
      </c>
      <c r="AB2478" s="13">
        <f t="shared" si="3543"/>
        <v>2.0686081704539061E-2</v>
      </c>
      <c r="AC2478" s="13">
        <f t="shared" si="3544"/>
        <v>7.8402227799329049E-4</v>
      </c>
      <c r="AD2478" s="13">
        <f t="shared" si="3545"/>
        <v>7.2982582709625026E-3</v>
      </c>
      <c r="AE2478" s="13">
        <f t="shared" si="3546"/>
        <v>9.2480321817161454E-3</v>
      </c>
      <c r="AF2478" s="13">
        <f t="shared" si="3547"/>
        <v>5.8593500023381749E-3</v>
      </c>
      <c r="AG2478" s="13">
        <f t="shared" si="3548"/>
        <v>2.4749036173537936E-3</v>
      </c>
      <c r="AH2478" s="13">
        <f t="shared" si="3549"/>
        <v>9.1288704403241442E-3</v>
      </c>
      <c r="AI2478" s="13">
        <f t="shared" si="3550"/>
        <v>1.0938246188630513E-2</v>
      </c>
      <c r="AJ2478" s="13">
        <f t="shared" si="3551"/>
        <v>6.5531234376266182E-3</v>
      </c>
      <c r="AK2478" s="13">
        <f t="shared" si="3552"/>
        <v>2.6173255473324279E-3</v>
      </c>
      <c r="AL2478" s="13">
        <f t="shared" si="3553"/>
        <v>4.7615587729274073E-5</v>
      </c>
      <c r="AM2478" s="13">
        <f t="shared" si="3554"/>
        <v>1.7489599888146099E-3</v>
      </c>
      <c r="AN2478" s="13">
        <f t="shared" si="3555"/>
        <v>2.2162052452219289E-3</v>
      </c>
      <c r="AO2478" s="13">
        <f t="shared" si="3556"/>
        <v>1.4041389512512788E-3</v>
      </c>
      <c r="AP2478" s="13">
        <f t="shared" si="3557"/>
        <v>5.9308772616969616E-4</v>
      </c>
      <c r="AQ2478" s="13">
        <f t="shared" si="3558"/>
        <v>1.8788367630195033E-4</v>
      </c>
      <c r="AR2478" s="13">
        <f t="shared" si="3559"/>
        <v>2.3135406964352604E-3</v>
      </c>
      <c r="AS2478" s="13">
        <f t="shared" si="3560"/>
        <v>2.7720929846087299E-3</v>
      </c>
      <c r="AT2478" s="13">
        <f t="shared" si="3561"/>
        <v>1.660766012708861E-3</v>
      </c>
      <c r="AU2478" s="13">
        <f t="shared" si="3562"/>
        <v>6.6331198467071842E-4</v>
      </c>
      <c r="AV2478" s="13">
        <f t="shared" si="3563"/>
        <v>1.9869571585079374E-4</v>
      </c>
      <c r="AW2478" s="13">
        <f t="shared" si="3564"/>
        <v>2.0082020364403011E-6</v>
      </c>
      <c r="AX2478" s="13">
        <f t="shared" si="3565"/>
        <v>3.4926838350878139E-4</v>
      </c>
      <c r="AY2478" s="13">
        <f t="shared" si="3566"/>
        <v>4.4257754807013766E-4</v>
      </c>
      <c r="AZ2478" s="13">
        <f t="shared" si="3567"/>
        <v>2.8040741061071496E-4</v>
      </c>
      <c r="BA2478" s="13">
        <f t="shared" si="3568"/>
        <v>1.1843998303162219E-4</v>
      </c>
      <c r="BB2478" s="13">
        <f t="shared" si="3569"/>
        <v>3.7520485505300629E-5</v>
      </c>
      <c r="BC2478" s="13">
        <f t="shared" si="3570"/>
        <v>9.508862102269036E-6</v>
      </c>
      <c r="BD2478" s="13">
        <f t="shared" si="3571"/>
        <v>4.8860285152943213E-4</v>
      </c>
      <c r="BE2478" s="13">
        <f t="shared" si="3572"/>
        <v>5.8544573651612064E-4</v>
      </c>
      <c r="BF2478" s="13">
        <f t="shared" si="3573"/>
        <v>3.5074161901842371E-4</v>
      </c>
      <c r="BG2478" s="13">
        <f t="shared" si="3574"/>
        <v>1.4008663329896569E-4</v>
      </c>
      <c r="BH2478" s="13">
        <f t="shared" si="3575"/>
        <v>4.1963080010205605E-5</v>
      </c>
      <c r="BI2478" s="13">
        <f t="shared" si="3576"/>
        <v>1.0056063408618833E-5</v>
      </c>
      <c r="BJ2478" s="14">
        <f t="shared" si="3577"/>
        <v>0.34718674247190462</v>
      </c>
      <c r="BK2478" s="14">
        <f t="shared" si="3578"/>
        <v>0.27251239986741732</v>
      </c>
      <c r="BL2478" s="14">
        <f t="shared" si="3579"/>
        <v>0.35132872539333088</v>
      </c>
      <c r="BM2478" s="14">
        <f t="shared" si="3580"/>
        <v>0.44667501717970798</v>
      </c>
      <c r="BN2478" s="14">
        <f t="shared" si="3581"/>
        <v>0.55272915938662237</v>
      </c>
    </row>
    <row r="2479" spans="1:66" x14ac:dyDescent="0.25">
      <c r="A2479" t="s">
        <v>346</v>
      </c>
      <c r="B2479" t="s">
        <v>321</v>
      </c>
      <c r="C2479" t="s">
        <v>239</v>
      </c>
      <c r="D2479" s="7" t="s">
        <v>485</v>
      </c>
      <c r="E2479" s="10">
        <f>VLOOKUP(A2479,home!$A$2:$E$405,3,FALSE)</f>
        <v>1.5866</v>
      </c>
      <c r="F2479" s="10">
        <f>VLOOKUP(B2479,home!$B$2:$E$405,3,FALSE)</f>
        <v>1.0084</v>
      </c>
      <c r="G2479" s="10">
        <f>VLOOKUP(C2479,away!$B$2:$E$405,4,FALSE)</f>
        <v>0.88239999999999996</v>
      </c>
      <c r="H2479" s="10">
        <f>VLOOKUP(A2479,away!$A$2:$E$405,3,FALSE)</f>
        <v>1.1788000000000001</v>
      </c>
      <c r="I2479" s="10">
        <f>VLOOKUP(C2479,away!$B$2:$E$405,3,FALSE)</f>
        <v>1.2725</v>
      </c>
      <c r="J2479" s="10">
        <f>VLOOKUP(B2479,home!$B$2:$E$405,4,FALSE)</f>
        <v>0.76349999999999996</v>
      </c>
      <c r="K2479" s="12">
        <f t="shared" si="3526"/>
        <v>1.4117759730559998</v>
      </c>
      <c r="L2479" s="12">
        <f t="shared" si="3527"/>
        <v>1.1452675605</v>
      </c>
      <c r="M2479" s="13">
        <f t="shared" si="3528"/>
        <v>7.7533627496108773E-2</v>
      </c>
      <c r="N2479" s="13">
        <f t="shared" si="3529"/>
        <v>0.10946011240288037</v>
      </c>
      <c r="O2479" s="13">
        <f t="shared" si="3530"/>
        <v>8.879674841918421E-2</v>
      </c>
      <c r="P2479" s="13">
        <f t="shared" si="3531"/>
        <v>0.12536111590370258</v>
      </c>
      <c r="Q2479" s="13">
        <f t="shared" si="3532"/>
        <v>7.7266578349197784E-2</v>
      </c>
      <c r="R2479" s="13">
        <f t="shared" si="3533"/>
        <v>5.084801772118569E-2</v>
      </c>
      <c r="S2479" s="13">
        <f t="shared" si="3534"/>
        <v>5.0672881845397623E-2</v>
      </c>
      <c r="T2479" s="13">
        <f t="shared" si="3535"/>
        <v>8.8490905694167857E-2</v>
      </c>
      <c r="U2479" s="13">
        <f t="shared" si="3536"/>
        <v>7.1786009696295644E-2</v>
      </c>
      <c r="V2479" s="13">
        <f t="shared" si="3537"/>
        <v>9.1034464218112971E-3</v>
      </c>
      <c r="W2479" s="13">
        <f t="shared" si="3538"/>
        <v>3.6361032944548781E-2</v>
      </c>
      <c r="X2479" s="13">
        <f t="shared" si="3539"/>
        <v>4.1643111497663511E-2</v>
      </c>
      <c r="Y2479" s="13">
        <f t="shared" si="3540"/>
        <v>2.3846252358279307E-2</v>
      </c>
      <c r="Z2479" s="13">
        <f t="shared" si="3541"/>
        <v>1.9411528403934356E-2</v>
      </c>
      <c r="AA2479" s="13">
        <f t="shared" si="3542"/>
        <v>2.7404729400968598E-2</v>
      </c>
      <c r="AB2479" s="13">
        <f t="shared" si="3543"/>
        <v>1.9344669258194409E-2</v>
      </c>
      <c r="AC2479" s="13">
        <f t="shared" si="3544"/>
        <v>9.1993809562269425E-4</v>
      </c>
      <c r="AD2479" s="13">
        <f t="shared" si="3545"/>
        <v>1.2833408166652908E-2</v>
      </c>
      <c r="AE2479" s="13">
        <f t="shared" si="3546"/>
        <v>1.4697686063923352E-2</v>
      </c>
      <c r="AF2479" s="13">
        <f t="shared" si="3547"/>
        <v>8.4163915317121765E-3</v>
      </c>
      <c r="AG2479" s="13">
        <f t="shared" si="3548"/>
        <v>3.2130067325789519E-3</v>
      </c>
      <c r="AH2479" s="13">
        <f t="shared" si="3549"/>
        <v>5.5578484451875966E-3</v>
      </c>
      <c r="AI2479" s="13">
        <f t="shared" si="3550"/>
        <v>7.8464368968024934E-3</v>
      </c>
      <c r="AJ2479" s="13">
        <f t="shared" si="3551"/>
        <v>5.5387055425029216E-3</v>
      </c>
      <c r="AK2479" s="13">
        <f t="shared" si="3552"/>
        <v>2.6064704689125733E-3</v>
      </c>
      <c r="AL2479" s="13">
        <f t="shared" si="3553"/>
        <v>5.9496489435052282E-5</v>
      </c>
      <c r="AM2479" s="13">
        <f t="shared" si="3554"/>
        <v>3.6235794604202432E-3</v>
      </c>
      <c r="AN2479" s="13">
        <f t="shared" si="3555"/>
        <v>4.1499680089133982E-3</v>
      </c>
      <c r="AO2479" s="13">
        <f t="shared" si="3556"/>
        <v>2.3764118688606459E-3</v>
      </c>
      <c r="AP2479" s="13">
        <f t="shared" si="3557"/>
        <v>9.0720914126442525E-4</v>
      </c>
      <c r="AQ2479" s="13">
        <f t="shared" si="3558"/>
        <v>2.5974930001980239E-4</v>
      </c>
      <c r="AR2479" s="13">
        <f t="shared" si="3559"/>
        <v>1.2730447060897421E-3</v>
      </c>
      <c r="AS2479" s="13">
        <f t="shared" si="3560"/>
        <v>1.7972539286836347E-3</v>
      </c>
      <c r="AT2479" s="13">
        <f t="shared" si="3561"/>
        <v>1.2686599569980287E-3</v>
      </c>
      <c r="AU2479" s="13">
        <f t="shared" si="3562"/>
        <v>5.970212150893582E-4</v>
      </c>
      <c r="AV2479" s="13">
        <f t="shared" si="3563"/>
        <v>2.1071505171696357E-4</v>
      </c>
      <c r="AW2479" s="13">
        <f t="shared" si="3564"/>
        <v>2.6721546324834337E-6</v>
      </c>
      <c r="AX2479" s="13">
        <f t="shared" si="3565"/>
        <v>8.5261373644675287E-4</v>
      </c>
      <c r="AY2479" s="13">
        <f t="shared" si="3566"/>
        <v>9.7647085398916249E-4</v>
      </c>
      <c r="AZ2479" s="13">
        <f t="shared" si="3567"/>
        <v>5.5916019642376013E-4</v>
      </c>
      <c r="BA2479" s="13">
        <f t="shared" si="3568"/>
        <v>2.1346267802898006E-4</v>
      </c>
      <c r="BB2479" s="13">
        <f t="shared" si="3569"/>
        <v>6.111797013101181E-5</v>
      </c>
      <c r="BC2479" s="13">
        <f t="shared" si="3570"/>
        <v>1.399928571093114E-5</v>
      </c>
      <c r="BD2479" s="13">
        <f t="shared" si="3571"/>
        <v>2.4299613415847287E-4</v>
      </c>
      <c r="BE2479" s="13">
        <f t="shared" si="3572"/>
        <v>3.4305610375042427E-4</v>
      </c>
      <c r="BF2479" s="13">
        <f t="shared" si="3573"/>
        <v>2.4215918234252767E-4</v>
      </c>
      <c r="BG2479" s="13">
        <f t="shared" si="3574"/>
        <v>1.1395817176202241E-4</v>
      </c>
      <c r="BH2479" s="13">
        <f t="shared" si="3575"/>
        <v>4.0220852206752999E-5</v>
      </c>
      <c r="BI2479" s="13">
        <f t="shared" si="3576"/>
        <v>1.1356566552266048E-5</v>
      </c>
      <c r="BJ2479" s="14">
        <f t="shared" si="3577"/>
        <v>0.43022222824181416</v>
      </c>
      <c r="BK2479" s="14">
        <f t="shared" si="3578"/>
        <v>0.2646269771060672</v>
      </c>
      <c r="BL2479" s="14">
        <f t="shared" si="3579"/>
        <v>0.28587007771858425</v>
      </c>
      <c r="BM2479" s="14">
        <f t="shared" si="3580"/>
        <v>0.46989081247878384</v>
      </c>
      <c r="BN2479" s="14">
        <f t="shared" si="3581"/>
        <v>0.52926620029225946</v>
      </c>
    </row>
    <row r="2480" spans="1:66" x14ac:dyDescent="0.25">
      <c r="A2480" t="s">
        <v>346</v>
      </c>
      <c r="B2480" t="s">
        <v>234</v>
      </c>
      <c r="C2480" t="s">
        <v>320</v>
      </c>
      <c r="D2480" s="7" t="s">
        <v>485</v>
      </c>
      <c r="E2480" s="10">
        <f>VLOOKUP(A2480,home!$A$2:$E$405,3,FALSE)</f>
        <v>1.5866</v>
      </c>
      <c r="F2480" s="10">
        <f>VLOOKUP(B2480,home!$B$2:$E$405,3,FALSE)</f>
        <v>1.4496</v>
      </c>
      <c r="G2480" s="10">
        <f>VLOOKUP(C2480,away!$B$2:$E$405,4,FALSE)</f>
        <v>0.98040000000000005</v>
      </c>
      <c r="H2480" s="10">
        <f>VLOOKUP(A2480,away!$A$2:$E$405,3,FALSE)</f>
        <v>1.1788000000000001</v>
      </c>
      <c r="I2480" s="10">
        <f>VLOOKUP(C2480,away!$B$2:$E$405,3,FALSE)</f>
        <v>0.5655</v>
      </c>
      <c r="J2480" s="10">
        <f>VLOOKUP(B2480,home!$B$2:$E$405,4,FALSE)</f>
        <v>0.2545</v>
      </c>
      <c r="K2480" s="12">
        <f t="shared" si="3526"/>
        <v>2.254856626944</v>
      </c>
      <c r="L2480" s="12">
        <f t="shared" si="3527"/>
        <v>0.16965260130000001</v>
      </c>
      <c r="M2480" s="13">
        <f t="shared" si="3528"/>
        <v>8.8521552260963948E-2</v>
      </c>
      <c r="N2480" s="13">
        <f t="shared" si="3529"/>
        <v>0.19960340874300417</v>
      </c>
      <c r="O2480" s="13">
        <f t="shared" si="3530"/>
        <v>1.5017911612186428E-2</v>
      </c>
      <c r="P2480" s="13">
        <f t="shared" si="3531"/>
        <v>3.3863237521597818E-2</v>
      </c>
      <c r="Q2480" s="13">
        <f t="shared" si="3532"/>
        <v>0.22503853448238745</v>
      </c>
      <c r="R2480" s="13">
        <f t="shared" si="3533"/>
        <v>1.2739138855504526E-3</v>
      </c>
      <c r="S2480" s="13">
        <f t="shared" si="3534"/>
        <v>3.2385301267187244E-3</v>
      </c>
      <c r="T2480" s="13">
        <f t="shared" si="3535"/>
        <v>3.8178372767676778E-2</v>
      </c>
      <c r="U2480" s="13">
        <f t="shared" si="3536"/>
        <v>2.8724931669894182E-3</v>
      </c>
      <c r="V2480" s="13">
        <f t="shared" si="3537"/>
        <v>1.3765274871344925E-4</v>
      </c>
      <c r="W2480" s="13">
        <f t="shared" si="3538"/>
        <v>0.16914321026512577</v>
      </c>
      <c r="X2480" s="13">
        <f t="shared" si="3539"/>
        <v>2.8695585613711445E-2</v>
      </c>
      <c r="Y2480" s="13">
        <f t="shared" si="3540"/>
        <v>2.4341403725965027E-3</v>
      </c>
      <c r="Z2480" s="13">
        <f t="shared" si="3541"/>
        <v>7.2040934838608225E-5</v>
      </c>
      <c r="AA2480" s="13">
        <f t="shared" si="3542"/>
        <v>1.6244197933207663E-4</v>
      </c>
      <c r="AB2480" s="13">
        <f t="shared" si="3543"/>
        <v>1.8314168679541665E-4</v>
      </c>
      <c r="AC2480" s="13">
        <f t="shared" si="3544"/>
        <v>3.2911248773084916E-6</v>
      </c>
      <c r="AD2480" s="13">
        <f t="shared" si="3545"/>
        <v>9.5348422142225331E-2</v>
      </c>
      <c r="AE2480" s="13">
        <f t="shared" si="3546"/>
        <v>1.6176107846279045E-2</v>
      </c>
      <c r="AF2480" s="13">
        <f t="shared" si="3547"/>
        <v>1.3721593875152909E-3</v>
      </c>
      <c r="AG2480" s="13">
        <f t="shared" si="3548"/>
        <v>7.7596803163394577E-5</v>
      </c>
      <c r="AH2480" s="13">
        <f t="shared" si="3549"/>
        <v>3.0554829988634219E-6</v>
      </c>
      <c r="AI2480" s="13">
        <f t="shared" si="3550"/>
        <v>6.8896760885019136E-6</v>
      </c>
      <c r="AJ2480" s="13">
        <f t="shared" si="3551"/>
        <v>7.7676158928280776E-6</v>
      </c>
      <c r="AK2480" s="13">
        <f t="shared" si="3552"/>
        <v>5.8382867238329763E-6</v>
      </c>
      <c r="AL2480" s="13">
        <f t="shared" si="3553"/>
        <v>5.0359778195025244E-8</v>
      </c>
      <c r="AM2480" s="13">
        <f t="shared" si="3554"/>
        <v>4.2999404307210158E-2</v>
      </c>
      <c r="AN2480" s="13">
        <f t="shared" si="3555"/>
        <v>7.2949607950686278E-3</v>
      </c>
      <c r="AO2480" s="13">
        <f t="shared" si="3556"/>
        <v>6.1880453763245465E-4</v>
      </c>
      <c r="AP2480" s="13">
        <f t="shared" si="3557"/>
        <v>3.4993933168529877E-5</v>
      </c>
      <c r="AQ2480" s="13">
        <f t="shared" si="3558"/>
        <v>1.4842029479398622E-6</v>
      </c>
      <c r="AR2480" s="13">
        <f t="shared" si="3559"/>
        <v>1.0367412779702096E-7</v>
      </c>
      <c r="AS2480" s="13">
        <f t="shared" si="3560"/>
        <v>2.3377029410575184E-7</v>
      </c>
      <c r="AT2480" s="13">
        <f t="shared" si="3561"/>
        <v>2.6355924842350126E-7</v>
      </c>
      <c r="AU2480" s="13">
        <f t="shared" si="3562"/>
        <v>1.9809610596670395E-7</v>
      </c>
      <c r="AV2480" s="13">
        <f t="shared" si="3563"/>
        <v>1.1166957932770585E-7</v>
      </c>
      <c r="AW2480" s="13">
        <f t="shared" si="3564"/>
        <v>5.3513180531753258E-10</v>
      </c>
      <c r="AX2480" s="13">
        <f t="shared" si="3565"/>
        <v>1.6159581959459515E-2</v>
      </c>
      <c r="AY2480" s="13">
        <f t="shared" si="3566"/>
        <v>2.741515115342858E-3</v>
      </c>
      <c r="AZ2480" s="13">
        <f t="shared" si="3567"/>
        <v>2.3255258541059277E-4</v>
      </c>
      <c r="BA2480" s="13">
        <f t="shared" si="3568"/>
        <v>1.3151050351315826E-5</v>
      </c>
      <c r="BB2480" s="13">
        <f t="shared" si="3569"/>
        <v>5.5777747548200241E-7</v>
      </c>
      <c r="BC2480" s="13">
        <f t="shared" si="3570"/>
        <v>1.8925679932413746E-8</v>
      </c>
      <c r="BD2480" s="13">
        <f t="shared" si="3571"/>
        <v>2.9314309113788693E-9</v>
      </c>
      <c r="BE2480" s="13">
        <f t="shared" si="3572"/>
        <v>6.609956416951133E-9</v>
      </c>
      <c r="BF2480" s="13">
        <f t="shared" si="3573"/>
        <v>7.4522520152866406E-9</v>
      </c>
      <c r="BG2480" s="13">
        <f t="shared" si="3574"/>
        <v>5.6012532807752874E-9</v>
      </c>
      <c r="BH2480" s="13">
        <f t="shared" si="3575"/>
        <v>3.1575057698369955E-9</v>
      </c>
      <c r="BI2480" s="13">
        <f t="shared" si="3576"/>
        <v>1.423944561946173E-9</v>
      </c>
      <c r="BJ2480" s="14">
        <f t="shared" si="3577"/>
        <v>0.84616456361343262</v>
      </c>
      <c r="BK2480" s="14">
        <f t="shared" si="3578"/>
        <v>0.12850582925799231</v>
      </c>
      <c r="BL2480" s="14">
        <f t="shared" si="3579"/>
        <v>1.9534391338256397E-2</v>
      </c>
      <c r="BM2480" s="14">
        <f t="shared" si="3580"/>
        <v>0.42821675205861864</v>
      </c>
      <c r="BN2480" s="14">
        <f t="shared" si="3581"/>
        <v>0.56331855850569024</v>
      </c>
    </row>
    <row r="2481" spans="1:66" x14ac:dyDescent="0.25">
      <c r="A2481" t="s">
        <v>347</v>
      </c>
      <c r="B2481" t="s">
        <v>324</v>
      </c>
      <c r="C2481" t="s">
        <v>253</v>
      </c>
      <c r="D2481" s="7" t="s">
        <v>485</v>
      </c>
      <c r="E2481" s="10">
        <f>VLOOKUP(A2481,home!$A$2:$E$405,3,FALSE)</f>
        <v>1.1809000000000001</v>
      </c>
      <c r="F2481" s="10">
        <f>VLOOKUP(B2481,home!$B$2:$E$405,3,FALSE)</f>
        <v>1.3408</v>
      </c>
      <c r="G2481" s="10">
        <f>VLOOKUP(C2481,away!$B$2:$E$405,4,FALSE)</f>
        <v>0.8468</v>
      </c>
      <c r="H2481" s="10">
        <f>VLOOKUP(A2481,away!$A$2:$E$405,3,FALSE)</f>
        <v>0.92459999999999998</v>
      </c>
      <c r="I2481" s="10">
        <f>VLOOKUP(C2481,away!$B$2:$E$405,3,FALSE)</f>
        <v>0.90129999999999999</v>
      </c>
      <c r="J2481" s="10">
        <f>VLOOKUP(B2481,home!$B$2:$E$405,4,FALSE)</f>
        <v>0.63090000000000002</v>
      </c>
      <c r="K2481" s="12">
        <f t="shared" si="3526"/>
        <v>1.3407813896960001</v>
      </c>
      <c r="L2481" s="12">
        <f t="shared" si="3527"/>
        <v>0.52575545518199995</v>
      </c>
      <c r="M2481" s="13">
        <f t="shared" si="3528"/>
        <v>0.15465834126852451</v>
      </c>
      <c r="N2481" s="13">
        <f t="shared" si="3529"/>
        <v>0.20736302573409054</v>
      </c>
      <c r="O2481" s="13">
        <f t="shared" si="3530"/>
        <v>8.1312466611326184E-2</v>
      </c>
      <c r="P2481" s="13">
        <f t="shared" si="3531"/>
        <v>0.10902224198274356</v>
      </c>
      <c r="Q2481" s="13">
        <f t="shared" si="3532"/>
        <v>0.13901424290766068</v>
      </c>
      <c r="R2481" s="13">
        <f t="shared" si="3533"/>
        <v>2.1375236447604484E-2</v>
      </c>
      <c r="S2481" s="13">
        <f t="shared" si="3534"/>
        <v>1.9213075010139868E-2</v>
      </c>
      <c r="T2481" s="13">
        <f t="shared" si="3535"/>
        <v>7.3087496556698245E-2</v>
      </c>
      <c r="U2481" s="13">
        <f t="shared" si="3536"/>
        <v>2.8659519229299737E-2</v>
      </c>
      <c r="V2481" s="13">
        <f t="shared" si="3537"/>
        <v>1.5048601077758484E-3</v>
      </c>
      <c r="W2481" s="13">
        <f t="shared" si="3538"/>
        <v>6.2129236597756869E-2</v>
      </c>
      <c r="X2481" s="13">
        <f t="shared" si="3539"/>
        <v>3.2664785067563831E-2</v>
      </c>
      <c r="Y2481" s="13">
        <f t="shared" si="3540"/>
        <v>8.586844470809608E-3</v>
      </c>
      <c r="Z2481" s="13">
        <f t="shared" si="3541"/>
        <v>3.7460490560443905E-3</v>
      </c>
      <c r="AA2481" s="13">
        <f t="shared" si="3542"/>
        <v>5.0226328592325878E-3</v>
      </c>
      <c r="AB2481" s="13">
        <f t="shared" si="3543"/>
        <v>3.3671263324673317E-3</v>
      </c>
      <c r="AC2481" s="13">
        <f t="shared" si="3544"/>
        <v>6.6300668571466824E-5</v>
      </c>
      <c r="AD2481" s="13">
        <f t="shared" si="3545"/>
        <v>2.0825431046573008E-2</v>
      </c>
      <c r="AE2481" s="13">
        <f t="shared" si="3546"/>
        <v>1.0949083979252346E-2</v>
      </c>
      <c r="AF2481" s="13">
        <f t="shared" si="3547"/>
        <v>2.8782703156688795E-3</v>
      </c>
      <c r="AG2481" s="13">
        <f t="shared" si="3548"/>
        <v>5.044221066504435E-4</v>
      </c>
      <c r="AH2481" s="13">
        <f t="shared" si="3549"/>
        <v>4.9237643164868001E-4</v>
      </c>
      <c r="AI2481" s="13">
        <f t="shared" si="3550"/>
        <v>6.6016915627947488E-4</v>
      </c>
      <c r="AJ2481" s="13">
        <f t="shared" si="3551"/>
        <v>4.4257125939541503E-4</v>
      </c>
      <c r="AK2481" s="13">
        <f t="shared" si="3552"/>
        <v>1.9779710273723117E-4</v>
      </c>
      <c r="AL2481" s="13">
        <f t="shared" si="3553"/>
        <v>1.8694749919931284E-6</v>
      </c>
      <c r="AM2481" s="13">
        <f t="shared" si="3554"/>
        <v>5.5844700759284738E-3</v>
      </c>
      <c r="AN2481" s="13">
        <f t="shared" si="3555"/>
        <v>2.936065606720033E-3</v>
      </c>
      <c r="AO2481" s="13">
        <f t="shared" si="3556"/>
        <v>7.7182625475265276E-4</v>
      </c>
      <c r="AP2481" s="13">
        <f t="shared" si="3557"/>
        <v>1.3526395462963307E-4</v>
      </c>
      <c r="AQ2481" s="13">
        <f t="shared" si="3558"/>
        <v>1.7778940509005032E-5</v>
      </c>
      <c r="AR2481" s="13">
        <f t="shared" si="3559"/>
        <v>5.1773918988468149E-5</v>
      </c>
      <c r="AS2481" s="13">
        <f t="shared" si="3560"/>
        <v>6.941750705136646E-5</v>
      </c>
      <c r="AT2481" s="13">
        <f t="shared" si="3561"/>
        <v>4.6536850786781503E-5</v>
      </c>
      <c r="AU2481" s="13">
        <f t="shared" si="3562"/>
        <v>2.0798581156658766E-5</v>
      </c>
      <c r="AV2481" s="13">
        <f t="shared" si="3563"/>
        <v>6.9715876367324937E-6</v>
      </c>
      <c r="AW2481" s="13">
        <f t="shared" si="3564"/>
        <v>3.6606560069773979E-8</v>
      </c>
      <c r="AX2481" s="13">
        <f t="shared" si="3565"/>
        <v>1.2479255915198522E-3</v>
      </c>
      <c r="AY2481" s="13">
        <f t="shared" si="3566"/>
        <v>6.561036874027865E-4</v>
      </c>
      <c r="AZ2481" s="13">
        <f t="shared" si="3567"/>
        <v>1.7247504640852029E-4</v>
      </c>
      <c r="BA2481" s="13">
        <f t="shared" si="3568"/>
        <v>3.022656551068272E-5</v>
      </c>
      <c r="BB2481" s="13">
        <f t="shared" si="3569"/>
        <v>3.9729454271643839E-6</v>
      </c>
      <c r="BC2481" s="13">
        <f t="shared" si="3570"/>
        <v>4.1775954629441129E-7</v>
      </c>
      <c r="BD2481" s="13">
        <f t="shared" si="3571"/>
        <v>4.5367367240563412E-6</v>
      </c>
      <c r="BE2481" s="13">
        <f t="shared" si="3572"/>
        <v>6.082772169565141E-6</v>
      </c>
      <c r="BF2481" s="13">
        <f t="shared" si="3573"/>
        <v>4.0778338613568508E-6</v>
      </c>
      <c r="BG2481" s="13">
        <f t="shared" si="3574"/>
        <v>1.822494583859815E-6</v>
      </c>
      <c r="BH2481" s="13">
        <f t="shared" si="3575"/>
        <v>6.1089170521524889E-7</v>
      </c>
      <c r="BI2481" s="13">
        <f t="shared" si="3576"/>
        <v>1.6381444589445209E-7</v>
      </c>
      <c r="BJ2481" s="14">
        <f t="shared" si="3577"/>
        <v>0.56955936521107942</v>
      </c>
      <c r="BK2481" s="14">
        <f t="shared" si="3578"/>
        <v>0.28512279220014997</v>
      </c>
      <c r="BL2481" s="14">
        <f t="shared" si="3579"/>
        <v>0.14174268841910115</v>
      </c>
      <c r="BM2481" s="14">
        <f t="shared" si="3580"/>
        <v>0.28676927285358245</v>
      </c>
      <c r="BN2481" s="14">
        <f t="shared" si="3581"/>
        <v>0.71274555495194991</v>
      </c>
    </row>
    <row r="2482" spans="1:66" x14ac:dyDescent="0.25">
      <c r="A2482" t="s">
        <v>347</v>
      </c>
      <c r="B2482" t="s">
        <v>255</v>
      </c>
      <c r="C2482" t="s">
        <v>247</v>
      </c>
      <c r="D2482" s="7" t="s">
        <v>485</v>
      </c>
      <c r="E2482" s="10">
        <f>VLOOKUP(A2482,home!$A$2:$E$405,3,FALSE)</f>
        <v>1.1809000000000001</v>
      </c>
      <c r="F2482" s="10">
        <f>VLOOKUP(B2482,home!$B$2:$E$405,3,FALSE)</f>
        <v>0.70569999999999999</v>
      </c>
      <c r="G2482" s="10">
        <f>VLOOKUP(C2482,away!$B$2:$E$405,4,FALSE)</f>
        <v>0.5645</v>
      </c>
      <c r="H2482" s="10">
        <f>VLOOKUP(A2482,away!$A$2:$E$405,3,FALSE)</f>
        <v>0.92459999999999998</v>
      </c>
      <c r="I2482" s="10">
        <f>VLOOKUP(C2482,away!$B$2:$E$405,3,FALSE)</f>
        <v>1.5322</v>
      </c>
      <c r="J2482" s="10">
        <f>VLOOKUP(B2482,home!$B$2:$E$405,4,FALSE)</f>
        <v>1.0814999999999999</v>
      </c>
      <c r="K2482" s="12">
        <f t="shared" si="3526"/>
        <v>0.47043235788499999</v>
      </c>
      <c r="L2482" s="12">
        <f t="shared" si="3527"/>
        <v>1.5321308977799997</v>
      </c>
      <c r="M2482" s="13">
        <f t="shared" si="3528"/>
        <v>0.13498882852088048</v>
      </c>
      <c r="N2482" s="13">
        <f t="shared" si="3529"/>
        <v>6.3503112889211746E-2</v>
      </c>
      <c r="O2482" s="13">
        <f t="shared" si="3530"/>
        <v>0.20682055503196706</v>
      </c>
      <c r="P2482" s="13">
        <f t="shared" si="3531"/>
        <v>9.7295081362772665E-2</v>
      </c>
      <c r="Q2482" s="13">
        <f t="shared" si="3532"/>
        <v>1.4936959564754609E-2</v>
      </c>
      <c r="R2482" s="13">
        <f t="shared" si="3533"/>
        <v>0.15843808133024279</v>
      </c>
      <c r="S2482" s="13">
        <f t="shared" si="3534"/>
        <v>1.7531696809866514E-2</v>
      </c>
      <c r="T2482" s="13">
        <f t="shared" si="3535"/>
        <v>2.2885377268051031E-2</v>
      </c>
      <c r="U2482" s="13">
        <f t="shared" si="3536"/>
        <v>7.4534400178961513E-2</v>
      </c>
      <c r="V2482" s="13">
        <f t="shared" si="3537"/>
        <v>1.4040238952725012E-3</v>
      </c>
      <c r="W2482" s="13">
        <f t="shared" si="3538"/>
        <v>2.3422763692268049E-3</v>
      </c>
      <c r="X2482" s="13">
        <f t="shared" si="3539"/>
        <v>3.5886739964323426E-3</v>
      </c>
      <c r="Y2482" s="13">
        <f t="shared" si="3540"/>
        <v>2.7491591559968124E-3</v>
      </c>
      <c r="Z2482" s="13">
        <f t="shared" si="3541"/>
        <v>8.0915959930348502E-2</v>
      </c>
      <c r="AA2482" s="13">
        <f t="shared" si="3542"/>
        <v>3.8065485820562031E-2</v>
      </c>
      <c r="AB2482" s="13">
        <f t="shared" si="3543"/>
        <v>8.9536181243025145E-3</v>
      </c>
      <c r="AC2482" s="13">
        <f t="shared" si="3544"/>
        <v>6.3248113113618029E-5</v>
      </c>
      <c r="AD2482" s="13">
        <f t="shared" si="3545"/>
        <v>2.7547064879842063E-4</v>
      </c>
      <c r="AE2482" s="13">
        <f t="shared" si="3546"/>
        <v>4.2205709245556321E-4</v>
      </c>
      <c r="AF2482" s="13">
        <f t="shared" si="3547"/>
        <v>3.2332335598917925E-4</v>
      </c>
      <c r="AG2482" s="13">
        <f t="shared" si="3548"/>
        <v>1.6512456789498126E-4</v>
      </c>
      <c r="AH2482" s="13">
        <f t="shared" si="3549"/>
        <v>3.0993460583203833E-2</v>
      </c>
      <c r="AI2482" s="13">
        <f t="shared" si="3550"/>
        <v>1.4580326741172387E-2</v>
      </c>
      <c r="AJ2482" s="13">
        <f t="shared" si="3551"/>
        <v>3.4295287437917216E-3</v>
      </c>
      <c r="AK2482" s="13">
        <f t="shared" si="3552"/>
        <v>5.3778709779210728E-4</v>
      </c>
      <c r="AL2482" s="13">
        <f t="shared" si="3553"/>
        <v>1.8234783956153619E-6</v>
      </c>
      <c r="AM2482" s="13">
        <f t="shared" si="3554"/>
        <v>2.5918061368470355E-5</v>
      </c>
      <c r="AN2482" s="13">
        <f t="shared" si="3555"/>
        <v>3.9709862633191613E-5</v>
      </c>
      <c r="AO2482" s="13">
        <f t="shared" si="3556"/>
        <v>3.0420353743456169E-5</v>
      </c>
      <c r="AP2482" s="13">
        <f t="shared" si="3557"/>
        <v>1.5535987963915562E-5</v>
      </c>
      <c r="AQ2482" s="13">
        <f t="shared" si="3558"/>
        <v>5.950791796763303E-6</v>
      </c>
      <c r="AR2482" s="13">
        <f t="shared" si="3559"/>
        <v>9.4972077177306151E-3</v>
      </c>
      <c r="AS2482" s="13">
        <f t="shared" si="3560"/>
        <v>4.4677938199756337E-3</v>
      </c>
      <c r="AT2482" s="13">
        <f t="shared" si="3561"/>
        <v>1.0508973906375842E-3</v>
      </c>
      <c r="AU2482" s="13">
        <f t="shared" si="3562"/>
        <v>1.6479204579094423E-4</v>
      </c>
      <c r="AV2482" s="13">
        <f t="shared" si="3563"/>
        <v>1.9380877665531696E-5</v>
      </c>
      <c r="AW2482" s="13">
        <f t="shared" si="3564"/>
        <v>3.6508263685524913E-8</v>
      </c>
      <c r="AX2482" s="13">
        <f t="shared" si="3565"/>
        <v>2.0321157868962734E-6</v>
      </c>
      <c r="AY2482" s="13">
        <f t="shared" si="3566"/>
        <v>3.113467384970298E-6</v>
      </c>
      <c r="AZ2482" s="13">
        <f t="shared" si="3567"/>
        <v>2.3851197898716455E-6</v>
      </c>
      <c r="BA2482" s="13">
        <f t="shared" si="3568"/>
        <v>1.2181052416562965E-6</v>
      </c>
      <c r="BB2482" s="13">
        <f t="shared" si="3569"/>
        <v>4.6657416937234616E-7</v>
      </c>
      <c r="BC2482" s="13">
        <f t="shared" si="3570"/>
        <v>1.4297054020028196E-7</v>
      </c>
      <c r="BD2482" s="13">
        <f t="shared" si="3571"/>
        <v>2.4251608978282913E-3</v>
      </c>
      <c r="BE2482" s="13">
        <f t="shared" si="3572"/>
        <v>1.1408741594158668E-3</v>
      </c>
      <c r="BF2482" s="13">
        <f t="shared" si="3573"/>
        <v>2.6835206043203678E-4</v>
      </c>
      <c r="BG2482" s="13">
        <f t="shared" si="3574"/>
        <v>4.2080497510780359E-5</v>
      </c>
      <c r="BH2482" s="13">
        <f t="shared" si="3575"/>
        <v>4.9490069162425695E-6</v>
      </c>
      <c r="BI2482" s="13">
        <f t="shared" si="3576"/>
        <v>4.6563459855943294E-7</v>
      </c>
      <c r="BJ2482" s="14">
        <f t="shared" si="3577"/>
        <v>0.11131842831923022</v>
      </c>
      <c r="BK2482" s="14">
        <f t="shared" si="3578"/>
        <v>0.25128781564768643</v>
      </c>
      <c r="BL2482" s="14">
        <f t="shared" si="3579"/>
        <v>0.55543519776049799</v>
      </c>
      <c r="BM2482" s="14">
        <f t="shared" si="3580"/>
        <v>0.32297170599881242</v>
      </c>
      <c r="BN2482" s="14">
        <f t="shared" si="3581"/>
        <v>0.67598261869982945</v>
      </c>
    </row>
    <row r="2483" spans="1:66" x14ac:dyDescent="0.25">
      <c r="A2483" t="s">
        <v>357</v>
      </c>
      <c r="B2483" t="s">
        <v>330</v>
      </c>
      <c r="C2483" t="s">
        <v>334</v>
      </c>
      <c r="D2483" s="7" t="s">
        <v>485</v>
      </c>
      <c r="E2483" s="10">
        <f>VLOOKUP(A2483,home!$A$2:$E$405,3,FALSE)</f>
        <v>1.72</v>
      </c>
      <c r="F2483" s="10">
        <f>VLOOKUP(B2483,home!$B$2:$E$405,3,FALSE)</f>
        <v>0.63949999999999996</v>
      </c>
      <c r="G2483" s="10">
        <f>VLOOKUP(C2483,away!$B$2:$E$405,4,FALSE)</f>
        <v>0.87209999999999999</v>
      </c>
      <c r="H2483" s="10">
        <f>VLOOKUP(A2483,away!$A$2:$E$405,3,FALSE)</f>
        <v>1.58</v>
      </c>
      <c r="I2483" s="10">
        <f>VLOOKUP(C2483,away!$B$2:$E$405,3,FALSE)</f>
        <v>0.94940000000000002</v>
      </c>
      <c r="J2483" s="10">
        <f>VLOOKUP(B2483,home!$B$2:$E$405,4,FALSE)</f>
        <v>1.6456</v>
      </c>
      <c r="K2483" s="12">
        <f t="shared" si="3526"/>
        <v>0.95925767399999995</v>
      </c>
      <c r="L2483" s="12">
        <f t="shared" si="3527"/>
        <v>2.4684855712</v>
      </c>
      <c r="M2483" s="13">
        <f t="shared" si="3528"/>
        <v>3.2460112691437781E-2</v>
      </c>
      <c r="N2483" s="13">
        <f t="shared" si="3529"/>
        <v>3.1137612198166482E-2</v>
      </c>
      <c r="O2483" s="13">
        <f t="shared" si="3530"/>
        <v>8.0127319818340148E-2</v>
      </c>
      <c r="P2483" s="13">
        <f t="shared" si="3531"/>
        <v>7.6862746432795059E-2</v>
      </c>
      <c r="Q2483" s="13">
        <f t="shared" si="3532"/>
        <v>1.4934496725563599E-2</v>
      </c>
      <c r="R2483" s="13">
        <f t="shared" si="3533"/>
        <v>9.8896566415250242E-2</v>
      </c>
      <c r="S2483" s="13">
        <f t="shared" si="3534"/>
        <v>4.5501088099661101E-2</v>
      </c>
      <c r="T2483" s="13">
        <f t="shared" si="3535"/>
        <v>3.686558968018739E-2</v>
      </c>
      <c r="U2483" s="13">
        <f t="shared" si="3536"/>
        <v>9.4867290266079443E-2</v>
      </c>
      <c r="V2483" s="13">
        <f t="shared" si="3537"/>
        <v>1.1971405679969387E-2</v>
      </c>
      <c r="W2483" s="13">
        <f t="shared" si="3538"/>
        <v>4.7753435304415852E-3</v>
      </c>
      <c r="X2483" s="13">
        <f t="shared" si="3539"/>
        <v>1.1787866602418321E-2</v>
      </c>
      <c r="Y2483" s="13">
        <f t="shared" si="3540"/>
        <v>1.4549089311649997E-2</v>
      </c>
      <c r="Z2483" s="13">
        <f t="shared" si="3541"/>
        <v>8.1374915745755907E-2</v>
      </c>
      <c r="AA2483" s="13">
        <f t="shared" si="3542"/>
        <v>7.8059512400219785E-2</v>
      </c>
      <c r="AB2483" s="13">
        <f t="shared" si="3543"/>
        <v>3.7439593149304486E-2</v>
      </c>
      <c r="AC2483" s="13">
        <f t="shared" si="3544"/>
        <v>1.7717034903161411E-3</v>
      </c>
      <c r="AD2483" s="13">
        <f t="shared" si="3545"/>
        <v>1.1451962318905855E-3</v>
      </c>
      <c r="AE2483" s="13">
        <f t="shared" si="3546"/>
        <v>2.8269003746145193E-3</v>
      </c>
      <c r="AF2483" s="13">
        <f t="shared" si="3547"/>
        <v>3.4890813929779082E-3</v>
      </c>
      <c r="AG2483" s="13">
        <f t="shared" si="3548"/>
        <v>2.8709156917694546E-3</v>
      </c>
      <c r="AH2483" s="13">
        <f t="shared" si="3549"/>
        <v>5.0218201344003531E-2</v>
      </c>
      <c r="AI2483" s="13">
        <f t="shared" si="3550"/>
        <v>4.8172195013712497E-2</v>
      </c>
      <c r="AJ2483" s="13">
        <f t="shared" si="3551"/>
        <v>2.310477387016412E-2</v>
      </c>
      <c r="AK2483" s="13">
        <f t="shared" si="3552"/>
        <v>7.3878105469965382E-3</v>
      </c>
      <c r="AL2483" s="13">
        <f t="shared" si="3553"/>
        <v>1.6780964061925552E-4</v>
      </c>
      <c r="AM2483" s="13">
        <f t="shared" si="3554"/>
        <v>2.1970765473538559E-4</v>
      </c>
      <c r="AN2483" s="13">
        <f t="shared" si="3555"/>
        <v>5.4234517559649065E-4</v>
      </c>
      <c r="AO2483" s="13">
        <f t="shared" si="3556"/>
        <v>6.6938562028493387E-4</v>
      </c>
      <c r="AP2483" s="13">
        <f t="shared" si="3557"/>
        <v>5.5078958174737379E-4</v>
      </c>
      <c r="AQ2483" s="13">
        <f t="shared" si="3558"/>
        <v>3.3990403382766872E-4</v>
      </c>
      <c r="AR2483" s="13">
        <f t="shared" si="3559"/>
        <v>2.4792581085857853E-2</v>
      </c>
      <c r="AS2483" s="13">
        <f t="shared" si="3560"/>
        <v>2.3782473664876395E-2</v>
      </c>
      <c r="AT2483" s="13">
        <f t="shared" si="3561"/>
        <v>1.1406760184867791E-2</v>
      </c>
      <c r="AU2483" s="13">
        <f t="shared" si="3562"/>
        <v>3.6473407476040297E-3</v>
      </c>
      <c r="AV2483" s="13">
        <f t="shared" si="3563"/>
        <v>8.7468490045801536E-4</v>
      </c>
      <c r="AW2483" s="13">
        <f t="shared" si="3564"/>
        <v>1.1037743100026756E-5</v>
      </c>
      <c r="AX2483" s="13">
        <f t="shared" si="3565"/>
        <v>3.5126042306910168E-5</v>
      </c>
      <c r="AY2483" s="13">
        <f t="shared" si="3566"/>
        <v>8.6708128607968497E-5</v>
      </c>
      <c r="AZ2483" s="13">
        <f t="shared" si="3567"/>
        <v>1.070188821872621E-4</v>
      </c>
      <c r="BA2483" s="13">
        <f t="shared" si="3568"/>
        <v>8.80581888417364E-5</v>
      </c>
      <c r="BB2483" s="13">
        <f t="shared" si="3569"/>
        <v>5.4342592145457778E-5</v>
      </c>
      <c r="BC2483" s="13">
        <f t="shared" si="3570"/>
        <v>2.6828780922533817E-5</v>
      </c>
      <c r="BD2483" s="13">
        <f t="shared" si="3571"/>
        <v>1.0200021447207688E-2</v>
      </c>
      <c r="BE2483" s="13">
        <f t="shared" si="3572"/>
        <v>9.7844488481985577E-3</v>
      </c>
      <c r="BF2483" s="13">
        <f t="shared" si="3573"/>
        <v>4.6929038217474635E-3</v>
      </c>
      <c r="BG2483" s="13">
        <f t="shared" si="3574"/>
        <v>1.5005680014517275E-3</v>
      </c>
      <c r="BH2483" s="13">
        <f t="shared" si="3575"/>
        <v>3.5985784268785309E-4</v>
      </c>
      <c r="BI2483" s="13">
        <f t="shared" si="3576"/>
        <v>6.9039279429481589E-5</v>
      </c>
      <c r="BJ2483" s="14">
        <f t="shared" si="3577"/>
        <v>0.12710230642088355</v>
      </c>
      <c r="BK2483" s="14">
        <f t="shared" si="3578"/>
        <v>0.16882157416340668</v>
      </c>
      <c r="BL2483" s="14">
        <f t="shared" si="3579"/>
        <v>0.60938394264845752</v>
      </c>
      <c r="BM2483" s="14">
        <f t="shared" si="3580"/>
        <v>0.65218821431144236</v>
      </c>
      <c r="BN2483" s="14">
        <f t="shared" si="3581"/>
        <v>0.33441885428155327</v>
      </c>
    </row>
    <row r="2484" spans="1:66" x14ac:dyDescent="0.25">
      <c r="A2484" t="s">
        <v>357</v>
      </c>
      <c r="B2484" t="s">
        <v>331</v>
      </c>
      <c r="C2484" t="s">
        <v>337</v>
      </c>
      <c r="D2484" s="7" t="s">
        <v>485</v>
      </c>
      <c r="E2484" s="10">
        <f>VLOOKUP(A2484,home!$A$2:$E$405,3,FALSE)</f>
        <v>1.72</v>
      </c>
      <c r="F2484" s="10">
        <f>VLOOKUP(B2484,home!$B$2:$E$405,3,FALSE)</f>
        <v>0.87209999999999999</v>
      </c>
      <c r="G2484" s="10">
        <f>VLOOKUP(C2484,away!$B$2:$E$405,4,FALSE)</f>
        <v>0.87209999999999999</v>
      </c>
      <c r="H2484" s="10">
        <f>VLOOKUP(A2484,away!$A$2:$E$405,3,FALSE)</f>
        <v>1.58</v>
      </c>
      <c r="I2484" s="10">
        <f>VLOOKUP(C2484,away!$B$2:$E$405,3,FALSE)</f>
        <v>0.94940000000000002</v>
      </c>
      <c r="J2484" s="10">
        <f>VLOOKUP(B2484,home!$B$2:$E$405,4,FALSE)</f>
        <v>1.2024999999999999</v>
      </c>
      <c r="K2484" s="12">
        <f t="shared" si="3526"/>
        <v>1.3081604651999998</v>
      </c>
      <c r="L2484" s="12">
        <f t="shared" si="3527"/>
        <v>1.8038125300000001</v>
      </c>
      <c r="M2484" s="13">
        <f t="shared" si="3528"/>
        <v>4.4513044621703218E-2</v>
      </c>
      <c r="N2484" s="13">
        <f t="shared" si="3529"/>
        <v>5.8230205159795635E-2</v>
      </c>
      <c r="O2484" s="13">
        <f t="shared" si="3530"/>
        <v>8.0293187637077379E-2</v>
      </c>
      <c r="P2484" s="13">
        <f t="shared" si="3531"/>
        <v>0.10503637369171001</v>
      </c>
      <c r="Q2484" s="13">
        <f t="shared" si="3532"/>
        <v>3.8087226135264857E-2</v>
      </c>
      <c r="R2484" s="13">
        <f t="shared" si="3533"/>
        <v>7.2416928966700642E-2</v>
      </c>
      <c r="S2484" s="13">
        <f t="shared" si="3534"/>
        <v>6.1962958791440294E-2</v>
      </c>
      <c r="T2484" s="13">
        <f t="shared" si="3535"/>
        <v>6.8702215735734221E-2</v>
      </c>
      <c r="U2484" s="13">
        <f t="shared" si="3536"/>
        <v>9.473296348543446E-2</v>
      </c>
      <c r="V2484" s="13">
        <f t="shared" si="3537"/>
        <v>1.62458357244201E-2</v>
      </c>
      <c r="W2484" s="13">
        <f t="shared" si="3538"/>
        <v>1.6608067819761888E-2</v>
      </c>
      <c r="X2484" s="13">
        <f t="shared" si="3539"/>
        <v>2.9957840832376275E-2</v>
      </c>
      <c r="Y2484" s="13">
        <f t="shared" si="3540"/>
        <v>2.7019164332592983E-2</v>
      </c>
      <c r="Z2484" s="13">
        <f t="shared" si="3541"/>
        <v>4.3542187951418183E-2</v>
      </c>
      <c r="AA2484" s="13">
        <f t="shared" si="3542"/>
        <v>5.6960168846353042E-2</v>
      </c>
      <c r="AB2484" s="13">
        <f t="shared" si="3543"/>
        <v>3.7256520487957884E-2</v>
      </c>
      <c r="AC2484" s="13">
        <f t="shared" si="3544"/>
        <v>2.3959320332195551E-3</v>
      </c>
      <c r="AD2484" s="13">
        <f t="shared" si="3545"/>
        <v>5.431504431293214E-3</v>
      </c>
      <c r="AE2484" s="13">
        <f t="shared" si="3546"/>
        <v>9.7974157499172241E-3</v>
      </c>
      <c r="AF2484" s="13">
        <f t="shared" si="3547"/>
        <v>8.83635064566002E-3</v>
      </c>
      <c r="AG2484" s="13">
        <f t="shared" si="3548"/>
        <v>5.3130400047050434E-3</v>
      </c>
      <c r="AH2484" s="13">
        <f t="shared" si="3549"/>
        <v>1.9635486052595796E-2</v>
      </c>
      <c r="AI2484" s="13">
        <f t="shared" si="3550"/>
        <v>2.5686366568991825E-2</v>
      </c>
      <c r="AJ2484" s="13">
        <f t="shared" si="3551"/>
        <v>1.680094462009504E-2</v>
      </c>
      <c r="AK2484" s="13">
        <f t="shared" si="3552"/>
        <v>7.3261105100076536E-3</v>
      </c>
      <c r="AL2484" s="13">
        <f t="shared" si="3553"/>
        <v>2.2614495550231218E-4</v>
      </c>
      <c r="AM2484" s="13">
        <f t="shared" si="3554"/>
        <v>1.4210558727152784E-3</v>
      </c>
      <c r="AN2484" s="13">
        <f t="shared" si="3555"/>
        <v>2.5633183890339042E-3</v>
      </c>
      <c r="AO2484" s="13">
        <f t="shared" si="3556"/>
        <v>2.3118729142593861E-3</v>
      </c>
      <c r="AP2484" s="13">
        <f t="shared" si="3557"/>
        <v>1.3900617768362318E-3</v>
      </c>
      <c r="AQ2484" s="13">
        <f t="shared" si="3558"/>
        <v>6.2685271263281496E-4</v>
      </c>
      <c r="AR2484" s="13">
        <f t="shared" si="3559"/>
        <v>7.083747154862507E-3</v>
      </c>
      <c r="AS2484" s="13">
        <f t="shared" si="3560"/>
        <v>9.2666779734641123E-3</v>
      </c>
      <c r="AT2484" s="13">
        <f t="shared" si="3561"/>
        <v>6.0611508843127051E-3</v>
      </c>
      <c r="AU2484" s="13">
        <f t="shared" si="3562"/>
        <v>2.6429859868232989E-3</v>
      </c>
      <c r="AV2484" s="13">
        <f t="shared" si="3563"/>
        <v>8.6436244450996185E-4</v>
      </c>
      <c r="AW2484" s="13">
        <f t="shared" si="3564"/>
        <v>1.4823024386887329E-5</v>
      </c>
      <c r="AX2484" s="13">
        <f t="shared" si="3565"/>
        <v>3.0982818525440156E-4</v>
      </c>
      <c r="AY2484" s="13">
        <f t="shared" si="3566"/>
        <v>5.5887196270905078E-4</v>
      </c>
      <c r="AZ2484" s="13">
        <f t="shared" si="3567"/>
        <v>5.0405012450013939E-4</v>
      </c>
      <c r="BA2484" s="13">
        <f t="shared" si="3568"/>
        <v>3.030706434404704E-4</v>
      </c>
      <c r="BB2484" s="13">
        <f t="shared" si="3569"/>
        <v>1.3667065602827075E-4</v>
      </c>
      <c r="BC2484" s="13">
        <f t="shared" si="3570"/>
        <v>4.9305648365422965E-5</v>
      </c>
      <c r="BD2484" s="13">
        <f t="shared" si="3571"/>
        <v>2.1296253128821403E-3</v>
      </c>
      <c r="BE2484" s="13">
        <f t="shared" si="3572"/>
        <v>2.785891640001596E-3</v>
      </c>
      <c r="BF2484" s="13">
        <f t="shared" si="3573"/>
        <v>1.8221966518906399E-3</v>
      </c>
      <c r="BG2484" s="13">
        <f t="shared" si="3574"/>
        <v>7.9457520660771374E-4</v>
      </c>
      <c r="BH2484" s="13">
        <f t="shared" si="3575"/>
        <v>2.5985796797808322E-4</v>
      </c>
      <c r="BI2484" s="13">
        <f t="shared" si="3576"/>
        <v>6.7987184055227193E-5</v>
      </c>
      <c r="BJ2484" s="14">
        <f t="shared" si="3577"/>
        <v>0.2781579897328767</v>
      </c>
      <c r="BK2484" s="14">
        <f t="shared" si="3578"/>
        <v>0.2309391617807045</v>
      </c>
      <c r="BL2484" s="14">
        <f t="shared" si="3579"/>
        <v>0.44488773558260147</v>
      </c>
      <c r="BM2484" s="14">
        <f t="shared" si="3580"/>
        <v>0.59840605989702755</v>
      </c>
      <c r="BN2484" s="14">
        <f t="shared" si="3581"/>
        <v>0.39857696621225175</v>
      </c>
    </row>
    <row r="2485" spans="1:66" x14ac:dyDescent="0.25">
      <c r="A2485" t="s">
        <v>350</v>
      </c>
      <c r="B2485" t="s">
        <v>101</v>
      </c>
      <c r="C2485" t="s">
        <v>98</v>
      </c>
      <c r="D2485" s="7" t="s">
        <v>486</v>
      </c>
      <c r="E2485" s="10">
        <f>VLOOKUP(A2485,home!$A$2:$E$405,3,FALSE)</f>
        <v>1.6204000000000001</v>
      </c>
      <c r="F2485" s="10">
        <f>VLOOKUP(B2485,home!$B$2:$E$405,3,FALSE)</f>
        <v>0.89139999999999997</v>
      </c>
      <c r="G2485" s="10">
        <f>VLOOKUP(C2485,away!$B$2:$E$405,4,FALSE)</f>
        <v>1.0971</v>
      </c>
      <c r="H2485" s="10">
        <f>VLOOKUP(A2485,away!$A$2:$E$405,3,FALSE)</f>
        <v>1.3241000000000001</v>
      </c>
      <c r="I2485" s="10">
        <f>VLOOKUP(C2485,away!$B$2:$E$405,3,FALSE)</f>
        <v>0.92310000000000003</v>
      </c>
      <c r="J2485" s="10">
        <f>VLOOKUP(B2485,home!$B$2:$E$405,4,FALSE)</f>
        <v>1.3426</v>
      </c>
      <c r="K2485" s="12">
        <f t="shared" si="3526"/>
        <v>1.5846781847760001</v>
      </c>
      <c r="L2485" s="12">
        <f t="shared" si="3527"/>
        <v>1.641028710846</v>
      </c>
      <c r="M2485" s="13">
        <f t="shared" si="3528"/>
        <v>3.9727688318946026E-2</v>
      </c>
      <c r="N2485" s="13">
        <f t="shared" si="3529"/>
        <v>6.2955601010614093E-2</v>
      </c>
      <c r="O2485" s="13">
        <f t="shared" si="3530"/>
        <v>6.5194277146931684E-2</v>
      </c>
      <c r="P2485" s="13">
        <f t="shared" si="3531"/>
        <v>0.10331194876698317</v>
      </c>
      <c r="Q2485" s="13">
        <f t="shared" si="3532"/>
        <v>4.9882183765491042E-2</v>
      </c>
      <c r="R2485" s="13">
        <f t="shared" si="3533"/>
        <v>5.3492840290483089E-2</v>
      </c>
      <c r="S2485" s="13">
        <f t="shared" si="3534"/>
        <v>6.7165742644920437E-2</v>
      </c>
      <c r="T2485" s="13">
        <f t="shared" si="3535"/>
        <v>8.1858095718867027E-2</v>
      </c>
      <c r="U2485" s="13">
        <f t="shared" si="3536"/>
        <v>8.4768937050035228E-2</v>
      </c>
      <c r="V2485" s="13">
        <f t="shared" si="3537"/>
        <v>1.9407186095164751E-2</v>
      </c>
      <c r="W2485" s="13">
        <f t="shared" si="3538"/>
        <v>2.6349069474053733E-2</v>
      </c>
      <c r="X2485" s="13">
        <f t="shared" si="3539"/>
        <v>4.3239579510998084E-2</v>
      </c>
      <c r="Y2485" s="13">
        <f t="shared" si="3540"/>
        <v>3.5478695711228164E-2</v>
      </c>
      <c r="Z2485" s="13">
        <f t="shared" si="3541"/>
        <v>2.9261095580460809E-2</v>
      </c>
      <c r="AA2485" s="13">
        <f t="shared" si="3542"/>
        <v>4.6369419829001675E-2</v>
      </c>
      <c r="AB2485" s="13">
        <f t="shared" si="3543"/>
        <v>3.6740304021869327E-2</v>
      </c>
      <c r="AC2485" s="13">
        <f t="shared" si="3544"/>
        <v>3.1542771244929073E-3</v>
      </c>
      <c r="AD2485" s="13">
        <f t="shared" si="3545"/>
        <v>1.0438698896170042E-2</v>
      </c>
      <c r="AE2485" s="13">
        <f t="shared" si="3546"/>
        <v>1.7130204592491486E-2</v>
      </c>
      <c r="AF2485" s="13">
        <f t="shared" si="3547"/>
        <v>1.4055578779472271E-2</v>
      </c>
      <c r="AG2485" s="13">
        <f t="shared" si="3548"/>
        <v>7.6885361082239248E-3</v>
      </c>
      <c r="AH2485" s="13">
        <f t="shared" si="3549"/>
        <v>1.2004574489586297E-2</v>
      </c>
      <c r="AI2485" s="13">
        <f t="shared" si="3550"/>
        <v>1.9023387311165891E-2</v>
      </c>
      <c r="AJ2485" s="13">
        <f t="shared" si="3551"/>
        <v>1.5072973436274582E-2</v>
      </c>
      <c r="AK2485" s="13">
        <f t="shared" si="3552"/>
        <v>7.9619373947241567E-3</v>
      </c>
      <c r="AL2485" s="13">
        <f t="shared" si="3553"/>
        <v>3.2810820913238927E-4</v>
      </c>
      <c r="AM2485" s="13">
        <f t="shared" si="3554"/>
        <v>3.3083956836411966E-3</v>
      </c>
      <c r="AN2485" s="13">
        <f t="shared" si="3555"/>
        <v>5.429172303694183E-3</v>
      </c>
      <c r="AO2485" s="13">
        <f t="shared" si="3556"/>
        <v>4.4547138132460381E-3</v>
      </c>
      <c r="AP2485" s="13">
        <f t="shared" si="3557"/>
        <v>2.4367710887130047E-3</v>
      </c>
      <c r="AQ2485" s="13">
        <f t="shared" si="3558"/>
        <v>9.9970282958437655E-4</v>
      </c>
      <c r="AR2485" s="13">
        <f t="shared" si="3559"/>
        <v>3.9399702797801124E-3</v>
      </c>
      <c r="AS2485" s="13">
        <f t="shared" si="3560"/>
        <v>6.2435849510333388E-3</v>
      </c>
      <c r="AT2485" s="13">
        <f t="shared" si="3561"/>
        <v>4.9470364333491319E-3</v>
      </c>
      <c r="AU2485" s="13">
        <f t="shared" si="3562"/>
        <v>2.6131535717401465E-3</v>
      </c>
      <c r="AV2485" s="13">
        <f t="shared" si="3563"/>
        <v>1.0352518646515238E-3</v>
      </c>
      <c r="AW2485" s="13">
        <f t="shared" si="3564"/>
        <v>2.3701282913102314E-5</v>
      </c>
      <c r="AX2485" s="13">
        <f t="shared" si="3565"/>
        <v>8.7379041107888105E-4</v>
      </c>
      <c r="AY2485" s="13">
        <f t="shared" si="3566"/>
        <v>1.4339151518423725E-3</v>
      </c>
      <c r="AZ2485" s="13">
        <f t="shared" si="3567"/>
        <v>1.1765479665452178E-3</v>
      </c>
      <c r="BA2485" s="13">
        <f t="shared" si="3568"/>
        <v>6.4358299759606041E-4</v>
      </c>
      <c r="BB2485" s="13">
        <f t="shared" si="3569"/>
        <v>2.6403454421686684E-4</v>
      </c>
      <c r="BC2485" s="13">
        <f t="shared" si="3570"/>
        <v>8.665765354300317E-5</v>
      </c>
      <c r="BD2485" s="13">
        <f t="shared" si="3571"/>
        <v>1.077600724833186E-3</v>
      </c>
      <c r="BE2485" s="13">
        <f t="shared" si="3572"/>
        <v>1.7076503605419555E-3</v>
      </c>
      <c r="BF2485" s="13">
        <f t="shared" si="3573"/>
        <v>1.3530381367878542E-3</v>
      </c>
      <c r="BG2485" s="13">
        <f t="shared" si="3574"/>
        <v>7.147100061792261E-4</v>
      </c>
      <c r="BH2485" s="13">
        <f t="shared" si="3575"/>
        <v>2.8314633880833487E-4</v>
      </c>
      <c r="BI2485" s="13">
        <f t="shared" si="3576"/>
        <v>8.9739165241752494E-5</v>
      </c>
      <c r="BJ2485" s="14">
        <f t="shared" si="3577"/>
        <v>0.37018352801131105</v>
      </c>
      <c r="BK2485" s="14">
        <f t="shared" si="3578"/>
        <v>0.23452886631148206</v>
      </c>
      <c r="BL2485" s="14">
        <f t="shared" si="3579"/>
        <v>0.36463353280301847</v>
      </c>
      <c r="BM2485" s="14">
        <f t="shared" si="3580"/>
        <v>0.62263226953789419</v>
      </c>
      <c r="BN2485" s="14">
        <f t="shared" si="3581"/>
        <v>0.37456453929944905</v>
      </c>
    </row>
    <row r="2486" spans="1:66" x14ac:dyDescent="0.25">
      <c r="A2486" t="s">
        <v>350</v>
      </c>
      <c r="B2486" t="s">
        <v>102</v>
      </c>
      <c r="C2486" t="s">
        <v>97</v>
      </c>
      <c r="D2486" s="7" t="s">
        <v>486</v>
      </c>
      <c r="E2486" s="10">
        <f>VLOOKUP(A2486,home!$A$2:$E$405,3,FALSE)</f>
        <v>1.6204000000000001</v>
      </c>
      <c r="F2486" s="10">
        <f>VLOOKUP(B2486,home!$B$2:$E$405,3,FALSE)</f>
        <v>0.68569999999999998</v>
      </c>
      <c r="G2486" s="10">
        <f>VLOOKUP(C2486,away!$B$2:$E$405,4,FALSE)</f>
        <v>0.89139999999999997</v>
      </c>
      <c r="H2486" s="10">
        <f>VLOOKUP(A2486,away!$A$2:$E$405,3,FALSE)</f>
        <v>1.3241000000000001</v>
      </c>
      <c r="I2486" s="10">
        <f>VLOOKUP(C2486,away!$B$2:$E$405,3,FALSE)</f>
        <v>1.0069999999999999</v>
      </c>
      <c r="J2486" s="10">
        <f>VLOOKUP(B2486,home!$B$2:$E$405,4,FALSE)</f>
        <v>0.83909999999999996</v>
      </c>
      <c r="K2486" s="12">
        <f t="shared" si="3526"/>
        <v>0.990441920792</v>
      </c>
      <c r="L2486" s="12">
        <f t="shared" si="3527"/>
        <v>1.1188296761699998</v>
      </c>
      <c r="M2486" s="13">
        <f t="shared" si="3528"/>
        <v>0.12132630870693695</v>
      </c>
      <c r="N2486" s="13">
        <f t="shared" si="3529"/>
        <v>0.12016666223830176</v>
      </c>
      <c r="O2486" s="13">
        <f t="shared" si="3530"/>
        <v>0.13574347468148368</v>
      </c>
      <c r="P2486" s="13">
        <f t="shared" si="3531"/>
        <v>0.13444602779850889</v>
      </c>
      <c r="Q2486" s="13">
        <f t="shared" si="3532"/>
        <v>5.9509049881233546E-2</v>
      </c>
      <c r="R2486" s="13">
        <f t="shared" si="3533"/>
        <v>7.5936913910037498E-2</v>
      </c>
      <c r="S2486" s="13">
        <f t="shared" si="3534"/>
        <v>3.7246114596750972E-2</v>
      </c>
      <c r="T2486" s="13">
        <f t="shared" si="3535"/>
        <v>6.6580491007804887E-2</v>
      </c>
      <c r="U2486" s="13">
        <f t="shared" si="3536"/>
        <v>7.5211102872074276E-2</v>
      </c>
      <c r="V2486" s="13">
        <f t="shared" si="3537"/>
        <v>4.5859726109519546E-3</v>
      </c>
      <c r="W2486" s="13">
        <f t="shared" si="3538"/>
        <v>1.9646752556291967E-2</v>
      </c>
      <c r="X2486" s="13">
        <f t="shared" si="3539"/>
        <v>2.1981369800348254E-2</v>
      </c>
      <c r="Y2486" s="13">
        <f t="shared" si="3540"/>
        <v>1.2296704427748328E-2</v>
      </c>
      <c r="Z2486" s="13">
        <f t="shared" si="3541"/>
        <v>2.8320157599772133E-2</v>
      </c>
      <c r="AA2486" s="13">
        <f t="shared" si="3542"/>
        <v>2.8049471290250465E-2</v>
      </c>
      <c r="AB2486" s="13">
        <f t="shared" si="3543"/>
        <v>1.3890686110957864E-2</v>
      </c>
      <c r="AC2486" s="13">
        <f t="shared" si="3544"/>
        <v>3.1761753062177901E-4</v>
      </c>
      <c r="AD2486" s="13">
        <f t="shared" si="3545"/>
        <v>4.8647418347947365E-3</v>
      </c>
      <c r="AE2486" s="13">
        <f t="shared" si="3546"/>
        <v>5.442817531674045E-3</v>
      </c>
      <c r="AF2486" s="13">
        <f t="shared" si="3547"/>
        <v>3.0447928882076361E-3</v>
      </c>
      <c r="AG2486" s="13">
        <f t="shared" si="3548"/>
        <v>1.1355348803726891E-3</v>
      </c>
      <c r="AH2486" s="13">
        <f t="shared" si="3549"/>
        <v>7.9213581891091085E-3</v>
      </c>
      <c r="AI2486" s="13">
        <f t="shared" si="3550"/>
        <v>7.8456452201026636E-3</v>
      </c>
      <c r="AJ2486" s="13">
        <f t="shared" si="3551"/>
        <v>3.8853279608255273E-3</v>
      </c>
      <c r="AK2486" s="13">
        <f t="shared" si="3552"/>
        <v>1.2827305628089667E-3</v>
      </c>
      <c r="AL2486" s="13">
        <f t="shared" si="3553"/>
        <v>1.4078534427159365E-5</v>
      </c>
      <c r="AM2486" s="13">
        <f t="shared" si="3554"/>
        <v>9.6364884940225979E-4</v>
      </c>
      <c r="AN2486" s="13">
        <f t="shared" si="3555"/>
        <v>1.0781589301183231E-3</v>
      </c>
      <c r="AO2486" s="13">
        <f t="shared" si="3556"/>
        <v>6.0313810332203867E-4</v>
      </c>
      <c r="AP2486" s="13">
        <f t="shared" si="3557"/>
        <v>2.2493626960852809E-4</v>
      </c>
      <c r="AQ2486" s="13">
        <f t="shared" si="3558"/>
        <v>6.2916343421249356E-5</v>
      </c>
      <c r="AR2486" s="13">
        <f t="shared" si="3559"/>
        <v>1.7725301235095019E-3</v>
      </c>
      <c r="AS2486" s="13">
        <f t="shared" si="3560"/>
        <v>1.7555881401904317E-3</v>
      </c>
      <c r="AT2486" s="13">
        <f t="shared" si="3561"/>
        <v>8.6940404484493305E-4</v>
      </c>
      <c r="AU2486" s="13">
        <f t="shared" si="3562"/>
        <v>2.8703140404018324E-4</v>
      </c>
      <c r="AV2486" s="13">
        <f t="shared" si="3563"/>
        <v>7.1071983786295914E-5</v>
      </c>
      <c r="AW2486" s="13">
        <f t="shared" si="3564"/>
        <v>4.3335911667769648E-7</v>
      </c>
      <c r="AX2486" s="13">
        <f t="shared" si="3565"/>
        <v>1.5907303622849579E-4</v>
      </c>
      <c r="AY2486" s="13">
        <f t="shared" si="3566"/>
        <v>1.7797563361090656E-4</v>
      </c>
      <c r="AZ2486" s="13">
        <f t="shared" si="3567"/>
        <v>9.9562210259520589E-5</v>
      </c>
      <c r="BA2486" s="13">
        <f t="shared" si="3568"/>
        <v>3.7131051821142945E-5</v>
      </c>
      <c r="BB2486" s="13">
        <f t="shared" si="3569"/>
        <v>1.0385830671225218E-5</v>
      </c>
      <c r="BC2486" s="13">
        <f t="shared" si="3570"/>
        <v>2.3239951133286696E-6</v>
      </c>
      <c r="BD2486" s="13">
        <f t="shared" si="3571"/>
        <v>3.3052655068128447E-4</v>
      </c>
      <c r="BE2486" s="13">
        <f t="shared" si="3572"/>
        <v>3.2736735172952567E-4</v>
      </c>
      <c r="BF2486" s="13">
        <f t="shared" si="3573"/>
        <v>1.6211917432579082E-4</v>
      </c>
      <c r="BG2486" s="13">
        <f t="shared" si="3574"/>
        <v>5.3523208805483126E-5</v>
      </c>
      <c r="BH2486" s="13">
        <f t="shared" si="3575"/>
        <v>1.3252907434063496E-5</v>
      </c>
      <c r="BI2486" s="13">
        <f t="shared" si="3576"/>
        <v>2.6252470190144858E-6</v>
      </c>
      <c r="BJ2486" s="14">
        <f t="shared" si="3577"/>
        <v>0.31808816730035477</v>
      </c>
      <c r="BK2486" s="14">
        <f t="shared" si="3578"/>
        <v>0.29811409541180856</v>
      </c>
      <c r="BL2486" s="14">
        <f t="shared" si="3579"/>
        <v>0.35541175093401645</v>
      </c>
      <c r="BM2486" s="14">
        <f t="shared" si="3580"/>
        <v>0.35262819175495547</v>
      </c>
      <c r="BN2486" s="14">
        <f t="shared" si="3581"/>
        <v>0.64712843721650226</v>
      </c>
    </row>
    <row r="2487" spans="1:66" x14ac:dyDescent="0.25">
      <c r="A2487" t="s">
        <v>344</v>
      </c>
      <c r="B2487" t="s">
        <v>202</v>
      </c>
      <c r="C2487" t="s">
        <v>207</v>
      </c>
      <c r="D2487" s="7" t="s">
        <v>486</v>
      </c>
      <c r="E2487" s="10">
        <f>VLOOKUP(A2487,home!$A$2:$E$405,3,FALSE)</f>
        <v>1.3976999999999999</v>
      </c>
      <c r="F2487" s="10">
        <f>VLOOKUP(B2487,home!$B$2:$E$405,3,FALSE)</f>
        <v>1.2358</v>
      </c>
      <c r="G2487" s="10">
        <f>VLOOKUP(C2487,away!$B$2:$E$405,4,FALSE)</f>
        <v>1.0731999999999999</v>
      </c>
      <c r="H2487" s="10">
        <f>VLOOKUP(A2487,away!$A$2:$E$405,3,FALSE)</f>
        <v>1.0585</v>
      </c>
      <c r="I2487" s="10">
        <f>VLOOKUP(C2487,away!$B$2:$E$405,3,FALSE)</f>
        <v>0.73480000000000001</v>
      </c>
      <c r="J2487" s="10">
        <f>VLOOKUP(B2487,home!$B$2:$E$405,4,FALSE)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344</v>
      </c>
      <c r="B2488" t="s">
        <v>211</v>
      </c>
      <c r="C2488" t="s">
        <v>199</v>
      </c>
      <c r="D2488" s="7" t="s">
        <v>486</v>
      </c>
      <c r="E2488" s="10">
        <f>VLOOKUP(A2488,home!$A$2:$E$405,3,FALSE)</f>
        <v>1.3976999999999999</v>
      </c>
      <c r="F2488" s="10">
        <f>VLOOKUP(B2488,home!$B$2:$E$405,3,FALSE)</f>
        <v>1.2683</v>
      </c>
      <c r="G2488" s="10">
        <f>VLOOKUP(C2488,away!$B$2:$E$405,4,FALSE)</f>
        <v>0.86609999999999998</v>
      </c>
      <c r="H2488" s="10">
        <f>VLOOKUP(A2488,away!$A$2:$E$405,3,FALSE)</f>
        <v>1.0585</v>
      </c>
      <c r="I2488" s="10">
        <f>VLOOKUP(C2488,away!$B$2:$E$405,3,FALSE)</f>
        <v>1.3425</v>
      </c>
      <c r="J2488" s="10">
        <f>VLOOKUP(B2488,home!$B$2:$E$405,4,FALSE)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344</v>
      </c>
      <c r="B2489" t="s">
        <v>214</v>
      </c>
      <c r="C2489" t="s">
        <v>200</v>
      </c>
      <c r="D2489" s="7" t="s">
        <v>486</v>
      </c>
      <c r="E2489" s="10">
        <f>VLOOKUP(A2489,home!$A$2:$E$405,3,FALSE)</f>
        <v>1.3976999999999999</v>
      </c>
      <c r="F2489" s="10">
        <f>VLOOKUP(B2489,home!$B$2:$E$405,3,FALSE)</f>
        <v>1.0731999999999999</v>
      </c>
      <c r="G2489" s="10">
        <f>VLOOKUP(C2489,away!$B$2:$E$405,4,FALSE)</f>
        <v>0.85860000000000003</v>
      </c>
      <c r="H2489" s="10">
        <f>VLOOKUP(A2489,away!$A$2:$E$405,3,FALSE)</f>
        <v>1.0585</v>
      </c>
      <c r="I2489" s="10">
        <f>VLOOKUP(C2489,away!$B$2:$E$405,3,FALSE)</f>
        <v>1.2282</v>
      </c>
      <c r="J2489" s="10">
        <f>VLOOKUP(B2489,home!$B$2:$E$405,4,FALSE)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346</v>
      </c>
      <c r="B2490" t="s">
        <v>244</v>
      </c>
      <c r="C2490" t="s">
        <v>237</v>
      </c>
      <c r="D2490" s="7" t="s">
        <v>486</v>
      </c>
      <c r="E2490" s="10">
        <f>VLOOKUP(A2490,home!$A$2:$E$405,3,FALSE)</f>
        <v>1.5866</v>
      </c>
      <c r="F2490" s="10">
        <f>VLOOKUP(B2490,home!$B$2:$E$405,3,FALSE)</f>
        <v>1.0714999999999999</v>
      </c>
      <c r="G2490" s="10">
        <f>VLOOKUP(C2490,away!$B$2:$E$405,4,FALSE)</f>
        <v>0.70030000000000003</v>
      </c>
      <c r="H2490" s="10">
        <f>VLOOKUP(A2490,away!$A$2:$E$405,3,FALSE)</f>
        <v>1.1788000000000001</v>
      </c>
      <c r="I2490" s="10">
        <f>VLOOKUP(C2490,away!$B$2:$E$405,3,FALSE)</f>
        <v>0.84830000000000005</v>
      </c>
      <c r="J2490" s="10">
        <f>VLOOKUP(B2490,home!$B$2:$E$405,4,FALSE)</f>
        <v>0.2545</v>
      </c>
      <c r="K2490" s="12">
        <f t="shared" si="3526"/>
        <v>1.1905393425699999</v>
      </c>
      <c r="L2490" s="12">
        <f t="shared" si="3527"/>
        <v>0.25449390218000006</v>
      </c>
      <c r="M2490" s="13">
        <f t="shared" si="3528"/>
        <v>0.23573823936675836</v>
      </c>
      <c r="N2490" s="13">
        <f t="shared" si="3529"/>
        <v>0.2806556485143098</v>
      </c>
      <c r="O2490" s="13">
        <f t="shared" si="3530"/>
        <v>5.9993944429489236E-2</v>
      </c>
      <c r="P2490" s="13">
        <f t="shared" si="3531"/>
        <v>7.1425151159265232E-2</v>
      </c>
      <c r="Q2490" s="13">
        <f t="shared" si="3532"/>
        <v>0.1670657956353917</v>
      </c>
      <c r="R2490" s="13">
        <f t="shared" si="3533"/>
        <v>7.6340465125153958E-3</v>
      </c>
      <c r="S2490" s="13">
        <f t="shared" si="3534"/>
        <v>5.4101874093779936E-3</v>
      </c>
      <c r="T2490" s="13">
        <f t="shared" si="3535"/>
        <v>4.2517226252057255E-2</v>
      </c>
      <c r="U2490" s="13">
        <f t="shared" si="3536"/>
        <v>9.0886327161588797E-3</v>
      </c>
      <c r="V2490" s="13">
        <f t="shared" si="3537"/>
        <v>1.8213396093376478E-4</v>
      </c>
      <c r="W2490" s="13">
        <f t="shared" si="3538"/>
        <v>6.6299467500564424E-2</v>
      </c>
      <c r="X2490" s="13">
        <f t="shared" si="3539"/>
        <v>1.6872810196674734E-2</v>
      </c>
      <c r="Y2490" s="13">
        <f t="shared" si="3540"/>
        <v>2.1470136538471233E-3</v>
      </c>
      <c r="Z2490" s="13">
        <f t="shared" si="3541"/>
        <v>6.4760609546455467E-4</v>
      </c>
      <c r="AA2490" s="13">
        <f t="shared" si="3542"/>
        <v>7.7100053513869549E-4</v>
      </c>
      <c r="AB2490" s="13">
        <f t="shared" si="3543"/>
        <v>4.5895323511257043E-4</v>
      </c>
      <c r="AC2490" s="13">
        <f t="shared" si="3544"/>
        <v>3.4489911686248304E-6</v>
      </c>
      <c r="AD2490" s="13">
        <f t="shared" si="3545"/>
        <v>1.9733031112715758E-2</v>
      </c>
      <c r="AE2490" s="13">
        <f t="shared" si="3546"/>
        <v>5.021936089714382E-3</v>
      </c>
      <c r="AF2490" s="13">
        <f t="shared" si="3547"/>
        <v>6.3902605598499182E-4</v>
      </c>
      <c r="AG2490" s="13">
        <f t="shared" si="3548"/>
        <v>5.4209411527438593E-5</v>
      </c>
      <c r="AH2490" s="13">
        <f t="shared" si="3549"/>
        <v>4.1202950577582031E-5</v>
      </c>
      <c r="AI2490" s="13">
        <f t="shared" si="3550"/>
        <v>4.905373369257871E-5</v>
      </c>
      <c r="AJ2490" s="13">
        <f t="shared" si="3551"/>
        <v>2.9200199930483263E-5</v>
      </c>
      <c r="AK2490" s="13">
        <f t="shared" si="3552"/>
        <v>1.1587995609383371E-5</v>
      </c>
      <c r="AL2490" s="13">
        <f t="shared" si="3553"/>
        <v>4.1799703981455394E-8</v>
      </c>
      <c r="AM2490" s="13">
        <f t="shared" si="3554"/>
        <v>4.6985899775691935E-3</v>
      </c>
      <c r="AN2490" s="13">
        <f t="shared" si="3555"/>
        <v>1.1957624981354231E-3</v>
      </c>
      <c r="AO2490" s="13">
        <f t="shared" si="3556"/>
        <v>1.5215713211549439E-4</v>
      </c>
      <c r="AP2490" s="13">
        <f t="shared" si="3557"/>
        <v>1.290768743219666E-5</v>
      </c>
      <c r="AQ2490" s="13">
        <f t="shared" si="3558"/>
        <v>8.2123193568486815E-7</v>
      </c>
      <c r="AR2490" s="13">
        <f t="shared" si="3559"/>
        <v>2.0971799347637081E-6</v>
      </c>
      <c r="AS2490" s="13">
        <f t="shared" si="3560"/>
        <v>2.4967752207845802E-6</v>
      </c>
      <c r="AT2490" s="13">
        <f t="shared" si="3561"/>
        <v>1.4862545649489706E-6</v>
      </c>
      <c r="AU2490" s="13">
        <f t="shared" si="3562"/>
        <v>5.8981484421533643E-7</v>
      </c>
      <c r="AV2490" s="13">
        <f t="shared" si="3563"/>
        <v>1.7554944421753836E-7</v>
      </c>
      <c r="AW2490" s="13">
        <f t="shared" si="3564"/>
        <v>3.5179676210498421E-10</v>
      </c>
      <c r="AX2490" s="13">
        <f t="shared" si="3565"/>
        <v>9.3230937048353662E-4</v>
      </c>
      <c r="AY2490" s="13">
        <f t="shared" si="3566"/>
        <v>2.372670497333346E-4</v>
      </c>
      <c r="AZ2490" s="13">
        <f t="shared" si="3567"/>
        <v>3.0191508672686227E-5</v>
      </c>
      <c r="BA2490" s="13">
        <f t="shared" si="3568"/>
        <v>2.5611849516044112E-6</v>
      </c>
      <c r="BB2490" s="13">
        <f t="shared" si="3569"/>
        <v>1.6295148813462526E-7</v>
      </c>
      <c r="BC2490" s="13">
        <f t="shared" si="3570"/>
        <v>8.2940320162837534E-9</v>
      </c>
      <c r="BD2490" s="13">
        <f t="shared" si="3571"/>
        <v>8.8953250861935628E-8</v>
      </c>
      <c r="BE2490" s="13">
        <f t="shared" si="3572"/>
        <v>1.0590234480063313E-7</v>
      </c>
      <c r="BF2490" s="13">
        <f t="shared" si="3573"/>
        <v>6.3040453977783616E-8</v>
      </c>
      <c r="BG2490" s="13">
        <f t="shared" si="3574"/>
        <v>2.5017380211341623E-8</v>
      </c>
      <c r="BH2490" s="13">
        <f t="shared" si="3575"/>
        <v>7.4460438474085946E-9</v>
      </c>
      <c r="BI2490" s="13">
        <f t="shared" si="3576"/>
        <v>1.7729616293682438E-9</v>
      </c>
      <c r="BJ2490" s="14">
        <f t="shared" si="3577"/>
        <v>0.60826890330933681</v>
      </c>
      <c r="BK2490" s="14">
        <f t="shared" si="3578"/>
        <v>0.31299646973694123</v>
      </c>
      <c r="BL2490" s="14">
        <f t="shared" si="3579"/>
        <v>7.8084760014669033E-2</v>
      </c>
      <c r="BM2490" s="14">
        <f t="shared" si="3580"/>
        <v>0.17724764684074554</v>
      </c>
      <c r="BN2490" s="14">
        <f t="shared" si="3581"/>
        <v>0.82251282561772965</v>
      </c>
    </row>
    <row r="2491" spans="1:66" x14ac:dyDescent="0.25">
      <c r="A2491" t="s">
        <v>346</v>
      </c>
      <c r="B2491" t="s">
        <v>238</v>
      </c>
      <c r="C2491" t="s">
        <v>245</v>
      </c>
      <c r="D2491" s="7" t="s">
        <v>486</v>
      </c>
      <c r="E2491" s="10">
        <f>VLOOKUP(A2491,home!$A$2:$E$405,3,FALSE)</f>
        <v>1.5866</v>
      </c>
      <c r="F2491" s="10">
        <f>VLOOKUP(B2491,home!$B$2:$E$405,3,FALSE)</f>
        <v>1.6807000000000001</v>
      </c>
      <c r="G2491" s="10">
        <f>VLOOKUP(C2491,away!$B$2:$E$405,4,FALSE)</f>
        <v>1.4496</v>
      </c>
      <c r="H2491" s="10">
        <f>VLOOKUP(A2491,away!$A$2:$E$405,3,FALSE)</f>
        <v>1.1788000000000001</v>
      </c>
      <c r="I2491" s="10">
        <f>VLOOKUP(C2491,away!$B$2:$E$405,3,FALSE)</f>
        <v>0.59379999999999999</v>
      </c>
      <c r="J2491" s="10">
        <f>VLOOKUP(B2491,home!$B$2:$E$405,4,FALSE)</f>
        <v>0.65980000000000005</v>
      </c>
      <c r="K2491" s="12">
        <f t="shared" si="3526"/>
        <v>3.8655013595520002</v>
      </c>
      <c r="L2491" s="12">
        <f t="shared" si="3527"/>
        <v>0.46184115611200005</v>
      </c>
      <c r="M2491" s="13">
        <f t="shared" si="3528"/>
        <v>1.3202586578571424E-2</v>
      </c>
      <c r="N2491" s="13">
        <f t="shared" si="3529"/>
        <v>5.1034616369070841E-2</v>
      </c>
      <c r="O2491" s="13">
        <f t="shared" si="3530"/>
        <v>6.097497849116203E-3</v>
      </c>
      <c r="P2491" s="13">
        <f t="shared" si="3531"/>
        <v>2.3569886225624084E-2</v>
      </c>
      <c r="Q2491" s="13">
        <f t="shared" si="3532"/>
        <v>9.8637189479429052E-2</v>
      </c>
      <c r="R2491" s="13">
        <f t="shared" si="3533"/>
        <v>1.40803772801313E-3</v>
      </c>
      <c r="S2491" s="13">
        <f t="shared" si="3534"/>
        <v>1.0519520803418492E-2</v>
      </c>
      <c r="T2491" s="13">
        <f t="shared" si="3535"/>
        <v>4.555471362481793E-2</v>
      </c>
      <c r="U2491" s="13">
        <f t="shared" si="3536"/>
        <v>5.4427717519352639E-3</v>
      </c>
      <c r="V2491" s="13">
        <f t="shared" si="3537"/>
        <v>2.0866610494095412E-3</v>
      </c>
      <c r="W2491" s="13">
        <f t="shared" si="3538"/>
        <v>0.12709406334504042</v>
      </c>
      <c r="X2491" s="13">
        <f t="shared" si="3539"/>
        <v>5.869726915024525E-2</v>
      </c>
      <c r="Y2491" s="13">
        <f t="shared" si="3540"/>
        <v>1.3554407322483246E-2</v>
      </c>
      <c r="Z2491" s="13">
        <f t="shared" si="3541"/>
        <v>2.1676325738496599E-4</v>
      </c>
      <c r="AA2491" s="13">
        <f t="shared" si="3542"/>
        <v>8.3789866612250634E-4</v>
      </c>
      <c r="AB2491" s="13">
        <f t="shared" si="3543"/>
        <v>1.6194492165316778E-3</v>
      </c>
      <c r="AC2491" s="13">
        <f t="shared" si="3544"/>
        <v>2.3282541660174606E-4</v>
      </c>
      <c r="AD2491" s="13">
        <f t="shared" si="3545"/>
        <v>0.12282056866281046</v>
      </c>
      <c r="AE2491" s="13">
        <f t="shared" si="3546"/>
        <v>5.6723593425565676E-2</v>
      </c>
      <c r="AF2491" s="13">
        <f t="shared" si="3547"/>
        <v>1.3098644983245145E-2</v>
      </c>
      <c r="AG2491" s="13">
        <f t="shared" si="3548"/>
        <v>2.0164977808541963E-3</v>
      </c>
      <c r="AH2491" s="13">
        <f t="shared" si="3549"/>
        <v>2.5027548348318923E-5</v>
      </c>
      <c r="AI2491" s="13">
        <f t="shared" si="3550"/>
        <v>9.6744022166680228E-5</v>
      </c>
      <c r="AJ2491" s="13">
        <f t="shared" si="3551"/>
        <v>1.8698207460691565E-4</v>
      </c>
      <c r="AK2491" s="13">
        <f t="shared" si="3552"/>
        <v>2.4092648786829535E-4</v>
      </c>
      <c r="AL2491" s="13">
        <f t="shared" si="3553"/>
        <v>1.6626040805196434E-5</v>
      </c>
      <c r="AM2491" s="13">
        <f t="shared" si="3554"/>
        <v>9.4952615029408688E-2</v>
      </c>
      <c r="AN2491" s="13">
        <f t="shared" si="3555"/>
        <v>4.3853025501039783E-2</v>
      </c>
      <c r="AO2491" s="13">
        <f t="shared" si="3556"/>
        <v>1.0126565998204615E-2</v>
      </c>
      <c r="AP2491" s="13">
        <f t="shared" si="3557"/>
        <v>1.5589549826850967E-3</v>
      </c>
      <c r="AQ2491" s="13">
        <f t="shared" si="3558"/>
        <v>1.7999739288246196E-4</v>
      </c>
      <c r="AR2491" s="13">
        <f t="shared" si="3559"/>
        <v>2.3117503727673191E-6</v>
      </c>
      <c r="AS2491" s="13">
        <f t="shared" si="3560"/>
        <v>8.9360742088769166E-6</v>
      </c>
      <c r="AT2491" s="13">
        <f t="shared" si="3561"/>
        <v>1.7271203501735646E-5</v>
      </c>
      <c r="AU2491" s="13">
        <f t="shared" si="3562"/>
        <v>2.2253953539019467E-5</v>
      </c>
      <c r="AV2491" s="13">
        <f t="shared" si="3563"/>
        <v>2.1505671915121701E-5</v>
      </c>
      <c r="AW2491" s="13">
        <f t="shared" si="3564"/>
        <v>8.2448888125262748E-7</v>
      </c>
      <c r="AX2491" s="13">
        <f t="shared" si="3565"/>
        <v>6.1173243748199511E-2</v>
      </c>
      <c r="AY2491" s="13">
        <f t="shared" si="3566"/>
        <v>2.8252321615789645E-2</v>
      </c>
      <c r="AZ2491" s="13">
        <f t="shared" si="3567"/>
        <v>6.5240424389421672E-3</v>
      </c>
      <c r="BA2491" s="13">
        <f t="shared" si="3568"/>
        <v>1.0043571008416013E-3</v>
      </c>
      <c r="BB2491" s="13">
        <f t="shared" si="3569"/>
        <v>1.159633611504954E-4</v>
      </c>
      <c r="BC2491" s="13">
        <f t="shared" si="3570"/>
        <v>1.0711330556075645E-5</v>
      </c>
      <c r="BD2491" s="13">
        <f t="shared" si="3571"/>
        <v>1.7794357746686754E-7</v>
      </c>
      <c r="BE2491" s="13">
        <f t="shared" si="3572"/>
        <v>6.8784114062172319E-7</v>
      </c>
      <c r="BF2491" s="13">
        <f t="shared" si="3573"/>
        <v>1.3294254321145348E-6</v>
      </c>
      <c r="BG2491" s="13">
        <f t="shared" si="3574"/>
        <v>1.7129652717539134E-6</v>
      </c>
      <c r="BH2491" s="13">
        <f t="shared" si="3575"/>
        <v>1.6553673967075285E-6</v>
      </c>
      <c r="BI2491" s="13">
        <f t="shared" si="3576"/>
        <v>1.2797649845062009E-6</v>
      </c>
      <c r="BJ2491" s="14">
        <f t="shared" si="3577"/>
        <v>0.83698336264326223</v>
      </c>
      <c r="BK2491" s="14">
        <f t="shared" si="3578"/>
        <v>7.7880427730220136E-2</v>
      </c>
      <c r="BL2491" s="14">
        <f t="shared" si="3579"/>
        <v>1.6034457306049684E-2</v>
      </c>
      <c r="BM2491" s="14">
        <f t="shared" si="3580"/>
        <v>0.70891369958018391</v>
      </c>
      <c r="BN2491" s="14">
        <f t="shared" si="3581"/>
        <v>0.19394981422982471</v>
      </c>
    </row>
    <row r="2492" spans="1:66" x14ac:dyDescent="0.25">
      <c r="A2492" t="s">
        <v>346</v>
      </c>
      <c r="B2492" t="s">
        <v>236</v>
      </c>
      <c r="C2492" t="s">
        <v>242</v>
      </c>
      <c r="D2492" s="7" t="s">
        <v>486</v>
      </c>
      <c r="E2492" s="10">
        <f>VLOOKUP(A2492,home!$A$2:$E$405,3,FALSE)</f>
        <v>1.5866</v>
      </c>
      <c r="F2492" s="10">
        <f>VLOOKUP(B2492,home!$B$2:$E$405,3,FALSE)</f>
        <v>0.84040000000000004</v>
      </c>
      <c r="G2492" s="10">
        <f>VLOOKUP(C2492,away!$B$2:$E$405,4,FALSE)</f>
        <v>0.84040000000000004</v>
      </c>
      <c r="H2492" s="10">
        <f>VLOOKUP(A2492,away!$A$2:$E$405,3,FALSE)</f>
        <v>1.1788000000000001</v>
      </c>
      <c r="I2492" s="10">
        <f>VLOOKUP(C2492,away!$B$2:$E$405,3,FALSE)</f>
        <v>0.75409999999999999</v>
      </c>
      <c r="J2492" s="10">
        <f>VLOOKUP(B2492,home!$B$2:$E$405,4,FALSE)</f>
        <v>1.2254</v>
      </c>
      <c r="K2492" s="12">
        <f t="shared" si="3526"/>
        <v>1.1205714090560002</v>
      </c>
      <c r="L2492" s="12">
        <f t="shared" si="3527"/>
        <v>1.0892985962320001</v>
      </c>
      <c r="M2492" s="13">
        <f t="shared" si="3528"/>
        <v>0.10971490994665659</v>
      </c>
      <c r="N2492" s="13">
        <f t="shared" si="3529"/>
        <v>0.12294339123337714</v>
      </c>
      <c r="O2492" s="13">
        <f t="shared" si="3530"/>
        <v>0.11951229739061332</v>
      </c>
      <c r="P2492" s="13">
        <f t="shared" si="3531"/>
        <v>0.1339220634865193</v>
      </c>
      <c r="Q2492" s="13">
        <f t="shared" si="3532"/>
        <v>6.8883424574254282E-2</v>
      </c>
      <c r="R2492" s="13">
        <f t="shared" si="3533"/>
        <v>6.5092288890028216E-2</v>
      </c>
      <c r="S2492" s="13">
        <f t="shared" si="3534"/>
        <v>4.0867551860561548E-2</v>
      </c>
      <c r="T2492" s="13">
        <f t="shared" si="3535"/>
        <v>7.5034617692388048E-2</v>
      </c>
      <c r="U2492" s="13">
        <f t="shared" si="3536"/>
        <v>7.2940557880179141E-2</v>
      </c>
      <c r="V2492" s="13">
        <f t="shared" si="3537"/>
        <v>5.5427155884380996E-3</v>
      </c>
      <c r="W2492" s="13">
        <f t="shared" si="3538"/>
        <v>2.5729598711924935E-2</v>
      </c>
      <c r="X2492" s="13">
        <f t="shared" si="3539"/>
        <v>2.8027215758512507E-2</v>
      </c>
      <c r="Y2492" s="13">
        <f t="shared" si="3540"/>
        <v>1.5265003391019534E-2</v>
      </c>
      <c r="Z2492" s="13">
        <f t="shared" si="3541"/>
        <v>2.3634979637811849E-2</v>
      </c>
      <c r="AA2492" s="13">
        <f t="shared" si="3542"/>
        <v>2.6484682435752697E-2</v>
      </c>
      <c r="AB2492" s="13">
        <f t="shared" si="3543"/>
        <v>1.4838988957716053E-2</v>
      </c>
      <c r="AC2492" s="13">
        <f t="shared" si="3544"/>
        <v>4.2285268547560584E-4</v>
      </c>
      <c r="AD2492" s="13">
        <f t="shared" si="3545"/>
        <v>7.2079631707667978E-3</v>
      </c>
      <c r="AE2492" s="13">
        <f t="shared" si="3546"/>
        <v>7.8516241636082292E-3</v>
      </c>
      <c r="AF2492" s="13">
        <f t="shared" si="3547"/>
        <v>4.2763815897798483E-3</v>
      </c>
      <c r="AG2492" s="13">
        <f t="shared" si="3548"/>
        <v>1.5527521542331858E-3</v>
      </c>
      <c r="AH2492" s="13">
        <f t="shared" si="3549"/>
        <v>6.4363875353600879E-3</v>
      </c>
      <c r="AI2492" s="13">
        <f t="shared" si="3550"/>
        <v>7.2124318497289296E-3</v>
      </c>
      <c r="AJ2492" s="13">
        <f t="shared" si="3551"/>
        <v>4.0410224602855614E-3</v>
      </c>
      <c r="AK2492" s="13">
        <f t="shared" si="3552"/>
        <v>1.5094180774497116E-3</v>
      </c>
      <c r="AL2492" s="13">
        <f t="shared" si="3553"/>
        <v>2.0645983018075638E-5</v>
      </c>
      <c r="AM2492" s="13">
        <f t="shared" si="3554"/>
        <v>1.6154074893379802E-3</v>
      </c>
      <c r="AN2492" s="13">
        <f t="shared" si="3555"/>
        <v>1.7596611104785216E-3</v>
      </c>
      <c r="AO2492" s="13">
        <f t="shared" si="3556"/>
        <v>9.5839818874414787E-4</v>
      </c>
      <c r="AP2492" s="13">
        <f t="shared" si="3557"/>
        <v>3.4799393387676395E-4</v>
      </c>
      <c r="AQ2492" s="13">
        <f t="shared" si="3558"/>
        <v>9.4767325917302595E-5</v>
      </c>
      <c r="AR2492" s="13">
        <f t="shared" si="3559"/>
        <v>1.4022295814145776E-3</v>
      </c>
      <c r="AS2492" s="13">
        <f t="shared" si="3560"/>
        <v>1.5712983778657385E-3</v>
      </c>
      <c r="AT2492" s="13">
        <f t="shared" si="3561"/>
        <v>8.803760186662093E-4</v>
      </c>
      <c r="AU2492" s="13">
        <f t="shared" si="3562"/>
        <v>3.2884139857863512E-4</v>
      </c>
      <c r="AV2492" s="13">
        <f t="shared" si="3563"/>
        <v>9.2122567340301796E-5</v>
      </c>
      <c r="AW2492" s="13">
        <f t="shared" si="3564"/>
        <v>7.0003466505262651E-7</v>
      </c>
      <c r="AX2492" s="13">
        <f t="shared" si="3565"/>
        <v>3.0169657442117952E-4</v>
      </c>
      <c r="AY2492" s="13">
        <f t="shared" si="3566"/>
        <v>3.2863765500499404E-4</v>
      </c>
      <c r="AZ2492" s="13">
        <f t="shared" si="3567"/>
        <v>1.7899226813295816E-4</v>
      </c>
      <c r="BA2492" s="13">
        <f t="shared" si="3568"/>
        <v>6.4992008804537696E-5</v>
      </c>
      <c r="BB2492" s="13">
        <f t="shared" si="3569"/>
        <v>1.7698925989270175E-5</v>
      </c>
      <c r="BC2492" s="13">
        <f t="shared" si="3570"/>
        <v>3.855883046985214E-6</v>
      </c>
      <c r="BD2492" s="13">
        <f t="shared" si="3571"/>
        <v>2.5457445243831401E-4</v>
      </c>
      <c r="BE2492" s="13">
        <f t="shared" si="3572"/>
        <v>2.8526885287846119E-4</v>
      </c>
      <c r="BF2492" s="13">
        <f t="shared" si="3573"/>
        <v>1.5983206021490307E-4</v>
      </c>
      <c r="BG2492" s="13">
        <f t="shared" si="3574"/>
        <v>5.9701078975779119E-5</v>
      </c>
      <c r="BH2492" s="13">
        <f t="shared" si="3575"/>
        <v>1.6724830547513103E-5</v>
      </c>
      <c r="BI2492" s="13">
        <f t="shared" si="3576"/>
        <v>3.7482733865699159E-6</v>
      </c>
      <c r="BJ2492" s="14">
        <f t="shared" si="3577"/>
        <v>0.36244407380361915</v>
      </c>
      <c r="BK2492" s="14">
        <f t="shared" si="3578"/>
        <v>0.29081937720567425</v>
      </c>
      <c r="BL2492" s="14">
        <f t="shared" si="3579"/>
        <v>0.32312279296942059</v>
      </c>
      <c r="BM2492" s="14">
        <f t="shared" si="3580"/>
        <v>0.37962491047473707</v>
      </c>
      <c r="BN2492" s="14">
        <f t="shared" si="3581"/>
        <v>0.62006837552144889</v>
      </c>
    </row>
    <row r="2493" spans="1:66" x14ac:dyDescent="0.25">
      <c r="A2493" t="s">
        <v>347</v>
      </c>
      <c r="B2493" t="s">
        <v>250</v>
      </c>
      <c r="C2493" t="s">
        <v>256</v>
      </c>
      <c r="D2493" s="7" t="s">
        <v>486</v>
      </c>
      <c r="E2493" s="10">
        <f>VLOOKUP(A2493,home!$A$2:$E$405,3,FALSE)</f>
        <v>1.1809000000000001</v>
      </c>
      <c r="F2493" s="10">
        <f>VLOOKUP(B2493,home!$B$2:$E$405,3,FALSE)</f>
        <v>0.7762</v>
      </c>
      <c r="G2493" s="10">
        <f>VLOOKUP(C2493,away!$B$2:$E$405,4,FALSE)</f>
        <v>1.3408</v>
      </c>
      <c r="H2493" s="10">
        <f>VLOOKUP(A2493,away!$A$2:$E$405,3,FALSE)</f>
        <v>0.92459999999999998</v>
      </c>
      <c r="I2493" s="10">
        <f>VLOOKUP(C2493,away!$B$2:$E$405,3,FALSE)</f>
        <v>0.72099999999999997</v>
      </c>
      <c r="J2493" s="10">
        <f>VLOOKUP(B2493,home!$B$2:$E$405,4,FALSE)</f>
        <v>0.99139999999999995</v>
      </c>
      <c r="K2493" s="12">
        <f t="shared" si="3526"/>
        <v>1.2289968288640001</v>
      </c>
      <c r="L2493" s="12">
        <f t="shared" si="3527"/>
        <v>0.66090352523999985</v>
      </c>
      <c r="M2493" s="13">
        <f t="shared" si="3528"/>
        <v>0.15108686327216661</v>
      </c>
      <c r="N2493" s="13">
        <f t="shared" si="3529"/>
        <v>0.18568527584450154</v>
      </c>
      <c r="O2493" s="13">
        <f t="shared" si="3530"/>
        <v>9.9853840554028767E-2</v>
      </c>
      <c r="P2493" s="13">
        <f t="shared" si="3531"/>
        <v>0.12272005339079285</v>
      </c>
      <c r="Q2493" s="13">
        <f t="shared" si="3532"/>
        <v>0.11410330758981477</v>
      </c>
      <c r="R2493" s="13">
        <f t="shared" si="3533"/>
        <v>3.2996877615455236E-2</v>
      </c>
      <c r="S2493" s="13">
        <f t="shared" si="3534"/>
        <v>2.4919789811755026E-2</v>
      </c>
      <c r="T2493" s="13">
        <f t="shared" si="3535"/>
        <v>7.5411278227652603E-2</v>
      </c>
      <c r="U2493" s="13">
        <f t="shared" si="3536"/>
        <v>4.0553057951807997E-2</v>
      </c>
      <c r="V2493" s="13">
        <f t="shared" si="3537"/>
        <v>2.2490064250706879E-3</v>
      </c>
      <c r="W2493" s="13">
        <f t="shared" si="3538"/>
        <v>4.6744201063591992E-2</v>
      </c>
      <c r="X2493" s="13">
        <f t="shared" si="3539"/>
        <v>3.0893407267455295E-2</v>
      </c>
      <c r="Y2493" s="13">
        <f t="shared" si="3540"/>
        <v>1.0208780884868117E-2</v>
      </c>
      <c r="Z2493" s="13">
        <f t="shared" si="3541"/>
        <v>7.2692509126557354E-3</v>
      </c>
      <c r="AA2493" s="13">
        <f t="shared" si="3542"/>
        <v>8.9338863198706372E-3</v>
      </c>
      <c r="AB2493" s="13">
        <f t="shared" si="3543"/>
        <v>5.4898589782762432E-3</v>
      </c>
      <c r="AC2493" s="13">
        <f t="shared" si="3544"/>
        <v>1.1417198300015746E-4</v>
      </c>
      <c r="AD2493" s="13">
        <f t="shared" si="3545"/>
        <v>1.4362118718733935E-2</v>
      </c>
      <c r="AE2493" s="13">
        <f t="shared" si="3546"/>
        <v>9.4919748911266467E-3</v>
      </c>
      <c r="AF2493" s="13">
        <f t="shared" si="3547"/>
        <v>3.1366398335175823E-3</v>
      </c>
      <c r="AG2493" s="13">
        <f t="shared" si="3548"/>
        <v>6.9100544112665882E-4</v>
      </c>
      <c r="AH2493" s="13">
        <f t="shared" si="3549"/>
        <v>1.2010683885070649E-3</v>
      </c>
      <c r="AI2493" s="13">
        <f t="shared" si="3550"/>
        <v>1.4761092407239778E-3</v>
      </c>
      <c r="AJ2493" s="13">
        <f t="shared" si="3551"/>
        <v>9.0706678795330785E-4</v>
      </c>
      <c r="AK2493" s="13">
        <f t="shared" si="3552"/>
        <v>3.7159406865415668E-4</v>
      </c>
      <c r="AL2493" s="13">
        <f t="shared" si="3553"/>
        <v>3.7094401316075746E-6</v>
      </c>
      <c r="AM2493" s="13">
        <f t="shared" si="3554"/>
        <v>3.5301996722184635E-3</v>
      </c>
      <c r="AN2493" s="13">
        <f t="shared" si="3555"/>
        <v>2.3331214081702741E-3</v>
      </c>
      <c r="AO2493" s="13">
        <f t="shared" si="3556"/>
        <v>7.7098408173632339E-4</v>
      </c>
      <c r="AP2493" s="13">
        <f t="shared" si="3557"/>
        <v>1.6984869917448678E-4</v>
      </c>
      <c r="AQ2493" s="13">
        <f t="shared" si="3558"/>
        <v>2.8063401010461632E-5</v>
      </c>
      <c r="AR2493" s="13">
        <f t="shared" si="3559"/>
        <v>1.5875806640372906E-4</v>
      </c>
      <c r="AS2493" s="13">
        <f t="shared" si="3560"/>
        <v>1.9511316016676338E-4</v>
      </c>
      <c r="AT2493" s="13">
        <f t="shared" si="3561"/>
        <v>1.1989672755729297E-4</v>
      </c>
      <c r="AU2493" s="13">
        <f t="shared" si="3562"/>
        <v>4.9117565986361352E-5</v>
      </c>
      <c r="AV2493" s="13">
        <f t="shared" si="3563"/>
        <v>1.5091333209689085E-5</v>
      </c>
      <c r="AW2493" s="13">
        <f t="shared" si="3564"/>
        <v>8.369407158347285E-8</v>
      </c>
      <c r="AX2493" s="13">
        <f t="shared" si="3565"/>
        <v>7.2310070040220407E-4</v>
      </c>
      <c r="AY2493" s="13">
        <f t="shared" si="3566"/>
        <v>4.7789980199932963E-4</v>
      </c>
      <c r="AZ2493" s="13">
        <f t="shared" si="3567"/>
        <v>1.5792283192642744E-4</v>
      </c>
      <c r="BA2493" s="13">
        <f t="shared" si="3568"/>
        <v>3.4790585445353299E-5</v>
      </c>
      <c r="BB2493" s="13">
        <f t="shared" si="3569"/>
        <v>5.7483051414993543E-6</v>
      </c>
      <c r="BC2493" s="13">
        <f t="shared" si="3570"/>
        <v>7.5981502643442816E-7</v>
      </c>
      <c r="BD2493" s="13">
        <f t="shared" si="3571"/>
        <v>1.7487294291085083E-5</v>
      </c>
      <c r="BE2493" s="13">
        <f t="shared" si="3572"/>
        <v>2.14918292291551E-5</v>
      </c>
      <c r="BF2493" s="13">
        <f t="shared" si="3573"/>
        <v>1.3206694984559124E-5</v>
      </c>
      <c r="BG2493" s="13">
        <f t="shared" si="3574"/>
        <v>5.4103287519324201E-6</v>
      </c>
      <c r="BH2493" s="13">
        <f t="shared" si="3575"/>
        <v>1.662319219809166E-6</v>
      </c>
      <c r="BI2493" s="13">
        <f t="shared" si="3576"/>
        <v>4.0859700994102909E-7</v>
      </c>
      <c r="BJ2493" s="14">
        <f t="shared" si="3577"/>
        <v>0.49896042906464039</v>
      </c>
      <c r="BK2493" s="14">
        <f t="shared" si="3578"/>
        <v>0.3015714941249163</v>
      </c>
      <c r="BL2493" s="14">
        <f t="shared" si="3579"/>
        <v>0.19238100382208767</v>
      </c>
      <c r="BM2493" s="14">
        <f t="shared" si="3580"/>
        <v>0.29325814354961277</v>
      </c>
      <c r="BN2493" s="14">
        <f t="shared" si="3581"/>
        <v>0.7064462182667598</v>
      </c>
    </row>
    <row r="2494" spans="1:66" x14ac:dyDescent="0.25">
      <c r="A2494" t="s">
        <v>347</v>
      </c>
      <c r="B2494" t="s">
        <v>259</v>
      </c>
      <c r="C2494" t="s">
        <v>249</v>
      </c>
      <c r="D2494" s="7" t="s">
        <v>486</v>
      </c>
      <c r="E2494" s="10">
        <f>VLOOKUP(A2494,home!$A$2:$E$405,3,FALSE)</f>
        <v>1.1809000000000001</v>
      </c>
      <c r="F2494" s="10">
        <f>VLOOKUP(B2494,home!$B$2:$E$405,3,FALSE)</f>
        <v>0.5645</v>
      </c>
      <c r="G2494" s="10">
        <f>VLOOKUP(C2494,away!$B$2:$E$405,4,FALSE)</f>
        <v>2.3287</v>
      </c>
      <c r="H2494" s="10">
        <f>VLOOKUP(A2494,away!$A$2:$E$405,3,FALSE)</f>
        <v>0.92459999999999998</v>
      </c>
      <c r="I2494" s="10">
        <f>VLOOKUP(C2494,away!$B$2:$E$405,3,FALSE)</f>
        <v>0.4506</v>
      </c>
      <c r="J2494" s="10">
        <f>VLOOKUP(B2494,home!$B$2:$E$405,4,FALSE)</f>
        <v>0.72099999999999997</v>
      </c>
      <c r="K2494" s="12">
        <f t="shared" si="3526"/>
        <v>1.5523534530350003</v>
      </c>
      <c r="L2494" s="12">
        <f t="shared" si="3527"/>
        <v>0.30038645195999997</v>
      </c>
      <c r="M2494" s="13">
        <f t="shared" si="3528"/>
        <v>0.15680694107353191</v>
      </c>
      <c r="N2494" s="13">
        <f t="shared" si="3529"/>
        <v>0.24341979643535308</v>
      </c>
      <c r="O2494" s="13">
        <f t="shared" si="3530"/>
        <v>4.710268067177905E-2</v>
      </c>
      <c r="P2494" s="13">
        <f t="shared" si="3531"/>
        <v>7.3120008988041177E-2</v>
      </c>
      <c r="Q2494" s="13">
        <f t="shared" si="3532"/>
        <v>0.18893678076674864</v>
      </c>
      <c r="R2494" s="13">
        <f t="shared" si="3533"/>
        <v>7.074503562400288E-3</v>
      </c>
      <c r="S2494" s="13">
        <f t="shared" si="3534"/>
        <v>8.52407373966956E-3</v>
      </c>
      <c r="T2494" s="13">
        <f t="shared" si="3535"/>
        <v>5.6754049219268E-2</v>
      </c>
      <c r="U2494" s="13">
        <f t="shared" si="3536"/>
        <v>1.0982130033600499E-2</v>
      </c>
      <c r="V2494" s="13">
        <f t="shared" si="3537"/>
        <v>4.4164736316465274E-4</v>
      </c>
      <c r="W2494" s="13">
        <f t="shared" si="3538"/>
        <v>9.7765554676193009E-2</v>
      </c>
      <c r="X2494" s="13">
        <f t="shared" si="3539"/>
        <v>2.9367448093083011E-2</v>
      </c>
      <c r="Y2494" s="13">
        <f t="shared" si="3540"/>
        <v>4.410791767900336E-3</v>
      </c>
      <c r="Z2494" s="13">
        <f t="shared" si="3541"/>
        <v>7.08361674829268E-4</v>
      </c>
      <c r="AA2494" s="13">
        <f t="shared" si="3542"/>
        <v>1.0996276919188702E-3</v>
      </c>
      <c r="AB2494" s="13">
        <f t="shared" si="3543"/>
        <v>8.5350542230158298E-4</v>
      </c>
      <c r="AC2494" s="13">
        <f t="shared" si="3544"/>
        <v>1.287142446591407E-5</v>
      </c>
      <c r="AD2494" s="13">
        <f t="shared" si="3545"/>
        <v>3.7941674097367581E-2</v>
      </c>
      <c r="AE2494" s="13">
        <f t="shared" si="3546"/>
        <v>1.1397164863530885E-2</v>
      </c>
      <c r="AF2494" s="13">
        <f t="shared" si="3547"/>
        <v>1.7117769578796098E-3</v>
      </c>
      <c r="AG2494" s="13">
        <f t="shared" si="3548"/>
        <v>1.7139820230811285E-4</v>
      </c>
      <c r="AH2494" s="13">
        <f t="shared" si="3549"/>
        <v>5.3195562551601739E-5</v>
      </c>
      <c r="AI2494" s="13">
        <f t="shared" si="3550"/>
        <v>8.257831521311831E-5</v>
      </c>
      <c r="AJ2494" s="13">
        <f t="shared" si="3551"/>
        <v>6.4095366383448458E-5</v>
      </c>
      <c r="AK2494" s="13">
        <f t="shared" si="3552"/>
        <v>3.3166221109629894E-5</v>
      </c>
      <c r="AL2494" s="13">
        <f t="shared" si="3553"/>
        <v>2.4008087044952673E-7</v>
      </c>
      <c r="AM2494" s="13">
        <f t="shared" si="3554"/>
        <v>1.1779777759795438E-2</v>
      </c>
      <c r="AN2494" s="13">
        <f t="shared" si="3555"/>
        <v>3.5384856461422691E-3</v>
      </c>
      <c r="AO2494" s="13">
        <f t="shared" si="3556"/>
        <v>5.3145657427803206E-4</v>
      </c>
      <c r="AP2494" s="13">
        <f t="shared" si="3557"/>
        <v>5.3214118239398106E-5</v>
      </c>
      <c r="AQ2494" s="13">
        <f t="shared" si="3558"/>
        <v>3.9962000430281776E-6</v>
      </c>
      <c r="AR2494" s="13">
        <f t="shared" si="3559"/>
        <v>3.1958452589783781E-6</v>
      </c>
      <c r="AS2494" s="13">
        <f t="shared" si="3560"/>
        <v>4.96108142314062E-6</v>
      </c>
      <c r="AT2494" s="13">
        <f t="shared" si="3561"/>
        <v>3.8506759390000681E-6</v>
      </c>
      <c r="AU2494" s="13">
        <f t="shared" si="3562"/>
        <v>1.9925366968085155E-6</v>
      </c>
      <c r="AV2494" s="13">
        <f t="shared" si="3563"/>
        <v>7.7328030539741303E-7</v>
      </c>
      <c r="AW2494" s="13">
        <f t="shared" si="3564"/>
        <v>3.1097538166187437E-9</v>
      </c>
      <c r="AX2494" s="13">
        <f t="shared" si="3565"/>
        <v>3.0477297802338917E-3</v>
      </c>
      <c r="AY2494" s="13">
        <f t="shared" si="3566"/>
        <v>9.1549673521728941E-4</v>
      </c>
      <c r="AZ2494" s="13">
        <f t="shared" si="3567"/>
        <v>1.3750140803644255E-4</v>
      </c>
      <c r="BA2494" s="13">
        <f t="shared" si="3568"/>
        <v>1.3767853366523742E-5</v>
      </c>
      <c r="BB2494" s="13">
        <f t="shared" si="3569"/>
        <v>1.0339191559689016E-6</v>
      </c>
      <c r="BC2494" s="13">
        <f t="shared" si="3570"/>
        <v>6.2115061374995244E-8</v>
      </c>
      <c r="BD2494" s="13">
        <f t="shared" si="3571"/>
        <v>1.5999810305961707E-7</v>
      </c>
      <c r="BE2494" s="13">
        <f t="shared" si="3572"/>
        <v>2.4837360776364642E-7</v>
      </c>
      <c r="BF2494" s="13">
        <f t="shared" si="3573"/>
        <v>1.9278181382732865E-7</v>
      </c>
      <c r="BG2494" s="13">
        <f t="shared" si="3574"/>
        <v>9.9755171459068055E-8</v>
      </c>
      <c r="BH2494" s="13">
        <f t="shared" si="3575"/>
        <v>3.8713821218145697E-8</v>
      </c>
      <c r="BI2494" s="13">
        <f t="shared" si="3576"/>
        <v>1.2019506809633626E-8</v>
      </c>
      <c r="BJ2494" s="14">
        <f t="shared" si="3577"/>
        <v>0.69189895718920214</v>
      </c>
      <c r="BK2494" s="14">
        <f t="shared" si="3578"/>
        <v>0.23982127940496098</v>
      </c>
      <c r="BL2494" s="14">
        <f t="shared" si="3579"/>
        <v>6.7361007908905576E-2</v>
      </c>
      <c r="BM2494" s="14">
        <f t="shared" si="3580"/>
        <v>0.28241340105458007</v>
      </c>
      <c r="BN2494" s="14">
        <f t="shared" si="3581"/>
        <v>0.71646071149785406</v>
      </c>
    </row>
    <row r="2495" spans="1:66" x14ac:dyDescent="0.25">
      <c r="A2495" t="s">
        <v>347</v>
      </c>
      <c r="B2495" t="s">
        <v>254</v>
      </c>
      <c r="C2495" t="s">
        <v>248</v>
      </c>
      <c r="D2495" s="7" t="s">
        <v>486</v>
      </c>
      <c r="E2495" s="10">
        <f>VLOOKUP(A2495,home!$A$2:$E$405,3,FALSE)</f>
        <v>1.1809000000000001</v>
      </c>
      <c r="F2495" s="10">
        <f>VLOOKUP(B2495,home!$B$2:$E$405,3,FALSE)</f>
        <v>2.3993000000000002</v>
      </c>
      <c r="G2495" s="10">
        <f>VLOOKUP(C2495,away!$B$2:$E$405,4,FALSE)</f>
        <v>0.3528</v>
      </c>
      <c r="H2495" s="10">
        <f>VLOOKUP(A2495,away!$A$2:$E$405,3,FALSE)</f>
        <v>0.92459999999999998</v>
      </c>
      <c r="I2495" s="10">
        <f>VLOOKUP(C2495,away!$B$2:$E$405,3,FALSE)</f>
        <v>0.54079999999999995</v>
      </c>
      <c r="J2495" s="10">
        <f>VLOOKUP(B2495,home!$B$2:$E$405,4,FALSE)</f>
        <v>1.2618</v>
      </c>
      <c r="K2495" s="12">
        <f t="shared" si="3526"/>
        <v>0.9996000129360002</v>
      </c>
      <c r="L2495" s="12">
        <f t="shared" si="3527"/>
        <v>0.63092987942400003</v>
      </c>
      <c r="M2495" s="13">
        <f t="shared" si="3528"/>
        <v>0.19582578004475565</v>
      </c>
      <c r="N2495" s="13">
        <f t="shared" si="3529"/>
        <v>0.19574745226594009</v>
      </c>
      <c r="O2495" s="13">
        <f t="shared" si="3530"/>
        <v>0.12355233579174842</v>
      </c>
      <c r="P2495" s="13">
        <f t="shared" si="3531"/>
        <v>0.12350291645570476</v>
      </c>
      <c r="Q2495" s="13">
        <f t="shared" si="3532"/>
        <v>9.7834577908611373E-2</v>
      </c>
      <c r="R2495" s="13">
        <f t="shared" si="3533"/>
        <v>3.8976430161820688E-2</v>
      </c>
      <c r="S2495" s="13">
        <f t="shared" si="3534"/>
        <v>1.9472628130957459E-2</v>
      </c>
      <c r="T2495" s="13">
        <f t="shared" si="3535"/>
        <v>6.1726758443378105E-2</v>
      </c>
      <c r="U2495" s="13">
        <f t="shared" si="3536"/>
        <v>3.8960840093955069E-2</v>
      </c>
      <c r="V2495" s="13">
        <f t="shared" si="3537"/>
        <v>1.364549859166202E-3</v>
      </c>
      <c r="W2495" s="13">
        <f t="shared" si="3538"/>
        <v>3.2598481781012024E-2</v>
      </c>
      <c r="X2495" s="13">
        <f t="shared" si="3539"/>
        <v>2.0567356179499372E-2</v>
      </c>
      <c r="Y2495" s="13">
        <f t="shared" si="3540"/>
        <v>6.4882797772009993E-3</v>
      </c>
      <c r="Z2495" s="13">
        <f t="shared" si="3541"/>
        <v>8.1971314607918316E-3</v>
      </c>
      <c r="AA2495" s="13">
        <f t="shared" si="3542"/>
        <v>8.1938527142456086E-3</v>
      </c>
      <c r="AB2495" s="13">
        <f t="shared" si="3543"/>
        <v>4.0952876395777948E-3</v>
      </c>
      <c r="AC2495" s="13">
        <f t="shared" si="3544"/>
        <v>5.3786932196098874E-5</v>
      </c>
      <c r="AD2495" s="13">
        <f t="shared" si="3545"/>
        <v>8.1463607024983946E-3</v>
      </c>
      <c r="AE2495" s="13">
        <f t="shared" si="3546"/>
        <v>5.1397823757717235E-3</v>
      </c>
      <c r="AF2495" s="13">
        <f t="shared" si="3547"/>
        <v>1.6214211373056268E-3</v>
      </c>
      <c r="AG2495" s="13">
        <f t="shared" si="3548"/>
        <v>3.4100101421858812E-4</v>
      </c>
      <c r="AH2495" s="13">
        <f t="shared" si="3549"/>
        <v>1.2929537910450165E-3</v>
      </c>
      <c r="AI2495" s="13">
        <f t="shared" si="3550"/>
        <v>1.2924366262542491E-3</v>
      </c>
      <c r="AJ2495" s="13">
        <f t="shared" si="3551"/>
        <v>6.459598341613538E-4</v>
      </c>
      <c r="AK2495" s="13">
        <f t="shared" si="3552"/>
        <v>2.1523381952794196E-4</v>
      </c>
      <c r="AL2495" s="13">
        <f t="shared" si="3553"/>
        <v>1.3568883508402723E-6</v>
      </c>
      <c r="AM2495" s="13">
        <f t="shared" si="3554"/>
        <v>1.6286204527197446E-3</v>
      </c>
      <c r="AN2495" s="13">
        <f t="shared" si="3555"/>
        <v>1.0275453058619286E-3</v>
      </c>
      <c r="AO2495" s="13">
        <f t="shared" si="3556"/>
        <v>3.2415451796508185E-4</v>
      </c>
      <c r="AP2495" s="13">
        <f t="shared" si="3557"/>
        <v>6.8172923644818016E-5</v>
      </c>
      <c r="AQ2495" s="13">
        <f t="shared" si="3558"/>
        <v>1.0753083623801645E-5</v>
      </c>
      <c r="AR2495" s="13">
        <f t="shared" si="3559"/>
        <v>1.6315263589696723E-4</v>
      </c>
      <c r="AS2495" s="13">
        <f t="shared" si="3560"/>
        <v>1.6308737695315098E-4</v>
      </c>
      <c r="AT2495" s="13">
        <f t="shared" si="3561"/>
        <v>8.1511072056034018E-5</v>
      </c>
      <c r="AU2495" s="13">
        <f t="shared" si="3562"/>
        <v>2.7159489560546285E-5</v>
      </c>
      <c r="AV2495" s="13">
        <f t="shared" si="3563"/>
        <v>6.7871565290143066E-6</v>
      </c>
      <c r="AW2495" s="13">
        <f t="shared" si="3564"/>
        <v>2.3771082613904881E-8</v>
      </c>
      <c r="AX2495" s="13">
        <f t="shared" si="3565"/>
        <v>2.7132817093441505E-4</v>
      </c>
      <c r="AY2495" s="13">
        <f t="shared" si="3566"/>
        <v>1.7118905017198495E-4</v>
      </c>
      <c r="AZ2495" s="13">
        <f t="shared" si="3567"/>
        <v>5.4004143391859767E-5</v>
      </c>
      <c r="BA2495" s="13">
        <f t="shared" si="3568"/>
        <v>1.13576092262075E-5</v>
      </c>
      <c r="BB2495" s="13">
        <f t="shared" si="3569"/>
        <v>1.7914637549090018E-6</v>
      </c>
      <c r="BC2495" s="13">
        <f t="shared" si="3570"/>
        <v>2.260576021754406E-7</v>
      </c>
      <c r="BD2495" s="13">
        <f t="shared" si="3571"/>
        <v>1.7156312149030219E-5</v>
      </c>
      <c r="BE2495" s="13">
        <f t="shared" si="3572"/>
        <v>1.7149449846104663E-5</v>
      </c>
      <c r="BF2495" s="13">
        <f t="shared" si="3573"/>
        <v>8.5712951440057519E-6</v>
      </c>
      <c r="BG2495" s="13">
        <f t="shared" si="3574"/>
        <v>2.8559555789421423E-6</v>
      </c>
      <c r="BH2495" s="13">
        <f t="shared" si="3575"/>
        <v>7.1370330841380172E-7</v>
      </c>
      <c r="BI2495" s="13">
        <f t="shared" si="3576"/>
        <v>1.4268356726458053E-7</v>
      </c>
      <c r="BJ2495" s="14">
        <f t="shared" si="3577"/>
        <v>0.43378061436433324</v>
      </c>
      <c r="BK2495" s="14">
        <f t="shared" si="3578"/>
        <v>0.34039220736130299</v>
      </c>
      <c r="BL2495" s="14">
        <f t="shared" si="3579"/>
        <v>0.21771361760292562</v>
      </c>
      <c r="BM2495" s="14">
        <f t="shared" si="3580"/>
        <v>0.22447291288168331</v>
      </c>
      <c r="BN2495" s="14">
        <f t="shared" si="3581"/>
        <v>0.77543949262858103</v>
      </c>
    </row>
    <row r="2496" spans="1:66" x14ac:dyDescent="0.25">
      <c r="A2496" t="s">
        <v>357</v>
      </c>
      <c r="B2496" t="s">
        <v>329</v>
      </c>
      <c r="C2496" t="s">
        <v>335</v>
      </c>
      <c r="D2496" s="7" t="s">
        <v>486</v>
      </c>
      <c r="E2496" s="10">
        <f>VLOOKUP(A2496,home!$A$2:$E$405,3,FALSE)</f>
        <v>1.72</v>
      </c>
      <c r="F2496" s="10">
        <f>VLOOKUP(B2496,home!$B$2:$E$405,3,FALSE)</f>
        <v>1.1628000000000001</v>
      </c>
      <c r="G2496" s="10">
        <f>VLOOKUP(C2496,away!$B$2:$E$405,4,FALSE)</f>
        <v>0.58140000000000003</v>
      </c>
      <c r="H2496" s="10">
        <f>VLOOKUP(A2496,away!$A$2:$E$405,3,FALSE)</f>
        <v>1.58</v>
      </c>
      <c r="I2496" s="10">
        <f>VLOOKUP(C2496,away!$B$2:$E$405,3,FALSE)</f>
        <v>1.2658</v>
      </c>
      <c r="J2496" s="10">
        <f>VLOOKUP(B2496,home!$B$2:$E$405,4,FALSE)</f>
        <v>0.69620000000000004</v>
      </c>
      <c r="K2496" s="12">
        <f t="shared" si="3526"/>
        <v>1.1628093024000001</v>
      </c>
      <c r="L2496" s="12">
        <f t="shared" si="3527"/>
        <v>1.3923749368000002</v>
      </c>
      <c r="M2496" s="13">
        <f t="shared" si="3528"/>
        <v>7.7677919431134848E-2</v>
      </c>
      <c r="N2496" s="13">
        <f t="shared" si="3529"/>
        <v>9.0324607305601337E-2</v>
      </c>
      <c r="O2496" s="13">
        <f t="shared" si="3530"/>
        <v>0.10815678815868189</v>
      </c>
      <c r="P2496" s="13">
        <f t="shared" si="3531"/>
        <v>0.12576571938862149</v>
      </c>
      <c r="Q2496" s="13">
        <f t="shared" si="3532"/>
        <v>5.2515146805290125E-2</v>
      </c>
      <c r="R2496" s="13">
        <f t="shared" si="3533"/>
        <v>7.5297400538467882E-2</v>
      </c>
      <c r="S2496" s="13">
        <f t="shared" si="3534"/>
        <v>5.0905766687533459E-2</v>
      </c>
      <c r="T2496" s="13">
        <f t="shared" si="3535"/>
        <v>7.3120774214058562E-2</v>
      </c>
      <c r="U2496" s="13">
        <f t="shared" si="3536"/>
        <v>8.7556517792669222E-2</v>
      </c>
      <c r="V2496" s="13">
        <f t="shared" si="3537"/>
        <v>9.1577581081996127E-3</v>
      </c>
      <c r="W2496" s="13">
        <f t="shared" si="3538"/>
        <v>2.0355033740697661E-2</v>
      </c>
      <c r="X2496" s="13">
        <f t="shared" si="3539"/>
        <v>2.8341838818265776E-2</v>
      </c>
      <c r="Y2496" s="13">
        <f t="shared" si="3540"/>
        <v>1.9731233016689307E-2</v>
      </c>
      <c r="Z2496" s="13">
        <f t="shared" si="3541"/>
        <v>3.4947404438651158E-2</v>
      </c>
      <c r="AA2496" s="13">
        <f t="shared" si="3542"/>
        <v>4.0637166975998618E-2</v>
      </c>
      <c r="AB2496" s="13">
        <f t="shared" si="3543"/>
        <v>2.3626637891436642E-2</v>
      </c>
      <c r="AC2496" s="13">
        <f t="shared" si="3544"/>
        <v>9.266887270694828E-4</v>
      </c>
      <c r="AD2496" s="13">
        <f t="shared" si="3545"/>
        <v>5.9172556460872824E-3</v>
      </c>
      <c r="AE2496" s="13">
        <f t="shared" si="3546"/>
        <v>8.239038456250224E-3</v>
      </c>
      <c r="AF2496" s="13">
        <f t="shared" si="3547"/>
        <v>5.7359153249070902E-3</v>
      </c>
      <c r="AG2496" s="13">
        <f t="shared" si="3548"/>
        <v>2.6621815793358861E-3</v>
      </c>
      <c r="AH2496" s="13">
        <f t="shared" si="3549"/>
        <v>1.2164972511647745E-2</v>
      </c>
      <c r="AI2496" s="13">
        <f t="shared" si="3550"/>
        <v>1.4145543199984291E-2</v>
      </c>
      <c r="AJ2496" s="13">
        <f t="shared" si="3551"/>
        <v>8.2242846102214013E-3</v>
      </c>
      <c r="AK2496" s="13">
        <f t="shared" si="3552"/>
        <v>3.1877582167835331E-3</v>
      </c>
      <c r="AL2496" s="13">
        <f t="shared" si="3553"/>
        <v>6.0014828029755566E-5</v>
      </c>
      <c r="AM2496" s="13">
        <f t="shared" si="3554"/>
        <v>1.3761279819898408E-3</v>
      </c>
      <c r="AN2496" s="13">
        <f t="shared" si="3555"/>
        <v>1.9160861119518163E-3</v>
      </c>
      <c r="AO2496" s="13">
        <f t="shared" si="3556"/>
        <v>1.3339551395161345E-3</v>
      </c>
      <c r="AP2496" s="13">
        <f t="shared" si="3557"/>
        <v>6.1912190102593749E-4</v>
      </c>
      <c r="AQ2496" s="13">
        <f t="shared" si="3558"/>
        <v>2.1551245445312154E-4</v>
      </c>
      <c r="AR2496" s="13">
        <f t="shared" si="3559"/>
        <v>3.3876405664158512E-3</v>
      </c>
      <c r="AS2496" s="13">
        <f t="shared" si="3560"/>
        <v>3.9391799638159577E-3</v>
      </c>
      <c r="AT2496" s="13">
        <f t="shared" si="3561"/>
        <v>2.290257552876446E-3</v>
      </c>
      <c r="AU2496" s="13">
        <f t="shared" si="3562"/>
        <v>8.8771092912553009E-4</v>
      </c>
      <c r="AV2496" s="13">
        <f t="shared" si="3563"/>
        <v>2.5805963155732856E-4</v>
      </c>
      <c r="AW2496" s="13">
        <f t="shared" si="3564"/>
        <v>2.6991110917512935E-6</v>
      </c>
      <c r="AX2496" s="13">
        <f t="shared" si="3565"/>
        <v>2.6669573645845472E-4</v>
      </c>
      <c r="AY2496" s="13">
        <f t="shared" si="3566"/>
        <v>3.7134045919617035E-4</v>
      </c>
      <c r="AZ2496" s="13">
        <f t="shared" si="3567"/>
        <v>2.5852257420227548E-4</v>
      </c>
      <c r="BA2496" s="13">
        <f t="shared" si="3568"/>
        <v>1.1998678430542216E-4</v>
      </c>
      <c r="BB2496" s="13">
        <f t="shared" si="3569"/>
        <v>4.1766647803524384E-5</v>
      </c>
      <c r="BC2496" s="13">
        <f t="shared" si="3570"/>
        <v>1.1630966719156019E-5</v>
      </c>
      <c r="BD2496" s="13">
        <f t="shared" si="3571"/>
        <v>7.8614430326073099E-4</v>
      </c>
      <c r="BE2496" s="13">
        <f t="shared" si="3572"/>
        <v>9.1413590886034479E-4</v>
      </c>
      <c r="BF2496" s="13">
        <f t="shared" si="3573"/>
        <v>5.3148286924034388E-4</v>
      </c>
      <c r="BG2496" s="13">
        <f t="shared" si="3574"/>
        <v>2.0600440813963816E-4</v>
      </c>
      <c r="BH2496" s="13">
        <f t="shared" si="3575"/>
        <v>5.9885960530044432E-5</v>
      </c>
      <c r="BI2496" s="13">
        <f t="shared" si="3576"/>
        <v>1.3927190397498959E-5</v>
      </c>
      <c r="BJ2496" s="14">
        <f t="shared" si="3577"/>
        <v>0.31347377166480506</v>
      </c>
      <c r="BK2496" s="14">
        <f t="shared" si="3578"/>
        <v>0.26486520762978483</v>
      </c>
      <c r="BL2496" s="14">
        <f t="shared" si="3579"/>
        <v>0.38627149918011083</v>
      </c>
      <c r="BM2496" s="14">
        <f t="shared" si="3580"/>
        <v>0.46945165993744992</v>
      </c>
      <c r="BN2496" s="14">
        <f t="shared" si="3581"/>
        <v>0.5297375816277976</v>
      </c>
    </row>
    <row r="2497" spans="1:66" x14ac:dyDescent="0.25">
      <c r="A2497" t="s">
        <v>357</v>
      </c>
      <c r="B2497" t="s">
        <v>328</v>
      </c>
      <c r="C2497" t="s">
        <v>336</v>
      </c>
      <c r="D2497" s="7" t="s">
        <v>486</v>
      </c>
      <c r="E2497" s="10">
        <f>VLOOKUP(A2497,home!$A$2:$E$405,3,FALSE)</f>
        <v>1.72</v>
      </c>
      <c r="F2497" s="10">
        <f>VLOOKUP(B2497,home!$B$2:$E$405,3,FALSE)</f>
        <v>0.63949999999999996</v>
      </c>
      <c r="G2497" s="10">
        <f>VLOOKUP(C2497,away!$B$2:$E$405,4,FALSE)</f>
        <v>1.5698000000000001</v>
      </c>
      <c r="H2497" s="10">
        <f>VLOOKUP(A2497,away!$A$2:$E$405,3,FALSE)</f>
        <v>1.58</v>
      </c>
      <c r="I2497" s="10">
        <f>VLOOKUP(C2497,away!$B$2:$E$405,3,FALSE)</f>
        <v>0.94940000000000002</v>
      </c>
      <c r="J2497" s="10">
        <f>VLOOKUP(B2497,home!$B$2:$E$405,4,FALSE)</f>
        <v>1.3290999999999999</v>
      </c>
      <c r="K2497" s="12">
        <f t="shared" si="3526"/>
        <v>1.7266858119999999</v>
      </c>
      <c r="L2497" s="12">
        <f t="shared" si="3527"/>
        <v>1.9937191132000001</v>
      </c>
      <c r="M2497" s="13">
        <f t="shared" si="3528"/>
        <v>2.4224156887900486E-2</v>
      </c>
      <c r="N2497" s="13">
        <f t="shared" si="3529"/>
        <v>4.1827508005999839E-2</v>
      </c>
      <c r="O2497" s="13">
        <f t="shared" si="3530"/>
        <v>4.8296164588562625E-2</v>
      </c>
      <c r="P2497" s="13">
        <f t="shared" si="3531"/>
        <v>8.3392302169087898E-2</v>
      </c>
      <c r="Q2497" s="13">
        <f t="shared" si="3532"/>
        <v>3.6111482312638166E-2</v>
      </c>
      <c r="R2497" s="13">
        <f t="shared" si="3533"/>
        <v>4.8144493217235178E-2</v>
      </c>
      <c r="S2497" s="13">
        <f t="shared" si="3534"/>
        <v>7.1770052650769411E-2</v>
      </c>
      <c r="T2497" s="13">
        <f t="shared" si="3535"/>
        <v>7.1996152492690438E-2</v>
      </c>
      <c r="U2497" s="13">
        <f t="shared" si="3536"/>
        <v>8.3130413364130198E-2</v>
      </c>
      <c r="V2497" s="13">
        <f t="shared" si="3537"/>
        <v>2.7452256508707286E-2</v>
      </c>
      <c r="W2497" s="13">
        <f t="shared" si="3538"/>
        <v>2.0784394719840428E-2</v>
      </c>
      <c r="X2497" s="13">
        <f t="shared" si="3539"/>
        <v>4.1438245009239011E-2</v>
      </c>
      <c r="Y2497" s="13">
        <f t="shared" si="3540"/>
        <v>4.1308110546192177E-2</v>
      </c>
      <c r="Z2497" s="13">
        <f t="shared" si="3541"/>
        <v>3.1995532107509848E-2</v>
      </c>
      <c r="AA2497" s="13">
        <f t="shared" si="3542"/>
        <v>5.5246231337427711E-2</v>
      </c>
      <c r="AB2497" s="13">
        <f t="shared" si="3543"/>
        <v>4.7696441908403109E-2</v>
      </c>
      <c r="AC2497" s="13">
        <f t="shared" si="3544"/>
        <v>5.906570042332659E-3</v>
      </c>
      <c r="AD2497" s="13">
        <f t="shared" si="3545"/>
        <v>8.9720298684390475E-3</v>
      </c>
      <c r="AE2497" s="13">
        <f t="shared" si="3546"/>
        <v>1.7887707432908208E-2</v>
      </c>
      <c r="AF2497" s="13">
        <f t="shared" si="3547"/>
        <v>1.7831532100159406E-2</v>
      </c>
      <c r="AG2497" s="13">
        <f t="shared" si="3548"/>
        <v>1.1850355455242385E-2</v>
      </c>
      <c r="AH2497" s="13">
        <f t="shared" si="3549"/>
        <v>1.594752597493667E-2</v>
      </c>
      <c r="AI2497" s="13">
        <f t="shared" si="3550"/>
        <v>2.7536366837424615E-2</v>
      </c>
      <c r="AJ2497" s="13">
        <f t="shared" si="3551"/>
        <v>2.3773326966104194E-2</v>
      </c>
      <c r="AK2497" s="13">
        <f t="shared" si="3552"/>
        <v>1.3683022125469707E-2</v>
      </c>
      <c r="AL2497" s="13">
        <f t="shared" si="3553"/>
        <v>8.1334095718165096E-4</v>
      </c>
      <c r="AM2497" s="13">
        <f t="shared" si="3554"/>
        <v>3.0983753357347816E-3</v>
      </c>
      <c r="AN2497" s="13">
        <f t="shared" si="3555"/>
        <v>6.1772901267219005E-3</v>
      </c>
      <c r="AO2497" s="13">
        <f t="shared" si="3556"/>
        <v>6.1578906967135532E-3</v>
      </c>
      <c r="AP2497" s="13">
        <f t="shared" si="3557"/>
        <v>4.09236812634476E-3</v>
      </c>
      <c r="AQ2497" s="13">
        <f t="shared" si="3558"/>
        <v>2.0397581379360055E-3</v>
      </c>
      <c r="AR2497" s="13">
        <f t="shared" si="3559"/>
        <v>6.3589774688969387E-3</v>
      </c>
      <c r="AS2497" s="13">
        <f t="shared" si="3560"/>
        <v>1.0979956174372014E-2</v>
      </c>
      <c r="AT2497" s="13">
        <f t="shared" si="3561"/>
        <v>9.4794672713349772E-3</v>
      </c>
      <c r="AU2497" s="13">
        <f t="shared" si="3562"/>
        <v>5.4560205475774875E-3</v>
      </c>
      <c r="AV2497" s="13">
        <f t="shared" si="3563"/>
        <v>2.3552083173706303E-3</v>
      </c>
      <c r="AW2497" s="13">
        <f t="shared" si="3564"/>
        <v>7.7776327872558878E-5</v>
      </c>
      <c r="AX2497" s="13">
        <f t="shared" si="3565"/>
        <v>8.9165345541066541E-4</v>
      </c>
      <c r="AY2497" s="13">
        <f t="shared" si="3566"/>
        <v>1.7777065364030674E-3</v>
      </c>
      <c r="AZ2497" s="13">
        <f t="shared" si="3567"/>
        <v>1.7721237496436842E-3</v>
      </c>
      <c r="BA2497" s="13">
        <f t="shared" si="3568"/>
        <v>1.1777056635400886E-3</v>
      </c>
      <c r="BB2497" s="13">
        <f t="shared" si="3569"/>
        <v>5.8700357278094085E-4</v>
      </c>
      <c r="BC2497" s="13">
        <f t="shared" si="3570"/>
        <v>2.3406404851400973E-4</v>
      </c>
      <c r="BD2497" s="13">
        <f t="shared" si="3571"/>
        <v>2.113002486691331E-3</v>
      </c>
      <c r="BE2497" s="13">
        <f t="shared" si="3572"/>
        <v>3.6484914144906395E-3</v>
      </c>
      <c r="BF2497" s="13">
        <f t="shared" si="3573"/>
        <v>3.1498991803023992E-3</v>
      </c>
      <c r="BG2497" s="13">
        <f t="shared" si="3574"/>
        <v>1.8129620746195278E-3</v>
      </c>
      <c r="BH2497" s="13">
        <f t="shared" si="3575"/>
        <v>7.8260397298490617E-4</v>
      </c>
      <c r="BI2497" s="13">
        <f t="shared" si="3576"/>
        <v>2.7026223531357338E-4</v>
      </c>
      <c r="BJ2497" s="14">
        <f t="shared" si="3577"/>
        <v>0.33801345739309258</v>
      </c>
      <c r="BK2497" s="14">
        <f t="shared" si="3578"/>
        <v>0.21533638575238248</v>
      </c>
      <c r="BL2497" s="14">
        <f t="shared" si="3579"/>
        <v>0.40986083746364838</v>
      </c>
      <c r="BM2497" s="14">
        <f t="shared" si="3580"/>
        <v>0.7115101753266786</v>
      </c>
      <c r="BN2497" s="14">
        <f t="shared" si="3581"/>
        <v>0.2819961071814242</v>
      </c>
    </row>
    <row r="2498" spans="1:66" x14ac:dyDescent="0.25">
      <c r="A2498" t="s">
        <v>357</v>
      </c>
      <c r="B2498" t="s">
        <v>333</v>
      </c>
      <c r="C2498" t="s">
        <v>332</v>
      </c>
      <c r="D2498" s="7" t="s">
        <v>486</v>
      </c>
      <c r="E2498" s="10">
        <f>VLOOKUP(A2498,home!$A$2:$E$405,3,FALSE)</f>
        <v>1.72</v>
      </c>
      <c r="F2498" s="10">
        <f>VLOOKUP(B2498,home!$B$2:$E$405,3,FALSE)</f>
        <v>1.5116000000000001</v>
      </c>
      <c r="G2498" s="10">
        <f>VLOOKUP(C2498,away!$B$2:$E$405,4,FALSE)</f>
        <v>0.75580000000000003</v>
      </c>
      <c r="H2498" s="10">
        <f>VLOOKUP(A2498,away!$A$2:$E$405,3,FALSE)</f>
        <v>1.58</v>
      </c>
      <c r="I2498" s="10">
        <f>VLOOKUP(C2498,away!$B$2:$E$405,3,FALSE)</f>
        <v>0.75949999999999995</v>
      </c>
      <c r="J2498" s="10">
        <f>VLOOKUP(B2498,home!$B$2:$E$405,4,FALSE)</f>
        <v>0.63290000000000002</v>
      </c>
      <c r="K2498" s="12">
        <f t="shared" si="3526"/>
        <v>1.9650437216000001</v>
      </c>
      <c r="L2498" s="12">
        <f t="shared" si="3527"/>
        <v>0.75948632900000002</v>
      </c>
      <c r="M2498" s="13">
        <f t="shared" si="3528"/>
        <v>6.5577013355817268E-2</v>
      </c>
      <c r="N2498" s="13">
        <f t="shared" si="3529"/>
        <v>0.12886169837612807</v>
      </c>
      <c r="O2498" s="13">
        <f t="shared" si="3530"/>
        <v>4.9804845140393628E-2</v>
      </c>
      <c r="P2498" s="13">
        <f t="shared" si="3531"/>
        <v>9.786869824839077E-2</v>
      </c>
      <c r="Q2498" s="13">
        <f t="shared" si="3532"/>
        <v>0.12660943567436173</v>
      </c>
      <c r="R2498" s="13">
        <f t="shared" si="3533"/>
        <v>1.8913049501045522E-2</v>
      </c>
      <c r="S2498" s="13">
        <f t="shared" si="3534"/>
        <v>3.6515394673676801E-2</v>
      </c>
      <c r="T2498" s="13">
        <f t="shared" si="3535"/>
        <v>9.6158135517082619E-2</v>
      </c>
      <c r="U2498" s="13">
        <f t="shared" si="3536"/>
        <v>3.7164969178339516E-2</v>
      </c>
      <c r="V2498" s="13">
        <f t="shared" si="3537"/>
        <v>6.0551606252436064E-3</v>
      </c>
      <c r="W2498" s="13">
        <f t="shared" si="3538"/>
        <v>8.2931025555741167E-2</v>
      </c>
      <c r="X2498" s="13">
        <f t="shared" si="3539"/>
        <v>6.2984980159535048E-2</v>
      </c>
      <c r="Y2498" s="13">
        <f t="shared" si="3540"/>
        <v>2.3918115681751551E-2</v>
      </c>
      <c r="Z2498" s="13">
        <f t="shared" si="3541"/>
        <v>4.7880675119147814E-3</v>
      </c>
      <c r="AA2498" s="13">
        <f t="shared" si="3542"/>
        <v>9.4087620028850752E-3</v>
      </c>
      <c r="AB2498" s="13">
        <f t="shared" si="3543"/>
        <v>9.2443143508989817E-3</v>
      </c>
      <c r="AC2498" s="13">
        <f t="shared" si="3544"/>
        <v>5.6480413043328073E-4</v>
      </c>
      <c r="AD2498" s="13">
        <f t="shared" si="3545"/>
        <v>4.0740772773539609E-2</v>
      </c>
      <c r="AE2498" s="13">
        <f t="shared" si="3546"/>
        <v>3.0942059954398748E-2</v>
      </c>
      <c r="AF2498" s="13">
        <f t="shared" si="3547"/>
        <v>1.1750035763232107E-2</v>
      </c>
      <c r="AG2498" s="13">
        <f t="shared" si="3548"/>
        <v>2.9746638424786218E-3</v>
      </c>
      <c r="AH2498" s="13">
        <f t="shared" si="3549"/>
        <v>9.0911795440708036E-4</v>
      </c>
      <c r="AI2498" s="13">
        <f t="shared" si="3550"/>
        <v>1.7864565285014684E-3</v>
      </c>
      <c r="AJ2498" s="13">
        <f t="shared" si="3551"/>
        <v>1.7552325926215714E-3</v>
      </c>
      <c r="AK2498" s="13">
        <f t="shared" si="3552"/>
        <v>1.1497029286929028E-3</v>
      </c>
      <c r="AL2498" s="13">
        <f t="shared" si="3553"/>
        <v>3.3717086022744852E-5</v>
      </c>
      <c r="AM2498" s="13">
        <f t="shared" si="3554"/>
        <v>1.6011479950355234E-2</v>
      </c>
      <c r="AN2498" s="13">
        <f t="shared" si="3555"/>
        <v>1.21605001293524E-2</v>
      </c>
      <c r="AO2498" s="13">
        <f t="shared" si="3556"/>
        <v>4.6178668010229398E-3</v>
      </c>
      <c r="AP2498" s="13">
        <f t="shared" si="3557"/>
        <v>1.1690689015066286E-3</v>
      </c>
      <c r="AQ2498" s="13">
        <f t="shared" si="3558"/>
        <v>2.2197296208833299E-4</v>
      </c>
      <c r="AR2498" s="13">
        <f t="shared" si="3559"/>
        <v>1.3809253156412462E-4</v>
      </c>
      <c r="AS2498" s="13">
        <f t="shared" si="3560"/>
        <v>2.7135786214993289E-4</v>
      </c>
      <c r="AT2498" s="13">
        <f t="shared" si="3561"/>
        <v>2.6661503166226205E-4</v>
      </c>
      <c r="AU2498" s="13">
        <f t="shared" si="3562"/>
        <v>1.7463673135070438E-4</v>
      </c>
      <c r="AV2498" s="13">
        <f t="shared" si="3563"/>
        <v>8.5792203125361943E-5</v>
      </c>
      <c r="AW2498" s="13">
        <f t="shared" si="3564"/>
        <v>1.3977828632785709E-6</v>
      </c>
      <c r="AX2498" s="13">
        <f t="shared" si="3565"/>
        <v>5.2438763583283043E-3</v>
      </c>
      <c r="AY2498" s="13">
        <f t="shared" si="3566"/>
        <v>3.9826524051166526E-3</v>
      </c>
      <c r="AZ2498" s="13">
        <f t="shared" si="3567"/>
        <v>1.5123850274225336E-3</v>
      </c>
      <c r="BA2498" s="13">
        <f t="shared" si="3568"/>
        <v>3.8287858417056811E-4</v>
      </c>
      <c r="BB2498" s="13">
        <f t="shared" si="3569"/>
        <v>7.2697762586105576E-5</v>
      </c>
      <c r="BC2498" s="13">
        <f t="shared" si="3570"/>
        <v>1.1042591366606978E-5</v>
      </c>
      <c r="BD2498" s="13">
        <f t="shared" si="3571"/>
        <v>1.7479898309992269E-5</v>
      </c>
      <c r="BE2498" s="13">
        <f t="shared" si="3572"/>
        <v>3.4348764428256755E-5</v>
      </c>
      <c r="BF2498" s="13">
        <f t="shared" si="3573"/>
        <v>3.3748411942231685E-5</v>
      </c>
      <c r="BG2498" s="13">
        <f t="shared" si="3574"/>
        <v>2.2105701667017606E-5</v>
      </c>
      <c r="BH2498" s="13">
        <f t="shared" si="3575"/>
        <v>1.0859667568083908E-5</v>
      </c>
      <c r="BI2498" s="13">
        <f t="shared" si="3576"/>
        <v>4.2679443146652816E-6</v>
      </c>
      <c r="BJ2498" s="14">
        <f t="shared" si="3577"/>
        <v>0.6532573447715655</v>
      </c>
      <c r="BK2498" s="14">
        <f t="shared" si="3578"/>
        <v>0.21059744052470111</v>
      </c>
      <c r="BL2498" s="14">
        <f t="shared" si="3579"/>
        <v>0.13119575492586835</v>
      </c>
      <c r="BM2498" s="14">
        <f t="shared" si="3580"/>
        <v>0.5082226128156595</v>
      </c>
      <c r="BN2498" s="14">
        <f t="shared" si="3581"/>
        <v>0.48763474029613696</v>
      </c>
    </row>
    <row r="2499" spans="1:66" x14ac:dyDescent="0.25">
      <c r="A2499" t="s">
        <v>346</v>
      </c>
      <c r="B2499" t="s">
        <v>232</v>
      </c>
      <c r="C2499" t="s">
        <v>233</v>
      </c>
      <c r="D2499" s="7" t="s">
        <v>487</v>
      </c>
      <c r="E2499" s="10">
        <f>VLOOKUP(A2499,home!$A$2:$E$405,3,FALSE)</f>
        <v>1.5866</v>
      </c>
      <c r="F2499" s="10">
        <f>VLOOKUP(B2499,home!$B$2:$E$405,3,FALSE)</f>
        <v>0.94540000000000002</v>
      </c>
      <c r="G2499" s="10">
        <f>VLOOKUP(C2499,away!$B$2:$E$405,4,FALSE)</f>
        <v>1.3236000000000001</v>
      </c>
      <c r="H2499" s="10">
        <f>VLOOKUP(A2499,away!$A$2:$E$405,3,FALSE)</f>
        <v>1.1788000000000001</v>
      </c>
      <c r="I2499" s="10">
        <f>VLOOKUP(C2499,away!$B$2:$E$405,3,FALSE)</f>
        <v>0.76349999999999996</v>
      </c>
      <c r="J2499" s="10">
        <f>VLOOKUP(B2499,home!$B$2:$E$405,4,FALSE)</f>
        <v>1.018</v>
      </c>
      <c r="K2499" s="12">
        <f t="shared" si="3526"/>
        <v>1.9853624627040003</v>
      </c>
      <c r="L2499" s="12">
        <f t="shared" si="3527"/>
        <v>0.91621404839999998</v>
      </c>
      <c r="M2499" s="13">
        <f t="shared" si="3528"/>
        <v>5.4936543680097337E-2</v>
      </c>
      <c r="N2499" s="13">
        <f t="shared" si="3529"/>
        <v>0.10906895165316394</v>
      </c>
      <c r="O2499" s="13">
        <f t="shared" si="3530"/>
        <v>5.0333633090245418E-2</v>
      </c>
      <c r="P2499" s="13">
        <f t="shared" si="3531"/>
        <v>9.9930505748889217E-2</v>
      </c>
      <c r="Q2499" s="13">
        <f t="shared" si="3532"/>
        <v>0.10827070122933456</v>
      </c>
      <c r="R2499" s="13">
        <f t="shared" si="3533"/>
        <v>2.3058190872146972E-2</v>
      </c>
      <c r="S2499" s="13">
        <f t="shared" si="3534"/>
        <v>4.5443821681698686E-2</v>
      </c>
      <c r="T2499" s="13">
        <f t="shared" si="3535"/>
        <v>9.9199137496435483E-2</v>
      </c>
      <c r="U2499" s="13">
        <f t="shared" si="3536"/>
        <v>4.5778866615424615E-2</v>
      </c>
      <c r="V2499" s="13">
        <f t="shared" si="3537"/>
        <v>9.1847870280191458E-3</v>
      </c>
      <c r="W2499" s="13">
        <f t="shared" si="3538"/>
        <v>7.1652195343786904E-2</v>
      </c>
      <c r="X2499" s="13">
        <f t="shared" si="3539"/>
        <v>6.5648747972678639E-2</v>
      </c>
      <c r="Y2499" s="13">
        <f t="shared" si="3540"/>
        <v>3.0074152576219586E-2</v>
      </c>
      <c r="Z2499" s="13">
        <f t="shared" si="3541"/>
        <v>7.0420794692499025E-3</v>
      </c>
      <c r="AA2499" s="13">
        <f t="shared" si="3542"/>
        <v>1.3981080237627267E-2</v>
      </c>
      <c r="AB2499" s="13">
        <f t="shared" si="3543"/>
        <v>1.3878755945918952E-2</v>
      </c>
      <c r="AC2499" s="13">
        <f t="shared" si="3544"/>
        <v>1.0442052223135097E-3</v>
      </c>
      <c r="AD2499" s="13">
        <f t="shared" si="3545"/>
        <v>3.556389475147221E-2</v>
      </c>
      <c r="AE2499" s="13">
        <f t="shared" si="3546"/>
        <v>3.2584139987117872E-2</v>
      </c>
      <c r="AF2499" s="13">
        <f t="shared" si="3547"/>
        <v>1.4927023405614789E-2</v>
      </c>
      <c r="AG2499" s="13">
        <f t="shared" si="3548"/>
        <v>4.5587828483399616E-3</v>
      </c>
      <c r="AH2499" s="13">
        <f t="shared" si="3549"/>
        <v>1.6130130349189939E-3</v>
      </c>
      <c r="AI2499" s="13">
        <f t="shared" si="3550"/>
        <v>3.2024155313804276E-3</v>
      </c>
      <c r="AJ2499" s="13">
        <f t="shared" si="3551"/>
        <v>3.1789777929914931E-3</v>
      </c>
      <c r="AK2499" s="13">
        <f t="shared" si="3552"/>
        <v>2.1038077266583065E-3</v>
      </c>
      <c r="AL2499" s="13">
        <f t="shared" si="3553"/>
        <v>7.5977081178642822E-5</v>
      </c>
      <c r="AM2499" s="13">
        <f t="shared" si="3554"/>
        <v>1.4121444333425747E-2</v>
      </c>
      <c r="AN2499" s="13">
        <f t="shared" si="3555"/>
        <v>1.2938265681983243E-2</v>
      </c>
      <c r="AO2499" s="13">
        <f t="shared" si="3556"/>
        <v>5.9271103898823263E-3</v>
      </c>
      <c r="AP2499" s="13">
        <f t="shared" si="3557"/>
        <v>1.8101672685425963E-3</v>
      </c>
      <c r="AQ2499" s="13">
        <f t="shared" si="3558"/>
        <v>4.1462517034814548E-4</v>
      </c>
      <c r="AR2499" s="13">
        <f t="shared" si="3559"/>
        <v>2.9557304056902046E-4</v>
      </c>
      <c r="AS2499" s="13">
        <f t="shared" si="3560"/>
        <v>5.8681961973301993E-4</v>
      </c>
      <c r="AT2499" s="13">
        <f t="shared" si="3561"/>
        <v>5.825248226980868E-4</v>
      </c>
      <c r="AU2499" s="13">
        <f t="shared" si="3562"/>
        <v>3.8550763885936157E-4</v>
      </c>
      <c r="AV2499" s="13">
        <f t="shared" si="3563"/>
        <v>1.9134309881925658E-4</v>
      </c>
      <c r="AW2499" s="13">
        <f t="shared" si="3564"/>
        <v>3.8389889087903817E-6</v>
      </c>
      <c r="AX2499" s="13">
        <f t="shared" si="3565"/>
        <v>4.6726975831246033E-3</v>
      </c>
      <c r="AY2499" s="13">
        <f t="shared" si="3566"/>
        <v>4.2811911695834889E-3</v>
      </c>
      <c r="AZ2499" s="13">
        <f t="shared" si="3567"/>
        <v>1.9612437467292094E-3</v>
      </c>
      <c r="BA2499" s="13">
        <f t="shared" si="3568"/>
        <v>5.9897302436331772E-4</v>
      </c>
      <c r="BB2499" s="13">
        <f t="shared" si="3569"/>
        <v>1.3719687488357679E-4</v>
      </c>
      <c r="BC2499" s="13">
        <f t="shared" si="3570"/>
        <v>2.5140340832982036E-5</v>
      </c>
      <c r="BD2499" s="13">
        <f t="shared" si="3571"/>
        <v>4.5134695349606587E-5</v>
      </c>
      <c r="BE2499" s="13">
        <f t="shared" si="3572"/>
        <v>8.9608729912689738E-5</v>
      </c>
      <c r="BF2499" s="13">
        <f t="shared" si="3573"/>
        <v>8.8952904349617665E-5</v>
      </c>
      <c r="BG2499" s="13">
        <f t="shared" si="3574"/>
        <v>5.886791908141011E-5</v>
      </c>
      <c r="BH2499" s="13">
        <f t="shared" si="3575"/>
        <v>2.9218539200432039E-5</v>
      </c>
      <c r="BI2499" s="13">
        <f t="shared" si="3576"/>
        <v>1.1601878188716625E-5</v>
      </c>
      <c r="BJ2499" s="14">
        <f t="shared" si="3577"/>
        <v>0.61843578284786327</v>
      </c>
      <c r="BK2499" s="14">
        <f t="shared" si="3578"/>
        <v>0.21489703161178003</v>
      </c>
      <c r="BL2499" s="14">
        <f t="shared" si="3579"/>
        <v>0.15949389373407366</v>
      </c>
      <c r="BM2499" s="14">
        <f t="shared" si="3580"/>
        <v>0.54999290920841482</v>
      </c>
      <c r="BN2499" s="14">
        <f t="shared" si="3581"/>
        <v>0.44559852627387742</v>
      </c>
    </row>
    <row r="2500" spans="1:66" x14ac:dyDescent="0.25">
      <c r="A2500" t="s">
        <v>347</v>
      </c>
      <c r="B2500" t="s">
        <v>251</v>
      </c>
      <c r="C2500" t="s">
        <v>246</v>
      </c>
      <c r="D2500" s="7" t="s">
        <v>487</v>
      </c>
      <c r="E2500" s="10">
        <f>VLOOKUP(A2500,home!$A$2:$E$405,3,FALSE)</f>
        <v>1.1809000000000001</v>
      </c>
      <c r="F2500" s="10">
        <f>VLOOKUP(B2500,home!$B$2:$E$405,3,FALSE)</f>
        <v>0.9879</v>
      </c>
      <c r="G2500" s="10">
        <f>VLOOKUP(C2500,away!$B$2:$E$405,4,FALSE)</f>
        <v>2.0465</v>
      </c>
      <c r="H2500" s="10">
        <f>VLOOKUP(A2500,away!$A$2:$E$405,3,FALSE)</f>
        <v>0.92459999999999998</v>
      </c>
      <c r="I2500" s="10">
        <f>VLOOKUP(C2500,away!$B$2:$E$405,3,FALSE)</f>
        <v>0.81120000000000003</v>
      </c>
      <c r="J2500" s="10">
        <f>VLOOKUP(B2500,home!$B$2:$E$405,4,FALSE)</f>
        <v>0.90129999999999999</v>
      </c>
      <c r="K2500" s="12">
        <f t="shared" si="3526"/>
        <v>2.3874696366150001</v>
      </c>
      <c r="L2500" s="12">
        <f t="shared" si="3527"/>
        <v>0.67600701417600007</v>
      </c>
      <c r="M2500" s="13">
        <f t="shared" si="3528"/>
        <v>4.6724966117355646E-2</v>
      </c>
      <c r="N2500" s="13">
        <f t="shared" si="3529"/>
        <v>0.11155443787705129</v>
      </c>
      <c r="O2500" s="13">
        <f t="shared" si="3530"/>
        <v>3.1586404832468364E-2</v>
      </c>
      <c r="P2500" s="13">
        <f t="shared" si="3531"/>
        <v>7.5411582467347527E-2</v>
      </c>
      <c r="Q2500" s="13">
        <f t="shared" si="3532"/>
        <v>0.13316641663055717</v>
      </c>
      <c r="R2500" s="13">
        <f t="shared" si="3533"/>
        <v>1.0676315609675658E-2</v>
      </c>
      <c r="S2500" s="13">
        <f t="shared" si="3534"/>
        <v>3.0427559625972624E-2</v>
      </c>
      <c r="T2500" s="13">
        <f t="shared" si="3535"/>
        <v>9.0021431694940188E-2</v>
      </c>
      <c r="U2500" s="13">
        <f t="shared" si="3536"/>
        <v>2.5489379349019396E-2</v>
      </c>
      <c r="V2500" s="13">
        <f t="shared" si="3537"/>
        <v>5.4564938729876698E-3</v>
      </c>
      <c r="W2500" s="13">
        <f t="shared" si="3538"/>
        <v>0.1059769254407593</v>
      </c>
      <c r="X2500" s="13">
        <f t="shared" si="3539"/>
        <v>7.1641144938760282E-2</v>
      </c>
      <c r="Y2500" s="13">
        <f t="shared" si="3540"/>
        <v>2.4214958241100693E-2</v>
      </c>
      <c r="Z2500" s="13">
        <f t="shared" si="3541"/>
        <v>2.4057547458991549E-3</v>
      </c>
      <c r="AA2500" s="13">
        <f t="shared" si="3542"/>
        <v>5.7436664089766673E-3</v>
      </c>
      <c r="AB2500" s="13">
        <f t="shared" si="3543"/>
        <v>6.8564145771386554E-3</v>
      </c>
      <c r="AC2500" s="13">
        <f t="shared" si="3544"/>
        <v>5.5040547896264809E-4</v>
      </c>
      <c r="AD2500" s="13">
        <f t="shared" si="3545"/>
        <v>6.3254172917906179E-2</v>
      </c>
      <c r="AE2500" s="13">
        <f t="shared" si="3546"/>
        <v>4.2760264568406162E-2</v>
      </c>
      <c r="AF2500" s="13">
        <f t="shared" si="3547"/>
        <v>1.4453119388132027E-2</v>
      </c>
      <c r="AG2500" s="13">
        <f t="shared" si="3548"/>
        <v>3.2568033610334631E-3</v>
      </c>
      <c r="AH2500" s="13">
        <f t="shared" si="3549"/>
        <v>4.0657677065375725E-4</v>
      </c>
      <c r="AI2500" s="13">
        <f t="shared" si="3550"/>
        <v>9.7068969488882612E-4</v>
      </c>
      <c r="AJ2500" s="13">
        <f t="shared" si="3551"/>
        <v>1.1587460865610758E-3</v>
      </c>
      <c r="AK2500" s="13">
        <f t="shared" si="3552"/>
        <v>9.2215703273700804E-4</v>
      </c>
      <c r="AL2500" s="13">
        <f t="shared" si="3553"/>
        <v>3.5532993700217331E-5</v>
      </c>
      <c r="AM2500" s="13">
        <f t="shared" si="3554"/>
        <v>3.0203483446139167E-2</v>
      </c>
      <c r="AN2500" s="13">
        <f t="shared" si="3555"/>
        <v>2.0417766662138782E-2</v>
      </c>
      <c r="AO2500" s="13">
        <f t="shared" si="3556"/>
        <v>6.9012767387073562E-3</v>
      </c>
      <c r="AP2500" s="13">
        <f t="shared" si="3557"/>
        <v>1.5551038273786146E-3</v>
      </c>
      <c r="AQ2500" s="13">
        <f t="shared" si="3558"/>
        <v>2.6281527376997171E-4</v>
      </c>
      <c r="AR2500" s="13">
        <f t="shared" si="3559"/>
        <v>5.4969749752593379E-5</v>
      </c>
      <c r="AS2500" s="13">
        <f t="shared" si="3560"/>
        <v>1.3123860846664159E-4</v>
      </c>
      <c r="AT2500" s="13">
        <f t="shared" si="3561"/>
        <v>1.5666409643285561E-4</v>
      </c>
      <c r="AU2500" s="13">
        <f t="shared" si="3562"/>
        <v>1.2467692446038899E-4</v>
      </c>
      <c r="AV2500" s="13">
        <f t="shared" si="3563"/>
        <v>7.4415592883930222E-5</v>
      </c>
      <c r="AW2500" s="13">
        <f t="shared" si="3564"/>
        <v>1.5930094690262866E-6</v>
      </c>
      <c r="AX2500" s="13">
        <f t="shared" si="3565"/>
        <v>1.2018316607943507E-2</v>
      </c>
      <c r="AY2500" s="13">
        <f t="shared" si="3566"/>
        <v>8.1244663255577235E-3</v>
      </c>
      <c r="AZ2500" s="13">
        <f t="shared" si="3567"/>
        <v>2.7460981112568672E-3</v>
      </c>
      <c r="BA2500" s="13">
        <f t="shared" si="3568"/>
        <v>6.1879386160836936E-4</v>
      </c>
      <c r="BB2500" s="13">
        <f t="shared" si="3569"/>
        <v>1.0457724769407768E-4</v>
      </c>
      <c r="BC2500" s="13">
        <f t="shared" si="3570"/>
        <v>1.4138990592883492E-5</v>
      </c>
      <c r="BD2500" s="13">
        <f t="shared" si="3571"/>
        <v>6.1933227333754252E-6</v>
      </c>
      <c r="BE2500" s="13">
        <f t="shared" si="3572"/>
        <v>1.4786369975691246E-5</v>
      </c>
      <c r="BF2500" s="13">
        <f t="shared" si="3573"/>
        <v>1.765100467635927E-5</v>
      </c>
      <c r="BG2500" s="13">
        <f t="shared" si="3574"/>
        <v>1.4047079240185707E-5</v>
      </c>
      <c r="BH2500" s="13">
        <f t="shared" si="3575"/>
        <v>8.3842437922670743E-6</v>
      </c>
      <c r="BI2500" s="13">
        <f t="shared" si="3576"/>
        <v>4.0034254960030881E-6</v>
      </c>
      <c r="BJ2500" s="14">
        <f t="shared" si="3577"/>
        <v>0.74326651215143402</v>
      </c>
      <c r="BK2500" s="14">
        <f t="shared" si="3578"/>
        <v>0.16673100688188403</v>
      </c>
      <c r="BL2500" s="14">
        <f t="shared" si="3579"/>
        <v>8.4417380780029722E-2</v>
      </c>
      <c r="BM2500" s="14">
        <f t="shared" si="3580"/>
        <v>0.5795776577087024</v>
      </c>
      <c r="BN2500" s="14">
        <f t="shared" si="3581"/>
        <v>0.40912012353445559</v>
      </c>
    </row>
    <row r="2501" spans="1:66" x14ac:dyDescent="0.25">
      <c r="A2501" t="s">
        <v>347</v>
      </c>
      <c r="B2501" t="s">
        <v>258</v>
      </c>
      <c r="C2501" t="s">
        <v>325</v>
      </c>
      <c r="D2501" s="7" t="s">
        <v>487</v>
      </c>
      <c r="E2501" s="10">
        <f>VLOOKUP(A2501,home!$A$2:$E$405,3,FALSE)</f>
        <v>1.1809000000000001</v>
      </c>
      <c r="F2501" s="10">
        <f>VLOOKUP(B2501,home!$B$2:$E$405,3,FALSE)</f>
        <v>1.8348</v>
      </c>
      <c r="G2501" s="10">
        <f>VLOOKUP(C2501,away!$B$2:$E$405,4,FALSE)</f>
        <v>1.0585</v>
      </c>
      <c r="H2501" s="10">
        <f>VLOOKUP(A2501,away!$A$2:$E$405,3,FALSE)</f>
        <v>0.92459999999999998</v>
      </c>
      <c r="I2501" s="10">
        <f>VLOOKUP(C2501,away!$B$2:$E$405,3,FALSE)</f>
        <v>1.1717</v>
      </c>
      <c r="J2501" s="10">
        <f>VLOOKUP(B2501,home!$B$2:$E$405,4,FALSE)</f>
        <v>0.81120000000000003</v>
      </c>
      <c r="K2501" s="12">
        <f t="shared" si="3526"/>
        <v>2.2934681662200003</v>
      </c>
      <c r="L2501" s="12">
        <f t="shared" si="3527"/>
        <v>0.87881661878399997</v>
      </c>
      <c r="M2501" s="13">
        <f t="shared" si="3528"/>
        <v>4.1907738263876067E-2</v>
      </c>
      <c r="N2501" s="13">
        <f t="shared" si="3529"/>
        <v>9.6114063626479576E-2</v>
      </c>
      <c r="O2501" s="13">
        <f t="shared" si="3530"/>
        <v>3.6829216841944422E-2</v>
      </c>
      <c r="P2501" s="13">
        <f t="shared" si="3531"/>
        <v>8.4466636413813009E-2</v>
      </c>
      <c r="Q2501" s="13">
        <f t="shared" si="3532"/>
        <v>0.11021727262668729</v>
      </c>
      <c r="R2501" s="13">
        <f t="shared" si="3533"/>
        <v>1.618306390875017E-2</v>
      </c>
      <c r="S2501" s="13">
        <f t="shared" si="3534"/>
        <v>4.2561427570604715E-2</v>
      </c>
      <c r="T2501" s="13">
        <f t="shared" si="3535"/>
        <v>9.6860770861379633E-2</v>
      </c>
      <c r="U2501" s="13">
        <f t="shared" si="3536"/>
        <v>3.7115341906622322E-2</v>
      </c>
      <c r="V2501" s="13">
        <f t="shared" si="3537"/>
        <v>9.5315746679917497E-3</v>
      </c>
      <c r="W2501" s="13">
        <f t="shared" si="3538"/>
        <v>8.4259935378966117E-2</v>
      </c>
      <c r="X2501" s="13">
        <f t="shared" si="3539"/>
        <v>7.4049031508701332E-2</v>
      </c>
      <c r="Y2501" s="13">
        <f t="shared" si="3540"/>
        <v>3.2537759747353387E-2</v>
      </c>
      <c r="Z2501" s="13">
        <f t="shared" si="3541"/>
        <v>4.7406485019510693E-3</v>
      </c>
      <c r="AA2501" s="13">
        <f t="shared" si="3542"/>
        <v>1.0872526426463311E-2</v>
      </c>
      <c r="AB2501" s="13">
        <f t="shared" si="3543"/>
        <v>1.2467896622739652E-2</v>
      </c>
      <c r="AC2501" s="13">
        <f t="shared" si="3544"/>
        <v>1.2007031476844743E-3</v>
      </c>
      <c r="AD2501" s="13">
        <f t="shared" si="3545"/>
        <v>4.8311869869853273E-2</v>
      </c>
      <c r="AE2501" s="13">
        <f t="shared" si="3546"/>
        <v>4.2457274126157053E-2</v>
      </c>
      <c r="AF2501" s="13">
        <f t="shared" si="3547"/>
        <v>1.8656079045167372E-2</v>
      </c>
      <c r="AG2501" s="13">
        <f t="shared" si="3548"/>
        <v>5.4650907687470102E-3</v>
      </c>
      <c r="AH2501" s="13">
        <f t="shared" si="3549"/>
        <v>1.0415401718320181E-3</v>
      </c>
      <c r="AI2501" s="13">
        <f t="shared" si="3550"/>
        <v>2.3887392279360424E-3</v>
      </c>
      <c r="AJ2501" s="13">
        <f t="shared" si="3551"/>
        <v>2.7392486883361278E-3</v>
      </c>
      <c r="AK2501" s="13">
        <f t="shared" si="3552"/>
        <v>2.0941265553529338E-3</v>
      </c>
      <c r="AL2501" s="13">
        <f t="shared" si="3553"/>
        <v>9.6802509911452417E-5</v>
      </c>
      <c r="AM2501" s="13">
        <f t="shared" si="3554"/>
        <v>2.2160347119414343E-2</v>
      </c>
      <c r="AN2501" s="13">
        <f t="shared" si="3555"/>
        <v>1.9474881326563467E-2</v>
      </c>
      <c r="AO2501" s="13">
        <f t="shared" si="3556"/>
        <v>8.5574246793150826E-3</v>
      </c>
      <c r="AP2501" s="13">
        <f t="shared" si="3557"/>
        <v>2.5068023407248123E-3</v>
      </c>
      <c r="AQ2501" s="13">
        <f t="shared" si="3558"/>
        <v>5.5075488925889892E-4</v>
      </c>
      <c r="AR2501" s="13">
        <f t="shared" si="3559"/>
        <v>1.8306456242742417E-4</v>
      </c>
      <c r="AS2501" s="13">
        <f t="shared" si="3560"/>
        <v>4.198527462902913E-4</v>
      </c>
      <c r="AT2501" s="13">
        <f t="shared" si="3561"/>
        <v>4.8145945405841278E-4</v>
      </c>
      <c r="AU2501" s="13">
        <f t="shared" si="3562"/>
        <v>3.6807064373621019E-4</v>
      </c>
      <c r="AV2501" s="13">
        <f t="shared" si="3563"/>
        <v>2.1103957608227517E-4</v>
      </c>
      <c r="AW2501" s="13">
        <f t="shared" si="3564"/>
        <v>5.419698092477006E-6</v>
      </c>
      <c r="AX2501" s="13">
        <f t="shared" si="3565"/>
        <v>8.470675111793639E-3</v>
      </c>
      <c r="AY2501" s="13">
        <f t="shared" si="3566"/>
        <v>7.4441700605642654E-3</v>
      </c>
      <c r="AZ2501" s="13">
        <f t="shared" si="3567"/>
        <v>3.2710301811390858E-3</v>
      </c>
      <c r="BA2501" s="13">
        <f t="shared" si="3568"/>
        <v>9.5821189457635575E-4</v>
      </c>
      <c r="BB2501" s="13">
        <f t="shared" si="3569"/>
        <v>2.1052313431755082E-4</v>
      </c>
      <c r="BC2501" s="13">
        <f t="shared" si="3570"/>
        <v>3.7002245815351997E-5</v>
      </c>
      <c r="BD2501" s="13">
        <f t="shared" si="3571"/>
        <v>2.6813363295273556E-5</v>
      </c>
      <c r="BE2501" s="13">
        <f t="shared" si="3572"/>
        <v>6.1495595147001702E-5</v>
      </c>
      <c r="BF2501" s="13">
        <f t="shared" si="3573"/>
        <v>7.0519094916200788E-5</v>
      </c>
      <c r="BG2501" s="13">
        <f t="shared" si="3574"/>
        <v>5.3911099766984387E-5</v>
      </c>
      <c r="BH2501" s="13">
        <f t="shared" si="3575"/>
        <v>3.0910847780372285E-5</v>
      </c>
      <c r="BI2501" s="13">
        <f t="shared" si="3576"/>
        <v>1.4178609075031203E-5</v>
      </c>
      <c r="BJ2501" s="14">
        <f t="shared" si="3577"/>
        <v>0.68257097054297522</v>
      </c>
      <c r="BK2501" s="14">
        <f t="shared" si="3578"/>
        <v>0.18720905263444576</v>
      </c>
      <c r="BL2501" s="14">
        <f t="shared" si="3579"/>
        <v>0.12365301594255249</v>
      </c>
      <c r="BM2501" s="14">
        <f t="shared" si="3580"/>
        <v>0.60501694557790198</v>
      </c>
      <c r="BN2501" s="14">
        <f t="shared" si="3581"/>
        <v>0.38571799168155058</v>
      </c>
    </row>
    <row r="2502" spans="1:66" s="15" customFormat="1" x14ac:dyDescent="0.25">
      <c r="A2502" s="15" t="s">
        <v>344</v>
      </c>
      <c r="B2502" s="15" t="s">
        <v>208</v>
      </c>
      <c r="C2502" s="15" t="s">
        <v>210</v>
      </c>
      <c r="D2502" s="21" t="s">
        <v>488</v>
      </c>
      <c r="E2502" s="15">
        <f>VLOOKUP(A2502,home!$A$2:$E$405,3,FALSE)</f>
        <v>1.3976999999999999</v>
      </c>
      <c r="F2502" s="15">
        <f>VLOOKUP(B2502,home!$B$2:$E$405,3,FALSE)</f>
        <v>0.85170000000000001</v>
      </c>
      <c r="G2502" s="15">
        <f>VLOOKUP(C2502,away!$B$2:$E$405,4,FALSE)</f>
        <v>1.6296999999999999</v>
      </c>
      <c r="H2502" s="15">
        <f>VLOOKUP(A2502,away!$A$2:$E$405,3,FALSE)</f>
        <v>1.0585</v>
      </c>
      <c r="I2502" s="15">
        <f>VLOOKUP(C2502,away!$B$2:$E$405,3,FALSE)</f>
        <v>0.73480000000000001</v>
      </c>
      <c r="J2502" s="15">
        <f>VLOOKUP(B2502,home!$B$2:$E$405,4,FALSE)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341</v>
      </c>
      <c r="B2503" t="s">
        <v>153</v>
      </c>
      <c r="C2503" t="s">
        <v>146</v>
      </c>
      <c r="D2503" t="s">
        <v>494</v>
      </c>
      <c r="E2503" s="10">
        <f>VLOOKUP(A2503,home!$A$2:$E$405,3,FALSE)</f>
        <v>1.4705999999999999</v>
      </c>
      <c r="F2503" s="10">
        <f>VLOOKUP(B2503,home!$B$2:$E$405,3,FALSE)</f>
        <v>0.51</v>
      </c>
      <c r="G2503" s="10">
        <f>VLOOKUP(C2503,away!$B$2:$E$405,4,FALSE)</f>
        <v>0.85</v>
      </c>
      <c r="H2503" s="10">
        <f>VLOOKUP(A2503,away!$A$2:$E$405,3,FALSE)</f>
        <v>1.2646999999999999</v>
      </c>
      <c r="I2503" s="10">
        <f>VLOOKUP(C2503,away!$B$2:$E$405,3,FALSE)</f>
        <v>0.29649999999999999</v>
      </c>
      <c r="J2503" s="10">
        <f>VLOOKUP(B2503,home!$B$2:$E$405,4,FALSE)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342</v>
      </c>
      <c r="B2504" t="s">
        <v>170</v>
      </c>
      <c r="C2504" t="s">
        <v>168</v>
      </c>
      <c r="D2504" t="s">
        <v>494</v>
      </c>
      <c r="E2504" s="10">
        <f>VLOOKUP(A2504,home!$A$2:$E$405,3,FALSE)</f>
        <v>1.3548</v>
      </c>
      <c r="F2504" s="10">
        <f>VLOOKUP(B2504,home!$B$2:$E$405,3,FALSE)</f>
        <v>0.98419999999999996</v>
      </c>
      <c r="G2504" s="10">
        <f>VLOOKUP(C2504,away!$B$2:$E$405,4,FALSE)</f>
        <v>0.90210000000000001</v>
      </c>
      <c r="H2504" s="10">
        <f>VLOOKUP(A2504,away!$A$2:$E$405,3,FALSE)</f>
        <v>1.1719999999999999</v>
      </c>
      <c r="I2504" s="10">
        <f>VLOOKUP(C2504,away!$B$2:$E$405,3,FALSE)</f>
        <v>1.0903</v>
      </c>
      <c r="J2504" s="10">
        <f>VLOOKUP(B2504,home!$B$2:$E$405,4,FALSE)</f>
        <v>1.0428999999999999</v>
      </c>
      <c r="K2504" s="12">
        <f t="shared" si="3582"/>
        <v>1.2028548717359999</v>
      </c>
      <c r="L2504" s="12">
        <f t="shared" si="3583"/>
        <v>1.33265057564</v>
      </c>
      <c r="M2504" s="13">
        <f t="shared" si="3584"/>
        <v>7.9221666759781442E-2</v>
      </c>
      <c r="N2504" s="13">
        <f t="shared" si="3585"/>
        <v>9.5292167809049019E-2</v>
      </c>
      <c r="O2504" s="13">
        <f t="shared" si="3586"/>
        <v>0.105574799810583</v>
      </c>
      <c r="P2504" s="13">
        <f t="shared" si="3587"/>
        <v>0.12699116228471266</v>
      </c>
      <c r="Q2504" s="13">
        <f t="shared" si="3588"/>
        <v>5.7311324143699549E-2</v>
      </c>
      <c r="R2504" s="13">
        <f t="shared" si="3589"/>
        <v>7.0347158870325624E-2</v>
      </c>
      <c r="S2504" s="13">
        <f t="shared" si="3590"/>
        <v>5.0891239600279817E-2</v>
      </c>
      <c r="T2504" s="13">
        <f t="shared" si="3591"/>
        <v>7.6375969110791836E-2</v>
      </c>
      <c r="U2504" s="13">
        <f t="shared" si="3592"/>
        <v>8.4617422759957525E-2</v>
      </c>
      <c r="V2504" s="13">
        <f t="shared" si="3593"/>
        <v>9.0642117537335035E-3</v>
      </c>
      <c r="W2504" s="13">
        <f t="shared" si="3594"/>
        <v>2.297906848396334E-2</v>
      </c>
      <c r="X2504" s="13">
        <f t="shared" si="3595"/>
        <v>3.0623068842824726E-2</v>
      </c>
      <c r="Y2504" s="13">
        <f t="shared" si="3596"/>
        <v>2.0404925160626867E-2</v>
      </c>
      <c r="Z2504" s="13">
        <f t="shared" si="3597"/>
        <v>3.1249393921059319E-2</v>
      </c>
      <c r="AA2504" s="13">
        <f t="shared" si="3598"/>
        <v>3.7588485716743537E-2</v>
      </c>
      <c r="AB2504" s="13">
        <f t="shared" si="3599"/>
        <v>2.2606746582782018E-2</v>
      </c>
      <c r="AC2504" s="13">
        <f t="shared" si="3600"/>
        <v>9.0811235177279458E-4</v>
      </c>
      <c r="AD2504" s="13">
        <f t="shared" si="3601"/>
        <v>6.9101211184726197E-3</v>
      </c>
      <c r="AE2504" s="13">
        <f t="shared" si="3602"/>
        <v>9.2087768862746579E-3</v>
      </c>
      <c r="AF2504" s="13">
        <f t="shared" si="3603"/>
        <v>6.1360409092171267E-3</v>
      </c>
      <c r="AG2504" s="13">
        <f t="shared" si="3604"/>
        <v>2.7257328166062638E-3</v>
      </c>
      <c r="AH2504" s="13">
        <f t="shared" si="3605"/>
        <v>1.0411130699325212E-2</v>
      </c>
      <c r="AI2504" s="13">
        <f t="shared" si="3606"/>
        <v>1.2523079281963556E-2</v>
      </c>
      <c r="AJ2504" s="13">
        <f t="shared" si="3607"/>
        <v>7.5317234617230189E-3</v>
      </c>
      <c r="AK2504" s="13">
        <f t="shared" si="3608"/>
        <v>3.0198567528339536E-3</v>
      </c>
      <c r="AL2504" s="13">
        <f t="shared" si="3609"/>
        <v>5.822762774553311E-5</v>
      </c>
      <c r="AM2504" s="13">
        <f t="shared" si="3610"/>
        <v>1.6623745703281195E-3</v>
      </c>
      <c r="AN2504" s="13">
        <f t="shared" si="3611"/>
        <v>2.2153644280770665E-3</v>
      </c>
      <c r="AO2504" s="13">
        <f t="shared" si="3612"/>
        <v>1.4761533401646413E-3</v>
      </c>
      <c r="AP2504" s="13">
        <f t="shared" si="3613"/>
        <v>6.5573219950110597E-4</v>
      </c>
      <c r="AQ2504" s="13">
        <f t="shared" si="3614"/>
        <v>2.1846547328270818E-4</v>
      </c>
      <c r="AR2504" s="13">
        <f t="shared" si="3615"/>
        <v>2.7748798639037988E-3</v>
      </c>
      <c r="AS2504" s="13">
        <f t="shared" si="3616"/>
        <v>3.3377777627788124E-3</v>
      </c>
      <c r="AT2504" s="13">
        <f t="shared" si="3617"/>
        <v>2.0074311213652916E-3</v>
      </c>
      <c r="AU2504" s="13">
        <f t="shared" si="3618"/>
        <v>8.0488276800290046E-4</v>
      </c>
      <c r="AV2504" s="13">
        <f t="shared" si="3619"/>
        <v>2.4203928966716132E-4</v>
      </c>
      <c r="AW2504" s="13">
        <f t="shared" si="3620"/>
        <v>2.592722990973184E-6</v>
      </c>
      <c r="AX2504" s="13">
        <f t="shared" si="3621"/>
        <v>3.332658917615367E-4</v>
      </c>
      <c r="AY2504" s="13">
        <f t="shared" si="3622"/>
        <v>4.4412698249718987E-4</v>
      </c>
      <c r="AZ2504" s="13">
        <f t="shared" si="3623"/>
        <v>2.9593303944106821E-4</v>
      </c>
      <c r="BA2504" s="13">
        <f t="shared" si="3624"/>
        <v>1.3145844512067812E-4</v>
      </c>
      <c r="BB2504" s="13">
        <f t="shared" si="3625"/>
        <v>4.3797043140702783E-5</v>
      </c>
      <c r="BC2504" s="13">
        <f t="shared" si="3626"/>
        <v>1.1673230950557476E-5</v>
      </c>
      <c r="BD2504" s="13">
        <f t="shared" si="3627"/>
        <v>6.1632420799387453E-4</v>
      </c>
      <c r="BE2504" s="13">
        <f t="shared" si="3628"/>
        <v>7.4134857615426358E-4</v>
      </c>
      <c r="BF2504" s="13">
        <f t="shared" si="3629"/>
        <v>4.458673732408516E-4</v>
      </c>
      <c r="BG2504" s="13">
        <f t="shared" si="3630"/>
        <v>1.7877124735029721E-4</v>
      </c>
      <c r="BH2504" s="13">
        <f t="shared" si="3631"/>
        <v>5.375896645040661E-5</v>
      </c>
      <c r="BI2504" s="13">
        <f t="shared" si="3632"/>
        <v>1.2932846938872739E-5</v>
      </c>
      <c r="BJ2504" s="14">
        <f t="shared" si="3633"/>
        <v>0.33545553992579141</v>
      </c>
      <c r="BK2504" s="14">
        <f t="shared" si="3634"/>
        <v>0.26757874736052295</v>
      </c>
      <c r="BL2504" s="14">
        <f t="shared" si="3635"/>
        <v>0.36543641796008397</v>
      </c>
      <c r="BM2504" s="14">
        <f t="shared" si="3636"/>
        <v>0.46454028522980012</v>
      </c>
      <c r="BN2504" s="14">
        <f t="shared" si="3637"/>
        <v>0.53473827967815124</v>
      </c>
    </row>
    <row r="2505" spans="1:66" x14ac:dyDescent="0.25">
      <c r="A2505" t="s">
        <v>342</v>
      </c>
      <c r="B2505" t="s">
        <v>489</v>
      </c>
      <c r="C2505" t="s">
        <v>175</v>
      </c>
      <c r="D2505" t="s">
        <v>494</v>
      </c>
      <c r="E2505" s="10">
        <f>VLOOKUP(A2505,home!$A$2:$E$405,3,FALSE)</f>
        <v>1.3548</v>
      </c>
      <c r="F2505" s="10" t="e">
        <f>VLOOKUP(B2505,home!$B$2:$E$405,3,FALSE)</f>
        <v>#N/A</v>
      </c>
      <c r="G2505" s="10">
        <f>VLOOKUP(C2505,away!$B$2:$E$405,4,FALSE)</f>
        <v>0.98419999999999996</v>
      </c>
      <c r="H2505" s="10">
        <f>VLOOKUP(A2505,away!$A$2:$E$405,3,FALSE)</f>
        <v>1.1719999999999999</v>
      </c>
      <c r="I2505" s="10">
        <f>VLOOKUP(C2505,away!$B$2:$E$405,3,FALSE)</f>
        <v>1.2324999999999999</v>
      </c>
      <c r="J2505" s="10" t="e">
        <f>VLOOKUP(B2505,home!$B$2:$E$405,4,FALSE)</f>
        <v>#N/A</v>
      </c>
      <c r="K2505" s="12" t="e">
        <f t="shared" si="3582"/>
        <v>#N/A</v>
      </c>
      <c r="L2505" s="12" t="e">
        <f t="shared" si="3583"/>
        <v>#N/A</v>
      </c>
      <c r="M2505" s="13" t="e">
        <f t="shared" si="3584"/>
        <v>#N/A</v>
      </c>
      <c r="N2505" s="13" t="e">
        <f t="shared" si="3585"/>
        <v>#N/A</v>
      </c>
      <c r="O2505" s="13" t="e">
        <f t="shared" si="3586"/>
        <v>#N/A</v>
      </c>
      <c r="P2505" s="13" t="e">
        <f t="shared" si="3587"/>
        <v>#N/A</v>
      </c>
      <c r="Q2505" s="13" t="e">
        <f t="shared" si="3588"/>
        <v>#N/A</v>
      </c>
      <c r="R2505" s="13" t="e">
        <f t="shared" si="3589"/>
        <v>#N/A</v>
      </c>
      <c r="S2505" s="13" t="e">
        <f t="shared" si="3590"/>
        <v>#N/A</v>
      </c>
      <c r="T2505" s="13" t="e">
        <f t="shared" si="3591"/>
        <v>#N/A</v>
      </c>
      <c r="U2505" s="13" t="e">
        <f t="shared" si="3592"/>
        <v>#N/A</v>
      </c>
      <c r="V2505" s="13" t="e">
        <f t="shared" si="3593"/>
        <v>#N/A</v>
      </c>
      <c r="W2505" s="13" t="e">
        <f t="shared" si="3594"/>
        <v>#N/A</v>
      </c>
      <c r="X2505" s="13" t="e">
        <f t="shared" si="3595"/>
        <v>#N/A</v>
      </c>
      <c r="Y2505" s="13" t="e">
        <f t="shared" si="3596"/>
        <v>#N/A</v>
      </c>
      <c r="Z2505" s="13" t="e">
        <f t="shared" si="3597"/>
        <v>#N/A</v>
      </c>
      <c r="AA2505" s="13" t="e">
        <f t="shared" si="3598"/>
        <v>#N/A</v>
      </c>
      <c r="AB2505" s="13" t="e">
        <f t="shared" si="3599"/>
        <v>#N/A</v>
      </c>
      <c r="AC2505" s="13" t="e">
        <f t="shared" si="3600"/>
        <v>#N/A</v>
      </c>
      <c r="AD2505" s="13" t="e">
        <f t="shared" si="3601"/>
        <v>#N/A</v>
      </c>
      <c r="AE2505" s="13" t="e">
        <f t="shared" si="3602"/>
        <v>#N/A</v>
      </c>
      <c r="AF2505" s="13" t="e">
        <f t="shared" si="3603"/>
        <v>#N/A</v>
      </c>
      <c r="AG2505" s="13" t="e">
        <f t="shared" si="3604"/>
        <v>#N/A</v>
      </c>
      <c r="AH2505" s="13" t="e">
        <f t="shared" si="3605"/>
        <v>#N/A</v>
      </c>
      <c r="AI2505" s="13" t="e">
        <f t="shared" si="3606"/>
        <v>#N/A</v>
      </c>
      <c r="AJ2505" s="13" t="e">
        <f t="shared" si="3607"/>
        <v>#N/A</v>
      </c>
      <c r="AK2505" s="13" t="e">
        <f t="shared" si="3608"/>
        <v>#N/A</v>
      </c>
      <c r="AL2505" s="13" t="e">
        <f t="shared" si="3609"/>
        <v>#N/A</v>
      </c>
      <c r="AM2505" s="13" t="e">
        <f t="shared" si="3610"/>
        <v>#N/A</v>
      </c>
      <c r="AN2505" s="13" t="e">
        <f t="shared" si="3611"/>
        <v>#N/A</v>
      </c>
      <c r="AO2505" s="13" t="e">
        <f t="shared" si="3612"/>
        <v>#N/A</v>
      </c>
      <c r="AP2505" s="13" t="e">
        <f t="shared" si="3613"/>
        <v>#N/A</v>
      </c>
      <c r="AQ2505" s="13" t="e">
        <f t="shared" si="3614"/>
        <v>#N/A</v>
      </c>
      <c r="AR2505" s="13" t="e">
        <f t="shared" si="3615"/>
        <v>#N/A</v>
      </c>
      <c r="AS2505" s="13" t="e">
        <f t="shared" si="3616"/>
        <v>#N/A</v>
      </c>
      <c r="AT2505" s="13" t="e">
        <f t="shared" si="3617"/>
        <v>#N/A</v>
      </c>
      <c r="AU2505" s="13" t="e">
        <f t="shared" si="3618"/>
        <v>#N/A</v>
      </c>
      <c r="AV2505" s="13" t="e">
        <f t="shared" si="3619"/>
        <v>#N/A</v>
      </c>
      <c r="AW2505" s="13" t="e">
        <f t="shared" si="3620"/>
        <v>#N/A</v>
      </c>
      <c r="AX2505" s="13" t="e">
        <f t="shared" si="3621"/>
        <v>#N/A</v>
      </c>
      <c r="AY2505" s="13" t="e">
        <f t="shared" si="3622"/>
        <v>#N/A</v>
      </c>
      <c r="AZ2505" s="13" t="e">
        <f t="shared" si="3623"/>
        <v>#N/A</v>
      </c>
      <c r="BA2505" s="13" t="e">
        <f t="shared" si="3624"/>
        <v>#N/A</v>
      </c>
      <c r="BB2505" s="13" t="e">
        <f t="shared" si="3625"/>
        <v>#N/A</v>
      </c>
      <c r="BC2505" s="13" t="e">
        <f t="shared" si="3626"/>
        <v>#N/A</v>
      </c>
      <c r="BD2505" s="13" t="e">
        <f t="shared" si="3627"/>
        <v>#N/A</v>
      </c>
      <c r="BE2505" s="13" t="e">
        <f t="shared" si="3628"/>
        <v>#N/A</v>
      </c>
      <c r="BF2505" s="13" t="e">
        <f t="shared" si="3629"/>
        <v>#N/A</v>
      </c>
      <c r="BG2505" s="13" t="e">
        <f t="shared" si="3630"/>
        <v>#N/A</v>
      </c>
      <c r="BH2505" s="13" t="e">
        <f t="shared" si="3631"/>
        <v>#N/A</v>
      </c>
      <c r="BI2505" s="13" t="e">
        <f t="shared" si="3632"/>
        <v>#N/A</v>
      </c>
      <c r="BJ2505" s="14" t="e">
        <f t="shared" si="3633"/>
        <v>#N/A</v>
      </c>
      <c r="BK2505" s="14" t="e">
        <f t="shared" si="3634"/>
        <v>#N/A</v>
      </c>
      <c r="BL2505" s="14" t="e">
        <f t="shared" si="3635"/>
        <v>#N/A</v>
      </c>
      <c r="BM2505" s="14" t="e">
        <f t="shared" si="3636"/>
        <v>#N/A</v>
      </c>
      <c r="BN2505" s="14" t="e">
        <f t="shared" si="3637"/>
        <v>#N/A</v>
      </c>
    </row>
    <row r="2506" spans="1:66" x14ac:dyDescent="0.25">
      <c r="A2506" t="s">
        <v>342</v>
      </c>
      <c r="B2506" t="s">
        <v>171</v>
      </c>
      <c r="C2506" t="s">
        <v>169</v>
      </c>
      <c r="D2506" t="s">
        <v>494</v>
      </c>
      <c r="E2506" s="10">
        <f>VLOOKUP(A2506,home!$A$2:$E$405,3,FALSE)</f>
        <v>1.3548</v>
      </c>
      <c r="F2506" s="10">
        <f>VLOOKUP(B2506,home!$B$2:$E$405,3,FALSE)</f>
        <v>0.94310000000000005</v>
      </c>
      <c r="G2506" s="10">
        <f>VLOOKUP(C2506,away!$B$2:$E$405,4,FALSE)</f>
        <v>1.0662</v>
      </c>
      <c r="H2506" s="10">
        <f>VLOOKUP(A2506,away!$A$2:$E$405,3,FALSE)</f>
        <v>1.1719999999999999</v>
      </c>
      <c r="I2506" s="10">
        <f>VLOOKUP(C2506,away!$B$2:$E$405,3,FALSE)</f>
        <v>1.0903</v>
      </c>
      <c r="J2506" s="10">
        <f>VLOOKUP(B2506,home!$B$2:$E$405,4,FALSE)</f>
        <v>1.0428999999999999</v>
      </c>
      <c r="K2506" s="12">
        <f t="shared" si="3582"/>
        <v>1.3622964064560001</v>
      </c>
      <c r="L2506" s="12">
        <f t="shared" si="3583"/>
        <v>1.33265057564</v>
      </c>
      <c r="M2506" s="13">
        <f t="shared" si="3584"/>
        <v>6.7545962824666392E-2</v>
      </c>
      <c r="N2506" s="13">
        <f t="shared" si="3585"/>
        <v>9.2017622426653595E-2</v>
      </c>
      <c r="O2506" s="13">
        <f t="shared" si="3586"/>
        <v>9.0015166240449709E-2</v>
      </c>
      <c r="P2506" s="13">
        <f t="shared" si="3587"/>
        <v>0.12262733749590408</v>
      </c>
      <c r="Q2506" s="13">
        <f t="shared" si="3588"/>
        <v>6.2677638181227638E-2</v>
      </c>
      <c r="R2506" s="13">
        <f t="shared" si="3589"/>
        <v>5.9979381553332815E-2</v>
      </c>
      <c r="S2506" s="13">
        <f t="shared" si="3590"/>
        <v>5.5656412583710346E-2</v>
      </c>
      <c r="T2506" s="13">
        <f t="shared" si="3591"/>
        <v>8.3527390601968649E-2</v>
      </c>
      <c r="U2506" s="13">
        <f t="shared" si="3592"/>
        <v>8.1709695951558595E-2</v>
      </c>
      <c r="V2506" s="13">
        <f t="shared" si="3593"/>
        <v>1.1226919343844984E-2</v>
      </c>
      <c r="W2506" s="13">
        <f t="shared" si="3594"/>
        <v>2.8461840419811934E-2</v>
      </c>
      <c r="X2506" s="13">
        <f t="shared" si="3595"/>
        <v>3.7929688019236192E-2</v>
      </c>
      <c r="Y2506" s="13">
        <f t="shared" si="3596"/>
        <v>2.5273510286340371E-2</v>
      </c>
      <c r="Z2506" s="13">
        <f t="shared" si="3597"/>
        <v>2.6643852451193391E-2</v>
      </c>
      <c r="AA2506" s="13">
        <f t="shared" si="3598"/>
        <v>3.6296824448404638E-2</v>
      </c>
      <c r="AB2506" s="13">
        <f t="shared" si="3599"/>
        <v>2.4723516755912972E-2</v>
      </c>
      <c r="AC2506" s="13">
        <f t="shared" si="3600"/>
        <v>1.2738800087418224E-3</v>
      </c>
      <c r="AD2506" s="13">
        <f t="shared" si="3601"/>
        <v>9.693365731258478E-3</v>
      </c>
      <c r="AE2506" s="13">
        <f t="shared" si="3602"/>
        <v>1.2917869421650663E-2</v>
      </c>
      <c r="AF2506" s="13">
        <f t="shared" si="3603"/>
        <v>8.6075030604025569E-3</v>
      </c>
      <c r="AG2506" s="13">
        <f t="shared" si="3604"/>
        <v>3.8235979694228425E-3</v>
      </c>
      <c r="AH2506" s="13">
        <f t="shared" si="3605"/>
        <v>8.8767363265875292E-3</v>
      </c>
      <c r="AI2506" s="13">
        <f t="shared" si="3606"/>
        <v>1.2092745998767624E-2</v>
      </c>
      <c r="AJ2506" s="13">
        <f t="shared" si="3607"/>
        <v>8.2369522091531571E-3</v>
      </c>
      <c r="AK2506" s="13">
        <f t="shared" si="3608"/>
        <v>3.7403901315597194E-3</v>
      </c>
      <c r="AL2506" s="13">
        <f t="shared" si="3609"/>
        <v>9.2507387401825761E-5</v>
      </c>
      <c r="AM2506" s="13">
        <f t="shared" si="3610"/>
        <v>2.6410474604314318E-3</v>
      </c>
      <c r="AN2506" s="13">
        <f t="shared" si="3611"/>
        <v>3.5195934184365078E-3</v>
      </c>
      <c r="AO2506" s="13">
        <f t="shared" si="3612"/>
        <v>2.3451940975490844E-3</v>
      </c>
      <c r="AP2506" s="13">
        <f t="shared" si="3613"/>
        <v>1.041774754695439E-3</v>
      </c>
      <c r="AQ2506" s="13">
        <f t="shared" si="3614"/>
        <v>3.470804316330244E-4</v>
      </c>
      <c r="AR2506" s="13">
        <f t="shared" si="3615"/>
        <v>2.3659175550862699E-3</v>
      </c>
      <c r="AS2506" s="13">
        <f t="shared" si="3616"/>
        <v>3.2230809832651908E-3</v>
      </c>
      <c r="AT2506" s="13">
        <f t="shared" si="3617"/>
        <v>2.1953958206094209E-3</v>
      </c>
      <c r="AU2506" s="13">
        <f t="shared" si="3618"/>
        <v>9.9692661238824534E-4</v>
      </c>
      <c r="AV2506" s="13">
        <f t="shared" si="3619"/>
        <v>3.3952738538921496E-4</v>
      </c>
      <c r="AW2506" s="13">
        <f t="shared" si="3620"/>
        <v>4.6651092338553444E-6</v>
      </c>
      <c r="AX2506" s="13">
        <f t="shared" si="3621"/>
        <v>5.9964824410424684E-4</v>
      </c>
      <c r="AY2506" s="13">
        <f t="shared" si="3622"/>
        <v>7.9912157768703977E-4</v>
      </c>
      <c r="AZ2506" s="13">
        <f t="shared" si="3623"/>
        <v>5.3247491525548946E-4</v>
      </c>
      <c r="BA2506" s="13">
        <f t="shared" si="3624"/>
        <v>2.3653433410969604E-4</v>
      </c>
      <c r="BB2506" s="13">
        <f t="shared" si="3625"/>
        <v>7.8804404127477671E-5</v>
      </c>
      <c r="BC2506" s="13">
        <f t="shared" si="3626"/>
        <v>2.1003746904690025E-5</v>
      </c>
      <c r="BD2506" s="13">
        <f t="shared" si="3627"/>
        <v>5.2549023195041708E-4</v>
      </c>
      <c r="BE2506" s="13">
        <f t="shared" si="3628"/>
        <v>7.1587345461378315E-4</v>
      </c>
      <c r="BF2506" s="13">
        <f t="shared" si="3629"/>
        <v>4.8761591734879979E-4</v>
      </c>
      <c r="BG2506" s="13">
        <f t="shared" si="3630"/>
        <v>2.2142580397833866E-4</v>
      </c>
      <c r="BH2506" s="13">
        <f t="shared" si="3631"/>
        <v>7.5411894264080335E-5</v>
      </c>
      <c r="BI2506" s="13">
        <f t="shared" si="3632"/>
        <v>2.0546670511999289E-5</v>
      </c>
      <c r="BJ2506" s="14">
        <f t="shared" si="3633"/>
        <v>0.37709230350290696</v>
      </c>
      <c r="BK2506" s="14">
        <f t="shared" si="3634"/>
        <v>0.25922214122195653</v>
      </c>
      <c r="BL2506" s="14">
        <f t="shared" si="3635"/>
        <v>0.33683862194513248</v>
      </c>
      <c r="BM2506" s="14">
        <f t="shared" si="3636"/>
        <v>0.50413935393050213</v>
      </c>
      <c r="BN2506" s="14">
        <f t="shared" si="3637"/>
        <v>0.49486310872223421</v>
      </c>
    </row>
    <row r="2507" spans="1:66" x14ac:dyDescent="0.25">
      <c r="A2507" t="s">
        <v>342</v>
      </c>
      <c r="B2507" t="s">
        <v>173</v>
      </c>
      <c r="C2507" t="s">
        <v>416</v>
      </c>
      <c r="D2507" t="s">
        <v>494</v>
      </c>
      <c r="E2507" s="10">
        <f>VLOOKUP(A2507,home!$A$2:$E$405,3,FALSE)</f>
        <v>1.3548</v>
      </c>
      <c r="F2507" s="10">
        <f>VLOOKUP(B2507,home!$B$2:$E$405,3,FALSE)</f>
        <v>1.3122</v>
      </c>
      <c r="G2507" s="10">
        <f>VLOOKUP(C2507,away!$B$2:$E$405,4,FALSE)</f>
        <v>0.246</v>
      </c>
      <c r="H2507" s="10">
        <f>VLOOKUP(A2507,away!$A$2:$E$405,3,FALSE)</f>
        <v>1.1719999999999999</v>
      </c>
      <c r="I2507" s="10">
        <f>VLOOKUP(C2507,away!$B$2:$E$405,3,FALSE)</f>
        <v>1.9908999999999999</v>
      </c>
      <c r="J2507" s="10">
        <f>VLOOKUP(B2507,home!$B$2:$E$405,4,FALSE)</f>
        <v>0.61619999999999997</v>
      </c>
      <c r="K2507" s="12">
        <f t="shared" si="3582"/>
        <v>0.43733106575999997</v>
      </c>
      <c r="L2507" s="12">
        <f t="shared" si="3583"/>
        <v>1.4378009037599999</v>
      </c>
      <c r="M2507" s="13">
        <f t="shared" si="3584"/>
        <v>0.15333472999891715</v>
      </c>
      <c r="N2507" s="13">
        <f t="shared" si="3585"/>
        <v>6.7058040888448273E-2</v>
      </c>
      <c r="O2507" s="13">
        <f t="shared" si="3586"/>
        <v>0.22046481337023863</v>
      </c>
      <c r="P2507" s="13">
        <f t="shared" si="3587"/>
        <v>9.6416111793785939E-2</v>
      </c>
      <c r="Q2507" s="13">
        <f t="shared" si="3588"/>
        <v>1.4663282244761369E-2</v>
      </c>
      <c r="R2507" s="13">
        <f t="shared" si="3589"/>
        <v>0.15849225395550445</v>
      </c>
      <c r="S2507" s="13">
        <f t="shared" si="3590"/>
        <v>1.5156492292218274E-2</v>
      </c>
      <c r="T2507" s="13">
        <f t="shared" si="3591"/>
        <v>2.1082880463605853E-2</v>
      </c>
      <c r="U2507" s="13">
        <f t="shared" si="3592"/>
        <v>6.931358633706533E-2</v>
      </c>
      <c r="V2507" s="13">
        <f t="shared" si="3593"/>
        <v>1.0589251772239237E-3</v>
      </c>
      <c r="W2507" s="13">
        <f t="shared" si="3594"/>
        <v>2.1375696172137248E-3</v>
      </c>
      <c r="X2507" s="13">
        <f t="shared" si="3595"/>
        <v>3.0733995274798099E-3</v>
      </c>
      <c r="Y2507" s="13">
        <f t="shared" si="3596"/>
        <v>2.2094683091130143E-3</v>
      </c>
      <c r="Z2507" s="13">
        <f t="shared" si="3597"/>
        <v>7.5960101992061255E-2</v>
      </c>
      <c r="AA2507" s="13">
        <f t="shared" si="3598"/>
        <v>3.3219712359426438E-2</v>
      </c>
      <c r="AB2507" s="13">
        <f t="shared" si="3599"/>
        <v>7.2640061051943037E-3</v>
      </c>
      <c r="AC2507" s="13">
        <f t="shared" si="3600"/>
        <v>4.1615428656148805E-5</v>
      </c>
      <c r="AD2507" s="13">
        <f t="shared" si="3601"/>
        <v>2.3370639970806835E-4</v>
      </c>
      <c r="AE2507" s="13">
        <f t="shared" si="3602"/>
        <v>3.3602327271475639E-4</v>
      </c>
      <c r="AF2507" s="13">
        <f t="shared" si="3603"/>
        <v>2.4156728259683492E-4</v>
      </c>
      <c r="AG2507" s="13">
        <f t="shared" si="3604"/>
        <v>1.1577521907885886E-4</v>
      </c>
      <c r="AH2507" s="13">
        <f t="shared" si="3605"/>
        <v>2.7303875823471851E-2</v>
      </c>
      <c r="AI2507" s="13">
        <f t="shared" si="3606"/>
        <v>1.1940833113257641E-2</v>
      </c>
      <c r="AJ2507" s="13">
        <f t="shared" si="3607"/>
        <v>2.6110486357416311E-3</v>
      </c>
      <c r="AK2507" s="13">
        <f t="shared" si="3608"/>
        <v>3.8063089420669385E-4</v>
      </c>
      <c r="AL2507" s="13">
        <f t="shared" si="3609"/>
        <v>1.0467029411238803E-6</v>
      </c>
      <c r="AM2507" s="13">
        <f t="shared" si="3610"/>
        <v>2.0441413771852413E-5</v>
      </c>
      <c r="AN2507" s="13">
        <f t="shared" si="3611"/>
        <v>2.9390683195301505E-5</v>
      </c>
      <c r="AO2507" s="13">
        <f t="shared" si="3612"/>
        <v>2.1128975430164177E-5</v>
      </c>
      <c r="AP2507" s="13">
        <f t="shared" si="3613"/>
        <v>1.0126419989670963E-5</v>
      </c>
      <c r="AQ2507" s="13">
        <f t="shared" si="3614"/>
        <v>3.6399439532505593E-6</v>
      </c>
      <c r="AR2507" s="13">
        <f t="shared" si="3615"/>
        <v>7.8515074670277279E-3</v>
      </c>
      <c r="AS2507" s="13">
        <f t="shared" si="3616"/>
        <v>3.4337081283778341E-3</v>
      </c>
      <c r="AT2507" s="13">
        <f t="shared" si="3617"/>
        <v>7.5083361764612642E-4</v>
      </c>
      <c r="AU2507" s="13">
        <f t="shared" si="3618"/>
        <v>1.0945428873787226E-4</v>
      </c>
      <c r="AV2507" s="13">
        <f t="shared" si="3619"/>
        <v>1.196694018643411E-5</v>
      </c>
      <c r="AW2507" s="13">
        <f t="shared" si="3620"/>
        <v>1.8282266042510985E-8</v>
      </c>
      <c r="AX2507" s="13">
        <f t="shared" si="3621"/>
        <v>1.4899442117475592E-6</v>
      </c>
      <c r="AY2507" s="13">
        <f t="shared" si="3622"/>
        <v>2.1422431342026213E-6</v>
      </c>
      <c r="AZ2507" s="13">
        <f t="shared" si="3623"/>
        <v>1.5400595572150922E-6</v>
      </c>
      <c r="BA2507" s="13">
        <f t="shared" si="3624"/>
        <v>7.3809967440269498E-7</v>
      </c>
      <c r="BB2507" s="13">
        <f t="shared" si="3625"/>
        <v>2.653100947302891E-7</v>
      </c>
      <c r="BC2507" s="13">
        <f t="shared" si="3626"/>
        <v>7.6292618795972171E-8</v>
      </c>
      <c r="BD2507" s="13">
        <f t="shared" si="3627"/>
        <v>1.8814840886618087E-3</v>
      </c>
      <c r="BE2507" s="13">
        <f t="shared" si="3628"/>
        <v>8.2283144170495104E-4</v>
      </c>
      <c r="BF2507" s="13">
        <f t="shared" si="3629"/>
        <v>1.7992487567083175E-4</v>
      </c>
      <c r="BG2507" s="13">
        <f t="shared" si="3630"/>
        <v>2.6228912544620113E-5</v>
      </c>
      <c r="BH2507" s="13">
        <f t="shared" si="3631"/>
        <v>2.8676795692161365E-6</v>
      </c>
      <c r="BI2507" s="13">
        <f t="shared" si="3632"/>
        <v>2.5082507245269411E-7</v>
      </c>
      <c r="BJ2507" s="14">
        <f t="shared" si="3633"/>
        <v>0.1112426926103519</v>
      </c>
      <c r="BK2507" s="14">
        <f t="shared" si="3634"/>
        <v>0.26601106363687677</v>
      </c>
      <c r="BL2507" s="14">
        <f t="shared" si="3635"/>
        <v>0.54606181885930705</v>
      </c>
      <c r="BM2507" s="14">
        <f t="shared" si="3636"/>
        <v>0.2888443208860727</v>
      </c>
      <c r="BN2507" s="14">
        <f t="shared" si="3637"/>
        <v>0.71042923225165577</v>
      </c>
    </row>
    <row r="2508" spans="1:66" x14ac:dyDescent="0.25">
      <c r="A2508" t="s">
        <v>343</v>
      </c>
      <c r="B2508" t="s">
        <v>184</v>
      </c>
      <c r="C2508" t="s">
        <v>179</v>
      </c>
      <c r="D2508" t="s">
        <v>494</v>
      </c>
      <c r="E2508" s="10">
        <f>VLOOKUP(A2508,home!$A$2:$E$405,3,FALSE)</f>
        <v>1.3052999999999999</v>
      </c>
      <c r="F2508" s="10">
        <f>VLOOKUP(B2508,home!$B$2:$E$405,3,FALSE)</f>
        <v>1.5725</v>
      </c>
      <c r="G2508" s="10">
        <f>VLOOKUP(C2508,away!$B$2:$E$405,4,FALSE)</f>
        <v>1.0887</v>
      </c>
      <c r="H2508" s="10">
        <f>VLOOKUP(A2508,away!$A$2:$E$405,3,FALSE)</f>
        <v>1.1211</v>
      </c>
      <c r="I2508" s="10">
        <f>VLOOKUP(C2508,away!$B$2:$E$405,3,FALSE)</f>
        <v>0.89200000000000002</v>
      </c>
      <c r="J2508" s="10">
        <f>VLOOKUP(B2508,home!$B$2:$E$405,4,FALSE)</f>
        <v>0.65720000000000001</v>
      </c>
      <c r="K2508" s="12">
        <f t="shared" si="3582"/>
        <v>2.2346484729749996</v>
      </c>
      <c r="L2508" s="12">
        <f t="shared" si="3583"/>
        <v>0.65721393263999994</v>
      </c>
      <c r="M2508" s="13">
        <f t="shared" si="3584"/>
        <v>5.5472803485813196E-2</v>
      </c>
      <c r="N2508" s="13">
        <f t="shared" si="3585"/>
        <v>0.1239622156012147</v>
      </c>
      <c r="O2508" s="13">
        <f t="shared" si="3586"/>
        <v>3.6457499333477188E-2</v>
      </c>
      <c r="P2508" s="13">
        <f t="shared" si="3587"/>
        <v>8.1469695214041876E-2</v>
      </c>
      <c r="Q2508" s="13">
        <f t="shared" si="3588"/>
        <v>0.13850598789992608</v>
      </c>
      <c r="R2508" s="13">
        <f t="shared" si="3589"/>
        <v>1.1980188255587358E-2</v>
      </c>
      <c r="S2508" s="13">
        <f t="shared" si="3590"/>
        <v>2.9912456290253679E-2</v>
      </c>
      <c r="T2508" s="13">
        <f t="shared" si="3591"/>
        <v>9.1028065001898667E-2</v>
      </c>
      <c r="U2508" s="13">
        <f t="shared" si="3592"/>
        <v>2.6771509391301317E-2</v>
      </c>
      <c r="V2508" s="13">
        <f t="shared" si="3593"/>
        <v>4.8811881056744673E-3</v>
      </c>
      <c r="W2508" s="13">
        <f t="shared" si="3594"/>
        <v>0.10317073145282117</v>
      </c>
      <c r="X2508" s="13">
        <f t="shared" si="3595"/>
        <v>6.7805242151453948E-2</v>
      </c>
      <c r="Y2508" s="13">
        <f t="shared" si="3596"/>
        <v>2.2281274923982262E-2</v>
      </c>
      <c r="Z2508" s="13">
        <f t="shared" si="3597"/>
        <v>2.6245155457407031E-3</v>
      </c>
      <c r="AA2508" s="13">
        <f t="shared" si="3598"/>
        <v>5.8648696565886107E-3</v>
      </c>
      <c r="AB2508" s="13">
        <f t="shared" si="3599"/>
        <v>6.5529610111465754E-3</v>
      </c>
      <c r="AC2508" s="13">
        <f t="shared" si="3600"/>
        <v>4.4804490022913482E-4</v>
      </c>
      <c r="AD2508" s="13">
        <f t="shared" si="3601"/>
        <v>5.7637579374190152E-2</v>
      </c>
      <c r="AE2508" s="13">
        <f t="shared" si="3602"/>
        <v>3.788022020836166E-2</v>
      </c>
      <c r="AF2508" s="13">
        <f t="shared" si="3603"/>
        <v>1.244770424620328E-2</v>
      </c>
      <c r="AG2508" s="13">
        <f t="shared" si="3604"/>
        <v>2.7269348866622951E-3</v>
      </c>
      <c r="AH2508" s="13">
        <f t="shared" si="3605"/>
        <v>4.3121704577276575E-4</v>
      </c>
      <c r="AI2508" s="13">
        <f t="shared" si="3606"/>
        <v>9.6361851285690155E-4</v>
      </c>
      <c r="AJ2508" s="13">
        <f t="shared" si="3607"/>
        <v>1.0766743191430576E-3</v>
      </c>
      <c r="AK2508" s="13">
        <f t="shared" si="3608"/>
        <v>8.0199620772147698E-4</v>
      </c>
      <c r="AL2508" s="13">
        <f t="shared" si="3609"/>
        <v>2.6320704323666354E-5</v>
      </c>
      <c r="AM2508" s="13">
        <f t="shared" si="3610"/>
        <v>2.5759945746901887E-2</v>
      </c>
      <c r="AN2508" s="13">
        <f t="shared" si="3611"/>
        <v>1.6929795248914432E-2</v>
      </c>
      <c r="AO2508" s="13">
        <f t="shared" si="3612"/>
        <v>5.5632486571645188E-3</v>
      </c>
      <c r="AP2508" s="13">
        <f t="shared" si="3613"/>
        <v>1.2187481760764307E-3</v>
      </c>
      <c r="AQ2508" s="13">
        <f t="shared" si="3614"/>
        <v>2.0024457042425452E-4</v>
      </c>
      <c r="AR2508" s="13">
        <f t="shared" si="3615"/>
        <v>5.6680370094744462E-5</v>
      </c>
      <c r="AS2508" s="13">
        <f t="shared" si="3616"/>
        <v>1.2666070247987856E-4</v>
      </c>
      <c r="AT2508" s="13">
        <f t="shared" si="3617"/>
        <v>1.4152107269130071E-4</v>
      </c>
      <c r="AU2508" s="13">
        <f t="shared" si="3618"/>
        <v>1.0541661632779966E-4</v>
      </c>
      <c r="AV2508" s="13">
        <f t="shared" si="3619"/>
        <v>5.8892270175777236E-5</v>
      </c>
      <c r="AW2508" s="13">
        <f t="shared" si="3620"/>
        <v>1.0737692989083937E-6</v>
      </c>
      <c r="AX2508" s="13">
        <f t="shared" si="3621"/>
        <v>9.5940705712055201E-3</v>
      </c>
      <c r="AY2508" s="13">
        <f t="shared" si="3622"/>
        <v>6.3053568501276712E-3</v>
      </c>
      <c r="AZ2508" s="13">
        <f t="shared" si="3623"/>
        <v>2.0719841860854845E-3</v>
      </c>
      <c r="BA2508" s="13">
        <f t="shared" si="3624"/>
        <v>4.5391229176837693E-4</v>
      </c>
      <c r="BB2508" s="13">
        <f t="shared" si="3625"/>
        <v>7.4579370586682508E-5</v>
      </c>
      <c r="BC2508" s="13">
        <f t="shared" si="3626"/>
        <v>9.8029202874179136E-6</v>
      </c>
      <c r="BD2508" s="13">
        <f t="shared" si="3627"/>
        <v>6.2085214889096066E-6</v>
      </c>
      <c r="BE2508" s="13">
        <f t="shared" si="3628"/>
        <v>1.3873863064624324E-5</v>
      </c>
      <c r="BF2508" s="13">
        <f t="shared" si="3629"/>
        <v>1.55016034558135E-5</v>
      </c>
      <c r="BG2508" s="13">
        <f t="shared" si="3630"/>
        <v>1.1546878163732535E-5</v>
      </c>
      <c r="BH2508" s="13">
        <f t="shared" si="3631"/>
        <v>6.4508034140533199E-6</v>
      </c>
      <c r="BI2508" s="13">
        <f t="shared" si="3632"/>
        <v>2.8830555997352347E-6</v>
      </c>
      <c r="BJ2508" s="14">
        <f t="shared" si="3633"/>
        <v>0.72562764433625671</v>
      </c>
      <c r="BK2508" s="14">
        <f t="shared" si="3634"/>
        <v>0.17851586555046373</v>
      </c>
      <c r="BL2508" s="14">
        <f t="shared" si="3635"/>
        <v>9.1446169490551649E-2</v>
      </c>
      <c r="BM2508" s="14">
        <f t="shared" si="3636"/>
        <v>0.54406152205212377</v>
      </c>
      <c r="BN2508" s="14">
        <f t="shared" si="3637"/>
        <v>0.44784838979006036</v>
      </c>
    </row>
    <row r="2509" spans="1:66" x14ac:dyDescent="0.25">
      <c r="A2509" t="s">
        <v>346</v>
      </c>
      <c r="B2509" t="s">
        <v>245</v>
      </c>
      <c r="C2509" t="s">
        <v>244</v>
      </c>
      <c r="D2509" t="s">
        <v>494</v>
      </c>
      <c r="E2509" s="10">
        <f>VLOOKUP(A2509,home!$A$2:$E$405,3,FALSE)</f>
        <v>1.5866</v>
      </c>
      <c r="F2509" s="10">
        <f>VLOOKUP(B2509,home!$B$2:$E$405,3,FALSE)</f>
        <v>0.88239999999999996</v>
      </c>
      <c r="G2509" s="10">
        <f>VLOOKUP(C2509,away!$B$2:$E$405,4,FALSE)</f>
        <v>1.5126999999999999</v>
      </c>
      <c r="H2509" s="10">
        <f>VLOOKUP(A2509,away!$A$2:$E$405,3,FALSE)</f>
        <v>1.1788000000000001</v>
      </c>
      <c r="I2509" s="10">
        <f>VLOOKUP(C2509,away!$B$2:$E$405,3,FALSE)</f>
        <v>1.1028</v>
      </c>
      <c r="J2509" s="10">
        <f>VLOOKUP(B2509,home!$B$2:$E$405,4,FALSE)</f>
        <v>1.3573</v>
      </c>
      <c r="K2509" s="12">
        <f t="shared" si="3582"/>
        <v>2.1178039611679997</v>
      </c>
      <c r="L2509" s="12">
        <f t="shared" si="3583"/>
        <v>1.7644637226719999</v>
      </c>
      <c r="M2509" s="13">
        <f t="shared" si="3584"/>
        <v>2.0604048696350553E-2</v>
      </c>
      <c r="N2509" s="13">
        <f t="shared" si="3585"/>
        <v>4.3635335945229552E-2</v>
      </c>
      <c r="O2509" s="13">
        <f t="shared" si="3586"/>
        <v>3.6355096464877862E-2</v>
      </c>
      <c r="P2509" s="13">
        <f t="shared" si="3587"/>
        <v>7.6992967301963061E-2</v>
      </c>
      <c r="Q2509" s="13">
        <f t="shared" si="3588"/>
        <v>4.6205543655851784E-2</v>
      </c>
      <c r="R2509" s="13">
        <f t="shared" si="3589"/>
        <v>3.2073624423259034E-2</v>
      </c>
      <c r="S2509" s="13">
        <f t="shared" si="3590"/>
        <v>7.1926604102463682E-2</v>
      </c>
      <c r="T2509" s="13">
        <f t="shared" si="3591"/>
        <v>8.152800556708785E-2</v>
      </c>
      <c r="U2509" s="13">
        <f t="shared" si="3592"/>
        <v>6.7925648852592668E-2</v>
      </c>
      <c r="V2509" s="13">
        <f t="shared" si="3593"/>
        <v>2.9863832208769897E-2</v>
      </c>
      <c r="W2509" s="13">
        <f t="shared" si="3594"/>
        <v>3.261809446076129E-2</v>
      </c>
      <c r="X2509" s="13">
        <f t="shared" si="3595"/>
        <v>5.7553444378701808E-2</v>
      </c>
      <c r="Y2509" s="13">
        <f t="shared" si="3596"/>
        <v>5.0775482360520048E-2</v>
      </c>
      <c r="Z2509" s="13">
        <f t="shared" si="3597"/>
        <v>1.8864248916482407E-2</v>
      </c>
      <c r="AA2509" s="13">
        <f t="shared" si="3598"/>
        <v>3.9950781079785586E-2</v>
      </c>
      <c r="AB2509" s="13">
        <f t="shared" si="3599"/>
        <v>4.2303961211262751E-2</v>
      </c>
      <c r="AC2509" s="13">
        <f t="shared" si="3600"/>
        <v>6.9746761020335066E-3</v>
      </c>
      <c r="AD2509" s="13">
        <f t="shared" si="3601"/>
        <v>1.7269682413688061E-2</v>
      </c>
      <c r="AE2509" s="13">
        <f t="shared" si="3602"/>
        <v>3.0471728121019205E-2</v>
      </c>
      <c r="AF2509" s="13">
        <f t="shared" si="3603"/>
        <v>2.6883129418331309E-2</v>
      </c>
      <c r="AG2509" s="13">
        <f t="shared" si="3604"/>
        <v>1.5811435536847343E-2</v>
      </c>
      <c r="AH2509" s="13">
        <f t="shared" si="3605"/>
        <v>8.3213207171469496E-3</v>
      </c>
      <c r="AI2509" s="13">
        <f t="shared" si="3606"/>
        <v>1.7622925976923148E-2</v>
      </c>
      <c r="AJ2509" s="13">
        <f t="shared" si="3607"/>
        <v>1.8660951220649147E-2</v>
      </c>
      <c r="AK2509" s="13">
        <f t="shared" si="3608"/>
        <v>1.3173412138084531E-2</v>
      </c>
      <c r="AL2509" s="13">
        <f t="shared" si="3609"/>
        <v>1.0425155113533854E-3</v>
      </c>
      <c r="AM2509" s="13">
        <f t="shared" si="3610"/>
        <v>7.3147603647643836E-3</v>
      </c>
      <c r="AN2509" s="13">
        <f t="shared" si="3611"/>
        <v>1.2906629303665759E-2</v>
      </c>
      <c r="AO2509" s="13">
        <f t="shared" si="3612"/>
        <v>1.1386639594146805E-2</v>
      </c>
      <c r="AP2509" s="13">
        <f t="shared" si="3613"/>
        <v>6.6971041623375563E-3</v>
      </c>
      <c r="AQ2509" s="13">
        <f t="shared" si="3614"/>
        <v>2.9541993353500687E-3</v>
      </c>
      <c r="AR2509" s="13">
        <f t="shared" si="3615"/>
        <v>2.9365337060249471E-3</v>
      </c>
      <c r="AS2509" s="13">
        <f t="shared" si="3616"/>
        <v>6.2190027147229782E-3</v>
      </c>
      <c r="AT2509" s="13">
        <f t="shared" si="3617"/>
        <v>6.5853142918774346E-3</v>
      </c>
      <c r="AU2509" s="13">
        <f t="shared" si="3618"/>
        <v>4.6488015642914254E-3</v>
      </c>
      <c r="AV2509" s="13">
        <f t="shared" si="3619"/>
        <v>2.4613125918850937E-3</v>
      </c>
      <c r="AW2509" s="13">
        <f t="shared" si="3620"/>
        <v>1.082127701376874E-4</v>
      </c>
      <c r="AX2509" s="13">
        <f t="shared" si="3621"/>
        <v>2.5818714125821125E-3</v>
      </c>
      <c r="AY2509" s="13">
        <f t="shared" si="3622"/>
        <v>4.5556184441050487E-3</v>
      </c>
      <c r="AZ2509" s="13">
        <f t="shared" si="3623"/>
        <v>4.0191117394794097E-3</v>
      </c>
      <c r="BA2509" s="13">
        <f t="shared" si="3624"/>
        <v>2.363858953892193E-3</v>
      </c>
      <c r="BB2509" s="13">
        <f t="shared" si="3625"/>
        <v>1.0427358424140399E-3</v>
      </c>
      <c r="BC2509" s="13">
        <f t="shared" si="3626"/>
        <v>3.6797391325387992E-4</v>
      </c>
      <c r="BD2509" s="13">
        <f t="shared" si="3627"/>
        <v>8.6356786578076358E-4</v>
      </c>
      <c r="BE2509" s="13">
        <f t="shared" si="3628"/>
        <v>1.8288674468878963E-3</v>
      </c>
      <c r="BF2509" s="13">
        <f t="shared" si="3629"/>
        <v>1.936591361735197E-3</v>
      </c>
      <c r="BG2509" s="13">
        <f t="shared" si="3630"/>
        <v>1.367106952348844E-3</v>
      </c>
      <c r="BH2509" s="13">
        <f t="shared" si="3631"/>
        <v>7.2381612975617343E-4</v>
      </c>
      <c r="BI2509" s="13">
        <f t="shared" si="3632"/>
        <v>3.0658013335098296E-4</v>
      </c>
      <c r="BJ2509" s="14">
        <f t="shared" si="3633"/>
        <v>0.45894238492402945</v>
      </c>
      <c r="BK2509" s="14">
        <f t="shared" si="3634"/>
        <v>0.21196026236703913</v>
      </c>
      <c r="BL2509" s="14">
        <f t="shared" si="3635"/>
        <v>0.30626521684324337</v>
      </c>
      <c r="BM2509" s="14">
        <f t="shared" si="3636"/>
        <v>0.7357180908892953</v>
      </c>
      <c r="BN2509" s="14">
        <f t="shared" si="3637"/>
        <v>0.25586661648753184</v>
      </c>
    </row>
    <row r="2510" spans="1:66" x14ac:dyDescent="0.25">
      <c r="A2510" t="s">
        <v>346</v>
      </c>
      <c r="B2510" t="s">
        <v>241</v>
      </c>
      <c r="C2510" t="s">
        <v>238</v>
      </c>
      <c r="D2510" t="s">
        <v>494</v>
      </c>
      <c r="E2510" s="10">
        <f>VLOOKUP(A2510,home!$A$2:$E$405,3,FALSE)</f>
        <v>1.5866</v>
      </c>
      <c r="F2510" s="10">
        <f>VLOOKUP(B2510,home!$B$2:$E$405,3,FALSE)</f>
        <v>0.91679999999999995</v>
      </c>
      <c r="G2510" s="10">
        <f>VLOOKUP(C2510,away!$B$2:$E$405,4,FALSE)</f>
        <v>0.51570000000000005</v>
      </c>
      <c r="H2510" s="10">
        <f>VLOOKUP(A2510,away!$A$2:$E$405,3,FALSE)</f>
        <v>1.1788000000000001</v>
      </c>
      <c r="I2510" s="10">
        <f>VLOOKUP(C2510,away!$B$2:$E$405,3,FALSE)</f>
        <v>1.0025999999999999</v>
      </c>
      <c r="J2510" s="10">
        <f>VLOOKUP(B2510,home!$B$2:$E$405,4,FALSE)</f>
        <v>1.0797000000000001</v>
      </c>
      <c r="K2510" s="12">
        <f t="shared" si="3582"/>
        <v>0.75013457961600005</v>
      </c>
      <c r="L2510" s="12">
        <f t="shared" si="3583"/>
        <v>1.2760595109360002</v>
      </c>
      <c r="M2510" s="13">
        <f t="shared" si="3584"/>
        <v>0.13183632465117212</v>
      </c>
      <c r="N2510" s="13">
        <f t="shared" si="3585"/>
        <v>9.8894985970325491E-2</v>
      </c>
      <c r="O2510" s="13">
        <f t="shared" si="3586"/>
        <v>0.16823099595797444</v>
      </c>
      <c r="P2510" s="13">
        <f t="shared" si="3587"/>
        <v>0.12619588743131616</v>
      </c>
      <c r="Q2510" s="13">
        <f t="shared" si="3588"/>
        <v>3.7092274363490163E-2</v>
      </c>
      <c r="R2510" s="13">
        <f t="shared" si="3589"/>
        <v>0.10733638121320459</v>
      </c>
      <c r="S2510" s="13">
        <f t="shared" si="3590"/>
        <v>3.0199192154959385E-2</v>
      </c>
      <c r="T2510" s="13">
        <f t="shared" si="3591"/>
        <v>4.7331949483779195E-2</v>
      </c>
      <c r="U2510" s="13">
        <f t="shared" si="3592"/>
        <v>8.0516731198869942E-2</v>
      </c>
      <c r="V2510" s="13">
        <f t="shared" si="3593"/>
        <v>3.2119067704995952E-3</v>
      </c>
      <c r="W2510" s="13">
        <f t="shared" si="3594"/>
        <v>9.2747325455526768E-3</v>
      </c>
      <c r="X2510" s="13">
        <f t="shared" si="3595"/>
        <v>1.1835110676140154E-2</v>
      </c>
      <c r="Y2510" s="13">
        <f t="shared" si="3596"/>
        <v>7.5511527706344219E-3</v>
      </c>
      <c r="Z2510" s="13">
        <f t="shared" si="3597"/>
        <v>4.5655870038853977E-2</v>
      </c>
      <c r="AA2510" s="13">
        <f t="shared" si="3598"/>
        <v>3.4248046878598462E-2</v>
      </c>
      <c r="AB2510" s="13">
        <f t="shared" si="3599"/>
        <v>1.2845322123973258E-2</v>
      </c>
      <c r="AC2510" s="13">
        <f t="shared" si="3600"/>
        <v>1.9215560768357886E-4</v>
      </c>
      <c r="AD2510" s="13">
        <f t="shared" si="3601"/>
        <v>1.7393243997772478E-3</v>
      </c>
      <c r="AE2510" s="13">
        <f t="shared" si="3602"/>
        <v>2.2194814429388069E-3</v>
      </c>
      <c r="AF2510" s="13">
        <f t="shared" si="3603"/>
        <v>1.4160952023040115E-3</v>
      </c>
      <c r="AG2510" s="13">
        <f t="shared" si="3604"/>
        <v>6.023405837636245E-4</v>
      </c>
      <c r="AH2510" s="13">
        <f t="shared" si="3605"/>
        <v>1.4564901798284399E-2</v>
      </c>
      <c r="AI2510" s="13">
        <f t="shared" si="3606"/>
        <v>1.092563648760439E-2</v>
      </c>
      <c r="AJ2510" s="13">
        <f t="shared" si="3607"/>
        <v>4.0978488668331741E-3</v>
      </c>
      <c r="AK2510" s="13">
        <f t="shared" si="3608"/>
        <v>1.0246460456839353E-3</v>
      </c>
      <c r="AL2510" s="13">
        <f t="shared" si="3609"/>
        <v>7.3573796905199121E-6</v>
      </c>
      <c r="AM2510" s="13">
        <f t="shared" si="3610"/>
        <v>2.6094547548855153E-4</v>
      </c>
      <c r="AN2510" s="13">
        <f t="shared" si="3611"/>
        <v>3.329819558328831E-4</v>
      </c>
      <c r="AO2510" s="13">
        <f t="shared" si="3612"/>
        <v>2.124523958553109E-4</v>
      </c>
      <c r="AP2510" s="13">
        <f t="shared" si="3613"/>
        <v>9.0367300117436529E-5</v>
      </c>
      <c r="AQ2510" s="13">
        <f t="shared" si="3614"/>
        <v>2.88285131981157E-5</v>
      </c>
      <c r="AR2510" s="13">
        <f t="shared" si="3615"/>
        <v>3.7171362931099333E-3</v>
      </c>
      <c r="AS2510" s="13">
        <f t="shared" si="3616"/>
        <v>2.7883524706073964E-3</v>
      </c>
      <c r="AT2510" s="13">
        <f t="shared" si="3617"/>
        <v>1.0458198041801571E-3</v>
      </c>
      <c r="AU2510" s="13">
        <f t="shared" si="3618"/>
        <v>2.615018663875899E-4</v>
      </c>
      <c r="AV2510" s="13">
        <f t="shared" si="3619"/>
        <v>4.9040398152863535E-5</v>
      </c>
      <c r="AW2510" s="13">
        <f t="shared" si="3620"/>
        <v>1.9562789560611057E-7</v>
      </c>
      <c r="AX2510" s="13">
        <f t="shared" si="3621"/>
        <v>3.2624037426383618E-5</v>
      </c>
      <c r="AY2510" s="13">
        <f t="shared" si="3622"/>
        <v>4.1630213243068853E-5</v>
      </c>
      <c r="AZ2510" s="13">
        <f t="shared" si="3623"/>
        <v>2.6561314775555927E-5</v>
      </c>
      <c r="BA2510" s="13">
        <f t="shared" si="3624"/>
        <v>1.1297939447437686E-5</v>
      </c>
      <c r="BB2510" s="13">
        <f t="shared" si="3625"/>
        <v>3.6042107714704691E-6</v>
      </c>
      <c r="BC2510" s="13">
        <f t="shared" si="3626"/>
        <v>9.1983748687057453E-7</v>
      </c>
      <c r="BD2510" s="13">
        <f t="shared" si="3627"/>
        <v>7.9054785337805199E-4</v>
      </c>
      <c r="BE2510" s="13">
        <f t="shared" si="3628"/>
        <v>5.9301728166007628E-4</v>
      </c>
      <c r="BF2510" s="13">
        <f t="shared" si="3629"/>
        <v>2.2242138464155216E-4</v>
      </c>
      <c r="BG2510" s="13">
        <f t="shared" si="3630"/>
        <v>5.5615323955233131E-5</v>
      </c>
      <c r="BH2510" s="13">
        <f t="shared" si="3631"/>
        <v>1.0429744413841616E-5</v>
      </c>
      <c r="BI2510" s="13">
        <f t="shared" si="3632"/>
        <v>1.5647423882758812E-6</v>
      </c>
      <c r="BJ2510" s="14">
        <f t="shared" si="3633"/>
        <v>0.21899966063234888</v>
      </c>
      <c r="BK2510" s="14">
        <f t="shared" si="3634"/>
        <v>0.29168445420856443</v>
      </c>
      <c r="BL2510" s="14">
        <f t="shared" si="3635"/>
        <v>0.44332595773390149</v>
      </c>
      <c r="BM2510" s="14">
        <f t="shared" si="3636"/>
        <v>0.33003765844083838</v>
      </c>
      <c r="BN2510" s="14">
        <f t="shared" si="3637"/>
        <v>0.66958684958748294</v>
      </c>
    </row>
    <row r="2511" spans="1:66" x14ac:dyDescent="0.25">
      <c r="A2511" t="s">
        <v>347</v>
      </c>
      <c r="B2511" t="s">
        <v>325</v>
      </c>
      <c r="C2511" t="s">
        <v>259</v>
      </c>
      <c r="D2511" t="s">
        <v>494</v>
      </c>
      <c r="E2511" s="10">
        <f>VLOOKUP(A2511,home!$A$2:$E$405,3,FALSE)</f>
        <v>1.1809000000000001</v>
      </c>
      <c r="F2511" s="10">
        <f>VLOOKUP(B2511,home!$B$2:$E$405,3,FALSE)</f>
        <v>0.65139999999999998</v>
      </c>
      <c r="G2511" s="10">
        <f>VLOOKUP(C2511,away!$B$2:$E$405,4,FALSE)</f>
        <v>0.58630000000000004</v>
      </c>
      <c r="H2511" s="10">
        <f>VLOOKUP(A2511,away!$A$2:$E$405,3,FALSE)</f>
        <v>0.92459999999999998</v>
      </c>
      <c r="I2511" s="10">
        <f>VLOOKUP(C2511,away!$B$2:$E$405,3,FALSE)</f>
        <v>0.91520000000000001</v>
      </c>
      <c r="J2511" s="10">
        <f>VLOOKUP(B2511,home!$B$2:$E$405,4,FALSE)</f>
        <v>1.0814999999999999</v>
      </c>
      <c r="K2511" s="12">
        <f t="shared" si="3582"/>
        <v>0.45100439183800006</v>
      </c>
      <c r="L2511" s="12">
        <f t="shared" si="3583"/>
        <v>0.91515872448000002</v>
      </c>
      <c r="M2511" s="13">
        <f t="shared" si="3584"/>
        <v>0.25508381123412138</v>
      </c>
      <c r="N2511" s="13">
        <f t="shared" si="3585"/>
        <v>0.11504391915336414</v>
      </c>
      <c r="O2511" s="13">
        <f t="shared" si="3586"/>
        <v>0.23344217532451564</v>
      </c>
      <c r="P2511" s="13">
        <f t="shared" si="3587"/>
        <v>0.10528344631157296</v>
      </c>
      <c r="Q2511" s="13">
        <f t="shared" si="3588"/>
        <v>2.5942656396211516E-2</v>
      </c>
      <c r="R2511" s="13">
        <f t="shared" si="3589"/>
        <v>0.10681832170491012</v>
      </c>
      <c r="S2511" s="13">
        <f t="shared" si="3590"/>
        <v>1.0863688304653108E-2</v>
      </c>
      <c r="T2511" s="13">
        <f t="shared" si="3591"/>
        <v>2.3741648337179844E-2</v>
      </c>
      <c r="U2511" s="13">
        <f t="shared" si="3592"/>
        <v>4.8175532217678833E-2</v>
      </c>
      <c r="V2511" s="13">
        <f t="shared" si="3593"/>
        <v>4.9820947468857838E-4</v>
      </c>
      <c r="W2511" s="13">
        <f t="shared" si="3594"/>
        <v>3.9000839902118599E-3</v>
      </c>
      <c r="X2511" s="13">
        <f t="shared" si="3595"/>
        <v>3.5691958898471546E-3</v>
      </c>
      <c r="Y2511" s="13">
        <f t="shared" si="3596"/>
        <v>1.6331903789858901E-3</v>
      </c>
      <c r="Z2511" s="13">
        <f t="shared" si="3597"/>
        <v>3.2585239680853285E-2</v>
      </c>
      <c r="AA2511" s="13">
        <f t="shared" si="3598"/>
        <v>1.4696086205158705E-2</v>
      </c>
      <c r="AB2511" s="13">
        <f t="shared" si="3599"/>
        <v>3.3139997106782118E-3</v>
      </c>
      <c r="AC2511" s="13">
        <f t="shared" si="3600"/>
        <v>1.2851954967888281E-5</v>
      </c>
      <c r="AD2511" s="13">
        <f t="shared" si="3601"/>
        <v>4.3973875203065499E-4</v>
      </c>
      <c r="AE2511" s="13">
        <f t="shared" si="3602"/>
        <v>4.0243075541280128E-4</v>
      </c>
      <c r="AF2511" s="13">
        <f t="shared" si="3603"/>
        <v>1.8414400840755101E-4</v>
      </c>
      <c r="AG2511" s="13">
        <f t="shared" si="3604"/>
        <v>5.6173665284962935E-5</v>
      </c>
      <c r="AH2511" s="13">
        <f t="shared" si="3605"/>
        <v>7.4551665958011932E-3</v>
      </c>
      <c r="AI2511" s="13">
        <f t="shared" si="3606"/>
        <v>3.3623128765902905E-3</v>
      </c>
      <c r="AJ2511" s="13">
        <f t="shared" si="3607"/>
        <v>7.5820893703784013E-4</v>
      </c>
      <c r="AK2511" s="13">
        <f t="shared" si="3608"/>
        <v>1.1398518684496254E-4</v>
      </c>
      <c r="AL2511" s="13">
        <f t="shared" si="3609"/>
        <v>2.1218094622532006E-7</v>
      </c>
      <c r="AM2511" s="13">
        <f t="shared" si="3610"/>
        <v>3.9664821685437348E-5</v>
      </c>
      <c r="AN2511" s="13">
        <f t="shared" si="3611"/>
        <v>3.6299607620371491E-5</v>
      </c>
      <c r="AO2511" s="13">
        <f t="shared" si="3612"/>
        <v>1.6609951304491829E-5</v>
      </c>
      <c r="AP2511" s="13">
        <f t="shared" si="3613"/>
        <v>5.0669139498312191E-6</v>
      </c>
      <c r="AQ2511" s="13">
        <f t="shared" si="3614"/>
        <v>1.159257626844364E-6</v>
      </c>
      <c r="AR2511" s="13">
        <f t="shared" si="3615"/>
        <v>1.3645321505198651E-3</v>
      </c>
      <c r="AS2511" s="13">
        <f t="shared" si="3616"/>
        <v>6.1540999268861016E-4</v>
      </c>
      <c r="AT2511" s="13">
        <f t="shared" si="3617"/>
        <v>1.3877630474177732E-4</v>
      </c>
      <c r="AU2511" s="13">
        <f t="shared" si="3618"/>
        <v>2.0862907640530085E-5</v>
      </c>
      <c r="AV2511" s="13">
        <f t="shared" si="3619"/>
        <v>2.3523157430974083E-6</v>
      </c>
      <c r="AW2511" s="13">
        <f t="shared" si="3620"/>
        <v>2.4326581082173631E-9</v>
      </c>
      <c r="AX2511" s="13">
        <f t="shared" si="3621"/>
        <v>2.9815014636005638E-6</v>
      </c>
      <c r="AY2511" s="13">
        <f t="shared" si="3622"/>
        <v>2.7285470764639452E-6</v>
      </c>
      <c r="AZ2511" s="13">
        <f t="shared" si="3623"/>
        <v>1.2485268310901883E-6</v>
      </c>
      <c r="BA2511" s="13">
        <f t="shared" si="3624"/>
        <v>3.8086674073985112E-7</v>
      </c>
      <c r="BB2511" s="13">
        <f t="shared" si="3625"/>
        <v>8.7138380163084241E-8</v>
      </c>
      <c r="BC2511" s="13">
        <f t="shared" si="3626"/>
        <v>1.5949089768660305E-8</v>
      </c>
      <c r="BD2511" s="13">
        <f t="shared" si="3627"/>
        <v>2.081272503969518E-4</v>
      </c>
      <c r="BE2511" s="13">
        <f t="shared" si="3628"/>
        <v>9.3866303990192406E-5</v>
      </c>
      <c r="BF2511" s="13">
        <f t="shared" si="3629"/>
        <v>2.116705767258878E-5</v>
      </c>
      <c r="BG2511" s="13">
        <f t="shared" si="3630"/>
        <v>3.1821453242085925E-6</v>
      </c>
      <c r="BH2511" s="13">
        <f t="shared" si="3631"/>
        <v>3.5879037917120786E-7</v>
      </c>
      <c r="BI2511" s="13">
        <f t="shared" si="3632"/>
        <v>3.2363207351087222E-8</v>
      </c>
      <c r="BJ2511" s="14">
        <f t="shared" si="3633"/>
        <v>0.17501942440870513</v>
      </c>
      <c r="BK2511" s="14">
        <f t="shared" si="3634"/>
        <v>0.37174494800802654</v>
      </c>
      <c r="BL2511" s="14">
        <f t="shared" si="3635"/>
        <v>0.42060445634152005</v>
      </c>
      <c r="BM2511" s="14">
        <f t="shared" si="3636"/>
        <v>0.15833701219999108</v>
      </c>
      <c r="BN2511" s="14">
        <f t="shared" si="3637"/>
        <v>0.84161433012469578</v>
      </c>
    </row>
    <row r="2512" spans="1:66" x14ac:dyDescent="0.25">
      <c r="A2512" t="s">
        <v>347</v>
      </c>
      <c r="B2512" t="s">
        <v>249</v>
      </c>
      <c r="C2512" t="s">
        <v>255</v>
      </c>
      <c r="D2512" t="s">
        <v>494</v>
      </c>
      <c r="E2512" s="10">
        <f>VLOOKUP(A2512,home!$A$2:$E$405,3,FALSE)</f>
        <v>1.1809000000000001</v>
      </c>
      <c r="F2512" s="10">
        <f>VLOOKUP(B2512,home!$B$2:$E$405,3,FALSE)</f>
        <v>0.78169999999999995</v>
      </c>
      <c r="G2512" s="10">
        <f>VLOOKUP(C2512,away!$B$2:$E$405,4,FALSE)</f>
        <v>1.2376</v>
      </c>
      <c r="H2512" s="10">
        <f>VLOOKUP(A2512,away!$A$2:$E$405,3,FALSE)</f>
        <v>0.92459999999999998</v>
      </c>
      <c r="I2512" s="10">
        <f>VLOOKUP(C2512,away!$B$2:$E$405,3,FALSE)</f>
        <v>0.83199999999999996</v>
      </c>
      <c r="J2512" s="10">
        <f>VLOOKUP(B2512,home!$B$2:$E$405,4,FALSE)</f>
        <v>2.0798999999999999</v>
      </c>
      <c r="K2512" s="12">
        <f t="shared" si="3582"/>
        <v>1.142440354328</v>
      </c>
      <c r="L2512" s="12">
        <f t="shared" si="3583"/>
        <v>1.5999988492799997</v>
      </c>
      <c r="M2512" s="13">
        <f t="shared" si="3584"/>
        <v>6.4413038601528097E-2</v>
      </c>
      <c r="N2512" s="13">
        <f t="shared" si="3585"/>
        <v>7.3588054643272893E-2</v>
      </c>
      <c r="O2512" s="13">
        <f t="shared" si="3586"/>
        <v>0.10306078764107315</v>
      </c>
      <c r="P2512" s="13">
        <f t="shared" si="3587"/>
        <v>0.11774080274999037</v>
      </c>
      <c r="Q2512" s="13">
        <f t="shared" si="3588"/>
        <v>4.2034981610484461E-2</v>
      </c>
      <c r="R2512" s="13">
        <f t="shared" si="3589"/>
        <v>8.2448570815803743E-2</v>
      </c>
      <c r="S2512" s="13">
        <f t="shared" si="3590"/>
        <v>5.3804699068657466E-2</v>
      </c>
      <c r="T2512" s="13">
        <f t="shared" si="3591"/>
        <v>6.7255922206281085E-2</v>
      </c>
      <c r="U2512" s="13">
        <f t="shared" si="3592"/>
        <v>9.4192574456644015E-2</v>
      </c>
      <c r="V2512" s="13">
        <f t="shared" si="3593"/>
        <v>1.0927753824044182E-2</v>
      </c>
      <c r="W2512" s="13">
        <f t="shared" si="3594"/>
        <v>1.6007486428417608E-2</v>
      </c>
      <c r="X2512" s="13">
        <f t="shared" si="3595"/>
        <v>2.5611959865333381E-2</v>
      </c>
      <c r="Y2512" s="13">
        <f t="shared" si="3596"/>
        <v>2.0489553156169477E-2</v>
      </c>
      <c r="Z2512" s="13">
        <f t="shared" si="3597"/>
        <v>4.3972539476688846E-2</v>
      </c>
      <c r="AA2512" s="13">
        <f t="shared" si="3598"/>
        <v>5.023600358045037E-2</v>
      </c>
      <c r="AB2512" s="13">
        <f t="shared" si="3599"/>
        <v>2.86958188652362E-2</v>
      </c>
      <c r="AC2512" s="13">
        <f t="shared" si="3600"/>
        <v>1.2484297972036641E-3</v>
      </c>
      <c r="AD2512" s="13">
        <f t="shared" si="3601"/>
        <v>4.5718996167955174E-3</v>
      </c>
      <c r="AE2512" s="13">
        <f t="shared" si="3602"/>
        <v>7.3150341258964987E-3</v>
      </c>
      <c r="AF2512" s="13">
        <f t="shared" si="3603"/>
        <v>5.8520230919391642E-3</v>
      </c>
      <c r="AG2512" s="13">
        <f t="shared" si="3604"/>
        <v>3.121076737687549E-3</v>
      </c>
      <c r="AH2512" s="13">
        <f t="shared" si="3605"/>
        <v>1.7589003140655386E-2</v>
      </c>
      <c r="AI2512" s="13">
        <f t="shared" si="3606"/>
        <v>2.0094386980286642E-2</v>
      </c>
      <c r="AJ2512" s="13">
        <f t="shared" si="3607"/>
        <v>1.1478319290881311E-2</v>
      </c>
      <c r="AK2512" s="13">
        <f t="shared" si="3608"/>
        <v>4.371098385921454E-3</v>
      </c>
      <c r="AL2512" s="13">
        <f t="shared" si="3609"/>
        <v>9.1280355462864364E-5</v>
      </c>
      <c r="AM2512" s="13">
        <f t="shared" si="3610"/>
        <v>1.0446245236327837E-3</v>
      </c>
      <c r="AN2512" s="13">
        <f t="shared" si="3611"/>
        <v>1.6713980357421217E-3</v>
      </c>
      <c r="AO2512" s="13">
        <f t="shared" si="3612"/>
        <v>1.3371174669381234E-3</v>
      </c>
      <c r="AP2512" s="13">
        <f t="shared" si="3613"/>
        <v>7.1312880281772836E-4</v>
      </c>
      <c r="AQ2512" s="13">
        <f t="shared" si="3614"/>
        <v>2.8525131597419742E-4</v>
      </c>
      <c r="AR2512" s="13">
        <f t="shared" si="3615"/>
        <v>5.6284769570061873E-3</v>
      </c>
      <c r="AS2512" s="13">
        <f t="shared" si="3616"/>
        <v>6.4301992090891316E-3</v>
      </c>
      <c r="AT2512" s="13">
        <f t="shared" si="3617"/>
        <v>3.6730595314157064E-3</v>
      </c>
      <c r="AU2512" s="13">
        <f t="shared" si="3618"/>
        <v>1.3987504775127989E-3</v>
      </c>
      <c r="AV2512" s="13">
        <f t="shared" si="3619"/>
        <v>3.9949724778654542E-4</v>
      </c>
      <c r="AW2512" s="13">
        <f t="shared" si="3620"/>
        <v>4.6347682950358167E-6</v>
      </c>
      <c r="AX2512" s="13">
        <f t="shared" si="3621"/>
        <v>1.9890353515312567E-4</v>
      </c>
      <c r="AY2512" s="13">
        <f t="shared" si="3622"/>
        <v>3.18245427362725E-4</v>
      </c>
      <c r="AZ2512" s="13">
        <f t="shared" si="3623"/>
        <v>2.5459615878449093E-4</v>
      </c>
      <c r="BA2512" s="13">
        <f t="shared" si="3624"/>
        <v>1.3578452036209783E-4</v>
      </c>
      <c r="BB2512" s="13">
        <f t="shared" si="3625"/>
        <v>5.431376908234833E-5</v>
      </c>
      <c r="BC2512" s="13">
        <f t="shared" si="3626"/>
        <v>1.73803936063634E-5</v>
      </c>
      <c r="BD2512" s="13">
        <f t="shared" si="3627"/>
        <v>1.5009261090681487E-3</v>
      </c>
      <c r="BE2512" s="13">
        <f t="shared" si="3628"/>
        <v>1.7147185558639621E-3</v>
      </c>
      <c r="BF2512" s="13">
        <f t="shared" si="3629"/>
        <v>9.7948183726701064E-4</v>
      </c>
      <c r="BG2512" s="13">
        <f t="shared" si="3630"/>
        <v>3.7299985907505463E-4</v>
      </c>
      <c r="BH2512" s="13">
        <f t="shared" si="3631"/>
        <v>1.0653252279149991E-4</v>
      </c>
      <c r="BI2512" s="13">
        <f t="shared" si="3632"/>
        <v>2.4341410617075382E-5</v>
      </c>
      <c r="BJ2512" s="14">
        <f t="shared" si="3633"/>
        <v>0.27187873543173369</v>
      </c>
      <c r="BK2512" s="14">
        <f t="shared" si="3634"/>
        <v>0.24854424982424936</v>
      </c>
      <c r="BL2512" s="14">
        <f t="shared" si="3635"/>
        <v>0.43439554687444554</v>
      </c>
      <c r="BM2512" s="14">
        <f t="shared" si="3636"/>
        <v>0.51519122488589686</v>
      </c>
      <c r="BN2512" s="14">
        <f t="shared" si="3637"/>
        <v>0.48328623606215271</v>
      </c>
    </row>
    <row r="2513" spans="1:66" x14ac:dyDescent="0.25">
      <c r="A2513" t="s">
        <v>338</v>
      </c>
      <c r="B2513" t="s">
        <v>73</v>
      </c>
      <c r="C2513" t="s">
        <v>83</v>
      </c>
      <c r="D2513" t="s">
        <v>495</v>
      </c>
      <c r="E2513" s="10">
        <f>VLOOKUP(A2513,home!$A$2:$E$405,3,FALSE)</f>
        <v>1.4215</v>
      </c>
      <c r="F2513" s="10">
        <f>VLOOKUP(B2513,home!$B$2:$E$405,3,FALSE)</f>
        <v>0.54110000000000003</v>
      </c>
      <c r="G2513" s="10">
        <f>VLOOKUP(C2513,away!$B$2:$E$405,4,FALSE)</f>
        <v>0.87939999999999996</v>
      </c>
      <c r="H2513" s="10">
        <f>VLOOKUP(A2513,away!$A$2:$E$405,3,FALSE)</f>
        <v>1.0277000000000001</v>
      </c>
      <c r="I2513" s="10">
        <f>VLOOKUP(C2513,away!$B$2:$E$405,3,FALSE)</f>
        <v>1.2974000000000001</v>
      </c>
      <c r="J2513" s="10">
        <f>VLOOKUP(B2513,home!$B$2:$E$405,4,FALSE)</f>
        <v>0.74850000000000005</v>
      </c>
      <c r="K2513" s="12">
        <f t="shared" si="3582"/>
        <v>0.67641130781000003</v>
      </c>
      <c r="L2513" s="12">
        <f t="shared" si="3583"/>
        <v>0.99800347803000022</v>
      </c>
      <c r="M2513" s="13">
        <f t="shared" si="3584"/>
        <v>0.18741782696137313</v>
      </c>
      <c r="N2513" s="13">
        <f t="shared" si="3585"/>
        <v>0.12677153744185068</v>
      </c>
      <c r="O2513" s="13">
        <f t="shared" si="3586"/>
        <v>0.18704364315227512</v>
      </c>
      <c r="P2513" s="13">
        <f t="shared" si="3587"/>
        <v>0.12651843528217738</v>
      </c>
      <c r="Q2513" s="13">
        <f t="shared" si="3588"/>
        <v>4.2874850717063304E-2</v>
      </c>
      <c r="R2513" s="13">
        <f t="shared" si="3589"/>
        <v>9.3335103204686382E-2</v>
      </c>
      <c r="S2513" s="13">
        <f t="shared" si="3590"/>
        <v>2.1351910228835289E-2</v>
      </c>
      <c r="T2513" s="13">
        <f t="shared" si="3591"/>
        <v>4.2789250135646224E-2</v>
      </c>
      <c r="U2513" s="13">
        <f t="shared" si="3592"/>
        <v>6.3132919223263237E-2</v>
      </c>
      <c r="V2513" s="13">
        <f t="shared" si="3593"/>
        <v>1.6015376007928598E-3</v>
      </c>
      <c r="W2513" s="13">
        <f t="shared" si="3594"/>
        <v>9.6670112818957685E-3</v>
      </c>
      <c r="X2513" s="13">
        <f t="shared" si="3595"/>
        <v>9.647710881487229E-3</v>
      </c>
      <c r="Y2513" s="13">
        <f t="shared" si="3596"/>
        <v>4.8142245073760654E-3</v>
      </c>
      <c r="Z2513" s="13">
        <f t="shared" si="3597"/>
        <v>3.104958587352202E-2</v>
      </c>
      <c r="AA2513" s="13">
        <f t="shared" si="3598"/>
        <v>2.100229098766793E-2</v>
      </c>
      <c r="AB2513" s="13">
        <f t="shared" si="3599"/>
        <v>7.1030935569873213E-3</v>
      </c>
      <c r="AC2513" s="13">
        <f t="shared" si="3600"/>
        <v>6.7570957157281878E-5</v>
      </c>
      <c r="AD2513" s="13">
        <f t="shared" si="3601"/>
        <v>1.6347189359502854E-3</v>
      </c>
      <c r="AE2513" s="13">
        <f t="shared" si="3602"/>
        <v>1.6314551836798862E-3</v>
      </c>
      <c r="AF2513" s="13">
        <f t="shared" si="3603"/>
        <v>8.1409897378129938E-4</v>
      </c>
      <c r="AG2513" s="13">
        <f t="shared" si="3604"/>
        <v>2.7082453576479697E-4</v>
      </c>
      <c r="AH2513" s="13">
        <f t="shared" si="3605"/>
        <v>7.7468986732915322E-3</v>
      </c>
      <c r="AI2513" s="13">
        <f t="shared" si="3606"/>
        <v>5.2400898630726792E-3</v>
      </c>
      <c r="AJ2513" s="13">
        <f t="shared" si="3607"/>
        <v>1.7722280186614576E-3</v>
      </c>
      <c r="AK2513" s="13">
        <f t="shared" si="3608"/>
        <v>3.9958502394677392E-4</v>
      </c>
      <c r="AL2513" s="13">
        <f t="shared" si="3609"/>
        <v>1.8245802779092723E-6</v>
      </c>
      <c r="AM2513" s="13">
        <f t="shared" si="3610"/>
        <v>2.2114847467358091E-4</v>
      </c>
      <c r="AN2513" s="13">
        <f t="shared" si="3611"/>
        <v>2.2070694688526319E-4</v>
      </c>
      <c r="AO2513" s="13">
        <f t="shared" si="3612"/>
        <v>1.1013315030843757E-4</v>
      </c>
      <c r="AP2513" s="13">
        <f t="shared" si="3613"/>
        <v>3.66377556847405E-5</v>
      </c>
      <c r="AQ2513" s="13">
        <f t="shared" si="3614"/>
        <v>9.1411519001461067E-6</v>
      </c>
      <c r="AR2513" s="13">
        <f t="shared" si="3615"/>
        <v>1.5462863639781892E-3</v>
      </c>
      <c r="AS2513" s="13">
        <f t="shared" si="3616"/>
        <v>1.0459255817072566E-3</v>
      </c>
      <c r="AT2513" s="13">
        <f t="shared" si="3617"/>
        <v>3.5373794529727022E-4</v>
      </c>
      <c r="AU2513" s="13">
        <f t="shared" si="3618"/>
        <v>7.9757448733516276E-5</v>
      </c>
      <c r="AV2513" s="13">
        <f t="shared" si="3619"/>
        <v>1.3487210051356693E-5</v>
      </c>
      <c r="AW2513" s="13">
        <f t="shared" si="3620"/>
        <v>3.4213963638608119E-8</v>
      </c>
      <c r="AX2513" s="13">
        <f t="shared" si="3621"/>
        <v>2.4931221495690576E-5</v>
      </c>
      <c r="AY2513" s="13">
        <f t="shared" si="3622"/>
        <v>2.4881445764235499E-5</v>
      </c>
      <c r="AZ2513" s="13">
        <f t="shared" si="3623"/>
        <v>1.241588470556092E-5</v>
      </c>
      <c r="BA2513" s="13">
        <f t="shared" si="3624"/>
        <v>4.1303653729897619E-6</v>
      </c>
      <c r="BB2513" s="13">
        <f t="shared" si="3625"/>
        <v>1.0305297519446151E-6</v>
      </c>
      <c r="BC2513" s="13">
        <f t="shared" si="3626"/>
        <v>2.0569445533082391E-7</v>
      </c>
      <c r="BD2513" s="13">
        <f t="shared" si="3627"/>
        <v>2.5719986154676584E-4</v>
      </c>
      <c r="BE2513" s="13">
        <f t="shared" si="3628"/>
        <v>1.7397289471739882E-4</v>
      </c>
      <c r="BF2513" s="13">
        <f t="shared" si="3629"/>
        <v>5.8838616619643591E-5</v>
      </c>
      <c r="BG2513" s="13">
        <f t="shared" si="3630"/>
        <v>1.3266368539141443E-5</v>
      </c>
      <c r="BH2513" s="13">
        <f t="shared" si="3631"/>
        <v>2.2433804233625257E-6</v>
      </c>
      <c r="BI2513" s="13">
        <f t="shared" si="3632"/>
        <v>3.0348957721639958E-7</v>
      </c>
      <c r="BJ2513" s="14">
        <f t="shared" si="3633"/>
        <v>0.24158104521549345</v>
      </c>
      <c r="BK2513" s="14">
        <f t="shared" si="3634"/>
        <v>0.33698398705637811</v>
      </c>
      <c r="BL2513" s="14">
        <f t="shared" si="3635"/>
        <v>0.39032087086504341</v>
      </c>
      <c r="BM2513" s="14">
        <f t="shared" si="3636"/>
        <v>0.23594924501921052</v>
      </c>
      <c r="BN2513" s="14">
        <f t="shared" si="3637"/>
        <v>0.76396139675942598</v>
      </c>
    </row>
    <row r="2514" spans="1:66" x14ac:dyDescent="0.25">
      <c r="A2514" t="s">
        <v>338</v>
      </c>
      <c r="B2514" t="s">
        <v>80</v>
      </c>
      <c r="C2514" t="s">
        <v>85</v>
      </c>
      <c r="D2514" t="s">
        <v>495</v>
      </c>
      <c r="E2514" s="10">
        <f>VLOOKUP(A2514,home!$A$2:$E$405,3,FALSE)</f>
        <v>1.4215</v>
      </c>
      <c r="F2514" s="10">
        <f>VLOOKUP(B2514,home!$B$2:$E$405,3,FALSE)</f>
        <v>1.1725000000000001</v>
      </c>
      <c r="G2514" s="10">
        <f>VLOOKUP(C2514,away!$B$2:$E$405,4,FALSE)</f>
        <v>1.2897000000000001</v>
      </c>
      <c r="H2514" s="10">
        <f>VLOOKUP(A2514,away!$A$2:$E$405,3,FALSE)</f>
        <v>1.0277000000000001</v>
      </c>
      <c r="I2514" s="10">
        <f>VLOOKUP(C2514,away!$B$2:$E$405,3,FALSE)</f>
        <v>1.6216999999999999</v>
      </c>
      <c r="J2514" s="10">
        <f>VLOOKUP(B2514,home!$B$2:$E$405,4,FALSE)</f>
        <v>0.89200000000000002</v>
      </c>
      <c r="K2514" s="12">
        <f t="shared" si="3582"/>
        <v>2.1495542748750003</v>
      </c>
      <c r="L2514" s="12">
        <f t="shared" si="3583"/>
        <v>1.4866260122800001</v>
      </c>
      <c r="M2514" s="13">
        <f t="shared" si="3584"/>
        <v>2.6352812138776431E-2</v>
      </c>
      <c r="N2514" s="13">
        <f t="shared" si="3585"/>
        <v>5.6646799987884675E-2</v>
      </c>
      <c r="O2514" s="13">
        <f t="shared" si="3586"/>
        <v>3.9176776022233184E-2</v>
      </c>
      <c r="P2514" s="13">
        <f t="shared" si="3587"/>
        <v>8.4212606374411747E-2</v>
      </c>
      <c r="Q2514" s="13">
        <f t="shared" si="3588"/>
        <v>6.0882685535973313E-2</v>
      </c>
      <c r="R2514" s="13">
        <f t="shared" si="3589"/>
        <v>2.9120607155959627E-2</v>
      </c>
      <c r="S2514" s="13">
        <f t="shared" si="3590"/>
        <v>6.7277099641451107E-2</v>
      </c>
      <c r="T2514" s="13">
        <f t="shared" si="3591"/>
        <v>9.0509784015241249E-2</v>
      </c>
      <c r="U2514" s="13">
        <f t="shared" si="3592"/>
        <v>6.2596325599048541E-2</v>
      </c>
      <c r="V2514" s="13">
        <f t="shared" si="3593"/>
        <v>2.3887730675075641E-2</v>
      </c>
      <c r="W2514" s="13">
        <f t="shared" si="3594"/>
        <v>4.3623545653240593E-2</v>
      </c>
      <c r="X2514" s="13">
        <f t="shared" si="3595"/>
        <v>6.4851897715991605E-2</v>
      </c>
      <c r="Y2514" s="13">
        <f t="shared" si="3596"/>
        <v>4.8205259045157531E-2</v>
      </c>
      <c r="Z2514" s="13">
        <f t="shared" si="3597"/>
        <v>1.4430484030478894E-2</v>
      </c>
      <c r="AA2514" s="13">
        <f t="shared" si="3598"/>
        <v>3.1019108636231328E-2</v>
      </c>
      <c r="AB2514" s="13">
        <f t="shared" si="3599"/>
        <v>3.3338628785911553E-2</v>
      </c>
      <c r="AC2514" s="13">
        <f t="shared" si="3600"/>
        <v>4.770952076017008E-3</v>
      </c>
      <c r="AD2514" s="13">
        <f t="shared" si="3601"/>
        <v>2.3442794761032011E-2</v>
      </c>
      <c r="AE2514" s="13">
        <f t="shared" si="3602"/>
        <v>3.4850668492291501E-2</v>
      </c>
      <c r="AF2514" s="13">
        <f t="shared" si="3603"/>
        <v>2.5904955162993782E-2</v>
      </c>
      <c r="AG2514" s="13">
        <f t="shared" si="3604"/>
        <v>1.2836993397417878E-2</v>
      </c>
      <c r="AH2514" s="13">
        <f t="shared" si="3605"/>
        <v>5.3631832323752654E-3</v>
      </c>
      <c r="AI2514" s="13">
        <f t="shared" si="3606"/>
        <v>1.1528453444090174E-2</v>
      </c>
      <c r="AJ2514" s="13">
        <f t="shared" si="3607"/>
        <v>1.2390518191720728E-2</v>
      </c>
      <c r="AK2514" s="13">
        <f t="shared" si="3608"/>
        <v>8.8780304489765836E-3</v>
      </c>
      <c r="AL2514" s="13">
        <f t="shared" si="3609"/>
        <v>6.09838991137675E-4</v>
      </c>
      <c r="AM2514" s="13">
        <f t="shared" si="3610"/>
        <v>1.0078311938718724E-2</v>
      </c>
      <c r="AN2514" s="13">
        <f t="shared" si="3611"/>
        <v>1.4982680687971334E-2</v>
      </c>
      <c r="AO2514" s="13">
        <f t="shared" si="3612"/>
        <v>1.1136821422211698E-2</v>
      </c>
      <c r="AP2514" s="13">
        <f t="shared" si="3613"/>
        <v>5.5187628067923499E-3</v>
      </c>
      <c r="AQ2514" s="13">
        <f t="shared" si="3614"/>
        <v>2.0510840860452229E-3</v>
      </c>
      <c r="AR2514" s="13">
        <f t="shared" si="3615"/>
        <v>1.5946095403745987E-3</v>
      </c>
      <c r="AS2514" s="13">
        <f t="shared" si="3616"/>
        <v>3.4276997542686777E-3</v>
      </c>
      <c r="AT2514" s="13">
        <f t="shared" si="3617"/>
        <v>3.6840133298881128E-3</v>
      </c>
      <c r="AU2514" s="13">
        <f t="shared" si="3618"/>
        <v>2.6396622006524925E-3</v>
      </c>
      <c r="AV2514" s="13">
        <f t="shared" si="3619"/>
        <v>1.4185242919096288E-3</v>
      </c>
      <c r="AW2514" s="13">
        <f t="shared" si="3620"/>
        <v>5.4133091546358525E-5</v>
      </c>
      <c r="AX2514" s="13">
        <f t="shared" si="3621"/>
        <v>3.6106464185660992E-3</v>
      </c>
      <c r="AY2514" s="13">
        <f t="shared" si="3622"/>
        <v>5.3676808869859843E-3</v>
      </c>
      <c r="AZ2514" s="13">
        <f t="shared" si="3623"/>
        <v>3.9898670161057749E-3</v>
      </c>
      <c r="BA2514" s="13">
        <f t="shared" si="3624"/>
        <v>1.9771466972269428E-3</v>
      </c>
      <c r="BB2514" s="13">
        <f t="shared" si="3625"/>
        <v>7.3481942754776569E-4</v>
      </c>
      <c r="BC2514" s="13">
        <f t="shared" si="3626"/>
        <v>2.1848033506424125E-4</v>
      </c>
      <c r="BD2514" s="13">
        <f t="shared" si="3627"/>
        <v>3.9509800369178882E-4</v>
      </c>
      <c r="BE2514" s="13">
        <f t="shared" si="3628"/>
        <v>8.492846028302632E-4</v>
      </c>
      <c r="BF2514" s="13">
        <f t="shared" si="3629"/>
        <v>9.1279167429965467E-4</v>
      </c>
      <c r="BG2514" s="13">
        <f t="shared" si="3630"/>
        <v>6.540317485203772E-4</v>
      </c>
      <c r="BH2514" s="13">
        <f t="shared" si="3631"/>
        <v>3.5146918523398698E-4</v>
      </c>
      <c r="BI2514" s="13">
        <f t="shared" si="3632"/>
        <v>1.5110041792130999E-4</v>
      </c>
      <c r="BJ2514" s="14">
        <f t="shared" si="3633"/>
        <v>0.52142168549046031</v>
      </c>
      <c r="BK2514" s="14">
        <f t="shared" si="3634"/>
        <v>0.2124787207838556</v>
      </c>
      <c r="BL2514" s="14">
        <f t="shared" si="3635"/>
        <v>0.24948991626613792</v>
      </c>
      <c r="BM2514" s="14">
        <f t="shared" si="3636"/>
        <v>0.69611497156025415</v>
      </c>
      <c r="BN2514" s="14">
        <f t="shared" si="3637"/>
        <v>0.29639228721523903</v>
      </c>
    </row>
    <row r="2515" spans="1:66" x14ac:dyDescent="0.25">
      <c r="A2515" t="s">
        <v>350</v>
      </c>
      <c r="B2515" t="s">
        <v>98</v>
      </c>
      <c r="C2515" t="s">
        <v>102</v>
      </c>
      <c r="D2515" t="s">
        <v>495</v>
      </c>
      <c r="E2515" s="10">
        <f>VLOOKUP(A2515,home!$A$2:$E$405,3,FALSE)</f>
        <v>1.6204000000000001</v>
      </c>
      <c r="F2515" s="10">
        <f>VLOOKUP(B2515,home!$B$2:$E$405,3,FALSE)</f>
        <v>0.68569999999999998</v>
      </c>
      <c r="G2515" s="10">
        <f>VLOOKUP(C2515,away!$B$2:$E$405,4,FALSE)</f>
        <v>1.0971</v>
      </c>
      <c r="H2515" s="10">
        <f>VLOOKUP(A2515,away!$A$2:$E$405,3,FALSE)</f>
        <v>1.3241000000000001</v>
      </c>
      <c r="I2515" s="10">
        <f>VLOOKUP(C2515,away!$B$2:$E$405,3,FALSE)</f>
        <v>1.0909</v>
      </c>
      <c r="J2515" s="10">
        <f>VLOOKUP(B2515,home!$B$2:$E$405,4,FALSE)</f>
        <v>0.75519999999999998</v>
      </c>
      <c r="K2515" s="12">
        <f t="shared" si="3582"/>
        <v>1.218996893988</v>
      </c>
      <c r="L2515" s="12">
        <f t="shared" si="3583"/>
        <v>1.090856713088</v>
      </c>
      <c r="M2515" s="13">
        <f t="shared" si="3584"/>
        <v>9.9275783768181664E-2</v>
      </c>
      <c r="N2515" s="13">
        <f t="shared" si="3585"/>
        <v>0.12101687206163776</v>
      </c>
      <c r="O2515" s="13">
        <f t="shared" si="3586"/>
        <v>0.10829565517059368</v>
      </c>
      <c r="P2515" s="13">
        <f t="shared" si="3587"/>
        <v>0.1320120672853492</v>
      </c>
      <c r="Q2515" s="13">
        <f t="shared" si="3588"/>
        <v>7.3759595581639817E-2</v>
      </c>
      <c r="R2515" s="13">
        <f t="shared" si="3589"/>
        <v>5.9067521220552636E-2</v>
      </c>
      <c r="S2515" s="13">
        <f t="shared" si="3590"/>
        <v>4.38857928073519E-2</v>
      </c>
      <c r="T2515" s="13">
        <f t="shared" si="3591"/>
        <v>8.0461149994887779E-2</v>
      </c>
      <c r="U2515" s="13">
        <f t="shared" si="3592"/>
        <v>7.2003124903423948E-2</v>
      </c>
      <c r="V2515" s="13">
        <f t="shared" si="3593"/>
        <v>6.4841304954906635E-3</v>
      </c>
      <c r="W2515" s="13">
        <f t="shared" si="3594"/>
        <v>2.9970905971943317E-2</v>
      </c>
      <c r="X2515" s="13">
        <f t="shared" si="3595"/>
        <v>3.2693963976823601E-2</v>
      </c>
      <c r="Y2515" s="13">
        <f t="shared" si="3596"/>
        <v>1.7832215040787629E-2</v>
      </c>
      <c r="Z2515" s="13">
        <f t="shared" si="3597"/>
        <v>2.1478067349635914E-2</v>
      </c>
      <c r="AA2515" s="13">
        <f t="shared" si="3598"/>
        <v>2.6181697388071256E-2</v>
      </c>
      <c r="AB2515" s="13">
        <f t="shared" si="3599"/>
        <v>1.5957703897696299E-2</v>
      </c>
      <c r="AC2515" s="13">
        <f t="shared" si="3600"/>
        <v>5.3889241588393061E-4</v>
      </c>
      <c r="AD2515" s="13">
        <f t="shared" si="3601"/>
        <v>9.1336103224513247E-3</v>
      </c>
      <c r="AE2515" s="13">
        <f t="shared" si="3602"/>
        <v>9.9634601349758798E-3</v>
      </c>
      <c r="AF2515" s="13">
        <f t="shared" si="3603"/>
        <v>5.434353686911554E-3</v>
      </c>
      <c r="AG2515" s="13">
        <f t="shared" si="3604"/>
        <v>1.9760337335539974E-3</v>
      </c>
      <c r="AH2515" s="13">
        <f t="shared" si="3605"/>
        <v>5.8573734881266319E-3</v>
      </c>
      <c r="AI2515" s="13">
        <f t="shared" si="3606"/>
        <v>7.140120088954021E-3</v>
      </c>
      <c r="AJ2515" s="13">
        <f t="shared" si="3607"/>
        <v>4.3518921055681371E-3</v>
      </c>
      <c r="AK2515" s="13">
        <f t="shared" si="3608"/>
        <v>1.7683143198861525E-3</v>
      </c>
      <c r="AL2515" s="13">
        <f t="shared" si="3609"/>
        <v>2.8663707971866807E-5</v>
      </c>
      <c r="AM2515" s="13">
        <f t="shared" si="3610"/>
        <v>2.2267685227929804E-3</v>
      </c>
      <c r="AN2515" s="13">
        <f t="shared" si="3611"/>
        <v>2.4290853915817719E-3</v>
      </c>
      <c r="AO2515" s="13">
        <f t="shared" si="3612"/>
        <v>1.3248920530354842E-3</v>
      </c>
      <c r="AP2515" s="13">
        <f t="shared" si="3613"/>
        <v>4.8175579672356689E-4</v>
      </c>
      <c r="AQ2515" s="13">
        <f t="shared" si="3614"/>
        <v>1.3138163623124021E-4</v>
      </c>
      <c r="AR2515" s="13">
        <f t="shared" si="3615"/>
        <v>1.2779110381173225E-3</v>
      </c>
      <c r="AS2515" s="13">
        <f t="shared" si="3616"/>
        <v>1.5577695862579969E-3</v>
      </c>
      <c r="AT2515" s="13">
        <f t="shared" si="3617"/>
        <v>9.4945814359873504E-4</v>
      </c>
      <c r="AU2515" s="13">
        <f t="shared" si="3618"/>
        <v>3.8579550933949026E-4</v>
      </c>
      <c r="AV2515" s="13">
        <f t="shared" si="3619"/>
        <v>1.1757088189983925E-4</v>
      </c>
      <c r="AW2515" s="13">
        <f t="shared" si="3620"/>
        <v>1.0587664656651957E-6</v>
      </c>
      <c r="AX2515" s="13">
        <f t="shared" si="3621"/>
        <v>4.5240398548581457E-4</v>
      </c>
      <c r="AY2515" s="13">
        <f t="shared" si="3622"/>
        <v>4.9350792459496701E-4</v>
      </c>
      <c r="AZ2515" s="13">
        <f t="shared" si="3623"/>
        <v>2.6917321625327304E-4</v>
      </c>
      <c r="BA2515" s="13">
        <f t="shared" si="3624"/>
        <v>9.7876469977790296E-5</v>
      </c>
      <c r="BB2515" s="13">
        <f t="shared" si="3625"/>
        <v>2.6692301082157159E-5</v>
      </c>
      <c r="BC2515" s="13">
        <f t="shared" si="3626"/>
        <v>5.8234951646474466E-6</v>
      </c>
      <c r="BD2515" s="13">
        <f t="shared" si="3627"/>
        <v>2.3233630577658933E-4</v>
      </c>
      <c r="BE2515" s="13">
        <f t="shared" si="3628"/>
        <v>2.8321723510230866E-4</v>
      </c>
      <c r="BF2515" s="13">
        <f t="shared" si="3629"/>
        <v>1.7262046495679169E-4</v>
      </c>
      <c r="BG2515" s="13">
        <f t="shared" si="3630"/>
        <v>7.0141270207031166E-5</v>
      </c>
      <c r="BH2515" s="13">
        <f t="shared" si="3631"/>
        <v>2.1375497630686008E-5</v>
      </c>
      <c r="BI2515" s="13">
        <f t="shared" si="3632"/>
        <v>5.2113330438508201E-6</v>
      </c>
      <c r="BJ2515" s="14">
        <f t="shared" si="3633"/>
        <v>0.39018152129853617</v>
      </c>
      <c r="BK2515" s="14">
        <f t="shared" si="3634"/>
        <v>0.28271883840482426</v>
      </c>
      <c r="BL2515" s="14">
        <f t="shared" si="3635"/>
        <v>0.30569680984880349</v>
      </c>
      <c r="BM2515" s="14">
        <f t="shared" si="3636"/>
        <v>0.40615529265571576</v>
      </c>
      <c r="BN2515" s="14">
        <f t="shared" si="3637"/>
        <v>0.59342749508795478</v>
      </c>
    </row>
    <row r="2516" spans="1:66" x14ac:dyDescent="0.25">
      <c r="A2516" t="s">
        <v>350</v>
      </c>
      <c r="B2516" t="s">
        <v>100</v>
      </c>
      <c r="C2516" t="s">
        <v>101</v>
      </c>
      <c r="D2516" t="s">
        <v>495</v>
      </c>
      <c r="E2516" s="10">
        <f>VLOOKUP(A2516,home!$A$2:$E$405,3,FALSE)</f>
        <v>1.6204000000000001</v>
      </c>
      <c r="F2516" s="10">
        <f>VLOOKUP(B2516,home!$B$2:$E$405,3,FALSE)</f>
        <v>0.89139999999999997</v>
      </c>
      <c r="G2516" s="10">
        <f>VLOOKUP(C2516,away!$B$2:$E$405,4,FALSE)</f>
        <v>0.82279999999999998</v>
      </c>
      <c r="H2516" s="10">
        <f>VLOOKUP(A2516,away!$A$2:$E$405,3,FALSE)</f>
        <v>1.3241000000000001</v>
      </c>
      <c r="I2516" s="10">
        <f>VLOOKUP(C2516,away!$B$2:$E$405,3,FALSE)</f>
        <v>1.2586999999999999</v>
      </c>
      <c r="J2516" s="10">
        <f>VLOOKUP(B2516,home!$B$2:$E$405,4,FALSE)</f>
        <v>0.92310000000000003</v>
      </c>
      <c r="K2516" s="12">
        <f t="shared" si="3582"/>
        <v>1.188472527968</v>
      </c>
      <c r="L2516" s="12">
        <f t="shared" si="3583"/>
        <v>1.5384796948770001</v>
      </c>
      <c r="M2516" s="13">
        <f t="shared" si="3584"/>
        <v>6.5418366746427717E-2</v>
      </c>
      <c r="N2516" s="13">
        <f t="shared" si="3585"/>
        <v>7.7747931702664683E-2</v>
      </c>
      <c r="O2516" s="13">
        <f t="shared" si="3586"/>
        <v>0.10064482891139578</v>
      </c>
      <c r="P2516" s="13">
        <f t="shared" si="3587"/>
        <v>0.11961361424323338</v>
      </c>
      <c r="Q2516" s="13">
        <f t="shared" si="3588"/>
        <v>4.6200640467474657E-2</v>
      </c>
      <c r="R2516" s="13">
        <f t="shared" si="3589"/>
        <v>7.742001283727605E-2</v>
      </c>
      <c r="S2516" s="13">
        <f t="shared" si="3590"/>
        <v>5.4676604690342322E-2</v>
      </c>
      <c r="T2516" s="13">
        <f t="shared" si="3591"/>
        <v>7.1078747249522387E-2</v>
      </c>
      <c r="U2516" s="13">
        <f t="shared" si="3592"/>
        <v>9.2011558372032468E-2</v>
      </c>
      <c r="V2516" s="13">
        <f t="shared" si="3593"/>
        <v>1.1108104186144165E-2</v>
      </c>
      <c r="W2516" s="13">
        <f t="shared" si="3594"/>
        <v>1.8302730656706762E-2</v>
      </c>
      <c r="X2516" s="13">
        <f t="shared" si="3595"/>
        <v>2.815837947614613E-2</v>
      </c>
      <c r="Y2516" s="13">
        <f t="shared" si="3596"/>
        <v>2.1660547532346048E-2</v>
      </c>
      <c r="Z2516" s="13">
        <f t="shared" si="3597"/>
        <v>3.9703039242421953E-2</v>
      </c>
      <c r="AA2516" s="13">
        <f t="shared" si="3598"/>
        <v>4.718597141645392E-2</v>
      </c>
      <c r="AB2516" s="13">
        <f t="shared" si="3599"/>
        <v>2.8039615366969396E-2</v>
      </c>
      <c r="AC2516" s="13">
        <f t="shared" si="3600"/>
        <v>1.2694069677760358E-3</v>
      </c>
      <c r="AD2516" s="13">
        <f t="shared" si="3601"/>
        <v>5.438073143073428E-3</v>
      </c>
      <c r="AE2516" s="13">
        <f t="shared" si="3602"/>
        <v>8.3663651098744157E-3</v>
      </c>
      <c r="AF2516" s="13">
        <f t="shared" si="3603"/>
        <v>6.4357414207345861E-3</v>
      </c>
      <c r="AG2516" s="13">
        <f t="shared" si="3604"/>
        <v>3.3004191657596718E-3</v>
      </c>
      <c r="AH2516" s="13">
        <f t="shared" si="3605"/>
        <v>1.5270579924842723E-2</v>
      </c>
      <c r="AI2516" s="13">
        <f t="shared" si="3606"/>
        <v>1.8148664726815221E-2</v>
      </c>
      <c r="AJ2516" s="13">
        <f t="shared" si="3607"/>
        <v>1.0784594723560881E-2</v>
      </c>
      <c r="AK2516" s="13">
        <f t="shared" si="3608"/>
        <v>4.272398184740251E-3</v>
      </c>
      <c r="AL2516" s="13">
        <f t="shared" si="3609"/>
        <v>9.2841422317854923E-5</v>
      </c>
      <c r="AM2516" s="13">
        <f t="shared" si="3610"/>
        <v>1.2926001071246729E-3</v>
      </c>
      <c r="AN2516" s="13">
        <f t="shared" si="3611"/>
        <v>1.9886390184071442E-3</v>
      </c>
      <c r="AO2516" s="13">
        <f t="shared" si="3612"/>
        <v>1.5297403751297605E-3</v>
      </c>
      <c r="AP2516" s="13">
        <f t="shared" si="3613"/>
        <v>7.84491501856887E-4</v>
      </c>
      <c r="AQ2516" s="13">
        <f t="shared" si="3614"/>
        <v>3.0173106160259582E-4</v>
      </c>
      <c r="AR2516" s="13">
        <f t="shared" si="3615"/>
        <v>4.6986954286733721E-3</v>
      </c>
      <c r="AS2516" s="13">
        <f t="shared" si="3616"/>
        <v>5.584270434267128E-3</v>
      </c>
      <c r="AT2516" s="13">
        <f t="shared" si="3617"/>
        <v>3.3183759999352077E-3</v>
      </c>
      <c r="AU2516" s="13">
        <f t="shared" si="3618"/>
        <v>1.3145995711304453E-3</v>
      </c>
      <c r="AV2516" s="13">
        <f t="shared" si="3619"/>
        <v>3.9059136889176249E-4</v>
      </c>
      <c r="AW2516" s="13">
        <f t="shared" si="3620"/>
        <v>4.7154180372812207E-6</v>
      </c>
      <c r="AX2516" s="13">
        <f t="shared" si="3621"/>
        <v>2.5603661949436077E-4</v>
      </c>
      <c r="AY2516" s="13">
        <f t="shared" si="3622"/>
        <v>3.9390714023702271E-4</v>
      </c>
      <c r="AZ2516" s="13">
        <f t="shared" si="3623"/>
        <v>3.0300906846086331E-4</v>
      </c>
      <c r="BA2516" s="13">
        <f t="shared" si="3624"/>
        <v>1.5539109973021096E-4</v>
      </c>
      <c r="BB2516" s="13">
        <f t="shared" si="3625"/>
        <v>5.9766512924884115E-5</v>
      </c>
      <c r="BC2516" s="13">
        <f t="shared" si="3626"/>
        <v>1.8389913313707587E-5</v>
      </c>
      <c r="BD2516" s="13">
        <f t="shared" si="3627"/>
        <v>1.2048079182375604E-3</v>
      </c>
      <c r="BE2516" s="13">
        <f t="shared" si="3628"/>
        <v>1.4318811123036567E-3</v>
      </c>
      <c r="BF2516" s="13">
        <f t="shared" si="3629"/>
        <v>8.508756826445795E-4</v>
      </c>
      <c r="BG2516" s="13">
        <f t="shared" si="3630"/>
        <v>3.3708079117970033E-4</v>
      </c>
      <c r="BH2516" s="13">
        <f t="shared" si="3631"/>
        <v>1.0015281500569805E-4</v>
      </c>
      <c r="BI2516" s="13">
        <f t="shared" si="3632"/>
        <v>2.3805773846586684E-5</v>
      </c>
      <c r="BJ2516" s="14">
        <f t="shared" si="3633"/>
        <v>0.29377327834258493</v>
      </c>
      <c r="BK2516" s="14">
        <f t="shared" si="3634"/>
        <v>0.25257284539647856</v>
      </c>
      <c r="BL2516" s="14">
        <f t="shared" si="3635"/>
        <v>0.4130333613602023</v>
      </c>
      <c r="BM2516" s="14">
        <f t="shared" si="3636"/>
        <v>0.51164793771101547</v>
      </c>
      <c r="BN2516" s="14">
        <f t="shared" si="3637"/>
        <v>0.48704539490847232</v>
      </c>
    </row>
    <row r="2517" spans="1:66" x14ac:dyDescent="0.25">
      <c r="A2517" t="s">
        <v>350</v>
      </c>
      <c r="B2517" t="s">
        <v>104</v>
      </c>
      <c r="C2517" t="s">
        <v>107</v>
      </c>
      <c r="D2517" t="s">
        <v>495</v>
      </c>
      <c r="E2517" s="10">
        <f>VLOOKUP(A2517,home!$A$2:$E$405,3,FALSE)</f>
        <v>1.6204000000000001</v>
      </c>
      <c r="F2517" s="10">
        <f>VLOOKUP(B2517,home!$B$2:$E$405,3,FALSE)</f>
        <v>1.0971</v>
      </c>
      <c r="G2517" s="10">
        <f>VLOOKUP(C2517,away!$B$2:$E$405,4,FALSE)</f>
        <v>1.5770999999999999</v>
      </c>
      <c r="H2517" s="10">
        <f>VLOOKUP(A2517,away!$A$2:$E$405,3,FALSE)</f>
        <v>1.3241000000000001</v>
      </c>
      <c r="I2517" s="10">
        <f>VLOOKUP(C2517,away!$B$2:$E$405,3,FALSE)</f>
        <v>0.83909999999999996</v>
      </c>
      <c r="J2517" s="10">
        <f>VLOOKUP(B2517,home!$B$2:$E$405,4,FALSE)</f>
        <v>0.92310000000000003</v>
      </c>
      <c r="K2517" s="12">
        <f t="shared" si="3582"/>
        <v>2.8036750787639999</v>
      </c>
      <c r="L2517" s="12">
        <f t="shared" si="3583"/>
        <v>1.0256123873610001</v>
      </c>
      <c r="M2517" s="13">
        <f t="shared" si="3584"/>
        <v>2.1725089978742257E-2</v>
      </c>
      <c r="N2517" s="13">
        <f t="shared" si="3585"/>
        <v>6.0910093357305191E-2</v>
      </c>
      <c r="O2517" s="13">
        <f t="shared" si="3586"/>
        <v>2.2281521398730384E-2</v>
      </c>
      <c r="P2517" s="13">
        <f t="shared" si="3587"/>
        <v>6.247014626256716E-2</v>
      </c>
      <c r="Q2517" s="13">
        <f t="shared" si="3588"/>
        <v>8.5386055395532637E-2</v>
      </c>
      <c r="R2517" s="13">
        <f t="shared" si="3589"/>
        <v>1.1426102177893539E-2</v>
      </c>
      <c r="S2517" s="13">
        <f t="shared" si="3590"/>
        <v>4.4907974810289665E-2</v>
      </c>
      <c r="T2517" s="13">
        <f t="shared" si="3591"/>
        <v>8.7572996121550811E-2</v>
      </c>
      <c r="U2517" s="13">
        <f t="shared" si="3592"/>
        <v>3.203507792357118E-2</v>
      </c>
      <c r="V2517" s="13">
        <f t="shared" si="3593"/>
        <v>1.4348017571181709E-2</v>
      </c>
      <c r="W2517" s="13">
        <f t="shared" si="3594"/>
        <v>7.9798251862139069E-2</v>
      </c>
      <c r="X2517" s="13">
        <f t="shared" si="3595"/>
        <v>8.1842075599562816E-2</v>
      </c>
      <c r="Y2517" s="13">
        <f t="shared" si="3596"/>
        <v>4.196912327112353E-2</v>
      </c>
      <c r="Z2517" s="13">
        <f t="shared" si="3597"/>
        <v>3.9062506443000395E-3</v>
      </c>
      <c r="AA2517" s="13">
        <f t="shared" si="3598"/>
        <v>1.0951857582829839E-2</v>
      </c>
      <c r="AB2517" s="13">
        <f t="shared" si="3599"/>
        <v>1.5352725085576285E-2</v>
      </c>
      <c r="AC2517" s="13">
        <f t="shared" si="3600"/>
        <v>2.578593337031762E-3</v>
      </c>
      <c r="AD2517" s="13">
        <f t="shared" si="3601"/>
        <v>5.5932092518703048E-2</v>
      </c>
      <c r="AE2517" s="13">
        <f t="shared" si="3602"/>
        <v>5.7364646938203361E-2</v>
      </c>
      <c r="AF2517" s="13">
        <f t="shared" si="3603"/>
        <v>2.9416946248205813E-2</v>
      </c>
      <c r="AG2517" s="13">
        <f t="shared" si="3604"/>
        <v>1.005679482349753E-2</v>
      </c>
      <c r="AH2517" s="13">
        <f t="shared" si="3605"/>
        <v>1.0015747622327518E-3</v>
      </c>
      <c r="AI2517" s="13">
        <f t="shared" si="3606"/>
        <v>2.8080902003909452E-3</v>
      </c>
      <c r="AJ2517" s="13">
        <f t="shared" si="3607"/>
        <v>3.9364862568787512E-3</v>
      </c>
      <c r="AK2517" s="13">
        <f t="shared" si="3608"/>
        <v>3.6788761387693118E-3</v>
      </c>
      <c r="AL2517" s="13">
        <f t="shared" si="3609"/>
        <v>2.9658814407429419E-4</v>
      </c>
      <c r="AM2517" s="13">
        <f t="shared" si="3610"/>
        <v>3.1363082779562013E-2</v>
      </c>
      <c r="AN2517" s="13">
        <f t="shared" si="3611"/>
        <v>3.2166366204547263E-2</v>
      </c>
      <c r="AO2517" s="13">
        <f t="shared" si="3612"/>
        <v>1.6495111817886956E-2</v>
      </c>
      <c r="AP2517" s="13">
        <f t="shared" si="3613"/>
        <v>5.6391970037765644E-3</v>
      </c>
      <c r="AQ2517" s="13">
        <f t="shared" si="3614"/>
        <v>1.4459075754605698E-3</v>
      </c>
      <c r="AR2517" s="13">
        <f t="shared" si="3615"/>
        <v>2.0544549660281181E-4</v>
      </c>
      <c r="AS2517" s="13">
        <f t="shared" si="3616"/>
        <v>5.7600241886959747E-4</v>
      </c>
      <c r="AT2517" s="13">
        <f t="shared" si="3617"/>
        <v>8.0746181354623687E-4</v>
      </c>
      <c r="AU2517" s="13">
        <f t="shared" si="3618"/>
        <v>7.5462018789772256E-4</v>
      </c>
      <c r="AV2517" s="13">
        <f t="shared" si="3619"/>
        <v>5.2892745368526286E-4</v>
      </c>
      <c r="AW2517" s="13">
        <f t="shared" si="3620"/>
        <v>2.3689845292283702E-5</v>
      </c>
      <c r="AX2517" s="13">
        <f t="shared" si="3621"/>
        <v>1.4655315597045065E-2</v>
      </c>
      <c r="AY2517" s="13">
        <f t="shared" si="3622"/>
        <v>1.5030673217014288E-2</v>
      </c>
      <c r="AZ2517" s="13">
        <f t="shared" si="3623"/>
        <v>7.707822320872533E-3</v>
      </c>
      <c r="BA2517" s="13">
        <f t="shared" si="3624"/>
        <v>2.6350793506214952E-3</v>
      </c>
      <c r="BB2517" s="13">
        <f t="shared" si="3625"/>
        <v>6.7564250591914626E-4</v>
      </c>
      <c r="BC2517" s="13">
        <f t="shared" si="3626"/>
        <v>1.3858946469966088E-4</v>
      </c>
      <c r="BD2517" s="13">
        <f t="shared" si="3627"/>
        <v>3.511790770722933E-5</v>
      </c>
      <c r="BE2517" s="13">
        <f t="shared" si="3628"/>
        <v>9.8459202657093079E-5</v>
      </c>
      <c r="BF2517" s="13">
        <f t="shared" si="3629"/>
        <v>1.3802380638233306E-4</v>
      </c>
      <c r="BG2517" s="13">
        <f t="shared" si="3630"/>
        <v>1.289913020767649E-4</v>
      </c>
      <c r="BH2517" s="13">
        <f t="shared" si="3631"/>
        <v>9.0412424752486168E-5</v>
      </c>
      <c r="BI2517" s="13">
        <f t="shared" si="3632"/>
        <v>5.069741241783417E-5</v>
      </c>
      <c r="BJ2517" s="14">
        <f t="shared" si="3633"/>
        <v>0.71820186397322927</v>
      </c>
      <c r="BK2517" s="14">
        <f t="shared" si="3634"/>
        <v>0.16135708332090112</v>
      </c>
      <c r="BL2517" s="14">
        <f t="shared" si="3635"/>
        <v>0.10688647095346836</v>
      </c>
      <c r="BM2517" s="14">
        <f t="shared" si="3636"/>
        <v>0.71114567694940545</v>
      </c>
      <c r="BN2517" s="14">
        <f t="shared" si="3637"/>
        <v>0.26419900857077117</v>
      </c>
    </row>
    <row r="2518" spans="1:66" x14ac:dyDescent="0.25">
      <c r="A2518" t="s">
        <v>342</v>
      </c>
      <c r="B2518" t="s">
        <v>174</v>
      </c>
      <c r="C2518" t="s">
        <v>167</v>
      </c>
      <c r="D2518" t="s">
        <v>495</v>
      </c>
      <c r="E2518" s="10">
        <f>VLOOKUP(A2518,home!$A$2:$E$405,3,FALSE)</f>
        <v>1.3548</v>
      </c>
      <c r="F2518" s="10">
        <f>VLOOKUP(B2518,home!$B$2:$E$405,3,FALSE)</f>
        <v>0.98419999999999996</v>
      </c>
      <c r="G2518" s="10">
        <f>VLOOKUP(C2518,away!$B$2:$E$405,4,FALSE)</f>
        <v>0.98419999999999996</v>
      </c>
      <c r="H2518" s="10">
        <f>VLOOKUP(A2518,away!$A$2:$E$405,3,FALSE)</f>
        <v>1.1719999999999999</v>
      </c>
      <c r="I2518" s="10">
        <f>VLOOKUP(C2518,away!$B$2:$E$405,3,FALSE)</f>
        <v>1.0428999999999999</v>
      </c>
      <c r="J2518" s="10">
        <f>VLOOKUP(B2518,home!$B$2:$E$405,4,FALSE)</f>
        <v>0.61619999999999997</v>
      </c>
      <c r="K2518" s="12">
        <f t="shared" si="3582"/>
        <v>1.3123265322719999</v>
      </c>
      <c r="L2518" s="12">
        <f t="shared" si="3583"/>
        <v>0.75316819655999978</v>
      </c>
      <c r="M2518" s="13">
        <f t="shared" si="3584"/>
        <v>0.12675556542047503</v>
      </c>
      <c r="N2518" s="13">
        <f t="shared" si="3585"/>
        <v>0.16634469161442864</v>
      </c>
      <c r="O2518" s="13">
        <f t="shared" si="3586"/>
        <v>9.546826061168226E-2</v>
      </c>
      <c r="P2518" s="13">
        <f t="shared" si="3587"/>
        <v>0.12528553139056853</v>
      </c>
      <c r="Q2518" s="13">
        <f t="shared" si="3588"/>
        <v>0.1091492761541092</v>
      </c>
      <c r="R2518" s="13">
        <f t="shared" si="3589"/>
        <v>3.5951828836810383E-2</v>
      </c>
      <c r="S2518" s="13">
        <f t="shared" si="3590"/>
        <v>3.0958136480533693E-2</v>
      </c>
      <c r="T2518" s="13">
        <f t="shared" si="3591"/>
        <v>8.2207763476819823E-2</v>
      </c>
      <c r="U2518" s="13">
        <f t="shared" si="3592"/>
        <v>4.7180538866247859E-2</v>
      </c>
      <c r="V2518" s="13">
        <f t="shared" si="3593"/>
        <v>3.399900313786574E-3</v>
      </c>
      <c r="W2518" s="13">
        <f t="shared" si="3594"/>
        <v>4.7746497025107013E-2</v>
      </c>
      <c r="X2518" s="13">
        <f t="shared" si="3595"/>
        <v>3.5961143056457243E-2</v>
      </c>
      <c r="Y2518" s="13">
        <f t="shared" si="3596"/>
        <v>1.3542394631034026E-2</v>
      </c>
      <c r="Z2518" s="13">
        <f t="shared" si="3597"/>
        <v>9.0259246960180915E-3</v>
      </c>
      <c r="AA2518" s="13">
        <f t="shared" si="3598"/>
        <v>1.1844960456873627E-2</v>
      </c>
      <c r="AB2518" s="13">
        <f t="shared" si="3599"/>
        <v>7.7722279406339679E-3</v>
      </c>
      <c r="AC2518" s="13">
        <f t="shared" si="3600"/>
        <v>2.1002939598486152E-4</v>
      </c>
      <c r="AD2518" s="13">
        <f t="shared" si="3601"/>
        <v>1.5664748717273511E-2</v>
      </c>
      <c r="AE2518" s="13">
        <f t="shared" si="3602"/>
        <v>1.179819054095446E-2</v>
      </c>
      <c r="AF2518" s="13">
        <f t="shared" si="3603"/>
        <v>4.4430109462009586E-3</v>
      </c>
      <c r="AG2518" s="13">
        <f t="shared" si="3604"/>
        <v>1.1154448472155047E-3</v>
      </c>
      <c r="AH2518" s="13">
        <f t="shared" si="3605"/>
        <v>1.6995098563965772E-3</v>
      </c>
      <c r="AI2518" s="13">
        <f t="shared" si="3606"/>
        <v>2.2303118764070047E-3</v>
      </c>
      <c r="AJ2518" s="13">
        <f t="shared" si="3607"/>
        <v>1.4634487253251313E-3</v>
      </c>
      <c r="AK2518" s="13">
        <f t="shared" si="3608"/>
        <v>6.4017419695460277E-4</v>
      </c>
      <c r="AL2518" s="13">
        <f t="shared" si="3609"/>
        <v>8.3037441066403979E-6</v>
      </c>
      <c r="AM2518" s="13">
        <f t="shared" si="3610"/>
        <v>4.1114530726103606E-3</v>
      </c>
      <c r="AN2518" s="13">
        <f t="shared" si="3611"/>
        <v>3.0966156959390152E-3</v>
      </c>
      <c r="AO2518" s="13">
        <f t="shared" si="3612"/>
        <v>1.1661362295748881E-3</v>
      </c>
      <c r="AP2518" s="13">
        <f t="shared" si="3613"/>
        <v>2.9276557365739883E-4</v>
      </c>
      <c r="AQ2518" s="13">
        <f t="shared" si="3614"/>
        <v>5.5125429781599203E-5</v>
      </c>
      <c r="AR2518" s="13">
        <f t="shared" si="3615"/>
        <v>2.5600335471563098E-4</v>
      </c>
      <c r="AS2518" s="13">
        <f t="shared" si="3616"/>
        <v>3.359599947439627E-4</v>
      </c>
      <c r="AT2518" s="13">
        <f t="shared" si="3617"/>
        <v>2.2044460744223202E-4</v>
      </c>
      <c r="AU2518" s="13">
        <f t="shared" si="3618"/>
        <v>9.6431769080908888E-5</v>
      </c>
      <c r="AV2518" s="13">
        <f t="shared" si="3619"/>
        <v>3.1637492279700852E-5</v>
      </c>
      <c r="AW2518" s="13">
        <f t="shared" si="3620"/>
        <v>2.2798450910895563E-7</v>
      </c>
      <c r="AX2518" s="13">
        <f t="shared" si="3621"/>
        <v>8.9926149222963601E-4</v>
      </c>
      <c r="AY2518" s="13">
        <f t="shared" si="3622"/>
        <v>6.772951563384492E-4</v>
      </c>
      <c r="AZ2518" s="13">
        <f t="shared" si="3623"/>
        <v>2.5505858571912642E-4</v>
      </c>
      <c r="BA2518" s="13">
        <f t="shared" si="3624"/>
        <v>6.403400500773952E-5</v>
      </c>
      <c r="BB2518" s="13">
        <f t="shared" si="3625"/>
        <v>1.205709401754829E-5</v>
      </c>
      <c r="BC2518" s="13">
        <f t="shared" si="3626"/>
        <v>1.8162039513902424E-6</v>
      </c>
      <c r="BD2518" s="13">
        <f t="shared" si="3627"/>
        <v>3.2135597497413603E-5</v>
      </c>
      <c r="BE2518" s="13">
        <f t="shared" si="3628"/>
        <v>4.2172397226269546E-5</v>
      </c>
      <c r="BF2518" s="13">
        <f t="shared" si="3629"/>
        <v>2.7671977904773817E-5</v>
      </c>
      <c r="BG2518" s="13">
        <f t="shared" si="3630"/>
        <v>1.2104890268293076E-5</v>
      </c>
      <c r="BH2518" s="13">
        <f t="shared" si="3631"/>
        <v>3.9713921673305324E-6</v>
      </c>
      <c r="BI2518" s="13">
        <f t="shared" si="3632"/>
        <v>1.042352662249012E-6</v>
      </c>
      <c r="BJ2518" s="14">
        <f t="shared" si="3633"/>
        <v>0.49860477954842747</v>
      </c>
      <c r="BK2518" s="14">
        <f t="shared" si="3634"/>
        <v>0.28729476190179382</v>
      </c>
      <c r="BL2518" s="14">
        <f t="shared" si="3635"/>
        <v>0.20531083719332013</v>
      </c>
      <c r="BM2518" s="14">
        <f t="shared" si="3636"/>
        <v>0.34060408213965615</v>
      </c>
      <c r="BN2518" s="14">
        <f t="shared" si="3637"/>
        <v>0.65895515402807403</v>
      </c>
    </row>
    <row r="2519" spans="1:66" x14ac:dyDescent="0.25">
      <c r="A2519" t="s">
        <v>343</v>
      </c>
      <c r="B2519" t="s">
        <v>177</v>
      </c>
      <c r="C2519" t="s">
        <v>490</v>
      </c>
      <c r="D2519" t="s">
        <v>495</v>
      </c>
      <c r="E2519" s="10">
        <f>VLOOKUP(A2519,home!$A$2:$E$405,3,FALSE)</f>
        <v>1.3052999999999999</v>
      </c>
      <c r="F2519" s="10">
        <f>VLOOKUP(B2519,home!$B$2:$E$405,3,FALSE)</f>
        <v>1.0484</v>
      </c>
      <c r="G2519" s="10" t="e">
        <f>VLOOKUP(C2519,away!$B$2:$E$405,4,FALSE)</f>
        <v>#N/A</v>
      </c>
      <c r="H2519" s="10">
        <f>VLOOKUP(A2519,away!$A$2:$E$405,3,FALSE)</f>
        <v>1.1211</v>
      </c>
      <c r="I2519" s="10" t="e">
        <f>VLOOKUP(C2519,away!$B$2:$E$405,3,FALSE)</f>
        <v>#N/A</v>
      </c>
      <c r="J2519" s="10">
        <f>VLOOKUP(B2519,home!$B$2:$E$405,4,FALSE)</f>
        <v>0.84499999999999997</v>
      </c>
      <c r="K2519" s="12" t="e">
        <f t="shared" si="3582"/>
        <v>#N/A</v>
      </c>
      <c r="L2519" s="12" t="e">
        <f t="shared" si="3583"/>
        <v>#N/A</v>
      </c>
      <c r="M2519" s="13" t="e">
        <f t="shared" si="3584"/>
        <v>#N/A</v>
      </c>
      <c r="N2519" s="13" t="e">
        <f t="shared" si="3585"/>
        <v>#N/A</v>
      </c>
      <c r="O2519" s="13" t="e">
        <f t="shared" si="3586"/>
        <v>#N/A</v>
      </c>
      <c r="P2519" s="13" t="e">
        <f t="shared" si="3587"/>
        <v>#N/A</v>
      </c>
      <c r="Q2519" s="13" t="e">
        <f t="shared" si="3588"/>
        <v>#N/A</v>
      </c>
      <c r="R2519" s="13" t="e">
        <f t="shared" si="3589"/>
        <v>#N/A</v>
      </c>
      <c r="S2519" s="13" t="e">
        <f t="shared" si="3590"/>
        <v>#N/A</v>
      </c>
      <c r="T2519" s="13" t="e">
        <f t="shared" si="3591"/>
        <v>#N/A</v>
      </c>
      <c r="U2519" s="13" t="e">
        <f t="shared" si="3592"/>
        <v>#N/A</v>
      </c>
      <c r="V2519" s="13" t="e">
        <f t="shared" si="3593"/>
        <v>#N/A</v>
      </c>
      <c r="W2519" s="13" t="e">
        <f t="shared" si="3594"/>
        <v>#N/A</v>
      </c>
      <c r="X2519" s="13" t="e">
        <f t="shared" si="3595"/>
        <v>#N/A</v>
      </c>
      <c r="Y2519" s="13" t="e">
        <f t="shared" si="3596"/>
        <v>#N/A</v>
      </c>
      <c r="Z2519" s="13" t="e">
        <f t="shared" si="3597"/>
        <v>#N/A</v>
      </c>
      <c r="AA2519" s="13" t="e">
        <f t="shared" si="3598"/>
        <v>#N/A</v>
      </c>
      <c r="AB2519" s="13" t="e">
        <f t="shared" si="3599"/>
        <v>#N/A</v>
      </c>
      <c r="AC2519" s="13" t="e">
        <f t="shared" si="3600"/>
        <v>#N/A</v>
      </c>
      <c r="AD2519" s="13" t="e">
        <f t="shared" si="3601"/>
        <v>#N/A</v>
      </c>
      <c r="AE2519" s="13" t="e">
        <f t="shared" si="3602"/>
        <v>#N/A</v>
      </c>
      <c r="AF2519" s="13" t="e">
        <f t="shared" si="3603"/>
        <v>#N/A</v>
      </c>
      <c r="AG2519" s="13" t="e">
        <f t="shared" si="3604"/>
        <v>#N/A</v>
      </c>
      <c r="AH2519" s="13" t="e">
        <f t="shared" si="3605"/>
        <v>#N/A</v>
      </c>
      <c r="AI2519" s="13" t="e">
        <f t="shared" si="3606"/>
        <v>#N/A</v>
      </c>
      <c r="AJ2519" s="13" t="e">
        <f t="shared" si="3607"/>
        <v>#N/A</v>
      </c>
      <c r="AK2519" s="13" t="e">
        <f t="shared" si="3608"/>
        <v>#N/A</v>
      </c>
      <c r="AL2519" s="13" t="e">
        <f t="shared" si="3609"/>
        <v>#N/A</v>
      </c>
      <c r="AM2519" s="13" t="e">
        <f t="shared" si="3610"/>
        <v>#N/A</v>
      </c>
      <c r="AN2519" s="13" t="e">
        <f t="shared" si="3611"/>
        <v>#N/A</v>
      </c>
      <c r="AO2519" s="13" t="e">
        <f t="shared" si="3612"/>
        <v>#N/A</v>
      </c>
      <c r="AP2519" s="13" t="e">
        <f t="shared" si="3613"/>
        <v>#N/A</v>
      </c>
      <c r="AQ2519" s="13" t="e">
        <f t="shared" si="3614"/>
        <v>#N/A</v>
      </c>
      <c r="AR2519" s="13" t="e">
        <f t="shared" si="3615"/>
        <v>#N/A</v>
      </c>
      <c r="AS2519" s="13" t="e">
        <f t="shared" si="3616"/>
        <v>#N/A</v>
      </c>
      <c r="AT2519" s="13" t="e">
        <f t="shared" si="3617"/>
        <v>#N/A</v>
      </c>
      <c r="AU2519" s="13" t="e">
        <f t="shared" si="3618"/>
        <v>#N/A</v>
      </c>
      <c r="AV2519" s="13" t="e">
        <f t="shared" si="3619"/>
        <v>#N/A</v>
      </c>
      <c r="AW2519" s="13" t="e">
        <f t="shared" si="3620"/>
        <v>#N/A</v>
      </c>
      <c r="AX2519" s="13" t="e">
        <f t="shared" si="3621"/>
        <v>#N/A</v>
      </c>
      <c r="AY2519" s="13" t="e">
        <f t="shared" si="3622"/>
        <v>#N/A</v>
      </c>
      <c r="AZ2519" s="13" t="e">
        <f t="shared" si="3623"/>
        <v>#N/A</v>
      </c>
      <c r="BA2519" s="13" t="e">
        <f t="shared" si="3624"/>
        <v>#N/A</v>
      </c>
      <c r="BB2519" s="13" t="e">
        <f t="shared" si="3625"/>
        <v>#N/A</v>
      </c>
      <c r="BC2519" s="13" t="e">
        <f t="shared" si="3626"/>
        <v>#N/A</v>
      </c>
      <c r="BD2519" s="13" t="e">
        <f t="shared" si="3627"/>
        <v>#N/A</v>
      </c>
      <c r="BE2519" s="13" t="e">
        <f t="shared" si="3628"/>
        <v>#N/A</v>
      </c>
      <c r="BF2519" s="13" t="e">
        <f t="shared" si="3629"/>
        <v>#N/A</v>
      </c>
      <c r="BG2519" s="13" t="e">
        <f t="shared" si="3630"/>
        <v>#N/A</v>
      </c>
      <c r="BH2519" s="13" t="e">
        <f t="shared" si="3631"/>
        <v>#N/A</v>
      </c>
      <c r="BI2519" s="13" t="e">
        <f t="shared" si="3632"/>
        <v>#N/A</v>
      </c>
      <c r="BJ2519" s="14" t="e">
        <f t="shared" si="3633"/>
        <v>#N/A</v>
      </c>
      <c r="BK2519" s="14" t="e">
        <f t="shared" si="3634"/>
        <v>#N/A</v>
      </c>
      <c r="BL2519" s="14" t="e">
        <f t="shared" si="3635"/>
        <v>#N/A</v>
      </c>
      <c r="BM2519" s="14" t="e">
        <f t="shared" si="3636"/>
        <v>#N/A</v>
      </c>
      <c r="BN2519" s="14" t="e">
        <f t="shared" si="3637"/>
        <v>#N/A</v>
      </c>
    </row>
    <row r="2520" spans="1:66" x14ac:dyDescent="0.25">
      <c r="A2520" t="s">
        <v>343</v>
      </c>
      <c r="B2520" t="s">
        <v>180</v>
      </c>
      <c r="C2520" t="s">
        <v>182</v>
      </c>
      <c r="D2520" t="s">
        <v>495</v>
      </c>
      <c r="E2520" s="10">
        <f>VLOOKUP(A2520,home!$A$2:$E$405,3,FALSE)</f>
        <v>1.3052999999999999</v>
      </c>
      <c r="F2520" s="10">
        <f>VLOOKUP(B2520,home!$B$2:$E$405,3,FALSE)</f>
        <v>0.6855</v>
      </c>
      <c r="G2520" s="10">
        <f>VLOOKUP(C2520,away!$B$2:$E$405,4,FALSE)</f>
        <v>0.64510000000000001</v>
      </c>
      <c r="H2520" s="10">
        <f>VLOOKUP(A2520,away!$A$2:$E$405,3,FALSE)</f>
        <v>1.1211</v>
      </c>
      <c r="I2520" s="10">
        <f>VLOOKUP(C2520,away!$B$2:$E$405,3,FALSE)</f>
        <v>1.4084000000000001</v>
      </c>
      <c r="J2520" s="10">
        <f>VLOOKUP(B2520,home!$B$2:$E$405,4,FALSE)</f>
        <v>1.3145</v>
      </c>
      <c r="K2520" s="12">
        <f t="shared" si="3582"/>
        <v>0.57722461006500003</v>
      </c>
      <c r="L2520" s="12">
        <f t="shared" si="3583"/>
        <v>2.0755392919800002</v>
      </c>
      <c r="M2520" s="13">
        <f t="shared" si="3584"/>
        <v>7.0456209637488262E-2</v>
      </c>
      <c r="N2520" s="13">
        <f t="shared" si="3585"/>
        <v>4.0669058134657057E-2</v>
      </c>
      <c r="O2520" s="13">
        <f t="shared" si="3586"/>
        <v>0.14623463146658686</v>
      </c>
      <c r="P2520" s="13">
        <f t="shared" si="3587"/>
        <v>8.4410228126299586E-2</v>
      </c>
      <c r="Q2520" s="13">
        <f t="shared" si="3588"/>
        <v>1.173759061174412E-2</v>
      </c>
      <c r="R2520" s="13">
        <f t="shared" si="3589"/>
        <v>0.15175786172855801</v>
      </c>
      <c r="S2520" s="13">
        <f t="shared" si="3590"/>
        <v>2.5281968221800396E-2</v>
      </c>
      <c r="T2520" s="13">
        <f t="shared" si="3591"/>
        <v>2.4361830507850492E-2</v>
      </c>
      <c r="U2520" s="13">
        <f t="shared" si="3592"/>
        <v>8.7598372560565088E-2</v>
      </c>
      <c r="V2520" s="13">
        <f t="shared" si="3593"/>
        <v>3.365457961704457E-3</v>
      </c>
      <c r="W2520" s="13">
        <f t="shared" si="3594"/>
        <v>2.2584087213222024E-3</v>
      </c>
      <c r="X2520" s="13">
        <f t="shared" si="3595"/>
        <v>4.6874160384545423E-3</v>
      </c>
      <c r="Y2520" s="13">
        <f t="shared" si="3596"/>
        <v>4.8644580828348201E-3</v>
      </c>
      <c r="Z2520" s="13">
        <f t="shared" si="3597"/>
        <v>0.10499313496149669</v>
      </c>
      <c r="AA2520" s="13">
        <f t="shared" si="3598"/>
        <v>6.0604621387651852E-2</v>
      </c>
      <c r="AB2520" s="13">
        <f t="shared" si="3599"/>
        <v>1.7491239474312154E-2</v>
      </c>
      <c r="AC2520" s="13">
        <f t="shared" si="3600"/>
        <v>2.5199967802571065E-4</v>
      </c>
      <c r="AD2520" s="13">
        <f t="shared" si="3601"/>
        <v>3.2590227338315074E-4</v>
      </c>
      <c r="AE2520" s="13">
        <f t="shared" si="3602"/>
        <v>6.7642297375233732E-4</v>
      </c>
      <c r="AF2520" s="13">
        <f t="shared" si="3603"/>
        <v>7.0197123001046631E-4</v>
      </c>
      <c r="AG2520" s="13">
        <f t="shared" si="3604"/>
        <v>4.8565628990875109E-4</v>
      </c>
      <c r="AH2520" s="13">
        <f t="shared" si="3605"/>
        <v>5.447934425018635E-2</v>
      </c>
      <c r="AI2520" s="13">
        <f t="shared" si="3606"/>
        <v>3.1446818241410719E-2</v>
      </c>
      <c r="AJ2520" s="13">
        <f t="shared" si="3607"/>
        <v>9.0759386985916173E-3</v>
      </c>
      <c r="AK2520" s="13">
        <f t="shared" si="3608"/>
        <v>1.7462850587561304E-3</v>
      </c>
      <c r="AL2520" s="13">
        <f t="shared" si="3609"/>
        <v>1.2076352343874181E-5</v>
      </c>
      <c r="AM2520" s="13">
        <f t="shared" si="3610"/>
        <v>3.7623762534577258E-5</v>
      </c>
      <c r="AN2520" s="13">
        <f t="shared" si="3611"/>
        <v>7.8089597452640154E-5</v>
      </c>
      <c r="AO2520" s="13">
        <f t="shared" si="3612"/>
        <v>8.1039013903927998E-5</v>
      </c>
      <c r="AP2520" s="13">
        <f t="shared" si="3613"/>
        <v>5.6066552513638704E-5</v>
      </c>
      <c r="AQ2520" s="13">
        <f t="shared" si="3614"/>
        <v>2.9092083176979287E-5</v>
      </c>
      <c r="AR2520" s="13">
        <f t="shared" si="3615"/>
        <v>2.2614803918513306E-2</v>
      </c>
      <c r="AS2520" s="13">
        <f t="shared" si="3616"/>
        <v>1.3053821373560278E-2</v>
      </c>
      <c r="AT2520" s="13">
        <f t="shared" si="3617"/>
        <v>3.7674934761057479E-3</v>
      </c>
      <c r="AU2520" s="13">
        <f t="shared" si="3618"/>
        <v>7.2489665088919079E-4</v>
      </c>
      <c r="AV2520" s="13">
        <f t="shared" si="3619"/>
        <v>1.0460704666173437E-4</v>
      </c>
      <c r="AW2520" s="13">
        <f t="shared" si="3620"/>
        <v>4.0189173354187302E-7</v>
      </c>
      <c r="AX2520" s="13">
        <f t="shared" si="3621"/>
        <v>3.6195602763665852E-6</v>
      </c>
      <c r="AY2520" s="13">
        <f t="shared" si="3622"/>
        <v>7.5125395732888373E-6</v>
      </c>
      <c r="AZ2520" s="13">
        <f t="shared" si="3623"/>
        <v>7.7962855334578257E-6</v>
      </c>
      <c r="BA2520" s="13">
        <f t="shared" si="3624"/>
        <v>5.3938323187289909E-6</v>
      </c>
      <c r="BB2520" s="13">
        <f t="shared" si="3625"/>
        <v>2.7987777279684026E-6</v>
      </c>
      <c r="BC2520" s="13">
        <f t="shared" si="3626"/>
        <v>1.1617946287833869E-6</v>
      </c>
      <c r="BD2520" s="13">
        <f t="shared" si="3627"/>
        <v>7.8229856855496077E-3</v>
      </c>
      <c r="BE2520" s="13">
        <f t="shared" si="3628"/>
        <v>4.5156198618854487E-3</v>
      </c>
      <c r="BF2520" s="13">
        <f t="shared" si="3629"/>
        <v>1.3032634569892991E-3</v>
      </c>
      <c r="BG2520" s="13">
        <f t="shared" si="3630"/>
        <v>2.507585802575374E-4</v>
      </c>
      <c r="BH2520" s="13">
        <f t="shared" si="3631"/>
        <v>3.6186005927402499E-5</v>
      </c>
      <c r="BI2520" s="13">
        <f t="shared" si="3632"/>
        <v>4.1774906322509387E-6</v>
      </c>
      <c r="BJ2520" s="14">
        <f t="shared" si="3633"/>
        <v>9.1078908663558306E-2</v>
      </c>
      <c r="BK2520" s="14">
        <f t="shared" si="3634"/>
        <v>0.18378545251723558</v>
      </c>
      <c r="BL2520" s="14">
        <f t="shared" si="3635"/>
        <v>0.61463372641359038</v>
      </c>
      <c r="BM2520" s="14">
        <f t="shared" si="3636"/>
        <v>0.48921853220270733</v>
      </c>
      <c r="BN2520" s="14">
        <f t="shared" si="3637"/>
        <v>0.50526557970533392</v>
      </c>
    </row>
    <row r="2521" spans="1:66" x14ac:dyDescent="0.25">
      <c r="A2521" t="s">
        <v>343</v>
      </c>
      <c r="B2521" t="s">
        <v>491</v>
      </c>
      <c r="C2521" t="s">
        <v>192</v>
      </c>
      <c r="D2521" t="s">
        <v>495</v>
      </c>
      <c r="E2521" s="10">
        <f>VLOOKUP(A2521,home!$A$2:$E$405,3,FALSE)</f>
        <v>1.3052999999999999</v>
      </c>
      <c r="F2521" s="10" t="e">
        <f>VLOOKUP(B2521,home!$B$2:$E$405,3,FALSE)</f>
        <v>#N/A</v>
      </c>
      <c r="G2521" s="10">
        <f>VLOOKUP(C2521,away!$B$2:$E$405,4,FALSE)</f>
        <v>0.8468</v>
      </c>
      <c r="H2521" s="10">
        <f>VLOOKUP(A2521,away!$A$2:$E$405,3,FALSE)</f>
        <v>1.1211</v>
      </c>
      <c r="I2521" s="10">
        <f>VLOOKUP(C2521,away!$B$2:$E$405,3,FALSE)</f>
        <v>0.79810000000000003</v>
      </c>
      <c r="J2521" s="10" t="e">
        <f>VLOOKUP(B2521,home!$B$2:$E$405,4,FALSE)</f>
        <v>#N/A</v>
      </c>
      <c r="K2521" s="12" t="e">
        <f t="shared" si="3582"/>
        <v>#N/A</v>
      </c>
      <c r="L2521" s="12" t="e">
        <f t="shared" si="3583"/>
        <v>#N/A</v>
      </c>
      <c r="M2521" s="13" t="e">
        <f t="shared" si="3584"/>
        <v>#N/A</v>
      </c>
      <c r="N2521" s="13" t="e">
        <f t="shared" si="3585"/>
        <v>#N/A</v>
      </c>
      <c r="O2521" s="13" t="e">
        <f t="shared" si="3586"/>
        <v>#N/A</v>
      </c>
      <c r="P2521" s="13" t="e">
        <f t="shared" si="3587"/>
        <v>#N/A</v>
      </c>
      <c r="Q2521" s="13" t="e">
        <f t="shared" si="3588"/>
        <v>#N/A</v>
      </c>
      <c r="R2521" s="13" t="e">
        <f t="shared" si="3589"/>
        <v>#N/A</v>
      </c>
      <c r="S2521" s="13" t="e">
        <f t="shared" si="3590"/>
        <v>#N/A</v>
      </c>
      <c r="T2521" s="13" t="e">
        <f t="shared" si="3591"/>
        <v>#N/A</v>
      </c>
      <c r="U2521" s="13" t="e">
        <f t="shared" si="3592"/>
        <v>#N/A</v>
      </c>
      <c r="V2521" s="13" t="e">
        <f t="shared" si="3593"/>
        <v>#N/A</v>
      </c>
      <c r="W2521" s="13" t="e">
        <f t="shared" si="3594"/>
        <v>#N/A</v>
      </c>
      <c r="X2521" s="13" t="e">
        <f t="shared" si="3595"/>
        <v>#N/A</v>
      </c>
      <c r="Y2521" s="13" t="e">
        <f t="shared" si="3596"/>
        <v>#N/A</v>
      </c>
      <c r="Z2521" s="13" t="e">
        <f t="shared" si="3597"/>
        <v>#N/A</v>
      </c>
      <c r="AA2521" s="13" t="e">
        <f t="shared" si="3598"/>
        <v>#N/A</v>
      </c>
      <c r="AB2521" s="13" t="e">
        <f t="shared" si="3599"/>
        <v>#N/A</v>
      </c>
      <c r="AC2521" s="13" t="e">
        <f t="shared" si="3600"/>
        <v>#N/A</v>
      </c>
      <c r="AD2521" s="13" t="e">
        <f t="shared" si="3601"/>
        <v>#N/A</v>
      </c>
      <c r="AE2521" s="13" t="e">
        <f t="shared" si="3602"/>
        <v>#N/A</v>
      </c>
      <c r="AF2521" s="13" t="e">
        <f t="shared" si="3603"/>
        <v>#N/A</v>
      </c>
      <c r="AG2521" s="13" t="e">
        <f t="shared" si="3604"/>
        <v>#N/A</v>
      </c>
      <c r="AH2521" s="13" t="e">
        <f t="shared" si="3605"/>
        <v>#N/A</v>
      </c>
      <c r="AI2521" s="13" t="e">
        <f t="shared" si="3606"/>
        <v>#N/A</v>
      </c>
      <c r="AJ2521" s="13" t="e">
        <f t="shared" si="3607"/>
        <v>#N/A</v>
      </c>
      <c r="AK2521" s="13" t="e">
        <f t="shared" si="3608"/>
        <v>#N/A</v>
      </c>
      <c r="AL2521" s="13" t="e">
        <f t="shared" si="3609"/>
        <v>#N/A</v>
      </c>
      <c r="AM2521" s="13" t="e">
        <f t="shared" si="3610"/>
        <v>#N/A</v>
      </c>
      <c r="AN2521" s="13" t="e">
        <f t="shared" si="3611"/>
        <v>#N/A</v>
      </c>
      <c r="AO2521" s="13" t="e">
        <f t="shared" si="3612"/>
        <v>#N/A</v>
      </c>
      <c r="AP2521" s="13" t="e">
        <f t="shared" si="3613"/>
        <v>#N/A</v>
      </c>
      <c r="AQ2521" s="13" t="e">
        <f t="shared" si="3614"/>
        <v>#N/A</v>
      </c>
      <c r="AR2521" s="13" t="e">
        <f t="shared" si="3615"/>
        <v>#N/A</v>
      </c>
      <c r="AS2521" s="13" t="e">
        <f t="shared" si="3616"/>
        <v>#N/A</v>
      </c>
      <c r="AT2521" s="13" t="e">
        <f t="shared" si="3617"/>
        <v>#N/A</v>
      </c>
      <c r="AU2521" s="13" t="e">
        <f t="shared" si="3618"/>
        <v>#N/A</v>
      </c>
      <c r="AV2521" s="13" t="e">
        <f t="shared" si="3619"/>
        <v>#N/A</v>
      </c>
      <c r="AW2521" s="13" t="e">
        <f t="shared" si="3620"/>
        <v>#N/A</v>
      </c>
      <c r="AX2521" s="13" t="e">
        <f t="shared" si="3621"/>
        <v>#N/A</v>
      </c>
      <c r="AY2521" s="13" t="e">
        <f t="shared" si="3622"/>
        <v>#N/A</v>
      </c>
      <c r="AZ2521" s="13" t="e">
        <f t="shared" si="3623"/>
        <v>#N/A</v>
      </c>
      <c r="BA2521" s="13" t="e">
        <f t="shared" si="3624"/>
        <v>#N/A</v>
      </c>
      <c r="BB2521" s="13" t="e">
        <f t="shared" si="3625"/>
        <v>#N/A</v>
      </c>
      <c r="BC2521" s="13" t="e">
        <f t="shared" si="3626"/>
        <v>#N/A</v>
      </c>
      <c r="BD2521" s="13" t="e">
        <f t="shared" si="3627"/>
        <v>#N/A</v>
      </c>
      <c r="BE2521" s="13" t="e">
        <f t="shared" si="3628"/>
        <v>#N/A</v>
      </c>
      <c r="BF2521" s="13" t="e">
        <f t="shared" si="3629"/>
        <v>#N/A</v>
      </c>
      <c r="BG2521" s="13" t="e">
        <f t="shared" si="3630"/>
        <v>#N/A</v>
      </c>
      <c r="BH2521" s="13" t="e">
        <f t="shared" si="3631"/>
        <v>#N/A</v>
      </c>
      <c r="BI2521" s="13" t="e">
        <f t="shared" si="3632"/>
        <v>#N/A</v>
      </c>
      <c r="BJ2521" s="14" t="e">
        <f t="shared" si="3633"/>
        <v>#N/A</v>
      </c>
      <c r="BK2521" s="14" t="e">
        <f t="shared" si="3634"/>
        <v>#N/A</v>
      </c>
      <c r="BL2521" s="14" t="e">
        <f t="shared" si="3635"/>
        <v>#N/A</v>
      </c>
      <c r="BM2521" s="14" t="e">
        <f t="shared" si="3636"/>
        <v>#N/A</v>
      </c>
      <c r="BN2521" s="14" t="e">
        <f t="shared" si="3637"/>
        <v>#N/A</v>
      </c>
    </row>
    <row r="2522" spans="1:66" x14ac:dyDescent="0.25">
      <c r="A2522" t="s">
        <v>343</v>
      </c>
      <c r="B2522" t="s">
        <v>188</v>
      </c>
      <c r="C2522" t="s">
        <v>187</v>
      </c>
      <c r="D2522" t="s">
        <v>495</v>
      </c>
      <c r="E2522" s="10">
        <f>VLOOKUP(A2522,home!$A$2:$E$405,3,FALSE)</f>
        <v>1.3052999999999999</v>
      </c>
      <c r="F2522" s="10">
        <f>VLOOKUP(B2522,home!$B$2:$E$405,3,FALSE)</f>
        <v>0.7661</v>
      </c>
      <c r="G2522" s="10">
        <f>VLOOKUP(C2522,away!$B$2:$E$405,4,FALSE)</f>
        <v>0.80640000000000001</v>
      </c>
      <c r="H2522" s="10">
        <f>VLOOKUP(A2522,away!$A$2:$E$405,3,FALSE)</f>
        <v>1.1211</v>
      </c>
      <c r="I2522" s="10">
        <f>VLOOKUP(C2522,away!$B$2:$E$405,3,FALSE)</f>
        <v>0.61029999999999995</v>
      </c>
      <c r="J2522" s="10">
        <f>VLOOKUP(B2522,home!$B$2:$E$405,4,FALSE)</f>
        <v>1.0798000000000001</v>
      </c>
      <c r="K2522" s="12">
        <f t="shared" si="3582"/>
        <v>0.80639220211199991</v>
      </c>
      <c r="L2522" s="12">
        <f t="shared" si="3583"/>
        <v>0.738807074934</v>
      </c>
      <c r="M2522" s="13">
        <f t="shared" si="3584"/>
        <v>0.21326936729851012</v>
      </c>
      <c r="N2522" s="13">
        <f t="shared" si="3585"/>
        <v>0.1719787547388785</v>
      </c>
      <c r="O2522" s="13">
        <f t="shared" si="3586"/>
        <v>0.15756491742683715</v>
      </c>
      <c r="P2522" s="13">
        <f t="shared" si="3587"/>
        <v>0.1270591207394226</v>
      </c>
      <c r="Q2522" s="13">
        <f t="shared" si="3588"/>
        <v>6.9341163375181897E-2</v>
      </c>
      <c r="R2522" s="13">
        <f t="shared" si="3589"/>
        <v>5.8205037878169393E-2</v>
      </c>
      <c r="S2522" s="13">
        <f t="shared" si="3590"/>
        <v>1.8924447949993935E-2</v>
      </c>
      <c r="T2522" s="13">
        <f t="shared" si="3591"/>
        <v>5.1229742085738744E-2</v>
      </c>
      <c r="U2522" s="13">
        <f t="shared" si="3592"/>
        <v>4.6936088668589372E-2</v>
      </c>
      <c r="V2522" s="13">
        <f t="shared" si="3593"/>
        <v>1.2527317226740462E-3</v>
      </c>
      <c r="W2522" s="13">
        <f t="shared" si="3594"/>
        <v>1.8638724477040292E-2</v>
      </c>
      <c r="X2522" s="13">
        <f t="shared" si="3595"/>
        <v>1.3770421511382887E-2</v>
      </c>
      <c r="Y2522" s="13">
        <f t="shared" si="3596"/>
        <v>5.0868424187165105E-3</v>
      </c>
      <c r="Z2522" s="13">
        <f t="shared" si="3597"/>
        <v>1.4334097927064334E-2</v>
      </c>
      <c r="AA2522" s="13">
        <f t="shared" si="3598"/>
        <v>1.1558904792694459E-2</v>
      </c>
      <c r="AB2522" s="13">
        <f t="shared" si="3599"/>
        <v>4.6605053448919177E-3</v>
      </c>
      <c r="AC2522" s="13">
        <f t="shared" si="3600"/>
        <v>4.6646112736902421E-5</v>
      </c>
      <c r="AD2522" s="13">
        <f t="shared" si="3601"/>
        <v>3.7575305188998378E-3</v>
      </c>
      <c r="AE2522" s="13">
        <f t="shared" si="3602"/>
        <v>2.7760901316436241E-3</v>
      </c>
      <c r="AF2522" s="13">
        <f t="shared" si="3603"/>
        <v>1.0254975149563844E-3</v>
      </c>
      <c r="AG2522" s="13">
        <f t="shared" si="3604"/>
        <v>2.5254827312567074E-4</v>
      </c>
      <c r="AH2522" s="13">
        <f t="shared" si="3605"/>
        <v>2.6475332403279777E-3</v>
      </c>
      <c r="AI2522" s="13">
        <f t="shared" si="3606"/>
        <v>2.1349501598327963E-3</v>
      </c>
      <c r="AJ2522" s="13">
        <f t="shared" si="3607"/>
        <v>8.6080358039346738E-4</v>
      </c>
      <c r="AK2522" s="13">
        <f t="shared" si="3608"/>
        <v>2.313817649264607E-4</v>
      </c>
      <c r="AL2522" s="13">
        <f t="shared" si="3609"/>
        <v>1.1116109444760778E-6</v>
      </c>
      <c r="AM2522" s="13">
        <f t="shared" si="3610"/>
        <v>6.0600866192773756E-4</v>
      </c>
      <c r="AN2522" s="13">
        <f t="shared" si="3611"/>
        <v>4.4772348690349899E-4</v>
      </c>
      <c r="AO2522" s="13">
        <f t="shared" si="3612"/>
        <v>1.6539063986921256E-4</v>
      </c>
      <c r="AP2522" s="13">
        <f t="shared" si="3613"/>
        <v>4.0730591621078514E-5</v>
      </c>
      <c r="AQ2522" s="13">
        <f t="shared" si="3614"/>
        <v>7.5230123139750746E-6</v>
      </c>
      <c r="AR2522" s="13">
        <f t="shared" si="3615"/>
        <v>3.9120325781544967E-4</v>
      </c>
      <c r="AS2522" s="13">
        <f t="shared" si="3616"/>
        <v>3.1546325654318886E-4</v>
      </c>
      <c r="AT2522" s="13">
        <f t="shared" si="3617"/>
        <v>1.2719355506464242E-4</v>
      </c>
      <c r="AU2522" s="13">
        <f t="shared" si="3618"/>
        <v>3.4189296987676972E-5</v>
      </c>
      <c r="AV2522" s="13">
        <f t="shared" si="3619"/>
        <v>6.8924956216384983E-6</v>
      </c>
      <c r="AW2522" s="13">
        <f t="shared" si="3620"/>
        <v>1.8396181187114706E-8</v>
      </c>
      <c r="AX2522" s="13">
        <f t="shared" si="3621"/>
        <v>8.144677656514241E-5</v>
      </c>
      <c r="AY2522" s="13">
        <f t="shared" si="3622"/>
        <v>6.0173454756895919E-5</v>
      </c>
      <c r="AZ2522" s="13">
        <f t="shared" si="3623"/>
        <v>2.2228287048807827E-5</v>
      </c>
      <c r="BA2522" s="13">
        <f t="shared" si="3624"/>
        <v>5.4741385784410092E-6</v>
      </c>
      <c r="BB2522" s="13">
        <f t="shared" si="3625"/>
        <v>1.0110830777303415E-6</v>
      </c>
      <c r="BC2522" s="13">
        <f t="shared" si="3626"/>
        <v>1.4939906623464398E-7</v>
      </c>
      <c r="BD2522" s="13">
        <f t="shared" si="3627"/>
        <v>4.8170622435213974E-5</v>
      </c>
      <c r="BE2522" s="13">
        <f t="shared" si="3628"/>
        <v>3.8844414302637901E-5</v>
      </c>
      <c r="BF2522" s="13">
        <f t="shared" si="3629"/>
        <v>1.5661916394627521E-5</v>
      </c>
      <c r="BG2522" s="13">
        <f t="shared" si="3630"/>
        <v>4.2098824169192407E-6</v>
      </c>
      <c r="BH2522" s="13">
        <f t="shared" si="3631"/>
        <v>8.4870408820302345E-7</v>
      </c>
      <c r="BI2522" s="13">
        <f t="shared" si="3632"/>
        <v>1.3687767172549869E-7</v>
      </c>
      <c r="BJ2522" s="14">
        <f t="shared" si="3633"/>
        <v>0.33929517457729297</v>
      </c>
      <c r="BK2522" s="14">
        <f t="shared" si="3634"/>
        <v>0.36061359888903893</v>
      </c>
      <c r="BL2522" s="14">
        <f t="shared" si="3635"/>
        <v>0.28578293713600494</v>
      </c>
      <c r="BM2522" s="14">
        <f t="shared" si="3636"/>
        <v>0.20254729201382593</v>
      </c>
      <c r="BN2522" s="14">
        <f t="shared" si="3637"/>
        <v>0.79741836145699974</v>
      </c>
    </row>
    <row r="2523" spans="1:66" x14ac:dyDescent="0.25">
      <c r="A2523" t="s">
        <v>343</v>
      </c>
      <c r="B2523" t="s">
        <v>189</v>
      </c>
      <c r="C2523" t="s">
        <v>181</v>
      </c>
      <c r="D2523" t="s">
        <v>495</v>
      </c>
      <c r="E2523" s="10">
        <f>VLOOKUP(A2523,home!$A$2:$E$405,3,FALSE)</f>
        <v>1.3052999999999999</v>
      </c>
      <c r="F2523" s="10">
        <f>VLOOKUP(B2523,home!$B$2:$E$405,3,FALSE)</f>
        <v>0.6855</v>
      </c>
      <c r="G2523" s="10">
        <f>VLOOKUP(C2523,away!$B$2:$E$405,4,FALSE)</f>
        <v>0.9274</v>
      </c>
      <c r="H2523" s="10">
        <f>VLOOKUP(A2523,away!$A$2:$E$405,3,FALSE)</f>
        <v>1.1211</v>
      </c>
      <c r="I2523" s="10">
        <f>VLOOKUP(C2523,away!$B$2:$E$405,3,FALSE)</f>
        <v>0.9859</v>
      </c>
      <c r="J2523" s="10">
        <f>VLOOKUP(B2523,home!$B$2:$E$405,4,FALSE)</f>
        <v>1.3145</v>
      </c>
      <c r="K2523" s="12">
        <f t="shared" si="3582"/>
        <v>0.82982189331</v>
      </c>
      <c r="L2523" s="12">
        <f t="shared" si="3583"/>
        <v>1.4529069781050001</v>
      </c>
      <c r="M2523" s="13">
        <f t="shared" si="3584"/>
        <v>0.10200546676334463</v>
      </c>
      <c r="N2523" s="13">
        <f t="shared" si="3585"/>
        <v>8.4646369557528925E-2</v>
      </c>
      <c r="O2523" s="13">
        <f t="shared" si="3586"/>
        <v>0.14820445446532107</v>
      </c>
      <c r="P2523" s="13">
        <f t="shared" si="3587"/>
        <v>0.12298330100138843</v>
      </c>
      <c r="Q2523" s="13">
        <f t="shared" si="3588"/>
        <v>3.5120705324023296E-2</v>
      </c>
      <c r="R2523" s="13">
        <f t="shared" si="3589"/>
        <v>0.10766364303945489</v>
      </c>
      <c r="S2523" s="13">
        <f t="shared" si="3590"/>
        <v>3.7068827792063969E-2</v>
      </c>
      <c r="T2523" s="13">
        <f t="shared" si="3591"/>
        <v>5.1027117841242878E-2</v>
      </c>
      <c r="U2523" s="13">
        <f t="shared" si="3592"/>
        <v>8.9341648107652466E-2</v>
      </c>
      <c r="V2523" s="13">
        <f t="shared" si="3593"/>
        <v>4.9657979134443819E-3</v>
      </c>
      <c r="W2523" s="13">
        <f t="shared" si="3594"/>
        <v>9.7146433954545374E-3</v>
      </c>
      <c r="X2523" s="13">
        <f t="shared" si="3595"/>
        <v>1.4114473179057551E-2</v>
      </c>
      <c r="Y2523" s="13">
        <f t="shared" si="3596"/>
        <v>1.0253508287064292E-2</v>
      </c>
      <c r="Z2523" s="13">
        <f t="shared" si="3597"/>
        <v>5.214175275340991E-2</v>
      </c>
      <c r="AA2523" s="13">
        <f t="shared" si="3598"/>
        <v>4.3268367990336523E-2</v>
      </c>
      <c r="AB2523" s="13">
        <f t="shared" si="3599"/>
        <v>1.7952519523087424E-2</v>
      </c>
      <c r="AC2523" s="13">
        <f t="shared" si="3600"/>
        <v>3.741896383590776E-4</v>
      </c>
      <c r="AD2523" s="13">
        <f t="shared" si="3601"/>
        <v>2.0153559438118923E-3</v>
      </c>
      <c r="AE2523" s="13">
        <f t="shared" si="3602"/>
        <v>2.9281247141296871E-3</v>
      </c>
      <c r="AF2523" s="13">
        <f t="shared" si="3603"/>
        <v>2.1271464149603659E-3</v>
      </c>
      <c r="AG2523" s="13">
        <f t="shared" si="3604"/>
        <v>1.030181956582316E-3</v>
      </c>
      <c r="AH2523" s="13">
        <f t="shared" si="3605"/>
        <v>1.8939279106513732E-2</v>
      </c>
      <c r="AI2523" s="13">
        <f t="shared" si="3606"/>
        <v>1.5716228446093751E-2</v>
      </c>
      <c r="AJ2523" s="13">
        <f t="shared" si="3607"/>
        <v>6.520835222414997E-3</v>
      </c>
      <c r="AK2523" s="13">
        <f t="shared" si="3608"/>
        <v>1.8037106100756493E-3</v>
      </c>
      <c r="AL2523" s="13">
        <f t="shared" si="3609"/>
        <v>1.8045729659835036E-5</v>
      </c>
      <c r="AM2523" s="13">
        <f t="shared" si="3610"/>
        <v>3.3447729699750939E-4</v>
      </c>
      <c r="AN2523" s="13">
        <f t="shared" si="3611"/>
        <v>4.8596439882538003E-4</v>
      </c>
      <c r="AO2523" s="13">
        <f t="shared" si="3612"/>
        <v>3.5303053308199803E-4</v>
      </c>
      <c r="AP2523" s="13">
        <f t="shared" si="3613"/>
        <v>1.7097350833298756E-4</v>
      </c>
      <c r="AQ2523" s="13">
        <f t="shared" si="3614"/>
        <v>6.2102150832022812E-5</v>
      </c>
      <c r="AR2523" s="13">
        <f t="shared" si="3615"/>
        <v>5.503402154826407E-3</v>
      </c>
      <c r="AS2523" s="13">
        <f t="shared" si="3616"/>
        <v>4.5668435957643824E-3</v>
      </c>
      <c r="AT2523" s="13">
        <f t="shared" si="3617"/>
        <v>1.8948333995439241E-3</v>
      </c>
      <c r="AU2523" s="13">
        <f t="shared" si="3618"/>
        <v>5.2412474637218763E-4</v>
      </c>
      <c r="AV2523" s="13">
        <f t="shared" si="3619"/>
        <v>1.0873254734129806E-4</v>
      </c>
      <c r="AW2523" s="13">
        <f t="shared" si="3620"/>
        <v>6.043585138034431E-7</v>
      </c>
      <c r="AX2523" s="13">
        <f t="shared" si="3621"/>
        <v>4.6259430643947381E-5</v>
      </c>
      <c r="AY2523" s="13">
        <f t="shared" si="3622"/>
        <v>6.7210649585755427E-5</v>
      </c>
      <c r="AZ2523" s="13">
        <f t="shared" si="3623"/>
        <v>4.8825410893057007E-5</v>
      </c>
      <c r="BA2523" s="13">
        <f t="shared" si="3624"/>
        <v>2.3646260065122124E-5</v>
      </c>
      <c r="BB2523" s="13">
        <f t="shared" si="3625"/>
        <v>8.5889540636753878E-6</v>
      </c>
      <c r="BC2523" s="13">
        <f t="shared" si="3626"/>
        <v>2.495790258747454E-6</v>
      </c>
      <c r="BD2523" s="13">
        <f t="shared" si="3627"/>
        <v>1.3326552323442297E-3</v>
      </c>
      <c r="BE2523" s="13">
        <f t="shared" si="3628"/>
        <v>1.1058664880333666E-3</v>
      </c>
      <c r="BF2523" s="13">
        <f t="shared" si="3629"/>
        <v>4.5883611142396436E-4</v>
      </c>
      <c r="BG2523" s="13">
        <f t="shared" si="3630"/>
        <v>1.2691741690027742E-4</v>
      </c>
      <c r="BH2523" s="13">
        <f t="shared" si="3631"/>
        <v>2.6329712796550698E-5</v>
      </c>
      <c r="BI2523" s="13">
        <f t="shared" si="3632"/>
        <v>4.3697944246284478E-6</v>
      </c>
      <c r="BJ2523" s="14">
        <f t="shared" si="3633"/>
        <v>0.21458120099743588</v>
      </c>
      <c r="BK2523" s="14">
        <f t="shared" si="3634"/>
        <v>0.26748283948784607</v>
      </c>
      <c r="BL2523" s="14">
        <f t="shared" si="3635"/>
        <v>0.4650635977107217</v>
      </c>
      <c r="BM2523" s="14">
        <f t="shared" si="3636"/>
        <v>0.39857884450728043</v>
      </c>
      <c r="BN2523" s="14">
        <f t="shared" si="3637"/>
        <v>0.60062394015106124</v>
      </c>
    </row>
    <row r="2524" spans="1:66" x14ac:dyDescent="0.25">
      <c r="A2524" t="s">
        <v>343</v>
      </c>
      <c r="B2524" t="s">
        <v>195</v>
      </c>
      <c r="C2524" t="s">
        <v>178</v>
      </c>
      <c r="D2524" t="s">
        <v>495</v>
      </c>
      <c r="E2524" s="10">
        <f>VLOOKUP(A2524,home!$A$2:$E$405,3,FALSE)</f>
        <v>1.3052999999999999</v>
      </c>
      <c r="F2524" s="10">
        <f>VLOOKUP(B2524,home!$B$2:$E$405,3,FALSE)</f>
        <v>1.8548</v>
      </c>
      <c r="G2524" s="10">
        <f>VLOOKUP(C2524,away!$B$2:$E$405,4,FALSE)</f>
        <v>0.9274</v>
      </c>
      <c r="H2524" s="10">
        <f>VLOOKUP(A2524,away!$A$2:$E$405,3,FALSE)</f>
        <v>1.1211</v>
      </c>
      <c r="I2524" s="10">
        <f>VLOOKUP(C2524,away!$B$2:$E$405,3,FALSE)</f>
        <v>0.9859</v>
      </c>
      <c r="J2524" s="10">
        <f>VLOOKUP(B2524,home!$B$2:$E$405,4,FALSE)</f>
        <v>0.56340000000000001</v>
      </c>
      <c r="K2524" s="12">
        <f t="shared" si="3582"/>
        <v>2.2453007260560001</v>
      </c>
      <c r="L2524" s="12">
        <f t="shared" si="3583"/>
        <v>0.62272178886600005</v>
      </c>
      <c r="M2524" s="13">
        <f t="shared" si="3584"/>
        <v>5.6811158793287665E-2</v>
      </c>
      <c r="N2524" s="13">
        <f t="shared" si="3585"/>
        <v>0.12755813608665151</v>
      </c>
      <c r="O2524" s="13">
        <f t="shared" si="3586"/>
        <v>3.5377546431306479E-2</v>
      </c>
      <c r="P2524" s="13">
        <f t="shared" si="3587"/>
        <v>7.9433230688292306E-2</v>
      </c>
      <c r="Q2524" s="13">
        <f t="shared" si="3588"/>
        <v>0.14320318778485439</v>
      </c>
      <c r="R2524" s="13">
        <f t="shared" si="3589"/>
        <v>1.1015184499696573E-2</v>
      </c>
      <c r="S2524" s="13">
        <f t="shared" si="3590"/>
        <v>2.776583980859125E-2</v>
      </c>
      <c r="T2524" s="13">
        <f t="shared" si="3591"/>
        <v>8.9175745268698231E-2</v>
      </c>
      <c r="U2524" s="13">
        <f t="shared" si="3592"/>
        <v>2.4732401754809515E-2</v>
      </c>
      <c r="V2524" s="13">
        <f t="shared" si="3593"/>
        <v>4.3135703259264656E-3</v>
      </c>
      <c r="W2524" s="13">
        <f t="shared" si="3594"/>
        <v>0.1071780738356224</v>
      </c>
      <c r="X2524" s="13">
        <f t="shared" si="3595"/>
        <v>6.6742121866131016E-2</v>
      </c>
      <c r="Y2524" s="13">
        <f t="shared" si="3596"/>
        <v>2.0780886760594839E-2</v>
      </c>
      <c r="Z2524" s="13">
        <f t="shared" si="3597"/>
        <v>2.2864651321133625E-3</v>
      </c>
      <c r="AA2524" s="13">
        <f t="shared" si="3598"/>
        <v>5.1338018212358609E-3</v>
      </c>
      <c r="AB2524" s="13">
        <f t="shared" si="3599"/>
        <v>5.7634644783242477E-3</v>
      </c>
      <c r="AC2524" s="13">
        <f t="shared" si="3600"/>
        <v>3.7695150264868915E-4</v>
      </c>
      <c r="AD2524" s="13">
        <f t="shared" si="3601"/>
        <v>6.0161751750101647E-2</v>
      </c>
      <c r="AE2524" s="13">
        <f t="shared" si="3602"/>
        <v>3.7464033671135502E-2</v>
      </c>
      <c r="AF2524" s="13">
        <f t="shared" si="3603"/>
        <v>1.166483503291278E-2</v>
      </c>
      <c r="AG2524" s="13">
        <f t="shared" si="3604"/>
        <v>2.4213156461740781E-3</v>
      </c>
      <c r="AH2524" s="13">
        <f t="shared" si="3605"/>
        <v>3.5595791431234199E-4</v>
      </c>
      <c r="AI2524" s="13">
        <f t="shared" si="3606"/>
        <v>7.9923256345088099E-4</v>
      </c>
      <c r="AJ2524" s="13">
        <f t="shared" si="3607"/>
        <v>8.9725872750193072E-4</v>
      </c>
      <c r="AK2524" s="13">
        <f t="shared" si="3608"/>
        <v>6.7153855744005587E-4</v>
      </c>
      <c r="AL2524" s="13">
        <f t="shared" si="3609"/>
        <v>2.1082108729476949E-5</v>
      </c>
      <c r="AM2524" s="13">
        <f t="shared" si="3610"/>
        <v>2.7016244977060819E-2</v>
      </c>
      <c r="AN2524" s="13">
        <f t="shared" si="3611"/>
        <v>1.6823604400557402E-2</v>
      </c>
      <c r="AO2524" s="13">
        <f t="shared" si="3612"/>
        <v>5.2382125137445078E-3</v>
      </c>
      <c r="AP2524" s="13">
        <f t="shared" si="3613"/>
        <v>1.0873163556730824E-3</v>
      </c>
      <c r="AQ2524" s="13">
        <f t="shared" si="3614"/>
        <v>1.6927389651700045E-4</v>
      </c>
      <c r="AR2524" s="13">
        <f t="shared" si="3615"/>
        <v>4.4332549832318416E-5</v>
      </c>
      <c r="AS2524" s="13">
        <f t="shared" si="3616"/>
        <v>9.9539906326418358E-5</v>
      </c>
      <c r="AT2524" s="13">
        <f t="shared" si="3617"/>
        <v>1.117485119731267E-4</v>
      </c>
      <c r="AU2524" s="13">
        <f t="shared" si="3618"/>
        <v>8.3636338356312976E-5</v>
      </c>
      <c r="AV2524" s="13">
        <f t="shared" si="3619"/>
        <v>4.6947182809023713E-5</v>
      </c>
      <c r="AW2524" s="13">
        <f t="shared" si="3620"/>
        <v>8.1880432259866998E-7</v>
      </c>
      <c r="AX2524" s="13">
        <f t="shared" si="3621"/>
        <v>1.0109932410383566E-2</v>
      </c>
      <c r="AY2524" s="13">
        <f t="shared" si="3622"/>
        <v>6.2956751959084055E-3</v>
      </c>
      <c r="AZ2524" s="13">
        <f t="shared" si="3623"/>
        <v>1.9602270600576938E-3</v>
      </c>
      <c r="BA2524" s="13">
        <f t="shared" si="3624"/>
        <v>4.0689203380755577E-4</v>
      </c>
      <c r="BB2524" s="13">
        <f t="shared" si="3625"/>
        <v>6.3345133791991521E-5</v>
      </c>
      <c r="BC2524" s="13">
        <f t="shared" si="3626"/>
        <v>7.889279006181018E-6</v>
      </c>
      <c r="BD2524" s="13">
        <f t="shared" si="3627"/>
        <v>4.6011407894287337E-6</v>
      </c>
      <c r="BE2524" s="13">
        <f t="shared" si="3628"/>
        <v>1.0330944755190213E-5</v>
      </c>
      <c r="BF2524" s="13">
        <f t="shared" si="3629"/>
        <v>1.1598038879836508E-5</v>
      </c>
      <c r="BG2524" s="13">
        <f t="shared" si="3630"/>
        <v>8.6803617059075418E-6</v>
      </c>
      <c r="BH2524" s="13">
        <f t="shared" si="3631"/>
        <v>4.8725056101757265E-6</v>
      </c>
      <c r="BI2524" s="13">
        <f t="shared" si="3632"/>
        <v>2.188048076847899E-6</v>
      </c>
      <c r="BJ2524" s="14">
        <f t="shared" si="3633"/>
        <v>0.73552870095938461</v>
      </c>
      <c r="BK2524" s="14">
        <f t="shared" si="3634"/>
        <v>0.17501750842338426</v>
      </c>
      <c r="BL2524" s="14">
        <f t="shared" si="3635"/>
        <v>8.5174862277192467E-2</v>
      </c>
      <c r="BM2524" s="14">
        <f t="shared" si="3636"/>
        <v>0.53831423611640006</v>
      </c>
      <c r="BN2524" s="14">
        <f t="shared" si="3637"/>
        <v>0.45339844428408888</v>
      </c>
    </row>
    <row r="2525" spans="1:66" x14ac:dyDescent="0.25">
      <c r="A2525" t="s">
        <v>343</v>
      </c>
      <c r="B2525" t="s">
        <v>185</v>
      </c>
      <c r="C2525" t="s">
        <v>194</v>
      </c>
      <c r="D2525" t="s">
        <v>495</v>
      </c>
      <c r="E2525" s="10">
        <f>VLOOKUP(A2525,home!$A$2:$E$405,3,FALSE)</f>
        <v>1.3052999999999999</v>
      </c>
      <c r="F2525" s="10">
        <f>VLOOKUP(B2525,home!$B$2:$E$405,3,FALSE)</f>
        <v>0.8871</v>
      </c>
      <c r="G2525" s="10">
        <f>VLOOKUP(C2525,away!$B$2:$E$405,4,FALSE)</f>
        <v>0.8871</v>
      </c>
      <c r="H2525" s="10">
        <f>VLOOKUP(A2525,away!$A$2:$E$405,3,FALSE)</f>
        <v>1.1211</v>
      </c>
      <c r="I2525" s="10">
        <f>VLOOKUP(C2525,away!$B$2:$E$405,3,FALSE)</f>
        <v>1.4553</v>
      </c>
      <c r="J2525" s="10">
        <f>VLOOKUP(B2525,home!$B$2:$E$405,4,FALSE)</f>
        <v>0.61029999999999995</v>
      </c>
      <c r="K2525" s="12">
        <f t="shared" si="3582"/>
        <v>1.027201148973</v>
      </c>
      <c r="L2525" s="12">
        <f t="shared" si="3583"/>
        <v>0.99572692734899992</v>
      </c>
      <c r="M2525" s="13">
        <f t="shared" si="3584"/>
        <v>0.13226760786870728</v>
      </c>
      <c r="N2525" s="13">
        <f t="shared" si="3585"/>
        <v>0.13586543877464632</v>
      </c>
      <c r="O2525" s="13">
        <f t="shared" si="3586"/>
        <v>0.1317024187709103</v>
      </c>
      <c r="P2525" s="13">
        <f t="shared" si="3587"/>
        <v>0.13528487588400223</v>
      </c>
      <c r="Q2525" s="13">
        <f t="shared" si="3588"/>
        <v>6.9780567407518743E-2</v>
      </c>
      <c r="R2525" s="13">
        <f t="shared" si="3589"/>
        <v>6.5569822383594878E-2</v>
      </c>
      <c r="S2525" s="13">
        <f t="shared" si="3590"/>
        <v>3.4592743336518558E-2</v>
      </c>
      <c r="T2525" s="13">
        <f t="shared" si="3591"/>
        <v>6.9482389973358386E-2</v>
      </c>
      <c r="U2525" s="13">
        <f t="shared" si="3592"/>
        <v>6.7353396890384179E-2</v>
      </c>
      <c r="V2525" s="13">
        <f t="shared" si="3593"/>
        <v>3.9313186217087353E-3</v>
      </c>
      <c r="W2525" s="13">
        <f t="shared" si="3594"/>
        <v>2.3892893005663707E-2</v>
      </c>
      <c r="X2525" s="13">
        <f t="shared" si="3595"/>
        <v>2.3790796938007935E-2</v>
      </c>
      <c r="Y2525" s="13">
        <f t="shared" si="3596"/>
        <v>1.1844568567133318E-2</v>
      </c>
      <c r="Z2525" s="13">
        <f t="shared" si="3597"/>
        <v>2.1763212589612203E-2</v>
      </c>
      <c r="AA2525" s="13">
        <f t="shared" si="3598"/>
        <v>2.2355196977393313E-2</v>
      </c>
      <c r="AB2525" s="13">
        <f t="shared" si="3599"/>
        <v>1.1481642010348072E-2</v>
      </c>
      <c r="AC2525" s="13">
        <f t="shared" si="3600"/>
        <v>2.5131245301110536E-4</v>
      </c>
      <c r="AD2525" s="13">
        <f t="shared" si="3601"/>
        <v>6.1357017869266787E-3</v>
      </c>
      <c r="AE2525" s="13">
        <f t="shared" si="3602"/>
        <v>6.1094834874262692E-3</v>
      </c>
      <c r="AF2525" s="13">
        <f t="shared" si="3603"/>
        <v>3.0416886103122056E-3</v>
      </c>
      <c r="AG2525" s="13">
        <f t="shared" si="3604"/>
        <v>1.0095637512995408E-3</v>
      </c>
      <c r="AH2525" s="13">
        <f t="shared" si="3605"/>
        <v>5.4175542002744062E-3</v>
      </c>
      <c r="AI2525" s="13">
        <f t="shared" si="3606"/>
        <v>5.5649178991453718E-3</v>
      </c>
      <c r="AJ2525" s="13">
        <f t="shared" si="3607"/>
        <v>2.8581450299712693E-3</v>
      </c>
      <c r="AK2525" s="13">
        <f t="shared" si="3608"/>
        <v>9.7862995290598585E-4</v>
      </c>
      <c r="AL2525" s="13">
        <f t="shared" si="3609"/>
        <v>1.0281814137731967E-5</v>
      </c>
      <c r="AM2525" s="13">
        <f t="shared" si="3610"/>
        <v>1.260519985057355E-3</v>
      </c>
      <c r="AN2525" s="13">
        <f t="shared" si="3611"/>
        <v>1.2551336915831673E-3</v>
      </c>
      <c r="AO2525" s="13">
        <f t="shared" si="3612"/>
        <v>6.2488520706615723E-4</v>
      </c>
      <c r="AP2525" s="13">
        <f t="shared" si="3613"/>
        <v>2.0740500905927611E-4</v>
      </c>
      <c r="AQ2525" s="13">
        <f t="shared" si="3614"/>
        <v>5.1629688096846114E-5</v>
      </c>
      <c r="AR2525" s="13">
        <f t="shared" si="3615"/>
        <v>1.0788809195171809E-3</v>
      </c>
      <c r="AS2525" s="13">
        <f t="shared" si="3616"/>
        <v>1.1082277201330949E-3</v>
      </c>
      <c r="AT2525" s="13">
        <f t="shared" si="3617"/>
        <v>5.6918639372222166E-4</v>
      </c>
      <c r="AU2525" s="13">
        <f t="shared" si="3618"/>
        <v>1.9488963920375482E-4</v>
      </c>
      <c r="AV2525" s="13">
        <f t="shared" si="3619"/>
        <v>5.0047715328257589E-5</v>
      </c>
      <c r="AW2525" s="13">
        <f t="shared" si="3620"/>
        <v>2.9212114656097841E-7</v>
      </c>
      <c r="AX2525" s="13">
        <f t="shared" si="3621"/>
        <v>2.1580126282572386E-4</v>
      </c>
      <c r="AY2525" s="13">
        <f t="shared" si="3622"/>
        <v>2.1487912835149197E-4</v>
      </c>
      <c r="AZ2525" s="13">
        <f t="shared" si="3623"/>
        <v>1.0698046711243124E-4</v>
      </c>
      <c r="BA2525" s="13">
        <f t="shared" si="3624"/>
        <v>3.5507777268073964E-5</v>
      </c>
      <c r="BB2525" s="13">
        <f t="shared" si="3625"/>
        <v>8.8390124890329871E-6</v>
      </c>
      <c r="BC2525" s="13">
        <f t="shared" si="3626"/>
        <v>1.760248549300851E-6</v>
      </c>
      <c r="BD2525" s="13">
        <f t="shared" si="3627"/>
        <v>1.7904513049438431E-4</v>
      </c>
      <c r="BE2525" s="13">
        <f t="shared" si="3628"/>
        <v>1.8391536376185228E-4</v>
      </c>
      <c r="BF2525" s="13">
        <f t="shared" si="3629"/>
        <v>9.4459036484980942E-5</v>
      </c>
      <c r="BG2525" s="13">
        <f t="shared" si="3630"/>
        <v>3.2342810269418323E-5</v>
      </c>
      <c r="BH2525" s="13">
        <f t="shared" si="3631"/>
        <v>8.3056429674405599E-6</v>
      </c>
      <c r="BI2525" s="13">
        <f t="shared" si="3632"/>
        <v>1.7063131998228925E-6</v>
      </c>
      <c r="BJ2525" s="14">
        <f t="shared" si="3633"/>
        <v>0.35493643377975204</v>
      </c>
      <c r="BK2525" s="14">
        <f t="shared" si="3634"/>
        <v>0.30655301910643723</v>
      </c>
      <c r="BL2525" s="14">
        <f t="shared" si="3635"/>
        <v>0.31678273080001018</v>
      </c>
      <c r="BM2525" s="14">
        <f t="shared" si="3636"/>
        <v>0.32935007817922685</v>
      </c>
      <c r="BN2525" s="14">
        <f t="shared" si="3637"/>
        <v>0.67047073108937971</v>
      </c>
    </row>
    <row r="2526" spans="1:66" x14ac:dyDescent="0.25">
      <c r="A2526" t="s">
        <v>343</v>
      </c>
      <c r="B2526" t="s">
        <v>190</v>
      </c>
      <c r="C2526" t="s">
        <v>183</v>
      </c>
      <c r="D2526" t="s">
        <v>495</v>
      </c>
      <c r="E2526" s="10">
        <f>VLOOKUP(A2526,home!$A$2:$E$405,3,FALSE)</f>
        <v>1.3052999999999999</v>
      </c>
      <c r="F2526" s="10">
        <f>VLOOKUP(B2526,home!$B$2:$E$405,3,FALSE)</f>
        <v>0.5242</v>
      </c>
      <c r="G2526" s="10">
        <f>VLOOKUP(C2526,away!$B$2:$E$405,4,FALSE)</f>
        <v>1.0887</v>
      </c>
      <c r="H2526" s="10">
        <f>VLOOKUP(A2526,away!$A$2:$E$405,3,FALSE)</f>
        <v>1.1211</v>
      </c>
      <c r="I2526" s="10">
        <f>VLOOKUP(C2526,away!$B$2:$E$405,3,FALSE)</f>
        <v>0.75109999999999999</v>
      </c>
      <c r="J2526" s="10">
        <f>VLOOKUP(B2526,home!$B$2:$E$405,4,FALSE)</f>
        <v>0.70420000000000005</v>
      </c>
      <c r="K2526" s="12">
        <f t="shared" si="3582"/>
        <v>0.74493019366199997</v>
      </c>
      <c r="L2526" s="12">
        <f t="shared" si="3583"/>
        <v>0.59297739148200002</v>
      </c>
      <c r="M2526" s="13">
        <f t="shared" si="3584"/>
        <v>0.26239413195359096</v>
      </c>
      <c r="N2526" s="13">
        <f t="shared" si="3585"/>
        <v>0.19546531153196092</v>
      </c>
      <c r="O2526" s="13">
        <f t="shared" si="3586"/>
        <v>0.1555937879060241</v>
      </c>
      <c r="P2526" s="13">
        <f t="shared" si="3587"/>
        <v>0.11590651055743868</v>
      </c>
      <c r="Q2526" s="13">
        <f t="shared" si="3588"/>
        <v>7.2804006186853384E-2</v>
      </c>
      <c r="R2526" s="13">
        <f t="shared" si="3589"/>
        <v>4.6131799241658861E-2</v>
      </c>
      <c r="S2526" s="13">
        <f t="shared" si="3590"/>
        <v>1.2799751931931291E-2</v>
      </c>
      <c r="T2526" s="13">
        <f t="shared" si="3591"/>
        <v>4.3171129678119709E-2</v>
      </c>
      <c r="U2526" s="13">
        <f t="shared" si="3592"/>
        <v>3.4364970143065443E-2</v>
      </c>
      <c r="V2526" s="13">
        <f t="shared" si="3593"/>
        <v>6.2822144322673037E-4</v>
      </c>
      <c r="W2526" s="13">
        <f t="shared" si="3594"/>
        <v>1.8077967476047382E-2</v>
      </c>
      <c r="X2526" s="13">
        <f t="shared" si="3595"/>
        <v>1.0719825997243013E-2</v>
      </c>
      <c r="Y2526" s="13">
        <f t="shared" si="3596"/>
        <v>3.1783072284930452E-3</v>
      </c>
      <c r="Z2526" s="13">
        <f t="shared" si="3597"/>
        <v>9.1183713262300604E-3</v>
      </c>
      <c r="AA2526" s="13">
        <f t="shared" si="3598"/>
        <v>6.7925501179305868E-3</v>
      </c>
      <c r="AB2526" s="13">
        <f t="shared" si="3599"/>
        <v>2.5299878374044358E-3</v>
      </c>
      <c r="AC2526" s="13">
        <f t="shared" si="3600"/>
        <v>1.7343889038133808E-5</v>
      </c>
      <c r="AD2526" s="13">
        <f t="shared" si="3601"/>
        <v>3.3667059532368278E-3</v>
      </c>
      <c r="AE2526" s="13">
        <f t="shared" si="3602"/>
        <v>1.9963805140372944E-3</v>
      </c>
      <c r="AF2526" s="13">
        <f t="shared" si="3603"/>
        <v>5.9190425480966456E-4</v>
      </c>
      <c r="AG2526" s="13">
        <f t="shared" si="3604"/>
        <v>1.1699528034137732E-4</v>
      </c>
      <c r="AH2526" s="13">
        <f t="shared" si="3605"/>
        <v>1.3517470108980413E-3</v>
      </c>
      <c r="AI2526" s="13">
        <f t="shared" si="3606"/>
        <v>1.0069571626103075E-3</v>
      </c>
      <c r="AJ2526" s="13">
        <f t="shared" si="3607"/>
        <v>3.7505639707631711E-4</v>
      </c>
      <c r="AK2526" s="13">
        <f t="shared" si="3608"/>
        <v>9.3130278169410979E-5</v>
      </c>
      <c r="AL2526" s="13">
        <f t="shared" si="3609"/>
        <v>3.0645039855709194E-7</v>
      </c>
      <c r="AM2526" s="13">
        <f t="shared" si="3610"/>
        <v>5.0159218354954387E-4</v>
      </c>
      <c r="AN2526" s="13">
        <f t="shared" si="3611"/>
        <v>2.9743282458896908E-4</v>
      </c>
      <c r="AO2526" s="13">
        <f t="shared" si="3612"/>
        <v>8.8185470232945081E-5</v>
      </c>
      <c r="AP2526" s="13">
        <f t="shared" si="3613"/>
        <v>1.7430663368448447E-5</v>
      </c>
      <c r="AQ2526" s="13">
        <f t="shared" si="3614"/>
        <v>2.5839973240058523E-6</v>
      </c>
      <c r="AR2526" s="13">
        <f t="shared" si="3615"/>
        <v>1.6031108329318231E-4</v>
      </c>
      <c r="AS2526" s="13">
        <f t="shared" si="3616"/>
        <v>1.1942056632375533E-4</v>
      </c>
      <c r="AT2526" s="13">
        <f t="shared" si="3617"/>
        <v>4.4479992799390372E-5</v>
      </c>
      <c r="AU2526" s="13">
        <f t="shared" si="3618"/>
        <v>1.104482988337808E-5</v>
      </c>
      <c r="AV2526" s="13">
        <f t="shared" si="3619"/>
        <v>2.0569068159971691E-6</v>
      </c>
      <c r="AW2526" s="13">
        <f t="shared" si="3620"/>
        <v>3.76020396103674E-9</v>
      </c>
      <c r="AX2526" s="13">
        <f t="shared" si="3621"/>
        <v>6.2275193738484493E-5</v>
      </c>
      <c r="AY2526" s="13">
        <f t="shared" si="3622"/>
        <v>3.6927781937082718E-5</v>
      </c>
      <c r="AZ2526" s="13">
        <f t="shared" si="3623"/>
        <v>1.0948669903133714E-5</v>
      </c>
      <c r="BA2526" s="13">
        <f t="shared" si="3624"/>
        <v>2.1641045731192374E-6</v>
      </c>
      <c r="BB2526" s="13">
        <f t="shared" si="3625"/>
        <v>3.2081627116562809E-7</v>
      </c>
      <c r="BC2526" s="13">
        <f t="shared" si="3626"/>
        <v>3.8047359124155246E-8</v>
      </c>
      <c r="BD2526" s="13">
        <f t="shared" si="3627"/>
        <v>1.5843474666140805E-5</v>
      </c>
      <c r="BE2526" s="13">
        <f t="shared" si="3628"/>
        <v>1.1802282651327262E-5</v>
      </c>
      <c r="BF2526" s="13">
        <f t="shared" si="3629"/>
        <v>4.3959383505534387E-6</v>
      </c>
      <c r="BG2526" s="13">
        <f t="shared" si="3630"/>
        <v>1.0915557356013287E-6</v>
      </c>
      <c r="BH2526" s="13">
        <f t="shared" si="3631"/>
        <v>2.0328320637859116E-7</v>
      </c>
      <c r="BI2526" s="13">
        <f t="shared" si="3632"/>
        <v>3.0286359659167256E-8</v>
      </c>
      <c r="BJ2526" s="14">
        <f t="shared" si="3633"/>
        <v>0.35050843385398861</v>
      </c>
      <c r="BK2526" s="14">
        <f t="shared" si="3634"/>
        <v>0.3917831940075614</v>
      </c>
      <c r="BL2526" s="14">
        <f t="shared" si="3635"/>
        <v>0.24861066629492284</v>
      </c>
      <c r="BM2526" s="14">
        <f t="shared" si="3636"/>
        <v>0.15168819408344297</v>
      </c>
      <c r="BN2526" s="14">
        <f t="shared" si="3637"/>
        <v>0.84829554737752688</v>
      </c>
    </row>
    <row r="2527" spans="1:66" x14ac:dyDescent="0.25">
      <c r="A2527" t="s">
        <v>344</v>
      </c>
      <c r="B2527" t="s">
        <v>209</v>
      </c>
      <c r="C2527" t="s">
        <v>206</v>
      </c>
      <c r="D2527" t="s">
        <v>495</v>
      </c>
      <c r="E2527" s="10">
        <f>VLOOKUP(A2527,home!$A$2:$E$405,3,FALSE)</f>
        <v>1.3976999999999999</v>
      </c>
      <c r="F2527" s="10">
        <f>VLOOKUP(B2527,home!$B$2:$E$405,3,FALSE)</f>
        <v>0.93010000000000004</v>
      </c>
      <c r="G2527" s="10">
        <f>VLOOKUP(C2527,away!$B$2:$E$405,4,FALSE)</f>
        <v>0.8347</v>
      </c>
      <c r="H2527" s="10">
        <f>VLOOKUP(A2527,away!$A$2:$E$405,3,FALSE)</f>
        <v>1.0585</v>
      </c>
      <c r="I2527" s="10">
        <f>VLOOKUP(C2527,away!$B$2:$E$405,3,FALSE)</f>
        <v>1.3646</v>
      </c>
      <c r="J2527" s="10">
        <f>VLOOKUP(B2527,home!$B$2:$E$405,4,FALSE)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344</v>
      </c>
      <c r="B2528" t="s">
        <v>204</v>
      </c>
      <c r="C2528" t="s">
        <v>211</v>
      </c>
      <c r="D2528" t="s">
        <v>495</v>
      </c>
      <c r="E2528" s="10">
        <f>VLOOKUP(A2528,home!$A$2:$E$405,3,FALSE)</f>
        <v>1.3976999999999999</v>
      </c>
      <c r="F2528" s="10">
        <f>VLOOKUP(B2528,home!$B$2:$E$405,3,FALSE)</f>
        <v>0.58919999999999995</v>
      </c>
      <c r="G2528" s="10">
        <f>VLOOKUP(C2528,away!$B$2:$E$405,4,FALSE)</f>
        <v>0.85860000000000003</v>
      </c>
      <c r="H2528" s="10">
        <f>VLOOKUP(A2528,away!$A$2:$E$405,3,FALSE)</f>
        <v>1.0585</v>
      </c>
      <c r="I2528" s="10">
        <f>VLOOKUP(C2528,away!$B$2:$E$405,3,FALSE)</f>
        <v>0.70850000000000002</v>
      </c>
      <c r="J2528" s="10">
        <f>VLOOKUP(B2528,home!$B$2:$E$405,4,FALSE)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344</v>
      </c>
      <c r="B2529" t="s">
        <v>201</v>
      </c>
      <c r="C2529" t="s">
        <v>207</v>
      </c>
      <c r="D2529" t="s">
        <v>495</v>
      </c>
      <c r="E2529" s="10">
        <f>VLOOKUP(A2529,home!$A$2:$E$405,3,FALSE)</f>
        <v>1.3976999999999999</v>
      </c>
      <c r="F2529" s="10">
        <f>VLOOKUP(B2529,home!$B$2:$E$405,3,FALSE)</f>
        <v>0.8417</v>
      </c>
      <c r="G2529" s="10">
        <f>VLOOKUP(C2529,away!$B$2:$E$405,4,FALSE)</f>
        <v>1.0731999999999999</v>
      </c>
      <c r="H2529" s="10">
        <f>VLOOKUP(A2529,away!$A$2:$E$405,3,FALSE)</f>
        <v>1.0585</v>
      </c>
      <c r="I2529" s="10">
        <f>VLOOKUP(C2529,away!$B$2:$E$405,3,FALSE)</f>
        <v>0.73480000000000001</v>
      </c>
      <c r="J2529" s="10">
        <f>VLOOKUP(B2529,home!$B$2:$E$405,4,FALSE)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344</v>
      </c>
      <c r="B2530" t="s">
        <v>210</v>
      </c>
      <c r="C2530" t="s">
        <v>205</v>
      </c>
      <c r="D2530" t="s">
        <v>495</v>
      </c>
      <c r="E2530" s="10">
        <f>VLOOKUP(A2530,home!$A$2:$E$405,3,FALSE)</f>
        <v>1.3976999999999999</v>
      </c>
      <c r="F2530" s="10">
        <f>VLOOKUP(B2530,home!$B$2:$E$405,3,FALSE)</f>
        <v>1.1783999999999999</v>
      </c>
      <c r="G2530" s="10">
        <f>VLOOKUP(C2530,away!$B$2:$E$405,4,FALSE)</f>
        <v>1.4309000000000001</v>
      </c>
      <c r="H2530" s="10">
        <f>VLOOKUP(A2530,away!$A$2:$E$405,3,FALSE)</f>
        <v>1.0585</v>
      </c>
      <c r="I2530" s="10">
        <f>VLOOKUP(C2530,away!$B$2:$E$405,3,FALSE)</f>
        <v>1.1114999999999999</v>
      </c>
      <c r="J2530" s="10">
        <f>VLOOKUP(B2530,home!$B$2:$E$405,4,FALSE)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346</v>
      </c>
      <c r="B2531" t="s">
        <v>233</v>
      </c>
      <c r="C2531" t="s">
        <v>231</v>
      </c>
      <c r="D2531" t="s">
        <v>495</v>
      </c>
      <c r="E2531" s="10">
        <f>VLOOKUP(A2531,home!$A$2:$E$405,3,FALSE)</f>
        <v>1.5866</v>
      </c>
      <c r="F2531" s="10">
        <f>VLOOKUP(B2531,home!$B$2:$E$405,3,FALSE)</f>
        <v>1.0084</v>
      </c>
      <c r="G2531" s="10">
        <f>VLOOKUP(C2531,away!$B$2:$E$405,4,FALSE)</f>
        <v>0.88239999999999996</v>
      </c>
      <c r="H2531" s="10">
        <f>VLOOKUP(A2531,away!$A$2:$E$405,3,FALSE)</f>
        <v>1.1788000000000001</v>
      </c>
      <c r="I2531" s="10">
        <f>VLOOKUP(C2531,away!$B$2:$E$405,3,FALSE)</f>
        <v>1.018</v>
      </c>
      <c r="J2531" s="10">
        <f>VLOOKUP(B2531,home!$B$2:$E$405,4,FALSE)</f>
        <v>1.018</v>
      </c>
      <c r="K2531" s="12">
        <f t="shared" si="3582"/>
        <v>1.4117759730559998</v>
      </c>
      <c r="L2531" s="12">
        <f t="shared" si="3583"/>
        <v>1.2216187312</v>
      </c>
      <c r="M2531" s="13">
        <f t="shared" si="3584"/>
        <v>7.1834192023389254E-2</v>
      </c>
      <c r="N2531" s="13">
        <f t="shared" si="3585"/>
        <v>0.10141378634251189</v>
      </c>
      <c r="O2531" s="13">
        <f t="shared" si="3586"/>
        <v>8.7753994516389933E-2</v>
      </c>
      <c r="P2531" s="13">
        <f t="shared" si="3587"/>
        <v>0.12388898099792725</v>
      </c>
      <c r="Q2531" s="13">
        <f t="shared" si="3588"/>
        <v>7.1586773447496505E-2</v>
      </c>
      <c r="R2531" s="13">
        <f t="shared" si="3589"/>
        <v>5.3600961719422024E-2</v>
      </c>
      <c r="S2531" s="13">
        <f t="shared" si="3590"/>
        <v>5.3416343876003074E-2</v>
      </c>
      <c r="T2531" s="13">
        <f t="shared" si="3591"/>
        <v>8.745174334963253E-2</v>
      </c>
      <c r="U2531" s="13">
        <f t="shared" si="3592"/>
        <v>7.5672549888174415E-2</v>
      </c>
      <c r="V2531" s="13">
        <f t="shared" si="3593"/>
        <v>1.023606698368525E-2</v>
      </c>
      <c r="W2531" s="13">
        <f t="shared" si="3594"/>
        <v>3.3688162247259588E-2</v>
      </c>
      <c r="X2531" s="13">
        <f t="shared" si="3595"/>
        <v>4.1154090020956997E-2</v>
      </c>
      <c r="Y2531" s="13">
        <f t="shared" si="3596"/>
        <v>2.5137303617546038E-2</v>
      </c>
      <c r="Z2531" s="13">
        <f t="shared" si="3597"/>
        <v>2.1826646282260026E-2</v>
      </c>
      <c r="AA2531" s="13">
        <f t="shared" si="3598"/>
        <v>3.0814334793686764E-2</v>
      </c>
      <c r="AB2531" s="13">
        <f t="shared" si="3599"/>
        <v>2.1751468743715245E-2</v>
      </c>
      <c r="AC2531" s="13">
        <f t="shared" si="3600"/>
        <v>1.1033533199120448E-3</v>
      </c>
      <c r="AD2531" s="13">
        <f t="shared" si="3601"/>
        <v>1.1890034509273329E-2</v>
      </c>
      <c r="AE2531" s="13">
        <f t="shared" si="3602"/>
        <v>1.4525088871142698E-2</v>
      </c>
      <c r="AF2531" s="13">
        <f t="shared" si="3603"/>
        <v>8.8720603186662941E-3</v>
      </c>
      <c r="AG2531" s="13">
        <f t="shared" si="3604"/>
        <v>3.6127583565396604E-3</v>
      </c>
      <c r="AH2531" s="13">
        <f t="shared" si="3605"/>
        <v>6.6659599844214254E-3</v>
      </c>
      <c r="AI2531" s="13">
        <f t="shared" si="3606"/>
        <v>9.4108421433589141E-3</v>
      </c>
      <c r="AJ2531" s="13">
        <f t="shared" si="3607"/>
        <v>6.6430004121084728E-3</v>
      </c>
      <c r="AK2531" s="13">
        <f t="shared" si="3608"/>
        <v>3.1261427902719483E-3</v>
      </c>
      <c r="AL2531" s="13">
        <f t="shared" si="3609"/>
        <v>7.6116019201594593E-5</v>
      </c>
      <c r="AM2531" s="13">
        <f t="shared" si="3610"/>
        <v>3.357213007799753E-3</v>
      </c>
      <c r="AN2531" s="13">
        <f t="shared" si="3611"/>
        <v>4.1012342949564694E-3</v>
      </c>
      <c r="AO2531" s="13">
        <f t="shared" si="3612"/>
        <v>2.505072317879325E-3</v>
      </c>
      <c r="AP2531" s="13">
        <f t="shared" si="3613"/>
        <v>1.0200810888439942E-3</v>
      </c>
      <c r="AQ2531" s="13">
        <f t="shared" si="3614"/>
        <v>3.1153754136867886E-4</v>
      </c>
      <c r="AR2531" s="13">
        <f t="shared" si="3615"/>
        <v>1.6286523156797748E-3</v>
      </c>
      <c r="AS2531" s="13">
        <f t="shared" si="3616"/>
        <v>2.2992922077387213E-3</v>
      </c>
      <c r="AT2531" s="13">
        <f t="shared" si="3617"/>
        <v>1.6230427469602058E-3</v>
      </c>
      <c r="AU2531" s="13">
        <f t="shared" si="3618"/>
        <v>7.63790917800409E-4</v>
      </c>
      <c r="AV2531" s="13">
        <f t="shared" si="3619"/>
        <v>2.6957541654725197E-4</v>
      </c>
      <c r="AW2531" s="13">
        <f t="shared" si="3620"/>
        <v>3.6464900746839257E-6</v>
      </c>
      <c r="AX2531" s="13">
        <f t="shared" si="3621"/>
        <v>7.8993877680712493E-4</v>
      </c>
      <c r="AY2531" s="13">
        <f t="shared" si="3622"/>
        <v>9.6500400624879997E-4</v>
      </c>
      <c r="AZ2531" s="13">
        <f t="shared" si="3623"/>
        <v>5.8943348485828806E-4</v>
      </c>
      <c r="BA2531" s="13">
        <f t="shared" si="3624"/>
        <v>2.4002099529979199E-4</v>
      </c>
      <c r="BB2531" s="13">
        <f t="shared" si="3625"/>
        <v>7.3303535934873303E-5</v>
      </c>
      <c r="BC2531" s="13">
        <f t="shared" si="3626"/>
        <v>1.7909794512246705E-5</v>
      </c>
      <c r="BD2531" s="13">
        <f t="shared" si="3627"/>
        <v>3.3159869590777819E-4</v>
      </c>
      <c r="BE2531" s="13">
        <f t="shared" si="3628"/>
        <v>4.6814307157930408E-4</v>
      </c>
      <c r="BF2531" s="13">
        <f t="shared" si="3629"/>
        <v>3.3045657020414835E-4</v>
      </c>
      <c r="BG2531" s="13">
        <f t="shared" si="3630"/>
        <v>1.5551021531756993E-4</v>
      </c>
      <c r="BH2531" s="13">
        <f t="shared" si="3631"/>
        <v>5.4886396387527601E-5</v>
      </c>
      <c r="BI2531" s="13">
        <f t="shared" si="3632"/>
        <v>1.5497459133507812E-5</v>
      </c>
      <c r="BJ2531" s="14">
        <f t="shared" si="3633"/>
        <v>0.41330254992553483</v>
      </c>
      <c r="BK2531" s="14">
        <f t="shared" si="3634"/>
        <v>0.26152005722636734</v>
      </c>
      <c r="BL2531" s="14">
        <f t="shared" si="3635"/>
        <v>0.30337970100480527</v>
      </c>
      <c r="BM2531" s="14">
        <f t="shared" si="3636"/>
        <v>0.48898890787565658</v>
      </c>
      <c r="BN2531" s="14">
        <f t="shared" si="3637"/>
        <v>0.51007868904713694</v>
      </c>
    </row>
    <row r="2532" spans="1:66" x14ac:dyDescent="0.25">
      <c r="A2532" t="s">
        <v>346</v>
      </c>
      <c r="B2532" t="s">
        <v>240</v>
      </c>
      <c r="C2532" t="s">
        <v>237</v>
      </c>
      <c r="D2532" t="s">
        <v>495</v>
      </c>
      <c r="E2532" s="10">
        <f>VLOOKUP(A2532,home!$A$2:$E$405,3,FALSE)</f>
        <v>1.5866</v>
      </c>
      <c r="F2532" s="10">
        <f>VLOOKUP(B2532,home!$B$2:$E$405,3,FALSE)</f>
        <v>0.84040000000000004</v>
      </c>
      <c r="G2532" s="10">
        <f>VLOOKUP(C2532,away!$B$2:$E$405,4,FALSE)</f>
        <v>0.70030000000000003</v>
      </c>
      <c r="H2532" s="10">
        <f>VLOOKUP(A2532,away!$A$2:$E$405,3,FALSE)</f>
        <v>1.1788000000000001</v>
      </c>
      <c r="I2532" s="10">
        <f>VLOOKUP(C2532,away!$B$2:$E$405,3,FALSE)</f>
        <v>0.84830000000000005</v>
      </c>
      <c r="J2532" s="10">
        <f>VLOOKUP(B2532,home!$B$2:$E$405,4,FALSE)</f>
        <v>1.0367999999999999</v>
      </c>
      <c r="K2532" s="12">
        <f t="shared" si="3582"/>
        <v>0.93376506159200012</v>
      </c>
      <c r="L2532" s="12">
        <f t="shared" si="3583"/>
        <v>1.0367751582720002</v>
      </c>
      <c r="M2532" s="13">
        <f t="shared" si="3584"/>
        <v>0.13938153919685889</v>
      </c>
      <c r="N2532" s="13">
        <f t="shared" si="3585"/>
        <v>0.13014961153294272</v>
      </c>
      <c r="O2532" s="13">
        <f t="shared" si="3586"/>
        <v>0.14450731736101838</v>
      </c>
      <c r="P2532" s="13">
        <f t="shared" si="3587"/>
        <v>0.13493588409610602</v>
      </c>
      <c r="Q2532" s="13">
        <f t="shared" si="3588"/>
        <v>6.076458001461657E-2</v>
      </c>
      <c r="R2532" s="13">
        <f t="shared" si="3589"/>
        <v>7.4910798414215995E-2</v>
      </c>
      <c r="S2532" s="13">
        <f t="shared" si="3590"/>
        <v>3.2658006436350376E-2</v>
      </c>
      <c r="T2532" s="13">
        <f t="shared" si="3591"/>
        <v>6.299920706198571E-2</v>
      </c>
      <c r="U2532" s="13">
        <f t="shared" si="3592"/>
        <v>6.9949086295156296E-2</v>
      </c>
      <c r="V2532" s="13">
        <f t="shared" si="3593"/>
        <v>3.5129289293081242E-3</v>
      </c>
      <c r="W2532" s="13">
        <f t="shared" si="3594"/>
        <v>1.8913280599986818E-2</v>
      </c>
      <c r="X2532" s="13">
        <f t="shared" si="3595"/>
        <v>1.9608819487494086E-2</v>
      </c>
      <c r="Y2532" s="13">
        <f t="shared" si="3596"/>
        <v>1.016496846383688E-2</v>
      </c>
      <c r="Z2532" s="13">
        <f t="shared" si="3597"/>
        <v>2.588855162739356E-2</v>
      </c>
      <c r="AA2532" s="13">
        <f t="shared" si="3598"/>
        <v>2.4173825004880821E-2</v>
      </c>
      <c r="AB2532" s="13">
        <f t="shared" si="3599"/>
        <v>1.1286336597298387E-2</v>
      </c>
      <c r="AC2532" s="13">
        <f t="shared" si="3600"/>
        <v>2.1255512637037829E-4</v>
      </c>
      <c r="AD2532" s="13">
        <f t="shared" si="3601"/>
        <v>4.4151401560883676E-3</v>
      </c>
      <c r="AE2532" s="13">
        <f t="shared" si="3602"/>
        <v>4.5775076341215814E-3</v>
      </c>
      <c r="AF2532" s="13">
        <f t="shared" si="3603"/>
        <v>2.3729231009288454E-3</v>
      </c>
      <c r="AG2532" s="13">
        <f t="shared" si="3604"/>
        <v>8.2006257451092981E-4</v>
      </c>
      <c r="AH2532" s="13">
        <f t="shared" si="3605"/>
        <v>6.7101518027309513E-3</v>
      </c>
      <c r="AI2532" s="13">
        <f t="shared" si="3606"/>
        <v>6.2657053113687371E-3</v>
      </c>
      <c r="AJ2532" s="13">
        <f t="shared" si="3607"/>
        <v>2.9253483529937756E-3</v>
      </c>
      <c r="AK2532" s="13">
        <f t="shared" si="3608"/>
        <v>9.1052936167042959E-4</v>
      </c>
      <c r="AL2532" s="13">
        <f t="shared" si="3609"/>
        <v>8.231022289239554E-6</v>
      </c>
      <c r="AM2532" s="13">
        <f t="shared" si="3610"/>
        <v>8.2454072395743384E-4</v>
      </c>
      <c r="AN2532" s="13">
        <f t="shared" si="3611"/>
        <v>8.5486333958267804E-4</v>
      </c>
      <c r="AO2532" s="13">
        <f t="shared" si="3612"/>
        <v>4.4315053709838081E-4</v>
      </c>
      <c r="AP2532" s="13">
        <f t="shared" si="3613"/>
        <v>1.5314915607949855E-4</v>
      </c>
      <c r="AQ2532" s="13">
        <f t="shared" si="3614"/>
        <v>3.9695310133386344E-5</v>
      </c>
      <c r="AR2532" s="13">
        <f t="shared" si="3615"/>
        <v>1.3913837394611062E-3</v>
      </c>
      <c r="AS2532" s="13">
        <f t="shared" si="3616"/>
        <v>1.2992255231760073E-3</v>
      </c>
      <c r="AT2532" s="13">
        <f t="shared" si="3617"/>
        <v>6.0658570033517145E-4</v>
      </c>
      <c r="AU2532" s="13">
        <f t="shared" si="3618"/>
        <v>1.8880284461143265E-4</v>
      </c>
      <c r="AV2532" s="13">
        <f t="shared" si="3619"/>
        <v>4.4074374956834799E-5</v>
      </c>
      <c r="AW2532" s="13">
        <f t="shared" si="3620"/>
        <v>2.2134691820522009E-7</v>
      </c>
      <c r="AX2532" s="13">
        <f t="shared" si="3621"/>
        <v>1.2832121998187089E-4</v>
      </c>
      <c r="AY2532" s="13">
        <f t="shared" si="3622"/>
        <v>1.3304025315636034E-4</v>
      </c>
      <c r="AZ2532" s="13">
        <f t="shared" si="3623"/>
        <v>6.896641476136622E-5</v>
      </c>
      <c r="BA2532" s="13">
        <f t="shared" si="3624"/>
        <v>2.3834221859889292E-5</v>
      </c>
      <c r="BB2532" s="13">
        <f t="shared" si="3625"/>
        <v>6.177682285269172E-6</v>
      </c>
      <c r="BC2532" s="13">
        <f t="shared" si="3626"/>
        <v>1.2809735058128158E-6</v>
      </c>
      <c r="BD2532" s="13">
        <f t="shared" si="3627"/>
        <v>2.4042534944947926E-4</v>
      </c>
      <c r="BE2532" s="13">
        <f t="shared" si="3628"/>
        <v>2.2450079123697113E-4</v>
      </c>
      <c r="BF2532" s="13">
        <f t="shared" si="3629"/>
        <v>1.0481549757842155E-4</v>
      </c>
      <c r="BG2532" s="13">
        <f t="shared" si="3630"/>
        <v>3.2624349850703649E-5</v>
      </c>
      <c r="BH2532" s="13">
        <f t="shared" si="3631"/>
        <v>7.6158695119353118E-6</v>
      </c>
      <c r="BI2532" s="13">
        <f t="shared" si="3632"/>
        <v>1.4222865727777828E-6</v>
      </c>
      <c r="BJ2532" s="14">
        <f t="shared" si="3633"/>
        <v>0.31746312045891434</v>
      </c>
      <c r="BK2532" s="14">
        <f t="shared" si="3634"/>
        <v>0.31084218506043937</v>
      </c>
      <c r="BL2532" s="14">
        <f t="shared" si="3635"/>
        <v>0.34578057482807456</v>
      </c>
      <c r="BM2532" s="14">
        <f t="shared" si="3636"/>
        <v>0.31519188245282515</v>
      </c>
      <c r="BN2532" s="14">
        <f t="shared" si="3637"/>
        <v>0.68464973061575862</v>
      </c>
    </row>
    <row r="2533" spans="1:66" x14ac:dyDescent="0.25">
      <c r="A2533" t="s">
        <v>346</v>
      </c>
      <c r="B2533" t="s">
        <v>320</v>
      </c>
      <c r="C2533" t="s">
        <v>236</v>
      </c>
      <c r="D2533" t="s">
        <v>495</v>
      </c>
      <c r="E2533" s="10">
        <f>VLOOKUP(A2533,home!$A$2:$E$405,3,FALSE)</f>
        <v>1.5866</v>
      </c>
      <c r="F2533" s="10">
        <f>VLOOKUP(B2533,home!$B$2:$E$405,3,FALSE)</f>
        <v>1.0084</v>
      </c>
      <c r="G2533" s="10">
        <f>VLOOKUP(C2533,away!$B$2:$E$405,4,FALSE)</f>
        <v>1.1345000000000001</v>
      </c>
      <c r="H2533" s="10">
        <f>VLOOKUP(A2533,away!$A$2:$E$405,3,FALSE)</f>
        <v>1.1788000000000001</v>
      </c>
      <c r="I2533" s="10">
        <f>VLOOKUP(C2533,away!$B$2:$E$405,3,FALSE)</f>
        <v>0.84830000000000005</v>
      </c>
      <c r="J2533" s="10">
        <f>VLOOKUP(B2533,home!$B$2:$E$405,4,FALSE)</f>
        <v>1.6117999999999999</v>
      </c>
      <c r="K2533" s="12">
        <f t="shared" si="3582"/>
        <v>1.81511768068</v>
      </c>
      <c r="L2533" s="12">
        <f t="shared" si="3583"/>
        <v>1.6117613812720002</v>
      </c>
      <c r="M2533" s="13">
        <f t="shared" si="3584"/>
        <v>3.2488176301358161E-2</v>
      </c>
      <c r="N2533" s="13">
        <f t="shared" si="3585"/>
        <v>5.8969863217644164E-2</v>
      </c>
      <c r="O2533" s="13">
        <f t="shared" si="3586"/>
        <v>5.2363187910485304E-2</v>
      </c>
      <c r="P2533" s="13">
        <f t="shared" si="3587"/>
        <v>9.5045348193091087E-2</v>
      </c>
      <c r="Q2533" s="13">
        <f t="shared" si="3588"/>
        <v>5.3518620676813573E-2</v>
      </c>
      <c r="R2533" s="13">
        <f t="shared" si="3589"/>
        <v>4.2198482037204547E-2</v>
      </c>
      <c r="S2533" s="13">
        <f t="shared" si="3590"/>
        <v>6.9514660728803954E-2</v>
      </c>
      <c r="T2533" s="13">
        <f t="shared" si="3591"/>
        <v>8.6259245985833288E-2</v>
      </c>
      <c r="U2533" s="13">
        <f t="shared" si="3592"/>
        <v>7.659521084358735E-2</v>
      </c>
      <c r="V2533" s="13">
        <f t="shared" si="3593"/>
        <v>2.2596409202355318E-2</v>
      </c>
      <c r="W2533" s="13">
        <f t="shared" si="3594"/>
        <v>3.2380864878696847E-2</v>
      </c>
      <c r="X2533" s="13">
        <f t="shared" si="3595"/>
        <v>5.2190227503670437E-2</v>
      </c>
      <c r="Y2533" s="13">
        <f t="shared" si="3596"/>
        <v>4.2059096585107897E-2</v>
      </c>
      <c r="Z2533" s="13">
        <f t="shared" si="3597"/>
        <v>2.2671294565288824E-2</v>
      </c>
      <c r="AA2533" s="13">
        <f t="shared" si="3598"/>
        <v>4.1151067609360131E-2</v>
      </c>
      <c r="AB2533" s="13">
        <f t="shared" si="3599"/>
        <v>3.7347015198303836E-2</v>
      </c>
      <c r="AC2533" s="13">
        <f t="shared" si="3600"/>
        <v>4.1316638563935913E-3</v>
      </c>
      <c r="AD2533" s="13">
        <f t="shared" si="3601"/>
        <v>1.4693770089258169E-2</v>
      </c>
      <c r="AE2533" s="13">
        <f t="shared" si="3602"/>
        <v>2.368285117515595E-2</v>
      </c>
      <c r="AF2533" s="13">
        <f t="shared" si="3603"/>
        <v>1.9085552461264286E-2</v>
      </c>
      <c r="AG2533" s="13">
        <f t="shared" si="3604"/>
        <v>1.0253785465768847E-2</v>
      </c>
      <c r="AH2533" s="13">
        <f t="shared" si="3605"/>
        <v>9.1351792609435829E-3</v>
      </c>
      <c r="AI2533" s="13">
        <f t="shared" si="3606"/>
        <v>1.6581425392719947E-2</v>
      </c>
      <c r="AJ2533" s="13">
        <f t="shared" si="3607"/>
        <v>1.5048619200601151E-2</v>
      </c>
      <c r="AK2533" s="13">
        <f t="shared" si="3608"/>
        <v>9.1050049269438913E-3</v>
      </c>
      <c r="AL2533" s="13">
        <f t="shared" si="3609"/>
        <v>4.8349334995614624E-4</v>
      </c>
      <c r="AM2533" s="13">
        <f t="shared" si="3610"/>
        <v>5.3341843769718917E-3</v>
      </c>
      <c r="AN2533" s="13">
        <f t="shared" si="3611"/>
        <v>8.597432379387742E-3</v>
      </c>
      <c r="AO2533" s="13">
        <f t="shared" si="3612"/>
        <v>6.9285047435973029E-3</v>
      </c>
      <c r="AP2533" s="13">
        <f t="shared" si="3613"/>
        <v>3.7223654585633306E-3</v>
      </c>
      <c r="AQ2533" s="13">
        <f t="shared" si="3614"/>
        <v>1.499891223273305E-3</v>
      </c>
      <c r="AR2533" s="13">
        <f t="shared" si="3615"/>
        <v>2.9447458287571509E-3</v>
      </c>
      <c r="AS2533" s="13">
        <f t="shared" si="3616"/>
        <v>5.3450602188857832E-3</v>
      </c>
      <c r="AT2533" s="13">
        <f t="shared" si="3617"/>
        <v>4.8509566537994495E-3</v>
      </c>
      <c r="AU2533" s="13">
        <f t="shared" si="3618"/>
        <v>2.93501906350789E-3</v>
      </c>
      <c r="AV2533" s="13">
        <f t="shared" si="3619"/>
        <v>1.3318512488265063E-3</v>
      </c>
      <c r="AW2533" s="13">
        <f t="shared" si="3620"/>
        <v>3.9291041154789483E-5</v>
      </c>
      <c r="AX2533" s="13">
        <f t="shared" si="3621"/>
        <v>1.6136953957747834E-3</v>
      </c>
      <c r="AY2533" s="13">
        <f t="shared" si="3622"/>
        <v>2.6008919200462325E-3</v>
      </c>
      <c r="AZ2533" s="13">
        <f t="shared" si="3623"/>
        <v>2.0960085767964499E-3</v>
      </c>
      <c r="BA2533" s="13">
        <f t="shared" si="3624"/>
        <v>1.1260885596318015E-3</v>
      </c>
      <c r="BB2533" s="13">
        <f t="shared" si="3625"/>
        <v>4.5374651307668768E-4</v>
      </c>
      <c r="BC2533" s="13">
        <f t="shared" si="3626"/>
        <v>1.4626622133276712E-4</v>
      </c>
      <c r="BD2533" s="13">
        <f t="shared" si="3627"/>
        <v>7.9103793407543123E-4</v>
      </c>
      <c r="BE2533" s="13">
        <f t="shared" si="3628"/>
        <v>1.4358269402288952E-3</v>
      </c>
      <c r="BF2533" s="13">
        <f t="shared" si="3629"/>
        <v>1.3030974328030671E-3</v>
      </c>
      <c r="BG2533" s="13">
        <f t="shared" si="3630"/>
        <v>7.8842506330985501E-4</v>
      </c>
      <c r="BH2533" s="13">
        <f t="shared" si="3631"/>
        <v>3.5777106807624148E-4</v>
      </c>
      <c r="BI2533" s="13">
        <f t="shared" si="3632"/>
        <v>1.2987931826019083E-4</v>
      </c>
      <c r="BJ2533" s="14">
        <f t="shared" si="3633"/>
        <v>0.4272129534076658</v>
      </c>
      <c r="BK2533" s="14">
        <f t="shared" si="3634"/>
        <v>0.22686064355200447</v>
      </c>
      <c r="BL2533" s="14">
        <f t="shared" si="3635"/>
        <v>0.32173886315068018</v>
      </c>
      <c r="BM2533" s="14">
        <f t="shared" si="3636"/>
        <v>0.66133847546015079</v>
      </c>
      <c r="BN2533" s="14">
        <f t="shared" si="3637"/>
        <v>0.33458367833659686</v>
      </c>
    </row>
    <row r="2534" spans="1:66" x14ac:dyDescent="0.25">
      <c r="A2534" t="s">
        <v>347</v>
      </c>
      <c r="B2534" t="s">
        <v>253</v>
      </c>
      <c r="C2534" t="s">
        <v>257</v>
      </c>
      <c r="D2534" t="s">
        <v>495</v>
      </c>
      <c r="E2534" s="10">
        <f>VLOOKUP(A2534,home!$A$2:$E$405,3,FALSE)</f>
        <v>1.1809000000000001</v>
      </c>
      <c r="F2534" s="10">
        <f>VLOOKUP(B2534,home!$B$2:$E$405,3,FALSE)</f>
        <v>1.1725000000000001</v>
      </c>
      <c r="G2534" s="10">
        <f>VLOOKUP(C2534,away!$B$2:$E$405,4,FALSE)</f>
        <v>0.70569999999999999</v>
      </c>
      <c r="H2534" s="10">
        <f>VLOOKUP(A2534,away!$A$2:$E$405,3,FALSE)</f>
        <v>0.92459999999999998</v>
      </c>
      <c r="I2534" s="10">
        <f>VLOOKUP(C2534,away!$B$2:$E$405,3,FALSE)</f>
        <v>0.81120000000000003</v>
      </c>
      <c r="J2534" s="10">
        <f>VLOOKUP(B2534,home!$B$2:$E$405,4,FALSE)</f>
        <v>0.74880000000000002</v>
      </c>
      <c r="K2534" s="12">
        <f t="shared" si="3582"/>
        <v>0.9771159249250001</v>
      </c>
      <c r="L2534" s="12">
        <f t="shared" si="3583"/>
        <v>0.56162659737600007</v>
      </c>
      <c r="M2534" s="13">
        <f t="shared" si="3584"/>
        <v>0.21465085044725299</v>
      </c>
      <c r="N2534" s="13">
        <f t="shared" si="3585"/>
        <v>0.20973876427070551</v>
      </c>
      <c r="O2534" s="13">
        <f t="shared" si="3586"/>
        <v>0.12055362676055537</v>
      </c>
      <c r="P2534" s="13">
        <f t="shared" si="3587"/>
        <v>0.11779486851520331</v>
      </c>
      <c r="Q2534" s="13">
        <f t="shared" si="3588"/>
        <v>0.10246954332149848</v>
      </c>
      <c r="R2534" s="13">
        <f t="shared" si="3589"/>
        <v>3.38530615994335E-2</v>
      </c>
      <c r="S2534" s="13">
        <f t="shared" si="3590"/>
        <v>1.6160698897305027E-2</v>
      </c>
      <c r="T2534" s="13">
        <f t="shared" si="3591"/>
        <v>5.7549620950325821E-2</v>
      </c>
      <c r="U2534" s="13">
        <f t="shared" si="3592"/>
        <v>3.3078365596273474E-2</v>
      </c>
      <c r="V2534" s="13">
        <f t="shared" si="3593"/>
        <v>9.8539734423772887E-4</v>
      </c>
      <c r="W2534" s="13">
        <f t="shared" si="3594"/>
        <v>3.3374874199742784E-2</v>
      </c>
      <c r="X2534" s="13">
        <f t="shared" si="3595"/>
        <v>1.8744217034653593E-2</v>
      </c>
      <c r="Y2534" s="13">
        <f t="shared" si="3596"/>
        <v>5.2636254168248768E-3</v>
      </c>
      <c r="Z2534" s="13">
        <f t="shared" si="3597"/>
        <v>6.3375932656166579E-3</v>
      </c>
      <c r="AA2534" s="13">
        <f t="shared" si="3598"/>
        <v>6.1925633055314733E-3</v>
      </c>
      <c r="AB2534" s="13">
        <f t="shared" si="3599"/>
        <v>3.0254261109705005E-3</v>
      </c>
      <c r="AC2534" s="13">
        <f t="shared" si="3600"/>
        <v>3.379754562987314E-5</v>
      </c>
      <c r="AD2534" s="13">
        <f t="shared" si="3601"/>
        <v>8.152780268234296E-3</v>
      </c>
      <c r="AE2534" s="13">
        <f t="shared" si="3602"/>
        <v>4.5788182412026214E-3</v>
      </c>
      <c r="AF2534" s="13">
        <f t="shared" si="3603"/>
        <v>1.2857930544048946E-3</v>
      </c>
      <c r="AG2534" s="13">
        <f t="shared" si="3604"/>
        <v>2.4071185935837174E-4</v>
      </c>
      <c r="AH2534" s="13">
        <f t="shared" si="3605"/>
        <v>8.8984023533033381E-4</v>
      </c>
      <c r="AI2534" s="13">
        <f t="shared" si="3606"/>
        <v>8.6947706458027896E-4</v>
      </c>
      <c r="AJ2534" s="13">
        <f t="shared" si="3607"/>
        <v>4.2478994307921662E-4</v>
      </c>
      <c r="AK2534" s="13">
        <f t="shared" si="3608"/>
        <v>1.3835633937689563E-4</v>
      </c>
      <c r="AL2534" s="13">
        <f t="shared" si="3609"/>
        <v>7.4188896718782007E-7</v>
      </c>
      <c r="AM2534" s="13">
        <f t="shared" si="3610"/>
        <v>1.5932422865012096E-3</v>
      </c>
      <c r="AN2534" s="13">
        <f t="shared" si="3611"/>
        <v>8.9480724416323267E-4</v>
      </c>
      <c r="AO2534" s="13">
        <f t="shared" si="3612"/>
        <v>2.5127377392339601E-4</v>
      </c>
      <c r="AP2534" s="13">
        <f t="shared" si="3613"/>
        <v>4.7040678219474407E-5</v>
      </c>
      <c r="AQ2534" s="13">
        <f t="shared" si="3614"/>
        <v>6.6048240116656805E-6</v>
      </c>
      <c r="AR2534" s="13">
        <f t="shared" si="3615"/>
        <v>9.9951588715366962E-5</v>
      </c>
      <c r="AS2534" s="13">
        <f t="shared" si="3616"/>
        <v>9.7664289055338996E-5</v>
      </c>
      <c r="AT2534" s="13">
        <f t="shared" si="3617"/>
        <v>4.771466606622506E-5</v>
      </c>
      <c r="AU2534" s="13">
        <f t="shared" si="3618"/>
        <v>1.5540920021929006E-5</v>
      </c>
      <c r="AV2534" s="13">
        <f t="shared" si="3619"/>
        <v>3.7963201103531525E-6</v>
      </c>
      <c r="AW2534" s="13">
        <f t="shared" si="3620"/>
        <v>1.1309155356332706E-8</v>
      </c>
      <c r="AX2534" s="13">
        <f t="shared" si="3621"/>
        <v>2.5946373506737511E-4</v>
      </c>
      <c r="AY2534" s="13">
        <f t="shared" si="3622"/>
        <v>1.4572173466835783E-4</v>
      </c>
      <c r="AZ2534" s="13">
        <f t="shared" si="3623"/>
        <v>4.0920601002759056E-5</v>
      </c>
      <c r="BA2534" s="13">
        <f t="shared" si="3624"/>
        <v>7.6606993012535035E-6</v>
      </c>
      <c r="BB2534" s="13">
        <f t="shared" si="3625"/>
        <v>1.0756131205209264E-6</v>
      </c>
      <c r="BC2534" s="13">
        <f t="shared" si="3626"/>
        <v>1.2081858739422991E-7</v>
      </c>
      <c r="BD2534" s="13">
        <f t="shared" si="3627"/>
        <v>9.3559117787561571E-6</v>
      </c>
      <c r="BE2534" s="13">
        <f t="shared" si="3628"/>
        <v>9.141810391216026E-6</v>
      </c>
      <c r="BF2534" s="13">
        <f t="shared" si="3629"/>
        <v>4.4663042579510117E-6</v>
      </c>
      <c r="BG2534" s="13">
        <f t="shared" si="3630"/>
        <v>1.4546990053347564E-6</v>
      </c>
      <c r="BH2534" s="13">
        <f t="shared" si="3631"/>
        <v>3.5535239102128695E-7</v>
      </c>
      <c r="BI2534" s="13">
        <f t="shared" si="3632"/>
        <v>6.9444096045415048E-8</v>
      </c>
      <c r="BJ2534" s="14">
        <f t="shared" si="3633"/>
        <v>0.44464668062551788</v>
      </c>
      <c r="BK2534" s="14">
        <f t="shared" si="3634"/>
        <v>0.34977207637326452</v>
      </c>
      <c r="BL2534" s="14">
        <f t="shared" si="3635"/>
        <v>0.19931501826102058</v>
      </c>
      <c r="BM2534" s="14">
        <f t="shared" si="3636"/>
        <v>0.20086494318525747</v>
      </c>
      <c r="BN2534" s="14">
        <f t="shared" si="3637"/>
        <v>0.79906071491464903</v>
      </c>
    </row>
    <row r="2535" spans="1:66" x14ac:dyDescent="0.25">
      <c r="A2535" t="s">
        <v>347</v>
      </c>
      <c r="B2535" t="s">
        <v>256</v>
      </c>
      <c r="C2535" t="s">
        <v>254</v>
      </c>
      <c r="D2535" t="s">
        <v>495</v>
      </c>
      <c r="E2535" s="10">
        <f>VLOOKUP(A2535,home!$A$2:$E$405,3,FALSE)</f>
        <v>1.1809000000000001</v>
      </c>
      <c r="F2535" s="10">
        <f>VLOOKUP(B2535,home!$B$2:$E$405,3,FALSE)</f>
        <v>0.58630000000000004</v>
      </c>
      <c r="G2535" s="10">
        <f>VLOOKUP(C2535,away!$B$2:$E$405,4,FALSE)</f>
        <v>0.52110000000000001</v>
      </c>
      <c r="H2535" s="10">
        <f>VLOOKUP(A2535,away!$A$2:$E$405,3,FALSE)</f>
        <v>0.92459999999999998</v>
      </c>
      <c r="I2535" s="10">
        <f>VLOOKUP(C2535,away!$B$2:$E$405,3,FALSE)</f>
        <v>1.2479</v>
      </c>
      <c r="J2535" s="10">
        <f>VLOOKUP(B2535,home!$B$2:$E$405,4,FALSE)</f>
        <v>0.83199999999999996</v>
      </c>
      <c r="K2535" s="12">
        <f t="shared" si="3582"/>
        <v>0.36078966623700004</v>
      </c>
      <c r="L2535" s="12">
        <f t="shared" si="3583"/>
        <v>0.95996853887999989</v>
      </c>
      <c r="M2535" s="13">
        <f t="shared" si="3584"/>
        <v>0.26693283537826928</v>
      </c>
      <c r="N2535" s="13">
        <f t="shared" si="3585"/>
        <v>9.6306608583821854E-2</v>
      </c>
      <c r="O2535" s="13">
        <f t="shared" si="3586"/>
        <v>0.25624712395717275</v>
      </c>
      <c r="P2535" s="13">
        <f t="shared" si="3587"/>
        <v>9.2451314326699521E-2</v>
      </c>
      <c r="Q2535" s="13">
        <f t="shared" si="3588"/>
        <v>1.7373214583687242E-2</v>
      </c>
      <c r="R2535" s="13">
        <f t="shared" si="3589"/>
        <v>0.12299458858868464</v>
      </c>
      <c r="S2535" s="13">
        <f t="shared" si="3590"/>
        <v>8.0050525712038502E-3</v>
      </c>
      <c r="T2535" s="13">
        <f t="shared" si="3591"/>
        <v>1.667773941955095E-2</v>
      </c>
      <c r="U2535" s="13">
        <f t="shared" si="3592"/>
        <v>4.4375176565868667E-2</v>
      </c>
      <c r="V2535" s="13">
        <f t="shared" si="3593"/>
        <v>3.0805819682582983E-4</v>
      </c>
      <c r="W2535" s="13">
        <f t="shared" si="3594"/>
        <v>2.0893587637041008E-3</v>
      </c>
      <c r="X2535" s="13">
        <f t="shared" si="3595"/>
        <v>2.0057186795891485E-3</v>
      </c>
      <c r="Y2535" s="13">
        <f t="shared" si="3596"/>
        <v>9.6271341512475859E-4</v>
      </c>
      <c r="Z2535" s="13">
        <f t="shared" si="3597"/>
        <v>3.9356978499208772E-2</v>
      </c>
      <c r="AA2535" s="13">
        <f t="shared" si="3598"/>
        <v>1.4199591136826319E-2</v>
      </c>
      <c r="AB2535" s="13">
        <f t="shared" si="3599"/>
        <v>2.5615328734787156E-3</v>
      </c>
      <c r="AC2535" s="13">
        <f t="shared" si="3600"/>
        <v>6.6684342957708889E-6</v>
      </c>
      <c r="AD2535" s="13">
        <f t="shared" si="3601"/>
        <v>1.8845476275153834E-4</v>
      </c>
      <c r="AE2535" s="13">
        <f t="shared" si="3602"/>
        <v>1.8091064324357131E-4</v>
      </c>
      <c r="AF2535" s="13">
        <f t="shared" si="3603"/>
        <v>8.6834262931186022E-5</v>
      </c>
      <c r="AG2535" s="13">
        <f t="shared" si="3604"/>
        <v>2.7786053503590794E-5</v>
      </c>
      <c r="AH2535" s="13">
        <f t="shared" si="3605"/>
        <v>9.4453652861542538E-3</v>
      </c>
      <c r="AI2535" s="13">
        <f t="shared" si="3606"/>
        <v>3.4077901890781389E-3</v>
      </c>
      <c r="AJ2535" s="13">
        <f t="shared" si="3607"/>
        <v>6.147477424616125E-4</v>
      </c>
      <c r="AK2535" s="13">
        <f t="shared" si="3608"/>
        <v>7.3931544274224805E-5</v>
      </c>
      <c r="AL2535" s="13">
        <f t="shared" si="3609"/>
        <v>9.2383616166457868E-8</v>
      </c>
      <c r="AM2535" s="13">
        <f t="shared" si="3610"/>
        <v>1.3598506190780112E-5</v>
      </c>
      <c r="AN2535" s="13">
        <f t="shared" si="3611"/>
        <v>1.3054138118913819E-5</v>
      </c>
      <c r="AO2535" s="13">
        <f t="shared" si="3612"/>
        <v>6.2657809481757027E-6</v>
      </c>
      <c r="AP2535" s="13">
        <f t="shared" si="3613"/>
        <v>2.00498419392079E-6</v>
      </c>
      <c r="AQ2535" s="13">
        <f t="shared" si="3614"/>
        <v>4.8118043677890875E-7</v>
      </c>
      <c r="AR2535" s="13">
        <f t="shared" si="3615"/>
        <v>1.8134507025874746E-3</v>
      </c>
      <c r="AS2535" s="13">
        <f t="shared" si="3616"/>
        <v>6.5427427372378815E-4</v>
      </c>
      <c r="AT2535" s="13">
        <f t="shared" si="3617"/>
        <v>1.1802769842213055E-4</v>
      </c>
      <c r="AU2535" s="13">
        <f t="shared" si="3618"/>
        <v>1.4194391306813927E-5</v>
      </c>
      <c r="AV2535" s="13">
        <f t="shared" si="3619"/>
        <v>1.2802974255056926E-6</v>
      </c>
      <c r="AW2535" s="13">
        <f t="shared" si="3620"/>
        <v>8.8879897912427596E-10</v>
      </c>
      <c r="AX2535" s="13">
        <f t="shared" si="3621"/>
        <v>8.1770008498222238E-7</v>
      </c>
      <c r="AY2535" s="13">
        <f t="shared" si="3622"/>
        <v>7.8496635582243578E-7</v>
      </c>
      <c r="AZ2535" s="13">
        <f t="shared" si="3623"/>
        <v>3.7677150283441083E-7</v>
      </c>
      <c r="BA2535" s="13">
        <f t="shared" si="3624"/>
        <v>1.2056292968919037E-7</v>
      </c>
      <c r="BB2535" s="13">
        <f t="shared" si="3625"/>
        <v>2.893415486420606E-8</v>
      </c>
      <c r="BC2535" s="13">
        <f t="shared" si="3626"/>
        <v>5.5551756737439082E-9</v>
      </c>
      <c r="BD2535" s="13">
        <f t="shared" si="3627"/>
        <v>2.9014260354896771E-4</v>
      </c>
      <c r="BE2535" s="13">
        <f t="shared" si="3628"/>
        <v>1.0468045309556628E-4</v>
      </c>
      <c r="BF2535" s="13">
        <f t="shared" si="3629"/>
        <v>1.8883812866943646E-5</v>
      </c>
      <c r="BG2535" s="13">
        <f t="shared" si="3630"/>
        <v>2.2710281805155217E-6</v>
      </c>
      <c r="BH2535" s="13">
        <f t="shared" si="3631"/>
        <v>2.0484087481575411E-7</v>
      </c>
      <c r="BI2535" s="13">
        <f t="shared" si="3632"/>
        <v>1.4780894171294208E-8</v>
      </c>
      <c r="BJ2535" s="14">
        <f t="shared" si="3633"/>
        <v>0.13593687824800044</v>
      </c>
      <c r="BK2535" s="14">
        <f t="shared" si="3634"/>
        <v>0.3677048062572662</v>
      </c>
      <c r="BL2535" s="14">
        <f t="shared" si="3635"/>
        <v>0.45693727276692603</v>
      </c>
      <c r="BM2535" s="14">
        <f t="shared" si="3636"/>
        <v>0.14762946627550927</v>
      </c>
      <c r="BN2535" s="14">
        <f t="shared" si="3637"/>
        <v>0.85230568541833518</v>
      </c>
    </row>
    <row r="2536" spans="1:66" x14ac:dyDescent="0.25">
      <c r="A2536" t="s">
        <v>357</v>
      </c>
      <c r="B2536" t="s">
        <v>332</v>
      </c>
      <c r="C2536" t="s">
        <v>331</v>
      </c>
      <c r="D2536" t="s">
        <v>495</v>
      </c>
      <c r="E2536" s="10">
        <f>VLOOKUP(A2536,home!$A$2:$E$405,3,FALSE)</f>
        <v>1.72</v>
      </c>
      <c r="F2536" s="10">
        <f>VLOOKUP(B2536,home!$B$2:$E$405,3,FALSE)</f>
        <v>0.87209999999999999</v>
      </c>
      <c r="G2536" s="10">
        <f>VLOOKUP(C2536,away!$B$2:$E$405,4,FALSE)</f>
        <v>1.3953</v>
      </c>
      <c r="H2536" s="10">
        <f>VLOOKUP(A2536,away!$A$2:$E$405,3,FALSE)</f>
        <v>1.58</v>
      </c>
      <c r="I2536" s="10">
        <f>VLOOKUP(C2536,away!$B$2:$E$405,3,FALSE)</f>
        <v>0.94940000000000002</v>
      </c>
      <c r="J2536" s="10">
        <f>VLOOKUP(B2536,home!$B$2:$E$405,4,FALSE)</f>
        <v>0.82279999999999998</v>
      </c>
      <c r="K2536" s="12">
        <f t="shared" si="3582"/>
        <v>2.0929667435999999</v>
      </c>
      <c r="L2536" s="12">
        <f t="shared" si="3583"/>
        <v>1.2342427856</v>
      </c>
      <c r="M2536" s="13">
        <f t="shared" si="3584"/>
        <v>3.5893124167474894E-2</v>
      </c>
      <c r="N2536" s="13">
        <f t="shared" si="3585"/>
        <v>7.5123115206430377E-2</v>
      </c>
      <c r="O2536" s="13">
        <f t="shared" si="3586"/>
        <v>4.4300829556350889E-2</v>
      </c>
      <c r="P2536" s="13">
        <f t="shared" si="3587"/>
        <v>9.272016297533435E-2</v>
      </c>
      <c r="Q2536" s="13">
        <f t="shared" si="3588"/>
        <v>7.8615090901345136E-2</v>
      </c>
      <c r="R2536" s="13">
        <f t="shared" si="3589"/>
        <v>2.733898963801067E-2</v>
      </c>
      <c r="S2536" s="13">
        <f t="shared" si="3590"/>
        <v>5.9879355876486337E-2</v>
      </c>
      <c r="T2536" s="13">
        <f t="shared" si="3591"/>
        <v>9.7030108784273428E-2</v>
      </c>
      <c r="U2536" s="13">
        <f t="shared" si="3592"/>
        <v>5.7219596115981333E-2</v>
      </c>
      <c r="V2536" s="13">
        <f t="shared" si="3593"/>
        <v>1.7186899424031104E-2</v>
      </c>
      <c r="W2536" s="13">
        <f t="shared" si="3594"/>
        <v>5.4846256933868763E-2</v>
      </c>
      <c r="X2536" s="13">
        <f t="shared" si="3595"/>
        <v>6.7693596937791506E-2</v>
      </c>
      <c r="Y2536" s="13">
        <f t="shared" si="3596"/>
        <v>4.1775166825891712E-2</v>
      </c>
      <c r="Z2536" s="13">
        <f t="shared" si="3597"/>
        <v>1.1247650242102612E-2</v>
      </c>
      <c r="AA2536" s="13">
        <f t="shared" si="3598"/>
        <v>2.3540957900365252E-2</v>
      </c>
      <c r="AB2536" s="13">
        <f t="shared" si="3599"/>
        <v>2.4635220998976082E-2</v>
      </c>
      <c r="AC2536" s="13">
        <f t="shared" si="3600"/>
        <v>2.7748561747532475E-3</v>
      </c>
      <c r="AD2536" s="13">
        <f t="shared" si="3601"/>
        <v>2.8697847943382059E-2</v>
      </c>
      <c r="AE2536" s="13">
        <f t="shared" si="3602"/>
        <v>3.5420111786365102E-2</v>
      </c>
      <c r="AF2536" s="13">
        <f t="shared" si="3603"/>
        <v>2.1858508718733332E-2</v>
      </c>
      <c r="AG2536" s="13">
        <f t="shared" si="3604"/>
        <v>8.9929022300237731E-3</v>
      </c>
      <c r="AH2536" s="13">
        <f t="shared" si="3605"/>
        <v>3.4705827915668093E-3</v>
      </c>
      <c r="AI2536" s="13">
        <f t="shared" si="3606"/>
        <v>7.2638143636597815E-3</v>
      </c>
      <c r="AJ2536" s="13">
        <f t="shared" si="3607"/>
        <v>7.6014609474119614E-3</v>
      </c>
      <c r="AK2536" s="13">
        <f t="shared" si="3608"/>
        <v>5.303201655235794E-3</v>
      </c>
      <c r="AL2536" s="13">
        <f t="shared" si="3609"/>
        <v>2.8672356917805079E-4</v>
      </c>
      <c r="AM2536" s="13">
        <f t="shared" si="3610"/>
        <v>1.2012728271677655E-2</v>
      </c>
      <c r="AN2536" s="13">
        <f t="shared" si="3611"/>
        <v>1.4826623204691303E-2</v>
      </c>
      <c r="AO2536" s="13">
        <f t="shared" si="3612"/>
        <v>9.1498263625998961E-3</v>
      </c>
      <c r="AP2536" s="13">
        <f t="shared" si="3613"/>
        <v>3.7643690591772053E-3</v>
      </c>
      <c r="AQ2536" s="13">
        <f t="shared" si="3614"/>
        <v>1.1615363384063309E-3</v>
      </c>
      <c r="AR2536" s="13">
        <f t="shared" si="3615"/>
        <v>8.5670835446376853E-4</v>
      </c>
      <c r="AS2536" s="13">
        <f t="shared" si="3616"/>
        <v>1.793062094856948E-3</v>
      </c>
      <c r="AT2536" s="13">
        <f t="shared" si="3617"/>
        <v>1.8764096668726709E-3</v>
      </c>
      <c r="AU2536" s="13">
        <f t="shared" si="3618"/>
        <v>1.3090876767113515E-3</v>
      </c>
      <c r="AV2536" s="13">
        <f t="shared" si="3619"/>
        <v>6.8496924295336175E-4</v>
      </c>
      <c r="AW2536" s="13">
        <f t="shared" si="3620"/>
        <v>2.0574240795639053E-5</v>
      </c>
      <c r="AX2536" s="13">
        <f t="shared" si="3621"/>
        <v>4.1903734620874723E-3</v>
      </c>
      <c r="AY2536" s="13">
        <f t="shared" si="3622"/>
        <v>5.1719382145511573E-3</v>
      </c>
      <c r="AZ2536" s="13">
        <f t="shared" si="3623"/>
        <v>3.1917137144393559E-3</v>
      </c>
      <c r="BA2536" s="13">
        <f t="shared" si="3624"/>
        <v>1.3131165419157848E-3</v>
      </c>
      <c r="BB2536" s="13">
        <f t="shared" si="3625"/>
        <v>4.0517615462789424E-4</v>
      </c>
      <c r="BC2536" s="13">
        <f t="shared" si="3626"/>
        <v>1.000171491493257E-4</v>
      </c>
      <c r="BD2536" s="13">
        <f t="shared" si="3627"/>
        <v>1.7623101764335883E-4</v>
      </c>
      <c r="BE2536" s="13">
        <f t="shared" si="3628"/>
        <v>3.6884565911833486E-4</v>
      </c>
      <c r="BF2536" s="13">
        <f t="shared" si="3629"/>
        <v>3.8599084902794854E-4</v>
      </c>
      <c r="BG2536" s="13">
        <f t="shared" si="3630"/>
        <v>2.6928867011647486E-4</v>
      </c>
      <c r="BH2536" s="13">
        <f t="shared" si="3631"/>
        <v>1.4090305774551326E-4</v>
      </c>
      <c r="BI2536" s="13">
        <f t="shared" si="3632"/>
        <v>5.8981082786581901E-5</v>
      </c>
      <c r="BJ2536" s="14">
        <f t="shared" si="3633"/>
        <v>0.56534012474142858</v>
      </c>
      <c r="BK2536" s="14">
        <f t="shared" si="3634"/>
        <v>0.21391306040180916</v>
      </c>
      <c r="BL2536" s="14">
        <f t="shared" si="3635"/>
        <v>0.20859513133985483</v>
      </c>
      <c r="BM2536" s="14">
        <f t="shared" si="3636"/>
        <v>0.63995329030649317</v>
      </c>
      <c r="BN2536" s="14">
        <f t="shared" si="3637"/>
        <v>0.35399131244494636</v>
      </c>
    </row>
    <row r="2537" spans="1:66" x14ac:dyDescent="0.25">
      <c r="A2537" t="s">
        <v>357</v>
      </c>
      <c r="B2537" t="s">
        <v>335</v>
      </c>
      <c r="C2537" t="s">
        <v>330</v>
      </c>
      <c r="D2537" t="s">
        <v>495</v>
      </c>
      <c r="E2537" s="10">
        <f>VLOOKUP(A2537,home!$A$2:$E$405,3,FALSE)</f>
        <v>1.72</v>
      </c>
      <c r="F2537" s="10">
        <f>VLOOKUP(B2537,home!$B$2:$E$405,3,FALSE)</f>
        <v>1.3953</v>
      </c>
      <c r="G2537" s="10">
        <f>VLOOKUP(C2537,away!$B$2:$E$405,4,FALSE)</f>
        <v>0.98839999999999995</v>
      </c>
      <c r="H2537" s="10">
        <f>VLOOKUP(A2537,away!$A$2:$E$405,3,FALSE)</f>
        <v>1.58</v>
      </c>
      <c r="I2537" s="10">
        <f>VLOOKUP(C2537,away!$B$2:$E$405,3,FALSE)</f>
        <v>0.50629999999999997</v>
      </c>
      <c r="J2537" s="10">
        <f>VLOOKUP(B2537,home!$B$2:$E$405,4,FALSE)</f>
        <v>0.75949999999999995</v>
      </c>
      <c r="K2537" s="12">
        <f t="shared" si="3582"/>
        <v>2.3720769743999996</v>
      </c>
      <c r="L2537" s="12">
        <f t="shared" si="3583"/>
        <v>0.60756506299999991</v>
      </c>
      <c r="M2537" s="13">
        <f t="shared" si="3584"/>
        <v>5.0811019054384843E-2</v>
      </c>
      <c r="N2537" s="13">
        <f t="shared" si="3585"/>
        <v>0.12052764834470593</v>
      </c>
      <c r="O2537" s="13">
        <f t="shared" si="3586"/>
        <v>3.0870999992871524E-2</v>
      </c>
      <c r="P2537" s="13">
        <f t="shared" si="3587"/>
        <v>7.3228388259793095E-2</v>
      </c>
      <c r="Q2537" s="13">
        <f t="shared" si="3588"/>
        <v>0.14295042970852861</v>
      </c>
      <c r="R2537" s="13">
        <f t="shared" si="3589"/>
        <v>9.3780705277709906E-3</v>
      </c>
      <c r="S2537" s="13">
        <f t="shared" si="3590"/>
        <v>2.6384025290790952E-2</v>
      </c>
      <c r="T2537" s="13">
        <f t="shared" si="3591"/>
        <v>8.6851686831739244E-2</v>
      </c>
      <c r="U2537" s="13">
        <f t="shared" si="3592"/>
        <v>2.2245505163224818E-2</v>
      </c>
      <c r="V2537" s="13">
        <f t="shared" si="3593"/>
        <v>4.2249358151193505E-3</v>
      </c>
      <c r="W2537" s="13">
        <f t="shared" si="3594"/>
        <v>0.11302980759739546</v>
      </c>
      <c r="X2537" s="13">
        <f t="shared" si="3595"/>
        <v>6.8672962173789445E-2</v>
      </c>
      <c r="Y2537" s="13">
        <f t="shared" si="3596"/>
        <v>2.0861646294757494E-2</v>
      </c>
      <c r="Z2537" s="13">
        <f t="shared" si="3597"/>
        <v>1.8992626703412084E-3</v>
      </c>
      <c r="AA2537" s="13">
        <f t="shared" si="3598"/>
        <v>4.5051972486538378E-3</v>
      </c>
      <c r="AB2537" s="13">
        <f t="shared" si="3599"/>
        <v>5.3433373293309992E-3</v>
      </c>
      <c r="AC2537" s="13">
        <f t="shared" si="3600"/>
        <v>3.8055874247365409E-4</v>
      </c>
      <c r="AD2537" s="13">
        <f t="shared" si="3601"/>
        <v>6.7028851005660986E-2</v>
      </c>
      <c r="AE2537" s="13">
        <f t="shared" si="3602"/>
        <v>4.0724388084072027E-2</v>
      </c>
      <c r="AF2537" s="13">
        <f t="shared" si="3603"/>
        <v>1.2371357705967831E-2</v>
      </c>
      <c r="AG2537" s="13">
        <f t="shared" si="3604"/>
        <v>2.5054682413406266E-3</v>
      </c>
      <c r="AH2537" s="13">
        <f t="shared" si="3605"/>
        <v>2.8848141098985098E-4</v>
      </c>
      <c r="AI2537" s="13">
        <f t="shared" si="3606"/>
        <v>6.8430011255144851E-4</v>
      </c>
      <c r="AJ2537" s="13">
        <f t="shared" si="3607"/>
        <v>8.1160627028130968E-4</v>
      </c>
      <c r="AK2537" s="13">
        <f t="shared" si="3608"/>
        <v>6.4173084867098589E-4</v>
      </c>
      <c r="AL2537" s="13">
        <f t="shared" si="3609"/>
        <v>2.1938314852289462E-5</v>
      </c>
      <c r="AM2537" s="13">
        <f t="shared" si="3610"/>
        <v>3.1799518818203323E-2</v>
      </c>
      <c r="AN2537" s="13">
        <f t="shared" si="3611"/>
        <v>1.9320276654151383E-2</v>
      </c>
      <c r="AO2537" s="13">
        <f t="shared" si="3612"/>
        <v>5.8691625512784559E-3</v>
      </c>
      <c r="AP2537" s="13">
        <f t="shared" si="3613"/>
        <v>1.1886327050749119E-3</v>
      </c>
      <c r="AQ2537" s="13">
        <f t="shared" si="3614"/>
        <v>1.8054292608567473E-4</v>
      </c>
      <c r="AR2537" s="13">
        <f t="shared" si="3615"/>
        <v>3.5054245328475539E-5</v>
      </c>
      <c r="AS2537" s="13">
        <f t="shared" si="3616"/>
        <v>8.3151368198645581E-5</v>
      </c>
      <c r="AT2537" s="13">
        <f t="shared" si="3617"/>
        <v>9.8620722946931799E-5</v>
      </c>
      <c r="AU2537" s="13">
        <f t="shared" si="3618"/>
        <v>7.7978648700366201E-5</v>
      </c>
      <c r="AV2537" s="13">
        <f t="shared" si="3619"/>
        <v>4.6242839269241285E-5</v>
      </c>
      <c r="AW2537" s="13">
        <f t="shared" si="3620"/>
        <v>8.7825844541577804E-7</v>
      </c>
      <c r="AX2537" s="13">
        <f t="shared" si="3621"/>
        <v>1.2571817730943268E-2</v>
      </c>
      <c r="AY2537" s="13">
        <f t="shared" si="3622"/>
        <v>7.638197231725063E-3</v>
      </c>
      <c r="AZ2537" s="13">
        <f t="shared" si="3623"/>
        <v>2.3203508911497309E-3</v>
      </c>
      <c r="BA2537" s="13">
        <f t="shared" si="3624"/>
        <v>4.6992137845449749E-4</v>
      </c>
      <c r="BB2537" s="13">
        <f t="shared" si="3625"/>
        <v>7.1376952976438365E-5</v>
      </c>
      <c r="BC2537" s="13">
        <f t="shared" si="3626"/>
        <v>8.6732285863755629E-6</v>
      </c>
      <c r="BD2537" s="13">
        <f t="shared" si="3627"/>
        <v>3.5496224619021154E-6</v>
      </c>
      <c r="BE2537" s="13">
        <f t="shared" si="3628"/>
        <v>8.4199777096910469E-6</v>
      </c>
      <c r="BF2537" s="13">
        <f t="shared" si="3629"/>
        <v>9.9864176250596909E-6</v>
      </c>
      <c r="BG2537" s="13">
        <f t="shared" si="3630"/>
        <v>7.8961837683821409E-6</v>
      </c>
      <c r="BH2537" s="13">
        <f t="shared" si="3631"/>
        <v>4.6825889256525747E-6</v>
      </c>
      <c r="BI2537" s="13">
        <f t="shared" si="3632"/>
        <v>2.2214922742241799E-6</v>
      </c>
      <c r="BJ2537" s="14">
        <f t="shared" si="3633"/>
        <v>0.75696271705658702</v>
      </c>
      <c r="BK2537" s="14">
        <f t="shared" si="3634"/>
        <v>0.16268906270913921</v>
      </c>
      <c r="BL2537" s="14">
        <f t="shared" si="3635"/>
        <v>7.5147033011554315E-2</v>
      </c>
      <c r="BM2537" s="14">
        <f t="shared" si="3636"/>
        <v>0.56129420058628698</v>
      </c>
      <c r="BN2537" s="14">
        <f t="shared" si="3637"/>
        <v>0.42776655588805501</v>
      </c>
    </row>
    <row r="2538" spans="1:66" x14ac:dyDescent="0.25">
      <c r="A2538" t="s">
        <v>338</v>
      </c>
      <c r="B2538" t="s">
        <v>96</v>
      </c>
      <c r="C2538" t="s">
        <v>84</v>
      </c>
      <c r="D2538" t="s">
        <v>496</v>
      </c>
      <c r="E2538" s="10">
        <f>VLOOKUP(A2538,home!$A$2:$E$405,3,FALSE)</f>
        <v>1.4215</v>
      </c>
      <c r="F2538" s="10">
        <f>VLOOKUP(B2538,home!$B$2:$E$405,3,FALSE)</f>
        <v>1.2987</v>
      </c>
      <c r="G2538" s="10">
        <f>VLOOKUP(C2538,away!$B$2:$E$405,4,FALSE)</f>
        <v>0.93799999999999994</v>
      </c>
      <c r="H2538" s="10">
        <f>VLOOKUP(A2538,away!$A$2:$E$405,3,FALSE)</f>
        <v>1.0277000000000001</v>
      </c>
      <c r="I2538" s="10">
        <f>VLOOKUP(C2538,away!$B$2:$E$405,3,FALSE)</f>
        <v>0.97299999999999998</v>
      </c>
      <c r="J2538" s="10">
        <f>VLOOKUP(B2538,home!$B$2:$E$405,4,FALSE)</f>
        <v>0.5988</v>
      </c>
      <c r="K2538" s="12">
        <f t="shared" si="3582"/>
        <v>1.7316437228999997</v>
      </c>
      <c r="L2538" s="12">
        <f t="shared" si="3583"/>
        <v>0.59877131748000001</v>
      </c>
      <c r="M2538" s="13">
        <f t="shared" si="3584"/>
        <v>9.7255373804539691E-2</v>
      </c>
      <c r="N2538" s="13">
        <f t="shared" si="3585"/>
        <v>0.16841165756692422</v>
      </c>
      <c r="O2538" s="13">
        <f t="shared" si="3586"/>
        <v>5.8233728304954109E-2</v>
      </c>
      <c r="P2538" s="13">
        <f t="shared" si="3587"/>
        <v>0.10084007008033782</v>
      </c>
      <c r="Q2538" s="13">
        <f t="shared" si="3588"/>
        <v>0.14581449484447428</v>
      </c>
      <c r="R2538" s="13">
        <f t="shared" si="3589"/>
        <v>1.7434343109464869E-2</v>
      </c>
      <c r="S2538" s="13">
        <f t="shared" si="3590"/>
        <v>2.6139223304627278E-2</v>
      </c>
      <c r="T2538" s="13">
        <f t="shared" si="3591"/>
        <v>8.730953718570654E-2</v>
      </c>
      <c r="U2538" s="13">
        <f t="shared" si="3592"/>
        <v>3.0190070808389705E-2</v>
      </c>
      <c r="V2538" s="13">
        <f t="shared" si="3593"/>
        <v>3.0114087008151825E-3</v>
      </c>
      <c r="W2538" s="13">
        <f t="shared" si="3594"/>
        <v>8.4166251568422751E-2</v>
      </c>
      <c r="X2538" s="13">
        <f t="shared" si="3595"/>
        <v>5.0396337338977602E-2</v>
      </c>
      <c r="Y2538" s="13">
        <f t="shared" si="3596"/>
        <v>1.5087940652313069E-2</v>
      </c>
      <c r="Z2538" s="13">
        <f t="shared" si="3597"/>
        <v>3.4797281976842137E-3</v>
      </c>
      <c r="AA2538" s="13">
        <f t="shared" si="3598"/>
        <v>6.0256494909179973E-3</v>
      </c>
      <c r="AB2538" s="13">
        <f t="shared" si="3599"/>
        <v>5.2171390586718651E-3</v>
      </c>
      <c r="AC2538" s="13">
        <f t="shared" si="3600"/>
        <v>1.9515031184873669E-4</v>
      </c>
      <c r="AD2538" s="13">
        <f t="shared" si="3601"/>
        <v>3.6436490302120386E-2</v>
      </c>
      <c r="AE2538" s="13">
        <f t="shared" si="3602"/>
        <v>2.1817125302547865E-2</v>
      </c>
      <c r="AF2538" s="13">
        <f t="shared" si="3603"/>
        <v>6.531734430516415E-3</v>
      </c>
      <c r="AG2538" s="13">
        <f t="shared" si="3604"/>
        <v>1.3036717434632638E-3</v>
      </c>
      <c r="AH2538" s="13">
        <f t="shared" si="3605"/>
        <v>5.2089035934992046E-4</v>
      </c>
      <c r="AI2538" s="13">
        <f t="shared" si="3606"/>
        <v>9.0199652108741482E-4</v>
      </c>
      <c r="AJ2538" s="13">
        <f t="shared" si="3607"/>
        <v>7.809683069093297E-4</v>
      </c>
      <c r="AK2538" s="13">
        <f t="shared" si="3608"/>
        <v>4.5078628881446031E-4</v>
      </c>
      <c r="AL2538" s="13">
        <f t="shared" si="3609"/>
        <v>8.0937311135429809E-6</v>
      </c>
      <c r="AM2538" s="13">
        <f t="shared" si="3610"/>
        <v>1.2619003943234697E-2</v>
      </c>
      <c r="AN2538" s="13">
        <f t="shared" si="3611"/>
        <v>7.5558976163759544E-3</v>
      </c>
      <c r="AO2538" s="13">
        <f t="shared" si="3612"/>
        <v>2.2621273852507107E-3</v>
      </c>
      <c r="AP2538" s="13">
        <f t="shared" si="3613"/>
        <v>4.514989982580519E-4</v>
      </c>
      <c r="AQ2538" s="13">
        <f t="shared" si="3614"/>
        <v>6.7586162506968466E-5</v>
      </c>
      <c r="AR2538" s="13">
        <f t="shared" si="3615"/>
        <v>6.2378841346116519E-5</v>
      </c>
      <c r="AS2538" s="13">
        <f t="shared" si="3616"/>
        <v>1.0801792905877764E-4</v>
      </c>
      <c r="AT2538" s="13">
        <f t="shared" si="3617"/>
        <v>9.352428440764489E-5</v>
      </c>
      <c r="AU2538" s="13">
        <f t="shared" si="3618"/>
        <v>5.3983580011070857E-5</v>
      </c>
      <c r="AV2538" s="13">
        <f t="shared" si="3619"/>
        <v>2.3370081866460193E-5</v>
      </c>
      <c r="AW2538" s="13">
        <f t="shared" si="3620"/>
        <v>2.3311262937436991E-7</v>
      </c>
      <c r="AX2538" s="13">
        <f t="shared" si="3621"/>
        <v>3.6419364945921183E-3</v>
      </c>
      <c r="AY2538" s="13">
        <f t="shared" si="3622"/>
        <v>2.1806871130454156E-3</v>
      </c>
      <c r="AZ2538" s="13">
        <f t="shared" si="3623"/>
        <v>6.5286644784493062E-4</v>
      </c>
      <c r="BA2538" s="13">
        <f t="shared" si="3624"/>
        <v>1.3030590103819893E-4</v>
      </c>
      <c r="BB2538" s="13">
        <f t="shared" si="3625"/>
        <v>1.9505859010015213E-5</v>
      </c>
      <c r="BC2538" s="13">
        <f t="shared" si="3626"/>
        <v>2.3359097796011884E-6</v>
      </c>
      <c r="BD2538" s="13">
        <f t="shared" si="3627"/>
        <v>6.2251101692816781E-6</v>
      </c>
      <c r="BE2538" s="13">
        <f t="shared" si="3628"/>
        <v>1.0779672948997574E-5</v>
      </c>
      <c r="BF2538" s="13">
        <f t="shared" si="3629"/>
        <v>9.3332764985232895E-6</v>
      </c>
      <c r="BG2538" s="13">
        <f t="shared" si="3630"/>
        <v>5.3873032209193131E-6</v>
      </c>
      <c r="BH2538" s="13">
        <f t="shared" si="3631"/>
        <v>2.3322224514659703E-6</v>
      </c>
      <c r="BI2538" s="13">
        <f t="shared" si="3632"/>
        <v>8.0771567369749935E-7</v>
      </c>
      <c r="BJ2538" s="14">
        <f t="shared" si="3633"/>
        <v>0.64685899276640313</v>
      </c>
      <c r="BK2538" s="14">
        <f t="shared" si="3634"/>
        <v>0.22963000704632769</v>
      </c>
      <c r="BL2538" s="14">
        <f t="shared" si="3635"/>
        <v>0.12013171226621262</v>
      </c>
      <c r="BM2538" s="14">
        <f t="shared" si="3636"/>
        <v>0.40993031856551643</v>
      </c>
      <c r="BN2538" s="14">
        <f t="shared" si="3637"/>
        <v>0.58798966771069505</v>
      </c>
    </row>
    <row r="2539" spans="1:66" x14ac:dyDescent="0.25">
      <c r="A2539" t="s">
        <v>338</v>
      </c>
      <c r="B2539" t="s">
        <v>88</v>
      </c>
      <c r="C2539" t="s">
        <v>93</v>
      </c>
      <c r="D2539" t="s">
        <v>496</v>
      </c>
      <c r="E2539" s="10">
        <f>VLOOKUP(A2539,home!$A$2:$E$405,3,FALSE)</f>
        <v>1.4215</v>
      </c>
      <c r="F2539" s="10">
        <f>VLOOKUP(B2539,home!$B$2:$E$405,3,FALSE)</f>
        <v>0.99660000000000004</v>
      </c>
      <c r="G2539" s="10">
        <f>VLOOKUP(C2539,away!$B$2:$E$405,4,FALSE)</f>
        <v>0.99660000000000004</v>
      </c>
      <c r="H2539" s="10">
        <f>VLOOKUP(A2539,away!$A$2:$E$405,3,FALSE)</f>
        <v>1.0277000000000001</v>
      </c>
      <c r="I2539" s="10">
        <f>VLOOKUP(C2539,away!$B$2:$E$405,3,FALSE)</f>
        <v>0.56759999999999999</v>
      </c>
      <c r="J2539" s="10">
        <f>VLOOKUP(B2539,home!$B$2:$E$405,4,FALSE)</f>
        <v>1.1352</v>
      </c>
      <c r="K2539" s="12">
        <f t="shared" si="3582"/>
        <v>1.4118502325400002</v>
      </c>
      <c r="L2539" s="12">
        <f t="shared" si="3583"/>
        <v>0.66218772470400011</v>
      </c>
      <c r="M2539" s="13">
        <f t="shared" si="3584"/>
        <v>0.12567727626625888</v>
      </c>
      <c r="N2539" s="13">
        <f t="shared" si="3585"/>
        <v>0.17743749172151141</v>
      </c>
      <c r="O2539" s="13">
        <f t="shared" si="3586"/>
        <v>8.3221949617750007E-2</v>
      </c>
      <c r="P2539" s="13">
        <f t="shared" si="3587"/>
        <v>0.1174969289202525</v>
      </c>
      <c r="Q2539" s="13">
        <f t="shared" si="3588"/>
        <v>0.12525758197416517</v>
      </c>
      <c r="R2539" s="13">
        <f t="shared" si="3589"/>
        <v>2.7554276731404401E-2</v>
      </c>
      <c r="S2539" s="13">
        <f t="shared" si="3590"/>
        <v>2.746226031435188E-2</v>
      </c>
      <c r="T2539" s="13">
        <f t="shared" si="3591"/>
        <v>8.2944033209397222E-2</v>
      </c>
      <c r="U2539" s="13">
        <f t="shared" si="3592"/>
        <v>3.8902512010704812E-2</v>
      </c>
      <c r="V2539" s="13">
        <f t="shared" si="3593"/>
        <v>2.8527487616675398E-3</v>
      </c>
      <c r="W2539" s="13">
        <f t="shared" si="3594"/>
        <v>5.8948315412541072E-2</v>
      </c>
      <c r="X2539" s="13">
        <f t="shared" si="3595"/>
        <v>3.9034850858164313E-2</v>
      </c>
      <c r="Y2539" s="13">
        <f t="shared" si="3596"/>
        <v>1.2924199536963905E-2</v>
      </c>
      <c r="Z2539" s="13">
        <f t="shared" si="3597"/>
        <v>6.0820346048776836E-3</v>
      </c>
      <c r="AA2539" s="13">
        <f t="shared" si="3598"/>
        <v>8.5869219712128853E-3</v>
      </c>
      <c r="AB2539" s="13">
        <f t="shared" si="3599"/>
        <v>6.0617238909298756E-3</v>
      </c>
      <c r="AC2539" s="13">
        <f t="shared" si="3600"/>
        <v>1.6669143998974625E-4</v>
      </c>
      <c r="AD2539" s="13">
        <f t="shared" si="3601"/>
        <v>2.0806548205759369E-2</v>
      </c>
      <c r="AE2539" s="13">
        <f t="shared" si="3602"/>
        <v>1.3777840815315892E-2</v>
      </c>
      <c r="AF2539" s="13">
        <f t="shared" si="3603"/>
        <v>4.5617585304139679E-3</v>
      </c>
      <c r="AG2539" s="13">
        <f t="shared" si="3604"/>
        <v>1.0069135006346294E-3</v>
      </c>
      <c r="AH2539" s="13">
        <f t="shared" si="3605"/>
        <v>1.0068621641437364E-3</v>
      </c>
      <c r="AI2539" s="13">
        <f t="shared" si="3606"/>
        <v>1.4215385805820618E-3</v>
      </c>
      <c r="AJ2539" s="13">
        <f t="shared" si="3607"/>
        <v>1.0034997877796832E-3</v>
      </c>
      <c r="AK2539" s="13">
        <f t="shared" si="3608"/>
        <v>4.7226380291019553E-4</v>
      </c>
      <c r="AL2539" s="13">
        <f t="shared" si="3609"/>
        <v>6.2336590537164592E-6</v>
      </c>
      <c r="AM2539" s="13">
        <f t="shared" si="3610"/>
        <v>5.8751459845312092E-3</v>
      </c>
      <c r="AN2539" s="13">
        <f t="shared" si="3611"/>
        <v>3.8904495518005643E-3</v>
      </c>
      <c r="AO2539" s="13">
        <f t="shared" si="3612"/>
        <v>1.2881039683912562E-3</v>
      </c>
      <c r="AP2539" s="13">
        <f t="shared" si="3613"/>
        <v>2.8432221200373303E-4</v>
      </c>
      <c r="AQ2539" s="13">
        <f t="shared" si="3614"/>
        <v>4.7068669662390086E-5</v>
      </c>
      <c r="AR2539" s="13">
        <f t="shared" si="3615"/>
        <v>1.3334635311297731E-4</v>
      </c>
      <c r="AS2539" s="13">
        <f t="shared" si="3616"/>
        <v>1.8826507965091796E-4</v>
      </c>
      <c r="AT2539" s="13">
        <f t="shared" si="3617"/>
        <v>1.3290104824215514E-4</v>
      </c>
      <c r="AU2539" s="13">
        <f t="shared" si="3618"/>
        <v>6.2545458621832167E-5</v>
      </c>
      <c r="AV2539" s="13">
        <f t="shared" si="3619"/>
        <v>2.2076205074888698E-5</v>
      </c>
      <c r="AW2539" s="13">
        <f t="shared" si="3620"/>
        <v>1.6188637554402034E-7</v>
      </c>
      <c r="AX2539" s="13">
        <f t="shared" si="3621"/>
        <v>1.3824710374111386E-3</v>
      </c>
      <c r="AY2539" s="13">
        <f t="shared" si="3622"/>
        <v>9.1545535073246046E-4</v>
      </c>
      <c r="AZ2539" s="13">
        <f t="shared" si="3623"/>
        <v>3.031016478848152E-4</v>
      </c>
      <c r="BA2539" s="13">
        <f t="shared" si="3624"/>
        <v>6.6903396855626249E-5</v>
      </c>
      <c r="BB2539" s="13">
        <f t="shared" si="3625"/>
        <v>1.1075652034698976E-5</v>
      </c>
      <c r="BC2539" s="13">
        <f t="shared" si="3626"/>
        <v>1.466832164094109E-6</v>
      </c>
      <c r="BD2539" s="13">
        <f t="shared" si="3627"/>
        <v>1.4716719694243091E-5</v>
      </c>
      <c r="BE2539" s="13">
        <f t="shared" si="3628"/>
        <v>2.0777804122543103E-5</v>
      </c>
      <c r="BF2539" s="13">
        <f t="shared" si="3629"/>
        <v>1.4667573791041533E-5</v>
      </c>
      <c r="BG2539" s="13">
        <f t="shared" si="3630"/>
        <v>6.9028058225598663E-6</v>
      </c>
      <c r="BH2539" s="13">
        <f t="shared" si="3631"/>
        <v>2.4364320014399062E-6</v>
      </c>
      <c r="BI2539" s="13">
        <f t="shared" si="3632"/>
        <v>6.8797541756016491E-7</v>
      </c>
      <c r="BJ2539" s="14">
        <f t="shared" si="3633"/>
        <v>0.55076509806833907</v>
      </c>
      <c r="BK2539" s="14">
        <f t="shared" si="3634"/>
        <v>0.27457759471230675</v>
      </c>
      <c r="BL2539" s="14">
        <f t="shared" si="3635"/>
        <v>0.16883087201296978</v>
      </c>
      <c r="BM2539" s="14">
        <f t="shared" si="3636"/>
        <v>0.34269480070279379</v>
      </c>
      <c r="BN2539" s="14">
        <f t="shared" si="3637"/>
        <v>0.65664550523134235</v>
      </c>
    </row>
    <row r="2540" spans="1:66" x14ac:dyDescent="0.25">
      <c r="A2540" t="s">
        <v>338</v>
      </c>
      <c r="B2540" t="s">
        <v>76</v>
      </c>
      <c r="C2540" t="s">
        <v>91</v>
      </c>
      <c r="D2540" t="s">
        <v>496</v>
      </c>
      <c r="E2540" s="10">
        <f>VLOOKUP(A2540,home!$A$2:$E$405,3,FALSE)</f>
        <v>1.4215</v>
      </c>
      <c r="F2540" s="10">
        <f>VLOOKUP(B2540,home!$B$2:$E$405,3,FALSE)</f>
        <v>1.1137999999999999</v>
      </c>
      <c r="G2540" s="10">
        <f>VLOOKUP(C2540,away!$B$2:$E$405,4,FALSE)</f>
        <v>1.2987</v>
      </c>
      <c r="H2540" s="10">
        <f>VLOOKUP(A2540,away!$A$2:$E$405,3,FALSE)</f>
        <v>1.0277000000000001</v>
      </c>
      <c r="I2540" s="10">
        <f>VLOOKUP(C2540,away!$B$2:$E$405,3,FALSE)</f>
        <v>1.4220999999999999</v>
      </c>
      <c r="J2540" s="10">
        <f>VLOOKUP(B2540,home!$B$2:$E$405,4,FALSE)</f>
        <v>0.64870000000000005</v>
      </c>
      <c r="K2540" s="12">
        <f t="shared" si="3582"/>
        <v>2.0561884632899998</v>
      </c>
      <c r="L2540" s="12">
        <f t="shared" si="3583"/>
        <v>0.94806997067900012</v>
      </c>
      <c r="M2540" s="13">
        <f t="shared" si="3584"/>
        <v>4.9575504210419834E-2</v>
      </c>
      <c r="N2540" s="13">
        <f t="shared" si="3585"/>
        <v>0.10193657981925007</v>
      </c>
      <c r="O2540" s="13">
        <f t="shared" si="3586"/>
        <v>4.7001046823169385E-2</v>
      </c>
      <c r="P2540" s="13">
        <f t="shared" si="3587"/>
        <v>9.6643010240353974E-2</v>
      </c>
      <c r="Q2540" s="13">
        <f t="shared" si="3588"/>
        <v>0.10480040970579113</v>
      </c>
      <c r="R2540" s="13">
        <f t="shared" si="3589"/>
        <v>2.228014054176225E-2</v>
      </c>
      <c r="S2540" s="13">
        <f t="shared" si="3590"/>
        <v>4.7099225600786221E-2</v>
      </c>
      <c r="T2540" s="13">
        <f t="shared" si="3591"/>
        <v>9.9358121356916601E-2</v>
      </c>
      <c r="U2540" s="13">
        <f t="shared" si="3592"/>
        <v>4.581216794245134E-2</v>
      </c>
      <c r="V2540" s="13">
        <f t="shared" si="3593"/>
        <v>1.0201747403156731E-2</v>
      </c>
      <c r="W2540" s="13">
        <f t="shared" si="3594"/>
        <v>7.1829797795037689E-2</v>
      </c>
      <c r="X2540" s="13">
        <f t="shared" si="3595"/>
        <v>6.809967428941989E-2</v>
      </c>
      <c r="Y2540" s="13">
        <f t="shared" si="3596"/>
        <v>3.2281628103409885E-2</v>
      </c>
      <c r="Z2540" s="13">
        <f t="shared" si="3597"/>
        <v>7.0410440633841805E-3</v>
      </c>
      <c r="AA2540" s="13">
        <f t="shared" si="3598"/>
        <v>1.4477713572647093E-2</v>
      </c>
      <c r="AB2540" s="13">
        <f t="shared" si="3599"/>
        <v>1.4884453811447004E-2</v>
      </c>
      <c r="AC2540" s="13">
        <f t="shared" si="3600"/>
        <v>1.2429621171477128E-3</v>
      </c>
      <c r="AD2540" s="13">
        <f t="shared" si="3601"/>
        <v>3.6923900386652497E-2</v>
      </c>
      <c r="AE2540" s="13">
        <f t="shared" si="3602"/>
        <v>3.5006441156927956E-2</v>
      </c>
      <c r="AF2540" s="13">
        <f t="shared" si="3603"/>
        <v>1.6594277820612412E-2</v>
      </c>
      <c r="AG2540" s="13">
        <f t="shared" si="3604"/>
        <v>5.2441788289423969E-3</v>
      </c>
      <c r="AH2540" s="13">
        <f t="shared" si="3605"/>
        <v>1.6688506096805467E-3</v>
      </c>
      <c r="AI2540" s="13">
        <f t="shared" si="3606"/>
        <v>3.4314713705796219E-3</v>
      </c>
      <c r="AJ2540" s="13">
        <f t="shared" si="3607"/>
        <v>3.5278759221478721E-3</v>
      </c>
      <c r="AK2540" s="13">
        <f t="shared" si="3608"/>
        <v>2.4179925903463416E-3</v>
      </c>
      <c r="AL2540" s="13">
        <f t="shared" si="3609"/>
        <v>9.6921737885728474E-5</v>
      </c>
      <c r="AM2540" s="13">
        <f t="shared" si="3610"/>
        <v>1.5184499598940806E-2</v>
      </c>
      <c r="AN2540" s="13">
        <f t="shared" si="3611"/>
        <v>1.4395968089543099E-2</v>
      </c>
      <c r="AO2540" s="13">
        <f t="shared" si="3612"/>
        <v>6.8241925222744726E-3</v>
      </c>
      <c r="AP2540" s="13">
        <f t="shared" si="3613"/>
        <v>2.1566040015002039E-3</v>
      </c>
      <c r="AQ2540" s="13">
        <f t="shared" si="3614"/>
        <v>5.1115287311712804E-4</v>
      </c>
      <c r="AR2540" s="13">
        <f t="shared" si="3615"/>
        <v>3.164374297174935E-4</v>
      </c>
      <c r="AS2540" s="13">
        <f t="shared" si="3616"/>
        <v>6.5065499233825028E-4</v>
      </c>
      <c r="AT2540" s="13">
        <f t="shared" si="3617"/>
        <v>6.6893464441397687E-4</v>
      </c>
      <c r="AU2540" s="13">
        <f t="shared" si="3618"/>
        <v>4.5848523284633923E-4</v>
      </c>
      <c r="AV2540" s="13">
        <f t="shared" si="3619"/>
        <v>2.3568301159186802E-4</v>
      </c>
      <c r="AW2540" s="13">
        <f t="shared" si="3620"/>
        <v>5.2483404725483544E-6</v>
      </c>
      <c r="AX2540" s="13">
        <f t="shared" si="3621"/>
        <v>5.2036988160289533E-3</v>
      </c>
      <c r="AY2540" s="13">
        <f t="shared" si="3622"/>
        <v>4.9334705839349175E-3</v>
      </c>
      <c r="AZ2540" s="13">
        <f t="shared" si="3623"/>
        <v>2.3386376559284433E-3</v>
      </c>
      <c r="BA2540" s="13">
        <f t="shared" si="3624"/>
        <v>7.3906404462829498E-4</v>
      </c>
      <c r="BB2540" s="13">
        <f t="shared" si="3625"/>
        <v>1.7517110678016268E-4</v>
      </c>
      <c r="BC2540" s="13">
        <f t="shared" si="3626"/>
        <v>3.3214893213775368E-5</v>
      </c>
      <c r="BD2540" s="13">
        <f t="shared" si="3627"/>
        <v>5.0000804119000358E-5</v>
      </c>
      <c r="BE2540" s="13">
        <f t="shared" si="3628"/>
        <v>1.0281107658471162E-4</v>
      </c>
      <c r="BF2540" s="13">
        <f t="shared" si="3629"/>
        <v>1.0569947478595437E-4</v>
      </c>
      <c r="BG2540" s="13">
        <f t="shared" si="3630"/>
        <v>7.2446013543563871E-5</v>
      </c>
      <c r="BH2540" s="13">
        <f t="shared" si="3631"/>
        <v>3.7240664314906784E-5</v>
      </c>
      <c r="BI2540" s="13">
        <f t="shared" si="3632"/>
        <v>1.5314764865913382E-5</v>
      </c>
      <c r="BJ2540" s="14">
        <f t="shared" si="3633"/>
        <v>0.62457068344885081</v>
      </c>
      <c r="BK2540" s="14">
        <f t="shared" si="3634"/>
        <v>0.20979284189368513</v>
      </c>
      <c r="BL2540" s="14">
        <f t="shared" si="3635"/>
        <v>0.15821542129335339</v>
      </c>
      <c r="BM2540" s="14">
        <f t="shared" si="3636"/>
        <v>0.57245507711506471</v>
      </c>
      <c r="BN2540" s="14">
        <f t="shared" si="3637"/>
        <v>0.42223669134074665</v>
      </c>
    </row>
    <row r="2541" spans="1:66" x14ac:dyDescent="0.25">
      <c r="A2541" t="s">
        <v>350</v>
      </c>
      <c r="B2541" t="s">
        <v>97</v>
      </c>
      <c r="C2541" t="s">
        <v>99</v>
      </c>
      <c r="D2541" t="s">
        <v>496</v>
      </c>
      <c r="E2541" s="10">
        <f>VLOOKUP(A2541,home!$A$2:$E$405,3,FALSE)</f>
        <v>1.6204000000000001</v>
      </c>
      <c r="F2541" s="10">
        <f>VLOOKUP(B2541,home!$B$2:$E$405,3,FALSE)</f>
        <v>0.96</v>
      </c>
      <c r="G2541" s="10">
        <f>VLOOKUP(C2541,away!$B$2:$E$405,4,FALSE)</f>
        <v>0.82279999999999998</v>
      </c>
      <c r="H2541" s="10">
        <f>VLOOKUP(A2541,away!$A$2:$E$405,3,FALSE)</f>
        <v>1.3241000000000001</v>
      </c>
      <c r="I2541" s="10">
        <f>VLOOKUP(C2541,away!$B$2:$E$405,3,FALSE)</f>
        <v>0.41959999999999997</v>
      </c>
      <c r="J2541" s="10">
        <f>VLOOKUP(B2541,home!$B$2:$E$405,4,FALSE)</f>
        <v>1.1748000000000001</v>
      </c>
      <c r="K2541" s="12">
        <f t="shared" si="3582"/>
        <v>1.2799345152000001</v>
      </c>
      <c r="L2541" s="12">
        <f t="shared" si="3583"/>
        <v>0.65270990452800004</v>
      </c>
      <c r="M2541" s="13">
        <f t="shared" si="3584"/>
        <v>0.14476487278447212</v>
      </c>
      <c r="N2541" s="13">
        <f t="shared" si="3585"/>
        <v>0.18528955726538301</v>
      </c>
      <c r="O2541" s="13">
        <f t="shared" si="3586"/>
        <v>9.448946629416087E-2</v>
      </c>
      <c r="P2541" s="13">
        <f t="shared" si="3587"/>
        <v>0.12094032923272353</v>
      </c>
      <c r="Q2541" s="13">
        <f t="shared" si="3588"/>
        <v>0.11857924982504535</v>
      </c>
      <c r="R2541" s="13">
        <f t="shared" si="3589"/>
        <v>3.0837105261881704E-2</v>
      </c>
      <c r="S2541" s="13">
        <f t="shared" si="3590"/>
        <v>2.525917191371381E-2</v>
      </c>
      <c r="T2541" s="13">
        <f t="shared" si="3591"/>
        <v>7.7397850832307213E-2</v>
      </c>
      <c r="U2541" s="13">
        <f t="shared" si="3592"/>
        <v>3.9469475373537934E-2</v>
      </c>
      <c r="V2541" s="13">
        <f t="shared" si="3593"/>
        <v>2.3446852576504201E-3</v>
      </c>
      <c r="W2541" s="13">
        <f t="shared" si="3594"/>
        <v>5.059122487919971E-2</v>
      </c>
      <c r="X2541" s="13">
        <f t="shared" si="3595"/>
        <v>3.3021393560857024E-2</v>
      </c>
      <c r="Y2541" s="13">
        <f t="shared" si="3596"/>
        <v>1.077669531924425E-2</v>
      </c>
      <c r="Z2541" s="13">
        <f t="shared" si="3597"/>
        <v>6.7092280104675663E-3</v>
      </c>
      <c r="AA2541" s="13">
        <f t="shared" si="3598"/>
        <v>8.5873725009440651E-3</v>
      </c>
      <c r="AB2541" s="13">
        <f t="shared" si="3599"/>
        <v>5.495637229418828E-3</v>
      </c>
      <c r="AC2541" s="13">
        <f t="shared" si="3600"/>
        <v>1.2242567963532039E-4</v>
      </c>
      <c r="AD2541" s="13">
        <f t="shared" si="3601"/>
        <v>1.6188363722283172E-2</v>
      </c>
      <c r="AE2541" s="13">
        <f t="shared" si="3602"/>
        <v>1.0566305339635989E-2</v>
      </c>
      <c r="AF2541" s="13">
        <f t="shared" si="3603"/>
        <v>3.4483660747237511E-3</v>
      </c>
      <c r="AG2541" s="13">
        <f t="shared" si="3604"/>
        <v>7.5026089713684473E-4</v>
      </c>
      <c r="AH2541" s="13">
        <f t="shared" si="3605"/>
        <v>1.0947948935422171E-3</v>
      </c>
      <c r="AI2541" s="13">
        <f t="shared" si="3606"/>
        <v>1.4012657713093934E-3</v>
      </c>
      <c r="AJ2541" s="13">
        <f t="shared" si="3607"/>
        <v>8.9676421283362137E-4</v>
      </c>
      <c r="AK2541" s="13">
        <f t="shared" si="3608"/>
        <v>3.8259982266730371E-4</v>
      </c>
      <c r="AL2541" s="13">
        <f t="shared" si="3609"/>
        <v>4.0911035161628592E-6</v>
      </c>
      <c r="AM2541" s="13">
        <f t="shared" si="3610"/>
        <v>4.1440090945523518E-3</v>
      </c>
      <c r="AN2541" s="13">
        <f t="shared" si="3611"/>
        <v>2.7048357804684295E-3</v>
      </c>
      <c r="AO2541" s="13">
        <f t="shared" si="3612"/>
        <v>8.8273655201673339E-4</v>
      </c>
      <c r="AP2541" s="13">
        <f t="shared" si="3613"/>
        <v>1.920569635300727E-4</v>
      </c>
      <c r="AQ2541" s="13">
        <f t="shared" si="3614"/>
        <v>3.1339370582412832E-5</v>
      </c>
      <c r="AR2541" s="13">
        <f t="shared" si="3615"/>
        <v>1.4291669408833654E-4</v>
      </c>
      <c r="AS2541" s="13">
        <f t="shared" si="3616"/>
        <v>1.8292400956194173E-4</v>
      </c>
      <c r="AT2541" s="13">
        <f t="shared" si="3617"/>
        <v>1.1706537674855205E-4</v>
      </c>
      <c r="AU2541" s="13">
        <f t="shared" si="3618"/>
        <v>4.9945338745121116E-5</v>
      </c>
      <c r="AV2541" s="13">
        <f t="shared" si="3619"/>
        <v>1.5981690733309103E-5</v>
      </c>
      <c r="AW2541" s="13">
        <f t="shared" si="3620"/>
        <v>9.4939277251810308E-8</v>
      </c>
      <c r="AX2541" s="13">
        <f t="shared" si="3621"/>
        <v>8.8401004523671071E-4</v>
      </c>
      <c r="AY2541" s="13">
        <f t="shared" si="3622"/>
        <v>5.7700211222824641E-4</v>
      </c>
      <c r="AZ2541" s="13">
        <f t="shared" si="3623"/>
        <v>1.8830749679247651E-4</v>
      </c>
      <c r="BA2541" s="13">
        <f t="shared" si="3624"/>
        <v>4.0970056084441347E-5</v>
      </c>
      <c r="BB2541" s="13">
        <f t="shared" si="3625"/>
        <v>6.6853903488456291E-6</v>
      </c>
      <c r="BC2541" s="13">
        <f t="shared" si="3626"/>
        <v>8.7272409926548891E-7</v>
      </c>
      <c r="BD2541" s="13">
        <f t="shared" si="3627"/>
        <v>1.5547190292309249E-5</v>
      </c>
      <c r="BE2541" s="13">
        <f t="shared" si="3628"/>
        <v>1.9899385469508984E-5</v>
      </c>
      <c r="BF2541" s="13">
        <f t="shared" si="3629"/>
        <v>1.2734955146846956E-5</v>
      </c>
      <c r="BG2541" s="13">
        <f t="shared" si="3630"/>
        <v>5.4333028806577689E-6</v>
      </c>
      <c r="BH2541" s="13">
        <f t="shared" si="3631"/>
        <v>1.7385679721223671E-6</v>
      </c>
      <c r="BI2541" s="13">
        <f t="shared" si="3632"/>
        <v>4.4505063090813736E-7</v>
      </c>
      <c r="BJ2541" s="14">
        <f t="shared" si="3633"/>
        <v>0.51626209330175621</v>
      </c>
      <c r="BK2541" s="14">
        <f t="shared" si="3634"/>
        <v>0.2940125780839396</v>
      </c>
      <c r="BL2541" s="14">
        <f t="shared" si="3635"/>
        <v>0.18321911292256551</v>
      </c>
      <c r="BM2541" s="14">
        <f t="shared" si="3636"/>
        <v>0.3047255244821116</v>
      </c>
      <c r="BN2541" s="14">
        <f t="shared" si="3637"/>
        <v>0.69490058066366656</v>
      </c>
    </row>
    <row r="2542" spans="1:66" x14ac:dyDescent="0.25">
      <c r="A2542" t="s">
        <v>350</v>
      </c>
      <c r="B2542" t="s">
        <v>105</v>
      </c>
      <c r="C2542" t="s">
        <v>108</v>
      </c>
      <c r="D2542" t="s">
        <v>496</v>
      </c>
      <c r="E2542" s="10">
        <f>VLOOKUP(A2542,home!$A$2:$E$405,3,FALSE)</f>
        <v>1.6204000000000001</v>
      </c>
      <c r="F2542" s="10">
        <f>VLOOKUP(B2542,home!$B$2:$E$405,3,FALSE)</f>
        <v>1.8513999999999999</v>
      </c>
      <c r="G2542" s="10">
        <f>VLOOKUP(C2542,away!$B$2:$E$405,4,FALSE)</f>
        <v>0.82279999999999998</v>
      </c>
      <c r="H2542" s="10">
        <f>VLOOKUP(A2542,away!$A$2:$E$405,3,FALSE)</f>
        <v>1.3241000000000001</v>
      </c>
      <c r="I2542" s="10">
        <f>VLOOKUP(C2542,away!$B$2:$E$405,3,FALSE)</f>
        <v>1.2586999999999999</v>
      </c>
      <c r="J2542" s="10">
        <f>VLOOKUP(B2542,home!$B$2:$E$405,4,FALSE)</f>
        <v>0.41959999999999997</v>
      </c>
      <c r="K2542" s="12">
        <f t="shared" si="3582"/>
        <v>2.4684070431679999</v>
      </c>
      <c r="L2542" s="12">
        <f t="shared" si="3583"/>
        <v>0.69932410353199992</v>
      </c>
      <c r="M2542" s="13">
        <f t="shared" si="3584"/>
        <v>4.2099006097831314E-2</v>
      </c>
      <c r="N2542" s="13">
        <f t="shared" si="3585"/>
        <v>0.10391748316225939</v>
      </c>
      <c r="O2542" s="13">
        <f t="shared" si="3586"/>
        <v>2.944084969895408E-2</v>
      </c>
      <c r="P2542" s="13">
        <f t="shared" si="3587"/>
        <v>7.2672000753748731E-2</v>
      </c>
      <c r="Q2542" s="13">
        <f t="shared" si="3588"/>
        <v>0.12825532367300657</v>
      </c>
      <c r="R2542" s="13">
        <f t="shared" si="3589"/>
        <v>1.0294347911470705E-2</v>
      </c>
      <c r="S2542" s="13">
        <f t="shared" si="3590"/>
        <v>3.136190247152245E-2</v>
      </c>
      <c r="T2542" s="13">
        <f t="shared" si="3591"/>
        <v>8.9692039250831801E-2</v>
      </c>
      <c r="U2542" s="13">
        <f t="shared" si="3592"/>
        <v>2.5410640889496076E-2</v>
      </c>
      <c r="V2542" s="13">
        <f t="shared" si="3593"/>
        <v>6.0152705393596807E-3</v>
      </c>
      <c r="W2542" s="13">
        <f t="shared" si="3594"/>
        <v>0.10552878142608031</v>
      </c>
      <c r="X2542" s="13">
        <f t="shared" si="3595"/>
        <v>7.3798820467617973E-2</v>
      </c>
      <c r="Y2542" s="13">
        <f t="shared" si="3596"/>
        <v>2.580464698261797E-2</v>
      </c>
      <c r="Z2542" s="13">
        <f t="shared" si="3597"/>
        <v>2.3996952082119224E-3</v>
      </c>
      <c r="AA2542" s="13">
        <f t="shared" si="3598"/>
        <v>5.9234245534068091E-3</v>
      </c>
      <c r="AB2542" s="13">
        <f t="shared" si="3599"/>
        <v>7.3107114436518168E-3</v>
      </c>
      <c r="AC2542" s="13">
        <f t="shared" si="3600"/>
        <v>6.4897871958440989E-4</v>
      </c>
      <c r="AD2542" s="13">
        <f t="shared" si="3601"/>
        <v>6.512199683226827E-2</v>
      </c>
      <c r="AE2542" s="13">
        <f t="shared" si="3602"/>
        <v>4.5541382054939739E-2</v>
      </c>
      <c r="AF2542" s="13">
        <f t="shared" si="3603"/>
        <v>1.592409308958952E-2</v>
      </c>
      <c r="AG2542" s="13">
        <f t="shared" si="3604"/>
        <v>3.7120340414791022E-3</v>
      </c>
      <c r="AH2542" s="13">
        <f t="shared" si="3605"/>
        <v>4.1954117505820963E-4</v>
      </c>
      <c r="AI2542" s="13">
        <f t="shared" si="3606"/>
        <v>1.0355983914126633E-3</v>
      </c>
      <c r="AJ2542" s="13">
        <f t="shared" si="3607"/>
        <v>1.2781391816282348E-3</v>
      </c>
      <c r="AK2542" s="13">
        <f t="shared" si="3608"/>
        <v>1.0516559193600396E-3</v>
      </c>
      <c r="AL2542" s="13">
        <f t="shared" si="3609"/>
        <v>4.4811112062082326E-5</v>
      </c>
      <c r="AM2542" s="13">
        <f t="shared" si="3610"/>
        <v>3.2149519129187037E-2</v>
      </c>
      <c r="AN2542" s="13">
        <f t="shared" si="3611"/>
        <v>2.2482933644003604E-2</v>
      </c>
      <c r="AO2542" s="13">
        <f t="shared" si="3612"/>
        <v>7.8614287076811291E-3</v>
      </c>
      <c r="AP2542" s="13">
        <f t="shared" si="3613"/>
        <v>1.8325621944932783E-3</v>
      </c>
      <c r="AQ2542" s="13">
        <f t="shared" si="3614"/>
        <v>3.2038872845766155E-4</v>
      </c>
      <c r="AR2542" s="13">
        <f t="shared" si="3615"/>
        <v>5.867905122846888E-5</v>
      </c>
      <c r="AS2542" s="13">
        <f t="shared" si="3616"/>
        <v>1.4484378333876844E-4</v>
      </c>
      <c r="AT2542" s="13">
        <f t="shared" si="3617"/>
        <v>1.7876670747625793E-4</v>
      </c>
      <c r="AU2542" s="13">
        <f t="shared" si="3618"/>
        <v>1.4708966660611621E-4</v>
      </c>
      <c r="AV2542" s="13">
        <f t="shared" si="3619"/>
        <v>9.0769292256942562E-5</v>
      </c>
      <c r="AW2542" s="13">
        <f t="shared" si="3620"/>
        <v>2.1487134148490286E-6</v>
      </c>
      <c r="AX2542" s="13">
        <f t="shared" si="3621"/>
        <v>1.3226349908824932E-2</v>
      </c>
      <c r="AY2542" s="13">
        <f t="shared" si="3622"/>
        <v>9.249505292989544E-3</v>
      </c>
      <c r="AZ2542" s="13">
        <f t="shared" si="3623"/>
        <v>3.2342009985672003E-3</v>
      </c>
      <c r="BA2542" s="13">
        <f t="shared" si="3624"/>
        <v>7.5391823798843551E-4</v>
      </c>
      <c r="BB2542" s="13">
        <f t="shared" si="3625"/>
        <v>1.3180829897942189E-4</v>
      </c>
      <c r="BC2542" s="13">
        <f t="shared" si="3626"/>
        <v>1.8435344104372416E-5</v>
      </c>
      <c r="BD2542" s="13">
        <f t="shared" si="3627"/>
        <v>6.839279149409545E-6</v>
      </c>
      <c r="BE2542" s="13">
        <f t="shared" si="3628"/>
        <v>1.6882124822594567E-5</v>
      </c>
      <c r="BF2542" s="13">
        <f t="shared" si="3629"/>
        <v>2.0835977907866876E-5</v>
      </c>
      <c r="BG2542" s="13">
        <f t="shared" si="3630"/>
        <v>1.7143891539690484E-5</v>
      </c>
      <c r="BH2542" s="13">
        <f t="shared" si="3631"/>
        <v>1.0579525655970069E-5</v>
      </c>
      <c r="BI2542" s="13">
        <f t="shared" si="3632"/>
        <v>5.2229151285146151E-6</v>
      </c>
      <c r="BJ2542" s="14">
        <f t="shared" si="3633"/>
        <v>0.7485576514659672</v>
      </c>
      <c r="BK2542" s="14">
        <f t="shared" si="3634"/>
        <v>0.16209147498709822</v>
      </c>
      <c r="BL2542" s="14">
        <f t="shared" si="3635"/>
        <v>8.2862561379549254E-2</v>
      </c>
      <c r="BM2542" s="14">
        <f t="shared" si="3636"/>
        <v>0.59998501516398139</v>
      </c>
      <c r="BN2542" s="14">
        <f t="shared" si="3637"/>
        <v>0.38667901129727078</v>
      </c>
    </row>
    <row r="2543" spans="1:66" x14ac:dyDescent="0.25">
      <c r="A2543" t="s">
        <v>350</v>
      </c>
      <c r="B2543" t="s">
        <v>106</v>
      </c>
      <c r="C2543" t="s">
        <v>103</v>
      </c>
      <c r="D2543" t="s">
        <v>496</v>
      </c>
      <c r="E2543" s="10">
        <f>VLOOKUP(A2543,home!$A$2:$E$405,3,FALSE)</f>
        <v>1.6204000000000001</v>
      </c>
      <c r="F2543" s="10">
        <f>VLOOKUP(B2543,home!$B$2:$E$405,3,FALSE)</f>
        <v>1.2343</v>
      </c>
      <c r="G2543" s="10">
        <f>VLOOKUP(C2543,away!$B$2:$E$405,4,FALSE)</f>
        <v>1.0286</v>
      </c>
      <c r="H2543" s="10">
        <f>VLOOKUP(A2543,away!$A$2:$E$405,3,FALSE)</f>
        <v>1.3241000000000001</v>
      </c>
      <c r="I2543" s="10">
        <f>VLOOKUP(C2543,away!$B$2:$E$405,3,FALSE)</f>
        <v>0.83909999999999996</v>
      </c>
      <c r="J2543" s="10">
        <f>VLOOKUP(B2543,home!$B$2:$E$405,4,FALSE)</f>
        <v>1.1748000000000001</v>
      </c>
      <c r="K2543" s="12">
        <f t="shared" si="3582"/>
        <v>2.0572614279919996</v>
      </c>
      <c r="L2543" s="12">
        <f t="shared" si="3583"/>
        <v>1.3052642537880002</v>
      </c>
      <c r="M2543" s="13">
        <f t="shared" si="3584"/>
        <v>3.4647639430181572E-2</v>
      </c>
      <c r="N2543" s="13">
        <f t="shared" si="3585"/>
        <v>7.1279252170687243E-2</v>
      </c>
      <c r="O2543" s="13">
        <f t="shared" si="3586"/>
        <v>4.5224325226351635E-2</v>
      </c>
      <c r="P2543" s="13">
        <f t="shared" si="3587"/>
        <v>9.3038259895138781E-2</v>
      </c>
      <c r="Q2543" s="13">
        <f t="shared" si="3588"/>
        <v>7.332002805343496E-2</v>
      </c>
      <c r="R2543" s="13">
        <f t="shared" si="3589"/>
        <v>2.9514847559819857E-2</v>
      </c>
      <c r="S2543" s="13">
        <f t="shared" si="3590"/>
        <v>6.2458207446991661E-2</v>
      </c>
      <c r="T2543" s="13">
        <f t="shared" si="3591"/>
        <v>9.5702011704882031E-2</v>
      </c>
      <c r="U2543" s="13">
        <f t="shared" si="3592"/>
        <v>6.0719757437881189E-2</v>
      </c>
      <c r="V2543" s="13">
        <f t="shared" si="3593"/>
        <v>1.8635237598372954E-2</v>
      </c>
      <c r="W2543" s="13">
        <f t="shared" si="3594"/>
        <v>5.0279488537874346E-2</v>
      </c>
      <c r="X2543" s="13">
        <f t="shared" si="3595"/>
        <v>6.5628019087230871E-2</v>
      </c>
      <c r="Y2543" s="13">
        <f t="shared" si="3596"/>
        <v>4.2830953680739525E-2</v>
      </c>
      <c r="Z2543" s="13">
        <f t="shared" si="3597"/>
        <v>1.2841558491944946E-2</v>
      </c>
      <c r="AA2543" s="13">
        <f t="shared" si="3598"/>
        <v>2.6418442960781451E-2</v>
      </c>
      <c r="AB2543" s="13">
        <f t="shared" si="3599"/>
        <v>2.7174821845411225E-2</v>
      </c>
      <c r="AC2543" s="13">
        <f t="shared" si="3600"/>
        <v>3.127540049263034E-3</v>
      </c>
      <c r="AD2543" s="13">
        <f t="shared" si="3601"/>
        <v>2.5859513097033694E-2</v>
      </c>
      <c r="AE2543" s="13">
        <f t="shared" si="3602"/>
        <v>3.3753498065920699E-2</v>
      </c>
      <c r="AF2543" s="13">
        <f t="shared" si="3603"/>
        <v>2.2028617232874349E-2</v>
      </c>
      <c r="AG2543" s="13">
        <f t="shared" si="3604"/>
        <v>9.5843888781497397E-3</v>
      </c>
      <c r="AH2543" s="13">
        <f t="shared" si="3605"/>
        <v>4.1904068156158724E-3</v>
      </c>
      <c r="AI2543" s="13">
        <f t="shared" si="3606"/>
        <v>8.6207623093613166E-3</v>
      </c>
      <c r="AJ2543" s="13">
        <f t="shared" si="3607"/>
        <v>8.8675808894681379E-3</v>
      </c>
      <c r="AK2543" s="13">
        <f t="shared" si="3608"/>
        <v>6.0809773745005942E-3</v>
      </c>
      <c r="AL2543" s="13">
        <f t="shared" si="3609"/>
        <v>3.3593155403518235E-4</v>
      </c>
      <c r="AM2543" s="13">
        <f t="shared" si="3610"/>
        <v>1.0639955768236266E-2</v>
      </c>
      <c r="AN2543" s="13">
        <f t="shared" si="3611"/>
        <v>1.3887953926164235E-2</v>
      </c>
      <c r="AO2543" s="13">
        <f t="shared" si="3612"/>
        <v>9.0637249090384474E-3</v>
      </c>
      <c r="AP2543" s="13">
        <f t="shared" si="3613"/>
        <v>3.9435187099785924E-3</v>
      </c>
      <c r="AQ2543" s="13">
        <f t="shared" si="3614"/>
        <v>1.286833501569807E-3</v>
      </c>
      <c r="AR2543" s="13">
        <f t="shared" si="3615"/>
        <v>1.0939176450505993E-3</v>
      </c>
      <c r="AS2543" s="13">
        <f t="shared" si="3616"/>
        <v>2.2504745765624412E-3</v>
      </c>
      <c r="AT2543" s="13">
        <f t="shared" si="3617"/>
        <v>2.3149072705192699E-3</v>
      </c>
      <c r="AU2543" s="13">
        <f t="shared" si="3618"/>
        <v>1.5874564790058444E-3</v>
      </c>
      <c r="AV2543" s="13">
        <f t="shared" si="3619"/>
        <v>8.1645324571867899E-4</v>
      </c>
      <c r="AW2543" s="13">
        <f t="shared" si="3620"/>
        <v>2.505741271693274E-5</v>
      </c>
      <c r="AX2543" s="13">
        <f t="shared" si="3621"/>
        <v>3.6481950995889104E-3</v>
      </c>
      <c r="AY2543" s="13">
        <f t="shared" si="3622"/>
        <v>4.7618586543379578E-3</v>
      </c>
      <c r="AZ2543" s="13">
        <f t="shared" si="3623"/>
        <v>3.107741941549183E-3</v>
      </c>
      <c r="BA2543" s="13">
        <f t="shared" si="3624"/>
        <v>1.3521414887672884E-3</v>
      </c>
      <c r="BB2543" s="13">
        <f t="shared" si="3625"/>
        <v>4.4122548783790788E-4</v>
      </c>
      <c r="BC2543" s="13">
        <f t="shared" si="3626"/>
        <v>1.1518317142699852E-4</v>
      </c>
      <c r="BD2543" s="13">
        <f t="shared" si="3627"/>
        <v>2.3797526644541602E-4</v>
      </c>
      <c r="BE2543" s="13">
        <f t="shared" si="3628"/>
        <v>4.8957733647427319E-4</v>
      </c>
      <c r="BF2543" s="13">
        <f t="shared" si="3629"/>
        <v>5.0359428517379159E-4</v>
      </c>
      <c r="BG2543" s="13">
        <f t="shared" si="3630"/>
        <v>3.4534169941508145E-4</v>
      </c>
      <c r="BH2543" s="13">
        <f t="shared" si="3631"/>
        <v>1.7761453942096364E-4</v>
      </c>
      <c r="BI2543" s="13">
        <f t="shared" si="3632"/>
        <v>7.307990820026255E-5</v>
      </c>
      <c r="BJ2543" s="14">
        <f t="shared" si="3633"/>
        <v>0.54251410316732296</v>
      </c>
      <c r="BK2543" s="14">
        <f t="shared" si="3634"/>
        <v>0.21700467462832113</v>
      </c>
      <c r="BL2543" s="14">
        <f t="shared" si="3635"/>
        <v>0.22670231467117796</v>
      </c>
      <c r="BM2543" s="14">
        <f t="shared" si="3636"/>
        <v>0.64730149738153198</v>
      </c>
      <c r="BN2543" s="14">
        <f t="shared" si="3637"/>
        <v>0.34702435233561407</v>
      </c>
    </row>
    <row r="2544" spans="1:66" x14ac:dyDescent="0.25">
      <c r="A2544" t="s">
        <v>341</v>
      </c>
      <c r="B2544" t="s">
        <v>149</v>
      </c>
      <c r="C2544" t="s">
        <v>145</v>
      </c>
      <c r="D2544" t="s">
        <v>496</v>
      </c>
      <c r="E2544" s="10">
        <f>VLOOKUP(A2544,home!$A$2:$E$405,3,FALSE)</f>
        <v>1.4705999999999999</v>
      </c>
      <c r="F2544" s="10">
        <f>VLOOKUP(B2544,home!$B$2:$E$405,3,FALSE)</f>
        <v>1.615</v>
      </c>
      <c r="G2544" s="10">
        <f>VLOOKUP(C2544,away!$B$2:$E$405,4,FALSE)</f>
        <v>0.68</v>
      </c>
      <c r="H2544" s="10">
        <f>VLOOKUP(A2544,away!$A$2:$E$405,3,FALSE)</f>
        <v>1.2646999999999999</v>
      </c>
      <c r="I2544" s="10">
        <f>VLOOKUP(C2544,away!$B$2:$E$405,3,FALSE)</f>
        <v>1.1420999999999999</v>
      </c>
      <c r="J2544" s="10">
        <f>VLOOKUP(B2544,home!$B$2:$E$405,4,FALSE)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341</v>
      </c>
      <c r="B2545" t="s">
        <v>318</v>
      </c>
      <c r="C2545" t="s">
        <v>154</v>
      </c>
      <c r="D2545" t="s">
        <v>496</v>
      </c>
      <c r="E2545" s="10">
        <f>VLOOKUP(A2545,home!$A$2:$E$405,3,FALSE)</f>
        <v>1.4705999999999999</v>
      </c>
      <c r="F2545" s="10">
        <f>VLOOKUP(B2545,home!$B$2:$E$405,3,FALSE)</f>
        <v>0.93500000000000005</v>
      </c>
      <c r="G2545" s="10">
        <f>VLOOKUP(C2545,away!$B$2:$E$405,4,FALSE)</f>
        <v>2.125</v>
      </c>
      <c r="H2545" s="10">
        <f>VLOOKUP(A2545,away!$A$2:$E$405,3,FALSE)</f>
        <v>1.2646999999999999</v>
      </c>
      <c r="I2545" s="10">
        <f>VLOOKUP(C2545,away!$B$2:$E$405,3,FALSE)</f>
        <v>0.49419999999999997</v>
      </c>
      <c r="J2545" s="10">
        <f>VLOOKUP(B2545,home!$B$2:$E$405,4,FALSE)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341</v>
      </c>
      <c r="B2546" t="s">
        <v>150</v>
      </c>
      <c r="C2546" t="s">
        <v>147</v>
      </c>
      <c r="D2546" t="s">
        <v>496</v>
      </c>
      <c r="E2546" s="10">
        <f>VLOOKUP(A2546,home!$A$2:$E$405,3,FALSE)</f>
        <v>1.4705999999999999</v>
      </c>
      <c r="F2546" s="10">
        <f>VLOOKUP(B2546,home!$B$2:$E$405,3,FALSE)</f>
        <v>0.93500000000000005</v>
      </c>
      <c r="G2546" s="10">
        <f>VLOOKUP(C2546,away!$B$2:$E$405,4,FALSE)</f>
        <v>1.02</v>
      </c>
      <c r="H2546" s="10">
        <f>VLOOKUP(A2546,away!$A$2:$E$405,3,FALSE)</f>
        <v>1.2646999999999999</v>
      </c>
      <c r="I2546" s="10">
        <f>VLOOKUP(C2546,away!$B$2:$E$405,3,FALSE)</f>
        <v>1.0871999999999999</v>
      </c>
      <c r="J2546" s="10">
        <f>VLOOKUP(B2546,home!$B$2:$E$405,4,FALSE)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341</v>
      </c>
      <c r="B2547" t="s">
        <v>148</v>
      </c>
      <c r="C2547" t="s">
        <v>151</v>
      </c>
      <c r="D2547" t="s">
        <v>496</v>
      </c>
      <c r="E2547" s="10">
        <f>VLOOKUP(A2547,home!$A$2:$E$405,3,FALSE)</f>
        <v>1.4705999999999999</v>
      </c>
      <c r="F2547" s="10">
        <f>VLOOKUP(B2547,home!$B$2:$E$405,3,FALSE)</f>
        <v>1.105</v>
      </c>
      <c r="G2547" s="10">
        <f>VLOOKUP(C2547,away!$B$2:$E$405,4,FALSE)</f>
        <v>1.105</v>
      </c>
      <c r="H2547" s="10">
        <f>VLOOKUP(A2547,away!$A$2:$E$405,3,FALSE)</f>
        <v>1.2646999999999999</v>
      </c>
      <c r="I2547" s="10">
        <f>VLOOKUP(C2547,away!$B$2:$E$405,3,FALSE)</f>
        <v>0.88949999999999996</v>
      </c>
      <c r="J2547" s="10">
        <f>VLOOKUP(B2547,home!$B$2:$E$405,4,FALSE)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344</v>
      </c>
      <c r="B2548" t="s">
        <v>213</v>
      </c>
      <c r="C2548" t="s">
        <v>197</v>
      </c>
      <c r="D2548" t="s">
        <v>496</v>
      </c>
      <c r="E2548" s="10">
        <f>VLOOKUP(A2548,home!$A$2:$E$405,3,FALSE)</f>
        <v>1.3976999999999999</v>
      </c>
      <c r="F2548" s="10">
        <f>VLOOKUP(B2548,home!$B$2:$E$405,3,FALSE)</f>
        <v>1.0544</v>
      </c>
      <c r="G2548" s="10">
        <f>VLOOKUP(C2548,away!$B$2:$E$405,4,FALSE)</f>
        <v>1.4730000000000001</v>
      </c>
      <c r="H2548" s="10">
        <f>VLOOKUP(A2548,away!$A$2:$E$405,3,FALSE)</f>
        <v>1.0585</v>
      </c>
      <c r="I2548" s="10">
        <f>VLOOKUP(C2548,away!$B$2:$E$405,3,FALSE)</f>
        <v>0.94469999999999998</v>
      </c>
      <c r="J2548" s="10">
        <f>VLOOKUP(B2548,home!$B$2:$E$405,4,FALSE)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344</v>
      </c>
      <c r="B2549" t="s">
        <v>200</v>
      </c>
      <c r="C2549" t="s">
        <v>203</v>
      </c>
      <c r="D2549" t="s">
        <v>496</v>
      </c>
      <c r="E2549" s="10">
        <f>VLOOKUP(A2549,home!$A$2:$E$405,3,FALSE)</f>
        <v>1.3976999999999999</v>
      </c>
      <c r="F2549" s="10">
        <f>VLOOKUP(B2549,home!$B$2:$E$405,3,FALSE)</f>
        <v>1.2264999999999999</v>
      </c>
      <c r="G2549" s="10">
        <f>VLOOKUP(C2549,away!$B$2:$E$405,4,FALSE)</f>
        <v>0.89429999999999998</v>
      </c>
      <c r="H2549" s="10">
        <f>VLOOKUP(A2549,away!$A$2:$E$405,3,FALSE)</f>
        <v>1.0585</v>
      </c>
      <c r="I2549" s="10">
        <f>VLOOKUP(C2549,away!$B$2:$E$405,3,FALSE)</f>
        <v>1.1809000000000001</v>
      </c>
      <c r="J2549" s="10">
        <f>VLOOKUP(B2549,home!$B$2:$E$405,4,FALSE)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344</v>
      </c>
      <c r="B2550" t="s">
        <v>199</v>
      </c>
      <c r="C2550" t="s">
        <v>208</v>
      </c>
      <c r="D2550" t="s">
        <v>496</v>
      </c>
      <c r="E2550" s="10">
        <f>VLOOKUP(A2550,home!$A$2:$E$405,3,FALSE)</f>
        <v>1.3976999999999999</v>
      </c>
      <c r="F2550" s="10">
        <f>VLOOKUP(B2550,home!$B$2:$E$405,3,FALSE)</f>
        <v>1.4309000000000001</v>
      </c>
      <c r="G2550" s="10">
        <f>VLOOKUP(C2550,away!$B$2:$E$405,4,FALSE)</f>
        <v>0.68140000000000001</v>
      </c>
      <c r="H2550" s="10">
        <f>VLOOKUP(A2550,away!$A$2:$E$405,3,FALSE)</f>
        <v>1.0585</v>
      </c>
      <c r="I2550" s="10">
        <f>VLOOKUP(C2550,away!$B$2:$E$405,3,FALSE)</f>
        <v>1.1247</v>
      </c>
      <c r="J2550" s="10">
        <f>VLOOKUP(B2550,home!$B$2:$E$405,4,FALSE)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346</v>
      </c>
      <c r="B2551" t="s">
        <v>242</v>
      </c>
      <c r="C2551" t="s">
        <v>321</v>
      </c>
      <c r="D2551" t="s">
        <v>496</v>
      </c>
      <c r="E2551" s="10">
        <f>VLOOKUP(A2551,home!$A$2:$E$405,3,FALSE)</f>
        <v>1.5866</v>
      </c>
      <c r="F2551" s="10">
        <f>VLOOKUP(B2551,home!$B$2:$E$405,3,FALSE)</f>
        <v>0.40110000000000001</v>
      </c>
      <c r="G2551" s="10">
        <f>VLOOKUP(C2551,away!$B$2:$E$405,4,FALSE)</f>
        <v>0.50419999999999998</v>
      </c>
      <c r="H2551" s="10">
        <f>VLOOKUP(A2551,away!$A$2:$E$405,3,FALSE)</f>
        <v>1.1788000000000001</v>
      </c>
      <c r="I2551" s="10">
        <f>VLOOKUP(C2551,away!$B$2:$E$405,3,FALSE)</f>
        <v>1.1028</v>
      </c>
      <c r="J2551" s="10">
        <f>VLOOKUP(B2551,home!$B$2:$E$405,4,FALSE)</f>
        <v>1.0025999999999999</v>
      </c>
      <c r="K2551" s="12">
        <f t="shared" si="3582"/>
        <v>0.32086544809200002</v>
      </c>
      <c r="L2551" s="12">
        <f t="shared" si="3583"/>
        <v>1.3033605896639999</v>
      </c>
      <c r="M2551" s="13">
        <f t="shared" si="3584"/>
        <v>0.19706413639819823</v>
      </c>
      <c r="N2551" s="13">
        <f t="shared" si="3585"/>
        <v>6.323107242827089E-2</v>
      </c>
      <c r="O2551" s="13">
        <f t="shared" si="3586"/>
        <v>0.25684562901758257</v>
      </c>
      <c r="P2551" s="13">
        <f t="shared" si="3587"/>
        <v>8.2412887845198235E-2</v>
      </c>
      <c r="Q2551" s="13">
        <f t="shared" si="3588"/>
        <v>1.0144333194017419E-2</v>
      </c>
      <c r="R2551" s="13">
        <f t="shared" si="3589"/>
        <v>0.1673812352444887</v>
      </c>
      <c r="S2551" s="13">
        <f t="shared" si="3590"/>
        <v>8.6163370554411516E-3</v>
      </c>
      <c r="T2551" s="13">
        <f t="shared" si="3591"/>
        <v>1.3221724093502632E-2</v>
      </c>
      <c r="U2551" s="13">
        <f t="shared" si="3592"/>
        <v>5.3706855048915328E-2</v>
      </c>
      <c r="V2551" s="13">
        <f t="shared" si="3593"/>
        <v>4.0037569739993301E-4</v>
      </c>
      <c r="W2551" s="13">
        <f t="shared" si="3594"/>
        <v>1.0849886719643165E-3</v>
      </c>
      <c r="X2551" s="13">
        <f t="shared" si="3595"/>
        <v>1.4141314752701716E-3</v>
      </c>
      <c r="Y2551" s="13">
        <f t="shared" si="3596"/>
        <v>9.2156161673527656E-4</v>
      </c>
      <c r="Z2551" s="13">
        <f t="shared" si="3597"/>
        <v>7.271936848898182E-2</v>
      </c>
      <c r="AA2551" s="13">
        <f t="shared" si="3598"/>
        <v>2.3333132755184414E-2</v>
      </c>
      <c r="AB2551" s="13">
        <f t="shared" si="3599"/>
        <v>3.743398048441184E-3</v>
      </c>
      <c r="AC2551" s="13">
        <f t="shared" si="3600"/>
        <v>1.0464904360847905E-5</v>
      </c>
      <c r="AD2551" s="13">
        <f t="shared" si="3601"/>
        <v>8.7033844101143602E-5</v>
      </c>
      <c r="AE2551" s="13">
        <f t="shared" si="3602"/>
        <v>1.1343648236839116E-4</v>
      </c>
      <c r="AF2551" s="13">
        <f t="shared" si="3603"/>
        <v>7.3924320274538124E-5</v>
      </c>
      <c r="AG2551" s="13">
        <f t="shared" si="3604"/>
        <v>3.2116681887844125E-5</v>
      </c>
      <c r="AH2551" s="13">
        <f t="shared" si="3605"/>
        <v>2.3694889748448255E-2</v>
      </c>
      <c r="AI2551" s="13">
        <f t="shared" si="3606"/>
        <v>7.6028714166263868E-3</v>
      </c>
      <c r="AJ2551" s="13">
        <f t="shared" si="3607"/>
        <v>1.2197493719408418E-3</v>
      </c>
      <c r="AK2551" s="13">
        <f t="shared" si="3608"/>
        <v>1.3045847626257795E-4</v>
      </c>
      <c r="AL2551" s="13">
        <f t="shared" si="3609"/>
        <v>1.7505833484761237E-7</v>
      </c>
      <c r="AM2551" s="13">
        <f t="shared" si="3610"/>
        <v>5.5852306773365411E-6</v>
      </c>
      <c r="AN2551" s="13">
        <f t="shared" si="3611"/>
        <v>7.2795695490228158E-6</v>
      </c>
      <c r="AO2551" s="13">
        <f t="shared" si="3612"/>
        <v>4.743952029957238E-6</v>
      </c>
      <c r="AP2551" s="13">
        <f t="shared" si="3613"/>
        <v>2.0610267050342646E-6</v>
      </c>
      <c r="AQ2551" s="13">
        <f t="shared" si="3614"/>
        <v>6.7156524539667747E-7</v>
      </c>
      <c r="AR2551" s="13">
        <f t="shared" si="3615"/>
        <v>6.1765970949121934E-3</v>
      </c>
      <c r="AS2551" s="13">
        <f t="shared" si="3616"/>
        <v>1.9818565945427468E-3</v>
      </c>
      <c r="AT2551" s="13">
        <f t="shared" si="3617"/>
        <v>3.1795465213102167E-4</v>
      </c>
      <c r="AU2551" s="13">
        <f t="shared" si="3618"/>
        <v>3.400688730965209E-5</v>
      </c>
      <c r="AV2551" s="13">
        <f t="shared" si="3619"/>
        <v>2.7279087837064165E-6</v>
      </c>
      <c r="AW2551" s="13">
        <f t="shared" si="3620"/>
        <v>2.033610757370007E-9</v>
      </c>
      <c r="AX2551" s="13">
        <f t="shared" si="3621"/>
        <v>2.9868459066346238E-7</v>
      </c>
      <c r="AY2551" s="13">
        <f t="shared" si="3622"/>
        <v>3.8929372421068073E-7</v>
      </c>
      <c r="AZ2551" s="13">
        <f t="shared" si="3623"/>
        <v>2.5369504896986372E-7</v>
      </c>
      <c r="BA2551" s="13">
        <f t="shared" si="3624"/>
        <v>1.1021870954006629E-7</v>
      </c>
      <c r="BB2551" s="13">
        <f t="shared" si="3625"/>
        <v>3.5913680564536478E-8</v>
      </c>
      <c r="BC2551" s="13">
        <f t="shared" si="3626"/>
        <v>9.3616951755197554E-9</v>
      </c>
      <c r="BD2551" s="13">
        <f t="shared" si="3627"/>
        <v>1.3417222052902833E-3</v>
      </c>
      <c r="BE2551" s="13">
        <f t="shared" si="3628"/>
        <v>4.305122966154532E-4</v>
      </c>
      <c r="BF2551" s="13">
        <f t="shared" si="3629"/>
        <v>6.9068260481316689E-5</v>
      </c>
      <c r="BG2551" s="13">
        <f t="shared" si="3630"/>
        <v>7.3872061160908857E-6</v>
      </c>
      <c r="BH2551" s="13">
        <f t="shared" si="3631"/>
        <v>5.9257480014686631E-7</v>
      </c>
      <c r="BI2551" s="13">
        <f t="shared" si="3632"/>
        <v>3.8027355755430309E-8</v>
      </c>
      <c r="BJ2551" s="14">
        <f t="shared" si="3633"/>
        <v>9.0345761320048484E-2</v>
      </c>
      <c r="BK2551" s="14">
        <f t="shared" si="3634"/>
        <v>0.28850476625265742</v>
      </c>
      <c r="BL2551" s="14">
        <f t="shared" si="3635"/>
        <v>0.54802068283622851</v>
      </c>
      <c r="BM2551" s="14">
        <f t="shared" si="3636"/>
        <v>0.22251089751004682</v>
      </c>
      <c r="BN2551" s="14">
        <f t="shared" si="3637"/>
        <v>0.77707929412775589</v>
      </c>
    </row>
    <row r="2552" spans="1:66" x14ac:dyDescent="0.25">
      <c r="A2552" t="s">
        <v>346</v>
      </c>
      <c r="B2552" t="s">
        <v>232</v>
      </c>
      <c r="C2552" t="s">
        <v>239</v>
      </c>
      <c r="D2552" t="s">
        <v>496</v>
      </c>
      <c r="E2552" s="10">
        <f>VLOOKUP(A2552,home!$A$2:$E$405,3,FALSE)</f>
        <v>1.5866</v>
      </c>
      <c r="F2552" s="10">
        <f>VLOOKUP(B2552,home!$B$2:$E$405,3,FALSE)</f>
        <v>0.94540000000000002</v>
      </c>
      <c r="G2552" s="10">
        <f>VLOOKUP(C2552,away!$B$2:$E$405,4,FALSE)</f>
        <v>0.88239999999999996</v>
      </c>
      <c r="H2552" s="10">
        <f>VLOOKUP(A2552,away!$A$2:$E$405,3,FALSE)</f>
        <v>1.1788000000000001</v>
      </c>
      <c r="I2552" s="10">
        <f>VLOOKUP(C2552,away!$B$2:$E$405,3,FALSE)</f>
        <v>1.2725</v>
      </c>
      <c r="J2552" s="10">
        <f>VLOOKUP(B2552,home!$B$2:$E$405,4,FALSE)</f>
        <v>1.018</v>
      </c>
      <c r="K2552" s="12">
        <f t="shared" si="3582"/>
        <v>1.323574975136</v>
      </c>
      <c r="L2552" s="12">
        <f t="shared" si="3583"/>
        <v>1.5270234140000001</v>
      </c>
      <c r="M2552" s="13">
        <f t="shared" si="3584"/>
        <v>5.7809717815727503E-2</v>
      </c>
      <c r="N2552" s="13">
        <f t="shared" si="3585"/>
        <v>7.6515495820570711E-2</v>
      </c>
      <c r="O2552" s="13">
        <f t="shared" si="3586"/>
        <v>8.827679266134883E-2</v>
      </c>
      <c r="P2552" s="13">
        <f t="shared" si="3587"/>
        <v>0.11684095365183061</v>
      </c>
      <c r="Q2552" s="13">
        <f t="shared" si="3588"/>
        <v>5.06369977391153E-2</v>
      </c>
      <c r="R2552" s="13">
        <f t="shared" si="3589"/>
        <v>6.7400364653351544E-2</v>
      </c>
      <c r="S2552" s="13">
        <f t="shared" si="3590"/>
        <v>5.9037688498088353E-2</v>
      </c>
      <c r="T2552" s="13">
        <f t="shared" si="3591"/>
        <v>7.7323881162294134E-2</v>
      </c>
      <c r="U2552" s="13">
        <f t="shared" si="3592"/>
        <v>8.9209435970217105E-2</v>
      </c>
      <c r="V2552" s="13">
        <f t="shared" si="3593"/>
        <v>1.3258093556565993E-2</v>
      </c>
      <c r="W2552" s="13">
        <f t="shared" si="3594"/>
        <v>2.2340621007837073E-2</v>
      </c>
      <c r="X2552" s="13">
        <f t="shared" si="3595"/>
        <v>3.4114651362267483E-2</v>
      </c>
      <c r="Y2552" s="13">
        <f t="shared" si="3596"/>
        <v>2.6046935695314733E-2</v>
      </c>
      <c r="Z2552" s="13">
        <f t="shared" si="3597"/>
        <v>3.4307311645935278E-2</v>
      </c>
      <c r="AA2552" s="13">
        <f t="shared" si="3598"/>
        <v>4.5408299158751789E-2</v>
      </c>
      <c r="AB2552" s="13">
        <f t="shared" si="3599"/>
        <v>3.0050644215006479E-2</v>
      </c>
      <c r="AC2552" s="13">
        <f t="shared" si="3600"/>
        <v>1.6747706454953082E-3</v>
      </c>
      <c r="AD2552" s="13">
        <f t="shared" si="3601"/>
        <v>7.3923717237426882E-3</v>
      </c>
      <c r="AE2552" s="13">
        <f t="shared" si="3602"/>
        <v>1.1288324707146625E-2</v>
      </c>
      <c r="AF2552" s="13">
        <f t="shared" si="3603"/>
        <v>8.6187680663237978E-3</v>
      </c>
      <c r="AG2552" s="13">
        <f t="shared" si="3604"/>
        <v>4.387020212370649E-3</v>
      </c>
      <c r="AH2552" s="13">
        <f t="shared" si="3605"/>
        <v>1.3097017038684509E-2</v>
      </c>
      <c r="AI2552" s="13">
        <f t="shared" si="3606"/>
        <v>1.733488400133262E-2</v>
      </c>
      <c r="AJ2552" s="13">
        <f t="shared" si="3607"/>
        <v>1.1472009330524635E-2</v>
      </c>
      <c r="AK2552" s="13">
        <f t="shared" si="3608"/>
        <v>5.0613548214697001E-3</v>
      </c>
      <c r="AL2552" s="13">
        <f t="shared" si="3609"/>
        <v>1.3539716626295438E-4</v>
      </c>
      <c r="AM2552" s="13">
        <f t="shared" si="3610"/>
        <v>1.9568716440897566E-3</v>
      </c>
      <c r="AN2552" s="13">
        <f t="shared" si="3611"/>
        <v>2.9881888187177331E-3</v>
      </c>
      <c r="AO2552" s="13">
        <f t="shared" si="3612"/>
        <v>2.2815171458174907E-3</v>
      </c>
      <c r="AP2552" s="13">
        <f t="shared" si="3613"/>
        <v>1.1613100337019204E-3</v>
      </c>
      <c r="AQ2552" s="13">
        <f t="shared" si="3614"/>
        <v>4.4333690309399034E-4</v>
      </c>
      <c r="AR2552" s="13">
        <f t="shared" si="3615"/>
        <v>3.9998903343256348E-3</v>
      </c>
      <c r="AS2552" s="13">
        <f t="shared" si="3616"/>
        <v>5.2941547498017794E-3</v>
      </c>
      <c r="AT2552" s="13">
        <f t="shared" si="3617"/>
        <v>3.503605370667514E-3</v>
      </c>
      <c r="AU2552" s="13">
        <f t="shared" si="3618"/>
        <v>1.5457614637892033E-3</v>
      </c>
      <c r="AV2552" s="13">
        <f t="shared" si="3619"/>
        <v>5.1148279775024548E-4</v>
      </c>
      <c r="AW2552" s="13">
        <f t="shared" si="3620"/>
        <v>7.6015353212308517E-6</v>
      </c>
      <c r="AX2552" s="13">
        <f t="shared" si="3621"/>
        <v>4.316777229450743E-4</v>
      </c>
      <c r="AY2552" s="13">
        <f t="shared" si="3622"/>
        <v>6.5918199023933346E-4</v>
      </c>
      <c r="AZ2552" s="13">
        <f t="shared" si="3623"/>
        <v>5.0329316659129104E-4</v>
      </c>
      <c r="BA2552" s="13">
        <f t="shared" si="3624"/>
        <v>2.5618014983036806E-4</v>
      </c>
      <c r="BB2552" s="13">
        <f t="shared" si="3625"/>
        <v>9.7798271748250029E-5</v>
      </c>
      <c r="BC2552" s="13">
        <f t="shared" si="3626"/>
        <v>2.9868050161662478E-5</v>
      </c>
      <c r="BD2552" s="13">
        <f t="shared" si="3627"/>
        <v>1.0179876989912559E-3</v>
      </c>
      <c r="BE2552" s="13">
        <f t="shared" si="3628"/>
        <v>1.3473830433811055E-3</v>
      </c>
      <c r="BF2552" s="13">
        <f t="shared" si="3629"/>
        <v>8.9168123907090746E-4</v>
      </c>
      <c r="BG2552" s="13">
        <f t="shared" si="3630"/>
        <v>3.9340232461083799E-4</v>
      </c>
      <c r="BH2552" s="13">
        <f t="shared" si="3631"/>
        <v>1.3017436800380862E-4</v>
      </c>
      <c r="BI2552" s="13">
        <f t="shared" si="3632"/>
        <v>3.445910717879705E-5</v>
      </c>
      <c r="BJ2552" s="14">
        <f t="shared" si="3633"/>
        <v>0.32947429139391998</v>
      </c>
      <c r="BK2552" s="14">
        <f t="shared" si="3634"/>
        <v>0.24941580332421007</v>
      </c>
      <c r="BL2552" s="14">
        <f t="shared" si="3635"/>
        <v>0.38598078434825828</v>
      </c>
      <c r="BM2552" s="14">
        <f t="shared" si="3636"/>
        <v>0.54104628791546105</v>
      </c>
      <c r="BN2552" s="14">
        <f t="shared" si="3637"/>
        <v>0.45748032234194447</v>
      </c>
    </row>
    <row r="2553" spans="1:66" x14ac:dyDescent="0.25">
      <c r="A2553" t="s">
        <v>346</v>
      </c>
      <c r="B2553" t="s">
        <v>235</v>
      </c>
      <c r="C2553" t="s">
        <v>234</v>
      </c>
      <c r="D2553" t="s">
        <v>496</v>
      </c>
      <c r="E2553" s="10">
        <f>VLOOKUP(A2553,home!$A$2:$E$405,3,FALSE)</f>
        <v>1.5866</v>
      </c>
      <c r="F2553" s="10">
        <f>VLOOKUP(B2553,home!$B$2:$E$405,3,FALSE)</f>
        <v>1.1975</v>
      </c>
      <c r="G2553" s="10">
        <f>VLOOKUP(C2553,away!$B$2:$E$405,4,FALSE)</f>
        <v>0.81940000000000002</v>
      </c>
      <c r="H2553" s="10">
        <f>VLOOKUP(A2553,away!$A$2:$E$405,3,FALSE)</f>
        <v>1.1788000000000001</v>
      </c>
      <c r="I2553" s="10">
        <f>VLOOKUP(C2553,away!$B$2:$E$405,3,FALSE)</f>
        <v>1.4420999999999999</v>
      </c>
      <c r="J2553" s="10">
        <f>VLOOKUP(B2553,home!$B$2:$E$405,4,FALSE)</f>
        <v>0.67869999999999997</v>
      </c>
      <c r="K2553" s="12">
        <f t="shared" si="3582"/>
        <v>1.5568218979000001</v>
      </c>
      <c r="L2553" s="12">
        <f t="shared" si="3583"/>
        <v>1.1537543546760001</v>
      </c>
      <c r="M2553" s="13">
        <f t="shared" si="3584"/>
        <v>6.6498475753966724E-2</v>
      </c>
      <c r="N2553" s="13">
        <f t="shared" si="3585"/>
        <v>0.10352628323074763</v>
      </c>
      <c r="O2553" s="13">
        <f t="shared" si="3586"/>
        <v>7.6722905980455502E-2</v>
      </c>
      <c r="P2553" s="13">
        <f t="shared" si="3587"/>
        <v>0.11944390010089601</v>
      </c>
      <c r="Q2553" s="13">
        <f t="shared" si="3588"/>
        <v>8.0585992370912754E-2</v>
      </c>
      <c r="R2553" s="13">
        <f t="shared" si="3589"/>
        <v>4.4259693439173943E-2</v>
      </c>
      <c r="S2553" s="13">
        <f t="shared" si="3590"/>
        <v>5.3635986049130599E-2</v>
      </c>
      <c r="T2553" s="13">
        <f t="shared" si="3591"/>
        <v>9.2976439623827484E-2</v>
      </c>
      <c r="U2553" s="13">
        <f t="shared" si="3592"/>
        <v>6.8904459940446972E-2</v>
      </c>
      <c r="V2553" s="13">
        <f t="shared" si="3593"/>
        <v>1.0704491572221824E-2</v>
      </c>
      <c r="W2553" s="13">
        <f t="shared" si="3594"/>
        <v>4.1819345862346438E-2</v>
      </c>
      <c r="X2553" s="13">
        <f t="shared" si="3595"/>
        <v>4.8249252398383957E-2</v>
      </c>
      <c r="Y2553" s="13">
        <f t="shared" si="3596"/>
        <v>2.7833892532248473E-2</v>
      </c>
      <c r="Z2553" s="13">
        <f t="shared" si="3597"/>
        <v>1.7021604680690576E-2</v>
      </c>
      <c r="AA2553" s="13">
        <f t="shared" si="3598"/>
        <v>2.6499606904296227E-2</v>
      </c>
      <c r="AB2553" s="13">
        <f t="shared" si="3599"/>
        <v>2.0627584157175204E-2</v>
      </c>
      <c r="AC2553" s="13">
        <f t="shared" si="3600"/>
        <v>1.2017063243617643E-3</v>
      </c>
      <c r="AD2553" s="13">
        <f t="shared" si="3601"/>
        <v>1.6276318348588684E-2</v>
      </c>
      <c r="AE2553" s="13">
        <f t="shared" si="3602"/>
        <v>1.8778873172777072E-2</v>
      </c>
      <c r="AF2553" s="13">
        <f t="shared" si="3603"/>
        <v>1.0833103349499933E-2</v>
      </c>
      <c r="AG2553" s="13">
        <f t="shared" si="3604"/>
        <v>4.1662467213802361E-3</v>
      </c>
      <c r="AH2553" s="13">
        <f t="shared" si="3605"/>
        <v>4.9096876309800358E-3</v>
      </c>
      <c r="AI2553" s="13">
        <f t="shared" si="3606"/>
        <v>7.643509215758495E-3</v>
      </c>
      <c r="AJ2553" s="13">
        <f t="shared" si="3607"/>
        <v>5.9497912619466417E-3</v>
      </c>
      <c r="AK2553" s="13">
        <f t="shared" si="3608"/>
        <v>3.0875884415108691E-3</v>
      </c>
      <c r="AL2553" s="13">
        <f t="shared" si="3609"/>
        <v>8.6339717432768102E-5</v>
      </c>
      <c r="AM2553" s="13">
        <f t="shared" si="3610"/>
        <v>5.0678657644548895E-3</v>
      </c>
      <c r="AN2553" s="13">
        <f t="shared" si="3611"/>
        <v>5.8470721946532432E-3</v>
      </c>
      <c r="AO2553" s="13">
        <f t="shared" si="3612"/>
        <v>3.3730425033430692E-3</v>
      </c>
      <c r="AP2553" s="13">
        <f t="shared" si="3613"/>
        <v>1.2972208255797675E-3</v>
      </c>
      <c r="AQ2553" s="13">
        <f t="shared" si="3614"/>
        <v>3.7416854412226328E-4</v>
      </c>
      <c r="AR2553" s="13">
        <f t="shared" si="3615"/>
        <v>1.1329146968684226E-3</v>
      </c>
      <c r="AS2553" s="13">
        <f t="shared" si="3616"/>
        <v>1.763746408537501E-3</v>
      </c>
      <c r="AT2553" s="13">
        <f t="shared" si="3617"/>
        <v>1.3729195155768308E-3</v>
      </c>
      <c r="AU2553" s="13">
        <f t="shared" si="3618"/>
        <v>7.1246372196809022E-4</v>
      </c>
      <c r="AV2553" s="13">
        <f t="shared" si="3619"/>
        <v>2.7729478095481517E-4</v>
      </c>
      <c r="AW2553" s="13">
        <f t="shared" si="3620"/>
        <v>4.3078483574464707E-6</v>
      </c>
      <c r="AX2553" s="13">
        <f t="shared" si="3621"/>
        <v>1.3149607329535126E-3</v>
      </c>
      <c r="AY2553" s="13">
        <f t="shared" si="3622"/>
        <v>1.5171416718730596E-3</v>
      </c>
      <c r="AZ2553" s="13">
        <f t="shared" si="3623"/>
        <v>8.7520440529198517E-4</v>
      </c>
      <c r="BA2553" s="13">
        <f t="shared" si="3624"/>
        <v>3.3659029794574891E-4</v>
      </c>
      <c r="BB2553" s="13">
        <f t="shared" si="3625"/>
        <v>9.7085630499150065E-5</v>
      </c>
      <c r="BC2553" s="13">
        <f t="shared" si="3626"/>
        <v>2.2402593792971902E-5</v>
      </c>
      <c r="BD2553" s="13">
        <f t="shared" si="3627"/>
        <v>2.1785087749806356E-4</v>
      </c>
      <c r="BE2553" s="13">
        <f t="shared" si="3628"/>
        <v>3.3915501656571576E-4</v>
      </c>
      <c r="BF2553" s="13">
        <f t="shared" si="3629"/>
        <v>2.6400197828607182E-4</v>
      </c>
      <c r="BG2553" s="13">
        <f t="shared" si="3630"/>
        <v>1.3700135362822565E-4</v>
      </c>
      <c r="BH2553" s="13">
        <f t="shared" si="3631"/>
        <v>5.3321676842590858E-5</v>
      </c>
      <c r="BI2553" s="13">
        <f t="shared" si="3632"/>
        <v>1.6602470828258571E-5</v>
      </c>
      <c r="BJ2553" s="14">
        <f t="shared" si="3633"/>
        <v>0.46516850277522226</v>
      </c>
      <c r="BK2553" s="14">
        <f t="shared" si="3634"/>
        <v>0.25308804118988276</v>
      </c>
      <c r="BL2553" s="14">
        <f t="shared" si="3635"/>
        <v>0.26489209946929843</v>
      </c>
      <c r="BM2553" s="14">
        <f t="shared" si="3636"/>
        <v>0.50762016341542604</v>
      </c>
      <c r="BN2553" s="14">
        <f t="shared" si="3637"/>
        <v>0.49103725087615258</v>
      </c>
    </row>
    <row r="2554" spans="1:66" x14ac:dyDescent="0.25">
      <c r="A2554" t="s">
        <v>347</v>
      </c>
      <c r="B2554" t="s">
        <v>248</v>
      </c>
      <c r="C2554" t="s">
        <v>251</v>
      </c>
      <c r="D2554" t="s">
        <v>496</v>
      </c>
      <c r="E2554" s="10">
        <f>VLOOKUP(A2554,home!$A$2:$E$405,3,FALSE)</f>
        <v>1.1809000000000001</v>
      </c>
      <c r="F2554" s="10">
        <f>VLOOKUP(B2554,home!$B$2:$E$405,3,FALSE)</f>
        <v>0.58630000000000004</v>
      </c>
      <c r="G2554" s="10">
        <f>VLOOKUP(C2554,away!$B$2:$E$405,4,FALSE)</f>
        <v>0.8468</v>
      </c>
      <c r="H2554" s="10">
        <f>VLOOKUP(A2554,away!$A$2:$E$405,3,FALSE)</f>
        <v>0.92459999999999998</v>
      </c>
      <c r="I2554" s="10">
        <f>VLOOKUP(C2554,away!$B$2:$E$405,3,FALSE)</f>
        <v>1.2479</v>
      </c>
      <c r="J2554" s="10">
        <f>VLOOKUP(B2554,home!$B$2:$E$405,4,FALSE)</f>
        <v>1.0814999999999999</v>
      </c>
      <c r="K2554" s="12">
        <f t="shared" si="3582"/>
        <v>0.58629186215600004</v>
      </c>
      <c r="L2554" s="12">
        <f t="shared" si="3583"/>
        <v>1.2478437197099999</v>
      </c>
      <c r="M2554" s="13">
        <f t="shared" si="3584"/>
        <v>0.15975153422376151</v>
      </c>
      <c r="N2554" s="13">
        <f t="shared" si="3585"/>
        <v>9.366102448232709E-2</v>
      </c>
      <c r="O2554" s="13">
        <f t="shared" si="3586"/>
        <v>0.19934494869515787</v>
      </c>
      <c r="P2554" s="13">
        <f t="shared" si="3587"/>
        <v>0.11687432118187639</v>
      </c>
      <c r="Q2554" s="13">
        <f t="shared" si="3588"/>
        <v>2.7456348227591128E-2</v>
      </c>
      <c r="R2554" s="13">
        <f t="shared" si="3589"/>
        <v>0.12437567114258245</v>
      </c>
      <c r="S2554" s="13">
        <f t="shared" si="3590"/>
        <v>2.137633140441644E-2</v>
      </c>
      <c r="T2554" s="13">
        <f t="shared" si="3591"/>
        <v>3.4261231701970367E-2</v>
      </c>
      <c r="U2554" s="13">
        <f t="shared" si="3592"/>
        <v>7.2920443841086938E-2</v>
      </c>
      <c r="V2554" s="13">
        <f t="shared" si="3593"/>
        <v>1.7376596964846719E-3</v>
      </c>
      <c r="W2554" s="13">
        <f t="shared" si="3594"/>
        <v>5.3658111767859989E-3</v>
      </c>
      <c r="X2554" s="13">
        <f t="shared" si="3595"/>
        <v>6.6956937781021322E-3</v>
      </c>
      <c r="Y2554" s="13">
        <f t="shared" si="3596"/>
        <v>4.1775897150530339E-3</v>
      </c>
      <c r="Z2554" s="13">
        <f t="shared" si="3597"/>
        <v>5.1733800039995927E-2</v>
      </c>
      <c r="AA2554" s="13">
        <f t="shared" si="3598"/>
        <v>3.0331105961855356E-2</v>
      </c>
      <c r="AB2554" s="13">
        <f t="shared" si="3599"/>
        <v>8.8914402978135642E-3</v>
      </c>
      <c r="AC2554" s="13">
        <f t="shared" si="3600"/>
        <v>7.9454556750645005E-5</v>
      </c>
      <c r="AD2554" s="13">
        <f t="shared" si="3601"/>
        <v>7.8648285670383517E-4</v>
      </c>
      <c r="AE2554" s="13">
        <f t="shared" si="3602"/>
        <v>9.8140769339746044E-4</v>
      </c>
      <c r="AF2554" s="13">
        <f t="shared" si="3603"/>
        <v>6.1232171334054915E-4</v>
      </c>
      <c r="AG2554" s="13">
        <f t="shared" si="3604"/>
        <v>2.5469393481135702E-4</v>
      </c>
      <c r="AH2554" s="13">
        <f t="shared" si="3605"/>
        <v>1.6138924369160468E-2</v>
      </c>
      <c r="AI2554" s="13">
        <f t="shared" si="3606"/>
        <v>9.4621200215899374E-3</v>
      </c>
      <c r="AJ2554" s="13">
        <f t="shared" si="3607"/>
        <v>2.7737819837007679E-3</v>
      </c>
      <c r="AK2554" s="13">
        <f t="shared" si="3608"/>
        <v>5.4208193481289574E-4</v>
      </c>
      <c r="AL2554" s="13">
        <f t="shared" si="3609"/>
        <v>2.3251601132121795E-6</v>
      </c>
      <c r="AM2554" s="13">
        <f t="shared" si="3610"/>
        <v>9.2221699722132432E-5</v>
      </c>
      <c r="AN2554" s="13">
        <f t="shared" si="3611"/>
        <v>1.1507826881924438E-4</v>
      </c>
      <c r="AO2554" s="13">
        <f t="shared" si="3612"/>
        <v>7.1799847510596609E-5</v>
      </c>
      <c r="AP2554" s="13">
        <f t="shared" si="3613"/>
        <v>2.9864996264077882E-5</v>
      </c>
      <c r="AQ2554" s="13">
        <f t="shared" si="3614"/>
        <v>9.3167120068230516E-6</v>
      </c>
      <c r="AR2554" s="13">
        <f t="shared" si="3615"/>
        <v>4.0277710833863138E-3</v>
      </c>
      <c r="AS2554" s="13">
        <f t="shared" si="3616"/>
        <v>2.3614494088166514E-3</v>
      </c>
      <c r="AT2554" s="13">
        <f t="shared" si="3617"/>
        <v>6.9224928564114987E-4</v>
      </c>
      <c r="AU2554" s="13">
        <f t="shared" si="3618"/>
        <v>1.3528670758490354E-4</v>
      </c>
      <c r="AV2554" s="13">
        <f t="shared" si="3619"/>
        <v>1.9829373928726835E-5</v>
      </c>
      <c r="AW2554" s="13">
        <f t="shared" si="3620"/>
        <v>4.7252460445198081E-8</v>
      </c>
      <c r="AX2554" s="13">
        <f t="shared" si="3621"/>
        <v>9.0114720102134133E-6</v>
      </c>
      <c r="AY2554" s="13">
        <f t="shared" si="3622"/>
        <v>1.1244908753287254E-5</v>
      </c>
      <c r="AZ2554" s="13">
        <f t="shared" si="3623"/>
        <v>7.0159443832507529E-6</v>
      </c>
      <c r="BA2554" s="13">
        <f t="shared" si="3624"/>
        <v>2.9182673788247002E-6</v>
      </c>
      <c r="BB2554" s="13">
        <f t="shared" si="3625"/>
        <v>9.1038540527524155E-7</v>
      </c>
      <c r="BC2554" s="13">
        <f t="shared" si="3626"/>
        <v>2.272037420976707E-7</v>
      </c>
      <c r="BD2554" s="13">
        <f t="shared" si="3627"/>
        <v>8.3767147513885774E-4</v>
      </c>
      <c r="BE2554" s="13">
        <f t="shared" si="3628"/>
        <v>4.9111996903412436E-4</v>
      </c>
      <c r="BF2554" s="13">
        <f t="shared" si="3629"/>
        <v>1.4396982059350689E-4</v>
      </c>
      <c r="BG2554" s="13">
        <f t="shared" si="3630"/>
        <v>2.813611140334414E-5</v>
      </c>
      <c r="BH2554" s="13">
        <f t="shared" si="3631"/>
        <v>4.1239932871238249E-6</v>
      </c>
      <c r="BI2554" s="13">
        <f t="shared" si="3632"/>
        <v>4.8357274076533431E-7</v>
      </c>
      <c r="BJ2554" s="14">
        <f t="shared" si="3633"/>
        <v>0.17460221498607881</v>
      </c>
      <c r="BK2554" s="14">
        <f t="shared" si="3634"/>
        <v>0.29983287113215606</v>
      </c>
      <c r="BL2554" s="14">
        <f t="shared" si="3635"/>
        <v>0.4735226090493157</v>
      </c>
      <c r="BM2554" s="14">
        <f t="shared" si="3636"/>
        <v>0.27821644959795722</v>
      </c>
      <c r="BN2554" s="14">
        <f t="shared" si="3637"/>
        <v>0.72146384795329632</v>
      </c>
    </row>
    <row r="2555" spans="1:66" x14ac:dyDescent="0.25">
      <c r="A2555" t="s">
        <v>347</v>
      </c>
      <c r="B2555" t="s">
        <v>247</v>
      </c>
      <c r="C2555" t="s">
        <v>323</v>
      </c>
      <c r="D2555" t="s">
        <v>496</v>
      </c>
      <c r="E2555" s="10">
        <f>VLOOKUP(A2555,home!$A$2:$E$405,3,FALSE)</f>
        <v>1.1809000000000001</v>
      </c>
      <c r="F2555" s="10">
        <f>VLOOKUP(B2555,home!$B$2:$E$405,3,FALSE)</f>
        <v>1.3028</v>
      </c>
      <c r="G2555" s="10">
        <f>VLOOKUP(C2555,away!$B$2:$E$405,4,FALSE)</f>
        <v>1.0422</v>
      </c>
      <c r="H2555" s="10">
        <f>VLOOKUP(A2555,away!$A$2:$E$405,3,FALSE)</f>
        <v>0.92459999999999998</v>
      </c>
      <c r="I2555" s="10">
        <f>VLOOKUP(C2555,away!$B$2:$E$405,3,FALSE)</f>
        <v>1.4142999999999999</v>
      </c>
      <c r="J2555" s="10">
        <f>VLOOKUP(B2555,home!$B$2:$E$405,4,FALSE)</f>
        <v>0.41599999999999998</v>
      </c>
      <c r="K2555" s="12">
        <f t="shared" si="3582"/>
        <v>1.6034002291440002</v>
      </c>
      <c r="L2555" s="12">
        <f t="shared" si="3583"/>
        <v>0.54398730047999988</v>
      </c>
      <c r="M2555" s="13">
        <f t="shared" si="3584"/>
        <v>0.11678886703360779</v>
      </c>
      <c r="N2555" s="13">
        <f t="shared" si="3585"/>
        <v>0.18725929616315487</v>
      </c>
      <c r="O2555" s="13">
        <f t="shared" si="3586"/>
        <v>6.353166050372995E-2</v>
      </c>
      <c r="P2555" s="13">
        <f t="shared" si="3587"/>
        <v>0.10186667900957942</v>
      </c>
      <c r="Q2555" s="13">
        <f t="shared" si="3588"/>
        <v>0.15012579918867339</v>
      </c>
      <c r="R2555" s="13">
        <f t="shared" si="3589"/>
        <v>1.728020824621794E-2</v>
      </c>
      <c r="S2555" s="13">
        <f t="shared" si="3590"/>
        <v>2.2212777116535007E-2</v>
      </c>
      <c r="T2555" s="13">
        <f t="shared" si="3591"/>
        <v>8.1666528233048999E-2</v>
      </c>
      <c r="U2555" s="13">
        <f t="shared" si="3592"/>
        <v>2.7707089861641884E-2</v>
      </c>
      <c r="V2555" s="13">
        <f t="shared" si="3593"/>
        <v>2.1527373797731214E-3</v>
      </c>
      <c r="W2555" s="13">
        <f t="shared" si="3594"/>
        <v>8.0237246939848336E-2</v>
      </c>
      <c r="X2555" s="13">
        <f t="shared" si="3595"/>
        <v>4.3648043360755229E-2</v>
      </c>
      <c r="Y2555" s="13">
        <f t="shared" si="3596"/>
        <v>1.1871990639525607E-2</v>
      </c>
      <c r="Z2555" s="13">
        <f t="shared" si="3597"/>
        <v>3.1334046118641108E-3</v>
      </c>
      <c r="AA2555" s="13">
        <f t="shared" si="3598"/>
        <v>5.0241016726637819E-3</v>
      </c>
      <c r="AB2555" s="13">
        <f t="shared" si="3599"/>
        <v>4.0278228865959324E-3</v>
      </c>
      <c r="AC2555" s="13">
        <f t="shared" si="3600"/>
        <v>1.1735504698949972E-4</v>
      </c>
      <c r="AD2555" s="13">
        <f t="shared" si="3601"/>
        <v>3.2163105032309139E-2</v>
      </c>
      <c r="AE2555" s="13">
        <f t="shared" si="3602"/>
        <v>1.7496320681580548E-2</v>
      </c>
      <c r="AF2555" s="13">
        <f t="shared" si="3603"/>
        <v>4.7588881279526964E-3</v>
      </c>
      <c r="AG2555" s="13">
        <f t="shared" si="3604"/>
        <v>8.6292490200376936E-4</v>
      </c>
      <c r="AH2555" s="13">
        <f t="shared" si="3605"/>
        <v>4.2613307902988478E-4</v>
      </c>
      <c r="AI2555" s="13">
        <f t="shared" si="3606"/>
        <v>6.8326187656235558E-4</v>
      </c>
      <c r="AJ2555" s="13">
        <f t="shared" si="3607"/>
        <v>5.4777112472272039E-4</v>
      </c>
      <c r="AK2555" s="13">
        <f t="shared" si="3608"/>
        <v>2.927654489662921E-4</v>
      </c>
      <c r="AL2555" s="13">
        <f t="shared" si="3609"/>
        <v>4.0944207116568279E-6</v>
      </c>
      <c r="AM2555" s="13">
        <f t="shared" si="3610"/>
        <v>1.0314065995757401E-2</v>
      </c>
      <c r="AN2555" s="13">
        <f t="shared" si="3611"/>
        <v>5.6107209180046302E-3</v>
      </c>
      <c r="AO2555" s="13">
        <f t="shared" si="3612"/>
        <v>1.5260804629660025E-3</v>
      </c>
      <c r="AP2555" s="13">
        <f t="shared" si="3613"/>
        <v>2.7672279712138146E-4</v>
      </c>
      <c r="AQ2555" s="13">
        <f t="shared" si="3614"/>
        <v>3.7633421846833741E-5</v>
      </c>
      <c r="AR2555" s="13">
        <f t="shared" si="3615"/>
        <v>4.6362196661339504E-5</v>
      </c>
      <c r="AS2555" s="13">
        <f t="shared" si="3616"/>
        <v>7.4337156750410954E-5</v>
      </c>
      <c r="AT2555" s="13">
        <f t="shared" si="3617"/>
        <v>5.95961070837612E-5</v>
      </c>
      <c r="AU2555" s="13">
        <f t="shared" si="3618"/>
        <v>3.1852137251397685E-5</v>
      </c>
      <c r="AV2555" s="13">
        <f t="shared" si="3619"/>
        <v>1.2767931041904299E-5</v>
      </c>
      <c r="AW2555" s="13">
        <f t="shared" si="3620"/>
        <v>9.9202054613194733E-8</v>
      </c>
      <c r="AX2555" s="13">
        <f t="shared" si="3621"/>
        <v>2.7562626301672897E-3</v>
      </c>
      <c r="AY2555" s="13">
        <f t="shared" si="3622"/>
        <v>1.4993718675986082E-3</v>
      </c>
      <c r="AZ2555" s="13">
        <f t="shared" si="3623"/>
        <v>4.0781962733531127E-4</v>
      </c>
      <c r="BA2555" s="13">
        <f t="shared" si="3624"/>
        <v>7.3949566052298533E-5</v>
      </c>
      <c r="BB2555" s="13">
        <f t="shared" si="3625"/>
        <v>1.0056906202114328E-5</v>
      </c>
      <c r="BC2555" s="13">
        <f t="shared" si="3626"/>
        <v>1.0941658512137485E-6</v>
      </c>
      <c r="BD2555" s="13">
        <f t="shared" si="3627"/>
        <v>4.2034077010208245E-6</v>
      </c>
      <c r="BE2555" s="13">
        <f t="shared" si="3628"/>
        <v>6.7397448710024444E-6</v>
      </c>
      <c r="BF2555" s="13">
        <f t="shared" si="3629"/>
        <v>5.4032542352687107E-6</v>
      </c>
      <c r="BG2555" s="13">
        <f t="shared" si="3630"/>
        <v>2.8878596929843791E-6</v>
      </c>
      <c r="BH2555" s="13">
        <f t="shared" si="3631"/>
        <v>1.157598723366719E-6</v>
      </c>
      <c r="BI2555" s="13">
        <f t="shared" si="3632"/>
        <v>3.7121881166059976E-7</v>
      </c>
      <c r="BJ2555" s="14">
        <f t="shared" si="3633"/>
        <v>0.63260392162775569</v>
      </c>
      <c r="BK2555" s="14">
        <f t="shared" si="3634"/>
        <v>0.24464188187479513</v>
      </c>
      <c r="BL2555" s="14">
        <f t="shared" si="3635"/>
        <v>0.1197664933129549</v>
      </c>
      <c r="BM2555" s="14">
        <f t="shared" si="3636"/>
        <v>0.36179391861686228</v>
      </c>
      <c r="BN2555" s="14">
        <f t="shared" si="3637"/>
        <v>0.63685251014496325</v>
      </c>
    </row>
    <row r="2556" spans="1:66" x14ac:dyDescent="0.25">
      <c r="A2556" t="s">
        <v>357</v>
      </c>
      <c r="B2556" t="s">
        <v>336</v>
      </c>
      <c r="C2556" t="s">
        <v>333</v>
      </c>
      <c r="D2556" t="s">
        <v>496</v>
      </c>
      <c r="E2556" s="10">
        <f>VLOOKUP(A2556,home!$A$2:$E$405,3,FALSE)</f>
        <v>1.72</v>
      </c>
      <c r="F2556" s="10">
        <f>VLOOKUP(B2556,home!$B$2:$E$405,3,FALSE)</f>
        <v>0.81399999999999995</v>
      </c>
      <c r="G2556" s="10">
        <f>VLOOKUP(C2556,away!$B$2:$E$405,4,FALSE)</f>
        <v>0.98839999999999995</v>
      </c>
      <c r="H2556" s="10">
        <f>VLOOKUP(A2556,away!$A$2:$E$405,3,FALSE)</f>
        <v>1.58</v>
      </c>
      <c r="I2556" s="10">
        <f>VLOOKUP(C2556,away!$B$2:$E$405,3,FALSE)</f>
        <v>1.3290999999999999</v>
      </c>
      <c r="J2556" s="10">
        <f>VLOOKUP(B2556,home!$B$2:$E$405,4,FALSE)</f>
        <v>0.69620000000000004</v>
      </c>
      <c r="K2556" s="12">
        <f t="shared" si="3582"/>
        <v>1.383839072</v>
      </c>
      <c r="L2556" s="12">
        <f t="shared" si="3583"/>
        <v>1.4620046836000002</v>
      </c>
      <c r="M2556" s="13">
        <f t="shared" si="3584"/>
        <v>5.8085236314464654E-2</v>
      </c>
      <c r="N2556" s="13">
        <f t="shared" si="3585"/>
        <v>8.0380619518309465E-2</v>
      </c>
      <c r="O2556" s="13">
        <f t="shared" si="3586"/>
        <v>8.492088753976014E-2</v>
      </c>
      <c r="P2556" s="13">
        <f t="shared" si="3587"/>
        <v>0.11751684220643804</v>
      </c>
      <c r="Q2556" s="13">
        <f t="shared" si="3588"/>
        <v>5.5616920960501248E-2</v>
      </c>
      <c r="R2556" s="13">
        <f t="shared" si="3589"/>
        <v>6.2077367659299124E-2</v>
      </c>
      <c r="S2556" s="13">
        <f t="shared" si="3590"/>
        <v>5.943940783595375E-2</v>
      </c>
      <c r="T2556" s="13">
        <f t="shared" si="3591"/>
        <v>8.1312198931663845E-2</v>
      </c>
      <c r="U2556" s="13">
        <f t="shared" si="3592"/>
        <v>8.5905086853847318E-2</v>
      </c>
      <c r="V2556" s="13">
        <f t="shared" si="3593"/>
        <v>1.3361841540910377E-2</v>
      </c>
      <c r="W2556" s="13">
        <f t="shared" si="3594"/>
        <v>2.5654956096492459E-2</v>
      </c>
      <c r="X2556" s="13">
        <f t="shared" si="3595"/>
        <v>3.7507665970624361E-2</v>
      </c>
      <c r="Y2556" s="13">
        <f t="shared" si="3596"/>
        <v>2.7418191659978587E-2</v>
      </c>
      <c r="Z2556" s="13">
        <f t="shared" si="3597"/>
        <v>3.025246742115148E-2</v>
      </c>
      <c r="AA2556" s="13">
        <f t="shared" si="3598"/>
        <v>4.1864546441796498E-2</v>
      </c>
      <c r="AB2556" s="13">
        <f t="shared" si="3599"/>
        <v>2.8966897548858294E-2</v>
      </c>
      <c r="AC2556" s="13">
        <f t="shared" si="3600"/>
        <v>1.6895874963062335E-3</v>
      </c>
      <c r="AD2556" s="13">
        <f t="shared" si="3601"/>
        <v>8.8755826591927194E-3</v>
      </c>
      <c r="AE2556" s="13">
        <f t="shared" si="3602"/>
        <v>1.2976143417418701E-2</v>
      </c>
      <c r="AF2556" s="13">
        <f t="shared" si="3603"/>
        <v>9.485591225665729E-3</v>
      </c>
      <c r="AG2556" s="13">
        <f t="shared" si="3604"/>
        <v>4.6226595995461179E-3</v>
      </c>
      <c r="AH2556" s="13">
        <f t="shared" si="3605"/>
        <v>1.1057312265044984E-2</v>
      </c>
      <c r="AI2556" s="13">
        <f t="shared" si="3606"/>
        <v>1.5301540743674071E-2</v>
      </c>
      <c r="AJ2556" s="13">
        <f t="shared" si="3607"/>
        <v>1.0587434971448061E-2</v>
      </c>
      <c r="AK2556" s="13">
        <f t="shared" si="3608"/>
        <v>4.88376872858301E-3</v>
      </c>
      <c r="AL2556" s="13">
        <f t="shared" si="3609"/>
        <v>1.3673353147601475E-4</v>
      </c>
      <c r="AM2556" s="13">
        <f t="shared" si="3610"/>
        <v>2.4564756141113092E-3</v>
      </c>
      <c r="AN2556" s="13">
        <f t="shared" si="3611"/>
        <v>3.5913788529799207E-3</v>
      </c>
      <c r="AO2556" s="13">
        <f t="shared" si="3612"/>
        <v>2.6253063518193206E-3</v>
      </c>
      <c r="AP2556" s="13">
        <f t="shared" si="3613"/>
        <v>1.2794033940815581E-3</v>
      </c>
      <c r="AQ2556" s="13">
        <f t="shared" si="3614"/>
        <v>4.6762343859024427E-4</v>
      </c>
      <c r="AR2556" s="13">
        <f t="shared" si="3615"/>
        <v>3.2331684639046966E-3</v>
      </c>
      <c r="AS2556" s="13">
        <f t="shared" si="3616"/>
        <v>4.474184846709541E-3</v>
      </c>
      <c r="AT2556" s="13">
        <f t="shared" si="3617"/>
        <v>3.0957759031134974E-3</v>
      </c>
      <c r="AU2556" s="13">
        <f t="shared" si="3618"/>
        <v>1.4280185509615146E-3</v>
      </c>
      <c r="AV2556" s="13">
        <f t="shared" si="3619"/>
        <v>4.9403696659034194E-4</v>
      </c>
      <c r="AW2556" s="13">
        <f t="shared" si="3620"/>
        <v>7.6843454848757284E-6</v>
      </c>
      <c r="AX2556" s="13">
        <f t="shared" si="3621"/>
        <v>5.6656115570373727E-4</v>
      </c>
      <c r="AY2556" s="13">
        <f t="shared" si="3622"/>
        <v>8.2831506318469287E-4</v>
      </c>
      <c r="AZ2556" s="13">
        <f t="shared" si="3623"/>
        <v>6.0550025093622571E-4</v>
      </c>
      <c r="BA2556" s="13">
        <f t="shared" si="3624"/>
        <v>2.9508140092991225E-4</v>
      </c>
      <c r="BB2556" s="13">
        <f t="shared" si="3625"/>
        <v>1.0785259755069542E-4</v>
      </c>
      <c r="BC2556" s="13">
        <f t="shared" si="3626"/>
        <v>3.1536200551508503E-5</v>
      </c>
      <c r="BD2556" s="13">
        <f t="shared" si="3627"/>
        <v>7.8781790618274788E-4</v>
      </c>
      <c r="BE2556" s="13">
        <f t="shared" si="3628"/>
        <v>1.090213200196917E-3</v>
      </c>
      <c r="BF2556" s="13">
        <f t="shared" si="3629"/>
        <v>7.5433981162132617E-4</v>
      </c>
      <c r="BG2556" s="13">
        <f t="shared" si="3630"/>
        <v>3.4796163496223691E-4</v>
      </c>
      <c r="BH2556" s="13">
        <f t="shared" si="3631"/>
        <v>1.203807265044362E-4</v>
      </c>
      <c r="BI2556" s="13">
        <f t="shared" si="3632"/>
        <v>3.3317510570516956E-5</v>
      </c>
      <c r="BJ2556" s="14">
        <f t="shared" si="3633"/>
        <v>0.35670556435983247</v>
      </c>
      <c r="BK2556" s="14">
        <f t="shared" si="3634"/>
        <v>0.25105796398873381</v>
      </c>
      <c r="BL2556" s="14">
        <f t="shared" si="3635"/>
        <v>0.36142405827362928</v>
      </c>
      <c r="BM2556" s="14">
        <f t="shared" si="3636"/>
        <v>0.5400215491268745</v>
      </c>
      <c r="BN2556" s="14">
        <f t="shared" si="3637"/>
        <v>0.45859787419877268</v>
      </c>
    </row>
    <row r="2557" spans="1:66" x14ac:dyDescent="0.25">
      <c r="A2557" t="s">
        <v>357</v>
      </c>
      <c r="B2557" t="s">
        <v>334</v>
      </c>
      <c r="C2557" t="s">
        <v>329</v>
      </c>
      <c r="D2557" t="s">
        <v>496</v>
      </c>
      <c r="E2557" s="10">
        <f>VLOOKUP(A2557,home!$A$2:$E$405,3,FALSE)</f>
        <v>1.72</v>
      </c>
      <c r="F2557" s="10">
        <f>VLOOKUP(B2557,home!$B$2:$E$405,3,FALSE)</f>
        <v>1.0465</v>
      </c>
      <c r="G2557" s="10">
        <f>VLOOKUP(C2557,away!$B$2:$E$405,4,FALSE)</f>
        <v>0.81399999999999995</v>
      </c>
      <c r="H2557" s="10">
        <f>VLOOKUP(A2557,away!$A$2:$E$405,3,FALSE)</f>
        <v>1.58</v>
      </c>
      <c r="I2557" s="10">
        <f>VLOOKUP(C2557,away!$B$2:$E$405,3,FALSE)</f>
        <v>1.7089000000000001</v>
      </c>
      <c r="J2557" s="10">
        <f>VLOOKUP(B2557,home!$B$2:$E$405,4,FALSE)</f>
        <v>1.0126999999999999</v>
      </c>
      <c r="K2557" s="12">
        <f t="shared" si="3582"/>
        <v>1.4651837199999997</v>
      </c>
      <c r="L2557" s="12">
        <f t="shared" si="3583"/>
        <v>2.7343527874000002</v>
      </c>
      <c r="M2557" s="13">
        <f t="shared" si="3584"/>
        <v>1.500252877033093E-2</v>
      </c>
      <c r="N2557" s="13">
        <f t="shared" si="3585"/>
        <v>2.1981460913120501E-2</v>
      </c>
      <c r="O2557" s="13">
        <f t="shared" si="3586"/>
        <v>4.102220636120308E-2</v>
      </c>
      <c r="P2557" s="13">
        <f t="shared" si="3587"/>
        <v>6.0105068918915192E-2</v>
      </c>
      <c r="Q2557" s="13">
        <f t="shared" si="3588"/>
        <v>1.6103439335860243E-2</v>
      </c>
      <c r="R2557" s="13">
        <f t="shared" si="3589"/>
        <v>5.6084592154526838E-2</v>
      </c>
      <c r="S2557" s="13">
        <f t="shared" si="3590"/>
        <v>6.0200173001698838E-2</v>
      </c>
      <c r="T2557" s="13">
        <f t="shared" si="3591"/>
        <v>4.4032484234736262E-2</v>
      </c>
      <c r="U2557" s="13">
        <f t="shared" si="3592"/>
        <v>8.2174231367652451E-2</v>
      </c>
      <c r="V2557" s="13">
        <f t="shared" si="3593"/>
        <v>2.6797967807736543E-2</v>
      </c>
      <c r="W2557" s="13">
        <f t="shared" si="3594"/>
        <v>7.8648323836366801E-3</v>
      </c>
      <c r="X2557" s="13">
        <f t="shared" si="3595"/>
        <v>2.1505226350630745E-2</v>
      </c>
      <c r="Y2557" s="13">
        <f t="shared" si="3596"/>
        <v>2.9401437807757561E-2</v>
      </c>
      <c r="Z2557" s="13">
        <f t="shared" si="3597"/>
        <v>5.1118353629307542E-2</v>
      </c>
      <c r="AA2557" s="13">
        <f t="shared" si="3598"/>
        <v>7.4897779530864322E-2</v>
      </c>
      <c r="AB2557" s="13">
        <f t="shared" si="3599"/>
        <v>5.4869503616385817E-2</v>
      </c>
      <c r="AC2557" s="13">
        <f t="shared" si="3600"/>
        <v>6.7100925393498963E-3</v>
      </c>
      <c r="AD2557" s="13">
        <f t="shared" si="3601"/>
        <v>2.8808560922583149E-3</v>
      </c>
      <c r="AE2557" s="13">
        <f t="shared" si="3602"/>
        <v>7.8772768859647953E-3</v>
      </c>
      <c r="AF2557" s="13">
        <f t="shared" si="3603"/>
        <v>1.0769627005129718E-2</v>
      </c>
      <c r="AG2557" s="13">
        <f t="shared" si="3604"/>
        <v>9.8159865402449205E-3</v>
      </c>
      <c r="AH2557" s="13">
        <f t="shared" si="3605"/>
        <v>3.4943903183399003E-2</v>
      </c>
      <c r="AI2557" s="13">
        <f t="shared" si="3606"/>
        <v>5.1199238057572399E-2</v>
      </c>
      <c r="AJ2557" s="13">
        <f t="shared" si="3607"/>
        <v>3.7508145039179742E-2</v>
      </c>
      <c r="AK2557" s="13">
        <f t="shared" si="3608"/>
        <v>1.8318774492934974E-2</v>
      </c>
      <c r="AL2557" s="13">
        <f t="shared" si="3609"/>
        <v>1.0753135840072846E-3</v>
      </c>
      <c r="AM2557" s="13">
        <f t="shared" si="3610"/>
        <v>8.4419668920793992E-4</v>
      </c>
      <c r="AN2557" s="13">
        <f t="shared" si="3611"/>
        <v>2.3083315702495822E-3</v>
      </c>
      <c r="AO2557" s="13">
        <f t="shared" si="3612"/>
        <v>3.1558964316776828E-3</v>
      </c>
      <c r="AP2557" s="13">
        <f t="shared" si="3613"/>
        <v>2.8764447349011952E-3</v>
      </c>
      <c r="AQ2557" s="13">
        <f t="shared" si="3614"/>
        <v>1.9663036696697844E-3</v>
      </c>
      <c r="AR2557" s="13">
        <f t="shared" si="3615"/>
        <v>1.9109791814432554E-2</v>
      </c>
      <c r="AS2557" s="13">
        <f t="shared" si="3616"/>
        <v>2.799935585909584E-2</v>
      </c>
      <c r="AT2557" s="13">
        <f t="shared" si="3617"/>
        <v>2.0512100187616917E-2</v>
      </c>
      <c r="AU2557" s="13">
        <f t="shared" si="3618"/>
        <v>1.0017998419301751E-2</v>
      </c>
      <c r="AV2557" s="13">
        <f t="shared" si="3619"/>
        <v>3.6695520477366657E-3</v>
      </c>
      <c r="AW2557" s="13">
        <f t="shared" si="3620"/>
        <v>1.1966833885442406E-4</v>
      </c>
      <c r="AX2557" s="13">
        <f t="shared" si="3621"/>
        <v>2.0615054091756207E-4</v>
      </c>
      <c r="AY2557" s="13">
        <f t="shared" si="3622"/>
        <v>5.6368830618195361E-4</v>
      </c>
      <c r="AZ2557" s="13">
        <f t="shared" si="3623"/>
        <v>7.7066134561670503E-4</v>
      </c>
      <c r="BA2557" s="13">
        <f t="shared" si="3624"/>
        <v>7.0241999950949072E-4</v>
      </c>
      <c r="BB2557" s="13">
        <f t="shared" si="3625"/>
        <v>4.801660208960707E-4</v>
      </c>
      <c r="BC2557" s="13">
        <f t="shared" si="3626"/>
        <v>2.6258865953038746E-4</v>
      </c>
      <c r="BD2557" s="13">
        <f t="shared" si="3627"/>
        <v>8.7088187524045589E-3</v>
      </c>
      <c r="BE2557" s="13">
        <f t="shared" si="3628"/>
        <v>1.276001945645387E-2</v>
      </c>
      <c r="BF2557" s="13">
        <f t="shared" si="3629"/>
        <v>9.3478863872397278E-3</v>
      </c>
      <c r="BG2557" s="13">
        <f t="shared" si="3630"/>
        <v>4.5654569836644223E-3</v>
      </c>
      <c r="BH2557" s="13">
        <f t="shared" si="3631"/>
        <v>1.6723083117063545E-3</v>
      </c>
      <c r="BI2557" s="13">
        <f t="shared" si="3632"/>
        <v>4.9004778262656703E-4</v>
      </c>
      <c r="BJ2557" s="14">
        <f t="shared" si="3633"/>
        <v>0.18636947551769809</v>
      </c>
      <c r="BK2557" s="14">
        <f t="shared" si="3634"/>
        <v>0.17045483292822064</v>
      </c>
      <c r="BL2557" s="14">
        <f t="shared" si="3635"/>
        <v>0.56987170980599788</v>
      </c>
      <c r="BM2557" s="14">
        <f t="shared" si="3636"/>
        <v>0.76707105545993981</v>
      </c>
      <c r="BN2557" s="14">
        <f t="shared" si="3637"/>
        <v>0.21029929645395679</v>
      </c>
    </row>
    <row r="2558" spans="1:66" x14ac:dyDescent="0.25">
      <c r="A2558" t="s">
        <v>357</v>
      </c>
      <c r="B2558" t="s">
        <v>337</v>
      </c>
      <c r="C2558" t="s">
        <v>328</v>
      </c>
      <c r="D2558" t="s">
        <v>496</v>
      </c>
      <c r="E2558" s="10">
        <f>VLOOKUP(A2558,home!$A$2:$E$405,3,FALSE)</f>
        <v>1.72</v>
      </c>
      <c r="F2558" s="10">
        <f>VLOOKUP(B2558,home!$B$2:$E$405,3,FALSE)</f>
        <v>1.0465</v>
      </c>
      <c r="G2558" s="10">
        <f>VLOOKUP(C2558,away!$B$2:$E$405,4,FALSE)</f>
        <v>1.1628000000000001</v>
      </c>
      <c r="H2558" s="10">
        <f>VLOOKUP(A2558,away!$A$2:$E$405,3,FALSE)</f>
        <v>1.58</v>
      </c>
      <c r="I2558" s="10">
        <f>VLOOKUP(C2558,away!$B$2:$E$405,3,FALSE)</f>
        <v>0.63290000000000002</v>
      </c>
      <c r="J2558" s="10">
        <f>VLOOKUP(B2558,home!$B$2:$E$405,4,FALSE)</f>
        <v>1.2024999999999999</v>
      </c>
      <c r="K2558" s="12">
        <f t="shared" si="3582"/>
        <v>2.0930167439999998</v>
      </c>
      <c r="L2558" s="12">
        <f t="shared" si="3583"/>
        <v>1.202478355</v>
      </c>
      <c r="M2558" s="13">
        <f t="shared" si="3584"/>
        <v>3.7049697237530585E-2</v>
      </c>
      <c r="N2558" s="13">
        <f t="shared" si="3585"/>
        <v>7.7545636678282043E-2</v>
      </c>
      <c r="O2558" s="13">
        <f t="shared" si="3586"/>
        <v>4.4551458987433817E-2</v>
      </c>
      <c r="P2558" s="13">
        <f t="shared" si="3587"/>
        <v>9.3246949630328257E-2</v>
      </c>
      <c r="Q2558" s="13">
        <f t="shared" si="3588"/>
        <v>8.1152157995892441E-2</v>
      </c>
      <c r="R2558" s="13">
        <f t="shared" si="3589"/>
        <v>2.6786082558029691E-2</v>
      </c>
      <c r="S2558" s="13">
        <f t="shared" si="3590"/>
        <v>5.8671151613036168E-2</v>
      </c>
      <c r="T2558" s="13">
        <f t="shared" si="3591"/>
        <v>9.7583713451600829E-2</v>
      </c>
      <c r="U2558" s="13">
        <f t="shared" si="3592"/>
        <v>5.6063719300122487E-2</v>
      </c>
      <c r="V2558" s="13">
        <f t="shared" si="3593"/>
        <v>1.6407109390693456E-2</v>
      </c>
      <c r="W2558" s="13">
        <f t="shared" si="3594"/>
        <v>5.6617608499045444E-2</v>
      </c>
      <c r="X2558" s="13">
        <f t="shared" si="3595"/>
        <v>6.8081448731966185E-2</v>
      </c>
      <c r="Y2558" s="13">
        <f t="shared" si="3596"/>
        <v>4.0933234238615765E-2</v>
      </c>
      <c r="Z2558" s="13">
        <f t="shared" si="3597"/>
        <v>1.0736561497091247E-2</v>
      </c>
      <c r="AA2558" s="13">
        <f t="shared" si="3598"/>
        <v>2.2471802986397685E-2</v>
      </c>
      <c r="AB2558" s="13">
        <f t="shared" si="3599"/>
        <v>2.3516929959199781E-2</v>
      </c>
      <c r="AC2558" s="13">
        <f t="shared" si="3600"/>
        <v>2.5808458250090424E-3</v>
      </c>
      <c r="AD2558" s="13">
        <f t="shared" si="3601"/>
        <v>2.9625400648434701E-2</v>
      </c>
      <c r="AE2558" s="13">
        <f t="shared" si="3602"/>
        <v>3.5623903037945694E-2</v>
      </c>
      <c r="AF2558" s="13">
        <f t="shared" si="3603"/>
        <v>2.1418486161874219E-2</v>
      </c>
      <c r="AG2558" s="13">
        <f t="shared" si="3604"/>
        <v>8.5850886688402586E-3</v>
      </c>
      <c r="AH2558" s="13">
        <f t="shared" si="3605"/>
        <v>3.2276207018446532E-3</v>
      </c>
      <c r="AI2558" s="13">
        <f t="shared" si="3606"/>
        <v>6.7554641722418901E-3</v>
      </c>
      <c r="AJ2558" s="13">
        <f t="shared" si="3607"/>
        <v>7.0696498129971894E-3</v>
      </c>
      <c r="AK2558" s="13">
        <f t="shared" si="3608"/>
        <v>4.9322984776065271E-3</v>
      </c>
      <c r="AL2558" s="13">
        <f t="shared" si="3609"/>
        <v>2.5981966773480869E-4</v>
      </c>
      <c r="AM2558" s="13">
        <f t="shared" si="3610"/>
        <v>1.2401291920976467E-2</v>
      </c>
      <c r="AN2558" s="13">
        <f t="shared" si="3611"/>
        <v>1.491228510901057E-2</v>
      </c>
      <c r="AO2558" s="13">
        <f t="shared" si="3612"/>
        <v>8.9658500335870125E-3</v>
      </c>
      <c r="AP2558" s="13">
        <f t="shared" si="3613"/>
        <v>3.5937468665214693E-3</v>
      </c>
      <c r="AQ2558" s="13">
        <f t="shared" si="3614"/>
        <v>1.0803507050852847E-3</v>
      </c>
      <c r="AR2558" s="13">
        <f t="shared" si="3615"/>
        <v>7.7622880642362092E-4</v>
      </c>
      <c r="AS2558" s="13">
        <f t="shared" si="3616"/>
        <v>1.6246598890197732E-3</v>
      </c>
      <c r="AT2558" s="13">
        <f t="shared" si="3617"/>
        <v>1.7002201755117836E-3</v>
      </c>
      <c r="AU2558" s="13">
        <f t="shared" si="3618"/>
        <v>1.1861964319442603E-3</v>
      </c>
      <c r="AV2558" s="13">
        <f t="shared" si="3619"/>
        <v>6.2068224843309832E-4</v>
      </c>
      <c r="AW2558" s="13">
        <f t="shared" si="3620"/>
        <v>1.8164334571504525E-5</v>
      </c>
      <c r="AX2558" s="13">
        <f t="shared" si="3621"/>
        <v>4.3260186063059395E-3</v>
      </c>
      <c r="AY2558" s="13">
        <f t="shared" si="3622"/>
        <v>5.2019437374101586E-3</v>
      </c>
      <c r="AZ2558" s="13">
        <f t="shared" si="3623"/>
        <v>3.12761237408176E-3</v>
      </c>
      <c r="BA2558" s="13">
        <f t="shared" si="3624"/>
        <v>1.2536287275544933E-3</v>
      </c>
      <c r="BB2558" s="13">
        <f t="shared" si="3625"/>
        <v>3.7686535252261737E-4</v>
      </c>
      <c r="BC2558" s="13">
        <f t="shared" si="3626"/>
        <v>9.0634485831578418E-5</v>
      </c>
      <c r="BD2558" s="13">
        <f t="shared" si="3627"/>
        <v>1.5556638970864808E-4</v>
      </c>
      <c r="BE2558" s="13">
        <f t="shared" si="3628"/>
        <v>3.2560305846382964E-4</v>
      </c>
      <c r="BF2558" s="13">
        <f t="shared" si="3629"/>
        <v>3.4074632663120321E-4</v>
      </c>
      <c r="BG2558" s="13">
        <f t="shared" si="3630"/>
        <v>2.3772925569853377E-4</v>
      </c>
      <c r="BH2558" s="13">
        <f t="shared" si="3631"/>
        <v>1.2439282817892214E-4</v>
      </c>
      <c r="BI2558" s="13">
        <f t="shared" si="3632"/>
        <v>5.2071254442399852E-5</v>
      </c>
      <c r="BJ2558" s="14">
        <f t="shared" si="3633"/>
        <v>0.57249690603138492</v>
      </c>
      <c r="BK2558" s="14">
        <f t="shared" si="3634"/>
        <v>0.21341751710174245</v>
      </c>
      <c r="BL2558" s="14">
        <f t="shared" si="3635"/>
        <v>0.20251912362032978</v>
      </c>
      <c r="BM2558" s="14">
        <f t="shared" si="3636"/>
        <v>0.63365434576021284</v>
      </c>
      <c r="BN2558" s="14">
        <f t="shared" si="3637"/>
        <v>0.36033198308749681</v>
      </c>
    </row>
    <row r="2559" spans="1:66" x14ac:dyDescent="0.25">
      <c r="A2559" t="s">
        <v>338</v>
      </c>
      <c r="B2559" t="s">
        <v>86</v>
      </c>
      <c r="C2559" t="s">
        <v>90</v>
      </c>
      <c r="D2559" t="s">
        <v>497</v>
      </c>
      <c r="E2559" s="10">
        <f>VLOOKUP(A2559,home!$A$2:$E$405,3,FALSE)</f>
        <v>1.4215</v>
      </c>
      <c r="F2559" s="10">
        <f>VLOOKUP(B2559,home!$B$2:$E$405,3,FALSE)</f>
        <v>0.81169999999999998</v>
      </c>
      <c r="G2559" s="10">
        <f>VLOOKUP(C2559,away!$B$2:$E$405,4,FALSE)</f>
        <v>0.58620000000000005</v>
      </c>
      <c r="H2559" s="10">
        <f>VLOOKUP(A2559,away!$A$2:$E$405,3,FALSE)</f>
        <v>1.0277000000000001</v>
      </c>
      <c r="I2559" s="10">
        <f>VLOOKUP(C2559,away!$B$2:$E$405,3,FALSE)</f>
        <v>1.7839</v>
      </c>
      <c r="J2559" s="10">
        <f>VLOOKUP(B2559,home!$B$2:$E$405,4,FALSE)</f>
        <v>1.0479000000000001</v>
      </c>
      <c r="K2559" s="12">
        <f t="shared" si="3582"/>
        <v>0.67637605461000005</v>
      </c>
      <c r="L2559" s="12">
        <f t="shared" si="3583"/>
        <v>1.9211297720370002</v>
      </c>
      <c r="M2559" s="13">
        <f t="shared" si="3584"/>
        <v>7.445906061041728E-2</v>
      </c>
      <c r="N2559" s="13">
        <f t="shared" si="3585"/>
        <v>5.0362325645640887E-2</v>
      </c>
      <c r="O2559" s="13">
        <f t="shared" si="3586"/>
        <v>0.14304551813658015</v>
      </c>
      <c r="P2559" s="13">
        <f t="shared" si="3587"/>
        <v>9.6752563186863261E-2</v>
      </c>
      <c r="Q2559" s="13">
        <f t="shared" si="3588"/>
        <v>1.7031935560591308E-2</v>
      </c>
      <c r="R2559" s="13">
        <f t="shared" si="3589"/>
        <v>0.1374045018243214</v>
      </c>
      <c r="S2559" s="13">
        <f t="shared" si="3590"/>
        <v>3.1430219527636312E-2</v>
      </c>
      <c r="T2559" s="13">
        <f t="shared" si="3591"/>
        <v>3.2720558480867655E-2</v>
      </c>
      <c r="U2559" s="13">
        <f t="shared" si="3592"/>
        <v>9.2937114829587053E-2</v>
      </c>
      <c r="V2559" s="13">
        <f t="shared" si="3593"/>
        <v>4.5378468172006864E-3</v>
      </c>
      <c r="W2559" s="13">
        <f t="shared" si="3594"/>
        <v>3.8399977922815021E-3</v>
      </c>
      <c r="X2559" s="13">
        <f t="shared" si="3595"/>
        <v>7.3771340833083468E-3</v>
      </c>
      <c r="Y2559" s="13">
        <f t="shared" si="3596"/>
        <v>7.0862159598762756E-3</v>
      </c>
      <c r="Z2559" s="13">
        <f t="shared" si="3597"/>
        <v>8.799062642220537E-2</v>
      </c>
      <c r="AA2559" s="13">
        <f t="shared" si="3598"/>
        <v>5.951475274211368E-2</v>
      </c>
      <c r="AB2559" s="13">
        <f t="shared" si="3599"/>
        <v>2.0127176825400269E-2</v>
      </c>
      <c r="AC2559" s="13">
        <f t="shared" si="3600"/>
        <v>3.6853163613852577E-4</v>
      </c>
      <c r="AD2559" s="13">
        <f t="shared" si="3601"/>
        <v>6.4932063911361815E-4</v>
      </c>
      <c r="AE2559" s="13">
        <f t="shared" si="3602"/>
        <v>1.2474292113992646E-3</v>
      </c>
      <c r="AF2559" s="13">
        <f t="shared" si="3603"/>
        <v>1.1982366982638824E-3</v>
      </c>
      <c r="AG2559" s="13">
        <f t="shared" si="3604"/>
        <v>7.6732273166068654E-4</v>
      </c>
      <c r="AH2559" s="13">
        <f t="shared" si="3605"/>
        <v>4.2260353019971067E-2</v>
      </c>
      <c r="AI2559" s="13">
        <f t="shared" si="3606"/>
        <v>2.8583890842073825E-2</v>
      </c>
      <c r="AJ2559" s="13">
        <f t="shared" si="3607"/>
        <v>9.6667296565824037E-3</v>
      </c>
      <c r="AK2559" s="13">
        <f t="shared" si="3608"/>
        <v>2.1794481553668956E-3</v>
      </c>
      <c r="AL2559" s="13">
        <f t="shared" si="3609"/>
        <v>1.9154891356156748E-5</v>
      </c>
      <c r="AM2559" s="13">
        <f t="shared" si="3610"/>
        <v>8.7836986412102557E-5</v>
      </c>
      <c r="AN2559" s="13">
        <f t="shared" si="3611"/>
        <v>1.6874624968229968E-4</v>
      </c>
      <c r="AO2559" s="13">
        <f t="shared" si="3612"/>
        <v>1.6209172209212758E-4</v>
      </c>
      <c r="AP2559" s="13">
        <f t="shared" si="3613"/>
        <v>1.037997443706446E-4</v>
      </c>
      <c r="AQ2559" s="13">
        <f t="shared" si="3614"/>
        <v>4.9853194810068845E-5</v>
      </c>
      <c r="AR2559" s="13">
        <f t="shared" si="3615"/>
        <v>1.6237524472692038E-2</v>
      </c>
      <c r="AS2559" s="13">
        <f t="shared" si="3616"/>
        <v>1.098267273947276E-2</v>
      </c>
      <c r="AT2559" s="13">
        <f t="shared" si="3617"/>
        <v>3.714208428298693E-3</v>
      </c>
      <c r="AU2559" s="13">
        <f t="shared" si="3618"/>
        <v>8.3740054757729305E-4</v>
      </c>
      <c r="AV2559" s="13">
        <f t="shared" si="3619"/>
        <v>1.4159941962464578E-4</v>
      </c>
      <c r="AW2559" s="13">
        <f t="shared" si="3620"/>
        <v>6.9138844781159677E-7</v>
      </c>
      <c r="AX2559" s="13">
        <f t="shared" si="3621"/>
        <v>9.9018057197083498E-6</v>
      </c>
      <c r="AY2559" s="13">
        <f t="shared" si="3622"/>
        <v>1.9022653765057967E-5</v>
      </c>
      <c r="AZ2559" s="13">
        <f t="shared" si="3623"/>
        <v>1.8272493245602301E-5</v>
      </c>
      <c r="BA2559" s="13">
        <f t="shared" si="3624"/>
        <v>1.1701276927823856E-5</v>
      </c>
      <c r="BB2559" s="13">
        <f t="shared" si="3625"/>
        <v>5.6199178692230141E-6</v>
      </c>
      <c r="BC2559" s="13">
        <f t="shared" si="3626"/>
        <v>2.159318306993415E-6</v>
      </c>
      <c r="BD2559" s="13">
        <f t="shared" si="3627"/>
        <v>5.1990652814446776E-3</v>
      </c>
      <c r="BE2559" s="13">
        <f t="shared" si="3628"/>
        <v>3.5165232627233796E-3</v>
      </c>
      <c r="BF2559" s="13">
        <f t="shared" si="3629"/>
        <v>1.1892460651925622E-3</v>
      </c>
      <c r="BG2559" s="13">
        <f t="shared" si="3630"/>
        <v>2.6812585384513736E-4</v>
      </c>
      <c r="BH2559" s="13">
        <f t="shared" si="3631"/>
        <v>4.5338476790677874E-5</v>
      </c>
      <c r="BI2559" s="13">
        <f t="shared" si="3632"/>
        <v>6.1331720107411529E-6</v>
      </c>
      <c r="BJ2559" s="14">
        <f t="shared" si="3633"/>
        <v>0.12291948216620507</v>
      </c>
      <c r="BK2559" s="14">
        <f t="shared" si="3634"/>
        <v>0.20758639932337727</v>
      </c>
      <c r="BL2559" s="14">
        <f t="shared" si="3635"/>
        <v>0.57785732375166921</v>
      </c>
      <c r="BM2559" s="14">
        <f t="shared" si="3636"/>
        <v>0.47727959543372561</v>
      </c>
      <c r="BN2559" s="14">
        <f t="shared" si="3637"/>
        <v>0.51905590496441434</v>
      </c>
    </row>
    <row r="2560" spans="1:66" x14ac:dyDescent="0.25">
      <c r="A2560" t="s">
        <v>338</v>
      </c>
      <c r="B2560" t="s">
        <v>492</v>
      </c>
      <c r="C2560" t="s">
        <v>493</v>
      </c>
      <c r="D2560" t="s">
        <v>497</v>
      </c>
      <c r="E2560" s="10">
        <f>VLOOKUP(A2560,home!$A$2:$E$405,3,FALSE)</f>
        <v>1.4215</v>
      </c>
      <c r="F2560" s="10" t="e">
        <f>VLOOKUP(B2560,home!$B$2:$E$405,3,FALSE)</f>
        <v>#N/A</v>
      </c>
      <c r="G2560" s="10" t="e">
        <f>VLOOKUP(C2560,away!$B$2:$E$405,4,FALSE)</f>
        <v>#N/A</v>
      </c>
      <c r="H2560" s="10">
        <f>VLOOKUP(A2560,away!$A$2:$E$405,3,FALSE)</f>
        <v>1.0277000000000001</v>
      </c>
      <c r="I2560" s="10" t="e">
        <f>VLOOKUP(C2560,away!$B$2:$E$405,3,FALSE)</f>
        <v>#N/A</v>
      </c>
      <c r="J2560" s="10" t="e">
        <f>VLOOKUP(B2560,home!$B$2:$E$405,4,FALSE)</f>
        <v>#N/A</v>
      </c>
      <c r="K2560" s="12" t="e">
        <f t="shared" si="3582"/>
        <v>#N/A</v>
      </c>
      <c r="L2560" s="12" t="e">
        <f t="shared" si="3583"/>
        <v>#N/A</v>
      </c>
      <c r="M2560" s="13" t="e">
        <f t="shared" si="3584"/>
        <v>#N/A</v>
      </c>
      <c r="N2560" s="13" t="e">
        <f t="shared" si="3585"/>
        <v>#N/A</v>
      </c>
      <c r="O2560" s="13" t="e">
        <f t="shared" si="3586"/>
        <v>#N/A</v>
      </c>
      <c r="P2560" s="13" t="e">
        <f t="shared" si="3587"/>
        <v>#N/A</v>
      </c>
      <c r="Q2560" s="13" t="e">
        <f t="shared" si="3588"/>
        <v>#N/A</v>
      </c>
      <c r="R2560" s="13" t="e">
        <f t="shared" si="3589"/>
        <v>#N/A</v>
      </c>
      <c r="S2560" s="13" t="e">
        <f t="shared" si="3590"/>
        <v>#N/A</v>
      </c>
      <c r="T2560" s="13" t="e">
        <f t="shared" si="3591"/>
        <v>#N/A</v>
      </c>
      <c r="U2560" s="13" t="e">
        <f t="shared" si="3592"/>
        <v>#N/A</v>
      </c>
      <c r="V2560" s="13" t="e">
        <f t="shared" si="3593"/>
        <v>#N/A</v>
      </c>
      <c r="W2560" s="13" t="e">
        <f t="shared" si="3594"/>
        <v>#N/A</v>
      </c>
      <c r="X2560" s="13" t="e">
        <f t="shared" si="3595"/>
        <v>#N/A</v>
      </c>
      <c r="Y2560" s="13" t="e">
        <f t="shared" si="3596"/>
        <v>#N/A</v>
      </c>
      <c r="Z2560" s="13" t="e">
        <f t="shared" si="3597"/>
        <v>#N/A</v>
      </c>
      <c r="AA2560" s="13" t="e">
        <f t="shared" si="3598"/>
        <v>#N/A</v>
      </c>
      <c r="AB2560" s="13" t="e">
        <f t="shared" si="3599"/>
        <v>#N/A</v>
      </c>
      <c r="AC2560" s="13" t="e">
        <f t="shared" si="3600"/>
        <v>#N/A</v>
      </c>
      <c r="AD2560" s="13" t="e">
        <f t="shared" si="3601"/>
        <v>#N/A</v>
      </c>
      <c r="AE2560" s="13" t="e">
        <f t="shared" si="3602"/>
        <v>#N/A</v>
      </c>
      <c r="AF2560" s="13" t="e">
        <f t="shared" si="3603"/>
        <v>#N/A</v>
      </c>
      <c r="AG2560" s="13" t="e">
        <f t="shared" si="3604"/>
        <v>#N/A</v>
      </c>
      <c r="AH2560" s="13" t="e">
        <f t="shared" si="3605"/>
        <v>#N/A</v>
      </c>
      <c r="AI2560" s="13" t="e">
        <f t="shared" si="3606"/>
        <v>#N/A</v>
      </c>
      <c r="AJ2560" s="13" t="e">
        <f t="shared" si="3607"/>
        <v>#N/A</v>
      </c>
      <c r="AK2560" s="13" t="e">
        <f t="shared" si="3608"/>
        <v>#N/A</v>
      </c>
      <c r="AL2560" s="13" t="e">
        <f t="shared" si="3609"/>
        <v>#N/A</v>
      </c>
      <c r="AM2560" s="13" t="e">
        <f t="shared" si="3610"/>
        <v>#N/A</v>
      </c>
      <c r="AN2560" s="13" t="e">
        <f t="shared" si="3611"/>
        <v>#N/A</v>
      </c>
      <c r="AO2560" s="13" t="e">
        <f t="shared" si="3612"/>
        <v>#N/A</v>
      </c>
      <c r="AP2560" s="13" t="e">
        <f t="shared" si="3613"/>
        <v>#N/A</v>
      </c>
      <c r="AQ2560" s="13" t="e">
        <f t="shared" si="3614"/>
        <v>#N/A</v>
      </c>
      <c r="AR2560" s="13" t="e">
        <f t="shared" si="3615"/>
        <v>#N/A</v>
      </c>
      <c r="AS2560" s="13" t="e">
        <f t="shared" si="3616"/>
        <v>#N/A</v>
      </c>
      <c r="AT2560" s="13" t="e">
        <f t="shared" si="3617"/>
        <v>#N/A</v>
      </c>
      <c r="AU2560" s="13" t="e">
        <f t="shared" si="3618"/>
        <v>#N/A</v>
      </c>
      <c r="AV2560" s="13" t="e">
        <f t="shared" si="3619"/>
        <v>#N/A</v>
      </c>
      <c r="AW2560" s="13" t="e">
        <f t="shared" si="3620"/>
        <v>#N/A</v>
      </c>
      <c r="AX2560" s="13" t="e">
        <f t="shared" si="3621"/>
        <v>#N/A</v>
      </c>
      <c r="AY2560" s="13" t="e">
        <f t="shared" si="3622"/>
        <v>#N/A</v>
      </c>
      <c r="AZ2560" s="13" t="e">
        <f t="shared" si="3623"/>
        <v>#N/A</v>
      </c>
      <c r="BA2560" s="13" t="e">
        <f t="shared" si="3624"/>
        <v>#N/A</v>
      </c>
      <c r="BB2560" s="13" t="e">
        <f t="shared" si="3625"/>
        <v>#N/A</v>
      </c>
      <c r="BC2560" s="13" t="e">
        <f t="shared" si="3626"/>
        <v>#N/A</v>
      </c>
      <c r="BD2560" s="13" t="e">
        <f t="shared" si="3627"/>
        <v>#N/A</v>
      </c>
      <c r="BE2560" s="13" t="e">
        <f t="shared" si="3628"/>
        <v>#N/A</v>
      </c>
      <c r="BF2560" s="13" t="e">
        <f t="shared" si="3629"/>
        <v>#N/A</v>
      </c>
      <c r="BG2560" s="13" t="e">
        <f t="shared" si="3630"/>
        <v>#N/A</v>
      </c>
      <c r="BH2560" s="13" t="e">
        <f t="shared" si="3631"/>
        <v>#N/A</v>
      </c>
      <c r="BI2560" s="13" t="e">
        <f t="shared" si="3632"/>
        <v>#N/A</v>
      </c>
      <c r="BJ2560" s="14" t="e">
        <f t="shared" si="3633"/>
        <v>#N/A</v>
      </c>
      <c r="BK2560" s="14" t="e">
        <f t="shared" si="3634"/>
        <v>#N/A</v>
      </c>
      <c r="BL2560" s="14" t="e">
        <f t="shared" si="3635"/>
        <v>#N/A</v>
      </c>
      <c r="BM2560" s="14" t="e">
        <f t="shared" si="3636"/>
        <v>#N/A</v>
      </c>
      <c r="BN2560" s="14" t="e">
        <f t="shared" si="3637"/>
        <v>#N/A</v>
      </c>
    </row>
    <row r="2561" spans="1:66" x14ac:dyDescent="0.25">
      <c r="A2561" t="s">
        <v>338</v>
      </c>
      <c r="B2561" t="s">
        <v>75</v>
      </c>
      <c r="C2561" t="s">
        <v>81</v>
      </c>
      <c r="D2561" t="s">
        <v>497</v>
      </c>
      <c r="E2561" s="10">
        <f>VLOOKUP(A2561,home!$A$2:$E$405,3,FALSE)</f>
        <v>1.4215</v>
      </c>
      <c r="F2561" s="10">
        <f>VLOOKUP(B2561,home!$B$2:$E$405,3,FALSE)</f>
        <v>0.7621</v>
      </c>
      <c r="G2561" s="10">
        <f>VLOOKUP(C2561,away!$B$2:$E$405,4,FALSE)</f>
        <v>0.87939999999999996</v>
      </c>
      <c r="H2561" s="10">
        <f>VLOOKUP(A2561,away!$A$2:$E$405,3,FALSE)</f>
        <v>1.0277000000000001</v>
      </c>
      <c r="I2561" s="10">
        <f>VLOOKUP(C2561,away!$B$2:$E$405,3,FALSE)</f>
        <v>0.7298</v>
      </c>
      <c r="J2561" s="10">
        <f>VLOOKUP(B2561,home!$B$2:$E$405,4,FALSE)</f>
        <v>1.3785000000000001</v>
      </c>
      <c r="K2561" s="12">
        <f t="shared" si="3582"/>
        <v>0.95267613690999997</v>
      </c>
      <c r="L2561" s="12">
        <f t="shared" si="3583"/>
        <v>1.0338963116100002</v>
      </c>
      <c r="M2561" s="13">
        <f t="shared" si="3584"/>
        <v>0.13716475992788604</v>
      </c>
      <c r="N2561" s="13">
        <f t="shared" si="3585"/>
        <v>0.13067359360828606</v>
      </c>
      <c r="O2561" s="13">
        <f t="shared" si="3586"/>
        <v>0.14181413937231252</v>
      </c>
      <c r="P2561" s="13">
        <f t="shared" si="3587"/>
        <v>0.13510294645643103</v>
      </c>
      <c r="Q2561" s="13">
        <f t="shared" si="3588"/>
        <v>6.2244807177444607E-2</v>
      </c>
      <c r="R2561" s="13">
        <f t="shared" si="3589"/>
        <v>7.3310557815590205E-2</v>
      </c>
      <c r="S2561" s="13">
        <f t="shared" si="3590"/>
        <v>3.3268031363897006E-2</v>
      </c>
      <c r="T2561" s="13">
        <f t="shared" si="3591"/>
        <v>6.4354676557635632E-2</v>
      </c>
      <c r="U2561" s="13">
        <f t="shared" si="3592"/>
        <v>6.9841219014473696E-2</v>
      </c>
      <c r="V2561" s="13">
        <f t="shared" si="3593"/>
        <v>3.6408841960334374E-3</v>
      </c>
      <c r="W2561" s="13">
        <f t="shared" si="3594"/>
        <v>1.9766380814838589E-2</v>
      </c>
      <c r="X2561" s="13">
        <f t="shared" si="3595"/>
        <v>2.0436388218340287E-2</v>
      </c>
      <c r="Y2561" s="13">
        <f t="shared" si="3596"/>
        <v>1.0564553200786041E-2</v>
      </c>
      <c r="Z2561" s="13">
        <f t="shared" si="3597"/>
        <v>2.5265171775870135E-2</v>
      </c>
      <c r="AA2561" s="13">
        <f t="shared" si="3598"/>
        <v>2.4069526245803528E-2</v>
      </c>
      <c r="AB2561" s="13">
        <f t="shared" si="3599"/>
        <v>1.1465231640552976E-2</v>
      </c>
      <c r="AC2561" s="13">
        <f t="shared" si="3600"/>
        <v>2.2413472985398326E-4</v>
      </c>
      <c r="AD2561" s="13">
        <f t="shared" si="3601"/>
        <v>4.7077398288430912E-3</v>
      </c>
      <c r="AE2561" s="13">
        <f t="shared" si="3602"/>
        <v>4.8673148450603648E-3</v>
      </c>
      <c r="AF2561" s="13">
        <f t="shared" si="3603"/>
        <v>2.5161494328762549E-3</v>
      </c>
      <c r="AG2561" s="13">
        <f t="shared" si="3604"/>
        <v>8.6714587270345143E-4</v>
      </c>
      <c r="AH2561" s="13">
        <f t="shared" si="3605"/>
        <v>6.5303919778163019E-3</v>
      </c>
      <c r="AI2561" s="13">
        <f t="shared" si="3606"/>
        <v>6.2213486019340892E-3</v>
      </c>
      <c r="AJ2561" s="13">
        <f t="shared" si="3607"/>
        <v>2.9634651762304978E-3</v>
      </c>
      <c r="AK2561" s="13">
        <f t="shared" si="3608"/>
        <v>9.4107418531952781E-4</v>
      </c>
      <c r="AL2561" s="13">
        <f t="shared" si="3609"/>
        <v>8.8306245488738164E-6</v>
      </c>
      <c r="AM2561" s="13">
        <f t="shared" si="3610"/>
        <v>8.9699027874391637E-4</v>
      </c>
      <c r="AN2561" s="13">
        <f t="shared" si="3611"/>
        <v>9.2739494074336093E-4</v>
      </c>
      <c r="AO2561" s="13">
        <f t="shared" si="3612"/>
        <v>4.7941510432016776E-4</v>
      </c>
      <c r="AP2561" s="13">
        <f t="shared" si="3613"/>
        <v>1.65221836028915E-4</v>
      </c>
      <c r="AQ2561" s="13">
        <f t="shared" si="3614"/>
        <v>4.2705561716931858E-5</v>
      </c>
      <c r="AR2561" s="13">
        <f t="shared" si="3615"/>
        <v>1.3503496358463621E-3</v>
      </c>
      <c r="AS2561" s="13">
        <f t="shared" si="3616"/>
        <v>1.2864458745559376E-3</v>
      </c>
      <c r="AT2561" s="13">
        <f t="shared" si="3617"/>
        <v>6.1278314305787836E-4</v>
      </c>
      <c r="AU2561" s="13">
        <f t="shared" si="3618"/>
        <v>1.9459462583064919E-4</v>
      </c>
      <c r="AV2561" s="13">
        <f t="shared" si="3619"/>
        <v>4.6346414099947434E-5</v>
      </c>
      <c r="AW2561" s="13">
        <f t="shared" si="3620"/>
        <v>2.4160793442673184E-7</v>
      </c>
      <c r="AX2561" s="13">
        <f t="shared" si="3621"/>
        <v>1.4242353893326298E-4</v>
      </c>
      <c r="AY2561" s="13">
        <f t="shared" si="3622"/>
        <v>1.4725117158954383E-4</v>
      </c>
      <c r="AZ2561" s="13">
        <f t="shared" si="3623"/>
        <v>7.6121221593340301E-5</v>
      </c>
      <c r="BA2561" s="13">
        <f t="shared" si="3624"/>
        <v>2.6233816746867351E-5</v>
      </c>
      <c r="BB2561" s="13">
        <f t="shared" si="3625"/>
        <v>6.7807615935097007E-6</v>
      </c>
      <c r="BC2561" s="13">
        <f t="shared" si="3626"/>
        <v>1.4021208802872859E-6</v>
      </c>
      <c r="BD2561" s="13">
        <f t="shared" si="3627"/>
        <v>2.3268691798091002E-4</v>
      </c>
      <c r="BE2561" s="13">
        <f t="shared" si="3628"/>
        <v>2.2167527413154741E-4</v>
      </c>
      <c r="BF2561" s="13">
        <f t="shared" si="3629"/>
        <v>1.0559237190405389E-4</v>
      </c>
      <c r="BG2561" s="13">
        <f t="shared" si="3630"/>
        <v>3.3531777650906033E-5</v>
      </c>
      <c r="BH2561" s="13">
        <f t="shared" si="3631"/>
        <v>7.9862310990475568E-6</v>
      </c>
      <c r="BI2561" s="13">
        <f t="shared" si="3632"/>
        <v>1.5216583583822263E-6</v>
      </c>
      <c r="BJ2561" s="14">
        <f t="shared" si="3633"/>
        <v>0.32391068990970445</v>
      </c>
      <c r="BK2561" s="14">
        <f t="shared" si="3634"/>
        <v>0.3095568384702399</v>
      </c>
      <c r="BL2561" s="14">
        <f t="shared" si="3635"/>
        <v>0.34125046795454894</v>
      </c>
      <c r="BM2561" s="14">
        <f t="shared" si="3636"/>
        <v>0.31952535418875788</v>
      </c>
      <c r="BN2561" s="14">
        <f t="shared" si="3637"/>
        <v>0.68031080435795044</v>
      </c>
    </row>
    <row r="2562" spans="1:66" x14ac:dyDescent="0.25">
      <c r="A2562" t="s">
        <v>338</v>
      </c>
      <c r="B2562" t="s">
        <v>82</v>
      </c>
      <c r="C2562" t="s">
        <v>71</v>
      </c>
      <c r="D2562" t="s">
        <v>497</v>
      </c>
      <c r="E2562" s="10">
        <f>VLOOKUP(A2562,home!$A$2:$E$405,3,FALSE)</f>
        <v>1.4215</v>
      </c>
      <c r="F2562" s="10">
        <f>VLOOKUP(B2562,home!$B$2:$E$405,3,FALSE)</f>
        <v>1.0282</v>
      </c>
      <c r="G2562" s="10">
        <f>VLOOKUP(C2562,away!$B$2:$E$405,4,FALSE)</f>
        <v>0.99660000000000004</v>
      </c>
      <c r="H2562" s="10">
        <f>VLOOKUP(A2562,away!$A$2:$E$405,3,FALSE)</f>
        <v>1.0277000000000001</v>
      </c>
      <c r="I2562" s="10">
        <f>VLOOKUP(C2562,away!$B$2:$E$405,3,FALSE)</f>
        <v>0.97299999999999998</v>
      </c>
      <c r="J2562" s="10">
        <f>VLOOKUP(B2562,home!$B$2:$E$405,4,FALSE)</f>
        <v>1.3472999999999999</v>
      </c>
      <c r="K2562" s="12">
        <f t="shared" si="3582"/>
        <v>1.4566169065800001</v>
      </c>
      <c r="L2562" s="12">
        <f t="shared" si="3583"/>
        <v>1.34723546433</v>
      </c>
      <c r="M2562" s="13">
        <f t="shared" si="3584"/>
        <v>6.0576250363864909E-2</v>
      </c>
      <c r="N2562" s="13">
        <f t="shared" si="3585"/>
        <v>8.8236390417228486E-2</v>
      </c>
      <c r="O2562" s="13">
        <f t="shared" si="3586"/>
        <v>8.1610472786331878E-2</v>
      </c>
      <c r="P2562" s="13">
        <f t="shared" si="3587"/>
        <v>0.118875194414558</v>
      </c>
      <c r="Q2562" s="13">
        <f t="shared" si="3588"/>
        <v>6.4263309028664284E-2</v>
      </c>
      <c r="R2562" s="13">
        <f t="shared" si="3589"/>
        <v>5.4974261599242333E-2</v>
      </c>
      <c r="S2562" s="13">
        <f t="shared" si="3590"/>
        <v>5.8320347339989087E-2</v>
      </c>
      <c r="T2562" s="13">
        <f t="shared" si="3591"/>
        <v>8.6577808978614806E-2</v>
      </c>
      <c r="U2562" s="13">
        <f t="shared" si="3592"/>
        <v>8.0076438872208042E-2</v>
      </c>
      <c r="V2562" s="13">
        <f t="shared" si="3593"/>
        <v>1.2716466320862043E-2</v>
      </c>
      <c r="W2562" s="13">
        <f t="shared" si="3594"/>
        <v>3.1202340801309177E-2</v>
      </c>
      <c r="X2562" s="13">
        <f t="shared" si="3595"/>
        <v>4.203690009763468E-2</v>
      </c>
      <c r="Y2562" s="13">
        <f t="shared" si="3596"/>
        <v>2.8316801311015341E-2</v>
      </c>
      <c r="Z2562" s="13">
        <f t="shared" si="3597"/>
        <v>2.4687758283951391E-2</v>
      </c>
      <c r="AA2562" s="13">
        <f t="shared" si="3598"/>
        <v>3.5960606101964041E-2</v>
      </c>
      <c r="AB2562" s="13">
        <f t="shared" si="3599"/>
        <v>2.6190413409492377E-2</v>
      </c>
      <c r="AC2562" s="13">
        <f t="shared" si="3600"/>
        <v>1.5596793267560025E-3</v>
      </c>
      <c r="AD2562" s="13">
        <f t="shared" si="3601"/>
        <v>1.1362464284014478E-2</v>
      </c>
      <c r="AE2562" s="13">
        <f t="shared" si="3602"/>
        <v>1.5307914845607288E-2</v>
      </c>
      <c r="AF2562" s="13">
        <f t="shared" si="3603"/>
        <v>1.0311682882472918E-2</v>
      </c>
      <c r="AG2562" s="13">
        <f t="shared" si="3604"/>
        <v>4.6307549587307076E-3</v>
      </c>
      <c r="AH2562" s="13">
        <f t="shared" si="3605"/>
        <v>8.3150558737365068E-3</v>
      </c>
      <c r="AI2562" s="13">
        <f t="shared" si="3606"/>
        <v>1.2111850964841929E-2</v>
      </c>
      <c r="AJ2562" s="13">
        <f t="shared" si="3607"/>
        <v>8.8211634426830221E-3</v>
      </c>
      <c r="AK2562" s="13">
        <f t="shared" si="3608"/>
        <v>4.2830186021058413E-3</v>
      </c>
      <c r="AL2562" s="13">
        <f t="shared" si="3609"/>
        <v>1.2242895991666474E-4</v>
      </c>
      <c r="AM2562" s="13">
        <f t="shared" si="3610"/>
        <v>3.31015151530138E-3</v>
      </c>
      <c r="AN2562" s="13">
        <f t="shared" si="3611"/>
        <v>4.459553513719708E-3</v>
      </c>
      <c r="AO2562" s="13">
        <f t="shared" si="3612"/>
        <v>3.0040343243803273E-3</v>
      </c>
      <c r="AP2562" s="13">
        <f t="shared" si="3613"/>
        <v>1.3490471926232634E-3</v>
      </c>
      <c r="AQ2562" s="13">
        <f t="shared" si="3614"/>
        <v>4.5437105523922093E-4</v>
      </c>
      <c r="AR2562" s="13">
        <f t="shared" si="3615"/>
        <v>2.2404676321966586E-3</v>
      </c>
      <c r="AS2562" s="13">
        <f t="shared" si="3616"/>
        <v>3.2635030317029138E-3</v>
      </c>
      <c r="AT2562" s="13">
        <f t="shared" si="3617"/>
        <v>2.3768368453267758E-3</v>
      </c>
      <c r="AU2562" s="13">
        <f t="shared" si="3618"/>
        <v>1.1540469110284178E-3</v>
      </c>
      <c r="AV2562" s="13">
        <f t="shared" si="3619"/>
        <v>4.2025106039760484E-4</v>
      </c>
      <c r="AW2562" s="13">
        <f t="shared" si="3620"/>
        <v>6.6737588872817325E-6</v>
      </c>
      <c r="AX2562" s="13">
        <f t="shared" si="3621"/>
        <v>8.0360377675490016E-4</v>
      </c>
      <c r="AY2562" s="13">
        <f t="shared" si="3622"/>
        <v>1.0826435073137298E-3</v>
      </c>
      <c r="AZ2562" s="13">
        <f t="shared" si="3623"/>
        <v>7.292878641398362E-4</v>
      </c>
      <c r="BA2562" s="13">
        <f t="shared" si="3624"/>
        <v>3.2750749142488895E-4</v>
      </c>
      <c r="BB2562" s="13">
        <f t="shared" si="3625"/>
        <v>1.1030742682034083E-4</v>
      </c>
      <c r="BC2562" s="13">
        <f t="shared" si="3626"/>
        <v>2.9722015478269868E-5</v>
      </c>
      <c r="BD2562" s="13">
        <f t="shared" si="3627"/>
        <v>5.0307290846313406E-4</v>
      </c>
      <c r="BE2562" s="13">
        <f t="shared" si="3628"/>
        <v>7.3278450370977376E-4</v>
      </c>
      <c r="BF2562" s="13">
        <f t="shared" si="3629"/>
        <v>5.3369314849174572E-4</v>
      </c>
      <c r="BG2562" s="13">
        <f t="shared" si="3630"/>
        <v>2.5912882100632907E-4</v>
      </c>
      <c r="BH2562" s="13">
        <f t="shared" si="3631"/>
        <v>9.4362855414990431E-5</v>
      </c>
      <c r="BI2562" s="13">
        <f t="shared" si="3632"/>
        <v>2.7490106110127825E-5</v>
      </c>
      <c r="BJ2562" s="14">
        <f t="shared" si="3633"/>
        <v>0.39790659728848804</v>
      </c>
      <c r="BK2562" s="14">
        <f t="shared" si="3634"/>
        <v>0.25325301023326041</v>
      </c>
      <c r="BL2562" s="14">
        <f t="shared" si="3635"/>
        <v>0.32394891947645443</v>
      </c>
      <c r="BM2562" s="14">
        <f t="shared" si="3636"/>
        <v>0.53018443692383777</v>
      </c>
      <c r="BN2562" s="14">
        <f t="shared" si="3637"/>
        <v>0.46853587860988993</v>
      </c>
    </row>
    <row r="2563" spans="1:66" x14ac:dyDescent="0.25">
      <c r="A2563" t="s">
        <v>341</v>
      </c>
      <c r="B2563" t="s">
        <v>152</v>
      </c>
      <c r="C2563" t="s">
        <v>319</v>
      </c>
      <c r="D2563" t="s">
        <v>497</v>
      </c>
      <c r="E2563" s="10">
        <f>VLOOKUP(A2563,home!$A$2:$E$405,3,FALSE)</f>
        <v>1.4705999999999999</v>
      </c>
      <c r="F2563" s="10">
        <f>VLOOKUP(B2563,home!$B$2:$E$405,3,FALSE)</f>
        <v>0.98219999999999996</v>
      </c>
      <c r="G2563" s="10">
        <f>VLOOKUP(C2563,away!$B$2:$E$405,4,FALSE)</f>
        <v>1.19</v>
      </c>
      <c r="H2563" s="10">
        <f>VLOOKUP(A2563,away!$A$2:$E$405,3,FALSE)</f>
        <v>1.2646999999999999</v>
      </c>
      <c r="I2563" s="10">
        <f>VLOOKUP(C2563,away!$B$2:$E$405,3,FALSE)</f>
        <v>1.5813999999999999</v>
      </c>
      <c r="J2563" s="10">
        <f>VLOOKUP(B2563,home!$B$2:$E$405,4,FALSE)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344</v>
      </c>
      <c r="B2564" t="s">
        <v>212</v>
      </c>
      <c r="C2564" t="s">
        <v>202</v>
      </c>
      <c r="D2564" t="s">
        <v>497</v>
      </c>
      <c r="E2564" s="10">
        <f>VLOOKUP(A2564,home!$A$2:$E$405,3,FALSE)</f>
        <v>1.3976999999999999</v>
      </c>
      <c r="F2564" s="10">
        <f>VLOOKUP(B2564,home!$B$2:$E$405,3,FALSE)</f>
        <v>1.3513999999999999</v>
      </c>
      <c r="G2564" s="10">
        <f>VLOOKUP(C2564,away!$B$2:$E$405,4,FALSE)</f>
        <v>0.6179</v>
      </c>
      <c r="H2564" s="10">
        <f>VLOOKUP(A2564,away!$A$2:$E$405,3,FALSE)</f>
        <v>1.0585</v>
      </c>
      <c r="I2564" s="10">
        <f>VLOOKUP(C2564,away!$B$2:$E$405,3,FALSE)</f>
        <v>1.0736000000000001</v>
      </c>
      <c r="J2564" s="10">
        <f>VLOOKUP(B2564,home!$B$2:$E$405,4,FALSE)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344</v>
      </c>
      <c r="B2565" t="s">
        <v>198</v>
      </c>
      <c r="C2565" t="s">
        <v>214</v>
      </c>
      <c r="D2565" t="s">
        <v>497</v>
      </c>
      <c r="E2565" s="10">
        <f>VLOOKUP(A2565,home!$A$2:$E$405,3,FALSE)</f>
        <v>1.3976999999999999</v>
      </c>
      <c r="F2565" s="10">
        <f>VLOOKUP(B2565,home!$B$2:$E$405,3,FALSE)</f>
        <v>0.56479999999999997</v>
      </c>
      <c r="G2565" s="10">
        <f>VLOOKUP(C2565,away!$B$2:$E$405,4,FALSE)</f>
        <v>0.78700000000000003</v>
      </c>
      <c r="H2565" s="10">
        <f>VLOOKUP(A2565,away!$A$2:$E$405,3,FALSE)</f>
        <v>1.0585</v>
      </c>
      <c r="I2565" s="10">
        <f>VLOOKUP(C2565,away!$B$2:$E$405,3,FALSE)</f>
        <v>0.70850000000000002</v>
      </c>
      <c r="J2565" s="10">
        <f>VLOOKUP(B2565,home!$B$2:$E$405,4,FALSE)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346</v>
      </c>
      <c r="B2566" t="s">
        <v>243</v>
      </c>
      <c r="C2566" t="s">
        <v>322</v>
      </c>
      <c r="D2566" t="s">
        <v>497</v>
      </c>
      <c r="E2566" s="10">
        <f>VLOOKUP(A2566,home!$A$2:$E$405,3,FALSE)</f>
        <v>1.5866</v>
      </c>
      <c r="F2566" s="10">
        <f>VLOOKUP(B2566,home!$B$2:$E$405,3,FALSE)</f>
        <v>0.77029999999999998</v>
      </c>
      <c r="G2566" s="10">
        <f>VLOOKUP(C2566,away!$B$2:$E$405,4,FALSE)</f>
        <v>1.1345000000000001</v>
      </c>
      <c r="H2566" s="10">
        <f>VLOOKUP(A2566,away!$A$2:$E$405,3,FALSE)</f>
        <v>1.1788000000000001</v>
      </c>
      <c r="I2566" s="10">
        <f>VLOOKUP(C2566,away!$B$2:$E$405,3,FALSE)</f>
        <v>0.84830000000000005</v>
      </c>
      <c r="J2566" s="10">
        <f>VLOOKUP(B2566,home!$B$2:$E$405,4,FALSE)</f>
        <v>1.0367999999999999</v>
      </c>
      <c r="K2566" s="12">
        <f t="shared" si="3582"/>
        <v>1.3865382283100001</v>
      </c>
      <c r="L2566" s="12">
        <f t="shared" si="3583"/>
        <v>1.0367751582720002</v>
      </c>
      <c r="M2566" s="13">
        <f t="shared" si="3584"/>
        <v>8.8627473340940066E-2</v>
      </c>
      <c r="N2566" s="13">
        <f t="shared" si="3585"/>
        <v>0.12288537986573879</v>
      </c>
      <c r="O2566" s="13">
        <f t="shared" si="3586"/>
        <v>9.1886762700300606E-2</v>
      </c>
      <c r="P2566" s="13">
        <f t="shared" si="3587"/>
        <v>0.12740450915961621</v>
      </c>
      <c r="Q2566" s="13">
        <f t="shared" si="3588"/>
        <v>8.5192638442121424E-2</v>
      </c>
      <c r="R2566" s="13">
        <f t="shared" si="3589"/>
        <v>4.7632956470852944E-2</v>
      </c>
      <c r="S2566" s="13">
        <f t="shared" si="3590"/>
        <v>4.578689976797707E-2</v>
      </c>
      <c r="T2566" s="13">
        <f t="shared" si="3591"/>
        <v>8.8325611204439727E-2</v>
      </c>
      <c r="U2566" s="13">
        <f t="shared" si="3592"/>
        <v>6.6044915074263785E-2</v>
      </c>
      <c r="V2566" s="13">
        <f t="shared" si="3593"/>
        <v>7.3133298174671716E-3</v>
      </c>
      <c r="W2566" s="13">
        <f t="shared" si="3594"/>
        <v>3.9374283323531142E-2</v>
      </c>
      <c r="X2566" s="13">
        <f t="shared" si="3595"/>
        <v>4.0822278824600579E-2</v>
      </c>
      <c r="Y2566" s="13">
        <f t="shared" si="3596"/>
        <v>2.1161762294699495E-2</v>
      </c>
      <c r="Z2566" s="13">
        <f t="shared" si="3597"/>
        <v>1.6461555328010618E-2</v>
      </c>
      <c r="AA2566" s="13">
        <f t="shared" si="3598"/>
        <v>2.2824575759726882E-2</v>
      </c>
      <c r="AB2566" s="13">
        <f t="shared" si="3599"/>
        <v>1.5823573417909548E-2</v>
      </c>
      <c r="AC2566" s="13">
        <f t="shared" si="3600"/>
        <v>6.5706995288332263E-4</v>
      </c>
      <c r="AD2566" s="13">
        <f t="shared" si="3601"/>
        <v>1.3648487260096218E-2</v>
      </c>
      <c r="AE2566" s="13">
        <f t="shared" si="3602"/>
        <v>1.4150412539259635E-2</v>
      </c>
      <c r="AF2566" s="13">
        <f t="shared" si="3603"/>
        <v>7.335398100002501E-3</v>
      </c>
      <c r="AG2566" s="13">
        <f t="shared" si="3604"/>
        <v>2.5350528420394077E-3</v>
      </c>
      <c r="AH2566" s="13">
        <f t="shared" si="3605"/>
        <v>4.2667329076503738E-3</v>
      </c>
      <c r="AI2566" s="13">
        <f t="shared" si="3606"/>
        <v>5.915988286445524E-3</v>
      </c>
      <c r="AJ2566" s="13">
        <f t="shared" si="3607"/>
        <v>4.1013719586954463E-3</v>
      </c>
      <c r="AK2566" s="13">
        <f t="shared" si="3608"/>
        <v>1.8955696697499662E-3</v>
      </c>
      <c r="AL2566" s="13">
        <f t="shared" si="3609"/>
        <v>3.7782268488505651E-5</v>
      </c>
      <c r="AM2566" s="13">
        <f t="shared" si="3610"/>
        <v>3.7848298689450817E-3</v>
      </c>
      <c r="AN2566" s="13">
        <f t="shared" si="3611"/>
        <v>3.9240175864081305E-3</v>
      </c>
      <c r="AO2566" s="13">
        <f t="shared" si="3612"/>
        <v>2.034161977105201E-3</v>
      </c>
      <c r="AP2566" s="13">
        <f t="shared" si="3613"/>
        <v>7.029895352547098E-4</v>
      </c>
      <c r="AQ2566" s="13">
        <f t="shared" si="3614"/>
        <v>1.8221052166931542E-4</v>
      </c>
      <c r="AR2566" s="13">
        <f t="shared" si="3615"/>
        <v>8.8472853712671386E-4</v>
      </c>
      <c r="AS2566" s="13">
        <f t="shared" si="3616"/>
        <v>1.2267099384029717E-3</v>
      </c>
      <c r="AT2566" s="13">
        <f t="shared" si="3617"/>
        <v>8.5044011232176305E-4</v>
      </c>
      <c r="AU2566" s="13">
        <f t="shared" si="3618"/>
        <v>3.930559088741249E-4</v>
      </c>
      <c r="AV2566" s="13">
        <f t="shared" si="3619"/>
        <v>1.3624676087927655E-4</v>
      </c>
      <c r="AW2566" s="13">
        <f t="shared" si="3620"/>
        <v>1.50869676757297E-6</v>
      </c>
      <c r="AX2566" s="13">
        <f t="shared" si="3621"/>
        <v>8.7463521682364629E-4</v>
      </c>
      <c r="AY2566" s="13">
        <f t="shared" si="3622"/>
        <v>9.0680006535260108E-4</v>
      </c>
      <c r="AZ2566" s="13">
        <f t="shared" si="3623"/>
        <v>4.7007389063850153E-4</v>
      </c>
      <c r="BA2566" s="13">
        <f t="shared" si="3624"/>
        <v>1.6245364412208912E-4</v>
      </c>
      <c r="BB2566" s="13">
        <f t="shared" si="3625"/>
        <v>4.2106975649135531E-5</v>
      </c>
      <c r="BC2566" s="13">
        <f t="shared" si="3626"/>
        <v>8.731093268597552E-6</v>
      </c>
      <c r="BD2566" s="13">
        <f t="shared" si="3627"/>
        <v>1.5287742818455061E-4</v>
      </c>
      <c r="BE2566" s="13">
        <f t="shared" si="3628"/>
        <v>2.1197039842359605E-4</v>
      </c>
      <c r="BF2566" s="13">
        <f t="shared" si="3629"/>
        <v>1.4695253034220887E-4</v>
      </c>
      <c r="BG2566" s="13">
        <f t="shared" si="3630"/>
        <v>6.7918433688785943E-5</v>
      </c>
      <c r="BH2566" s="13">
        <f t="shared" si="3631"/>
        <v>2.3542876179109876E-5</v>
      </c>
      <c r="BI2566" s="13">
        <f t="shared" si="3632"/>
        <v>6.5286195653409394E-6</v>
      </c>
      <c r="BJ2566" s="14">
        <f t="shared" si="3633"/>
        <v>0.44852431507176604</v>
      </c>
      <c r="BK2566" s="14">
        <f t="shared" si="3634"/>
        <v>0.27073386437272495</v>
      </c>
      <c r="BL2566" s="14">
        <f t="shared" si="3635"/>
        <v>0.26449341778958346</v>
      </c>
      <c r="BM2566" s="14">
        <f t="shared" si="3636"/>
        <v>0.43567814121393006</v>
      </c>
      <c r="BN2566" s="14">
        <f t="shared" si="3637"/>
        <v>0.56362971997957001</v>
      </c>
    </row>
    <row r="2567" spans="1:66" x14ac:dyDescent="0.25">
      <c r="A2567" t="s">
        <v>347</v>
      </c>
      <c r="B2567" t="s">
        <v>324</v>
      </c>
      <c r="C2567" t="s">
        <v>250</v>
      </c>
      <c r="D2567" t="s">
        <v>497</v>
      </c>
      <c r="E2567" s="10">
        <f>VLOOKUP(A2567,home!$A$2:$E$405,3,FALSE)</f>
        <v>1.1809000000000001</v>
      </c>
      <c r="F2567" s="10">
        <f>VLOOKUP(B2567,home!$B$2:$E$405,3,FALSE)</f>
        <v>1.3408</v>
      </c>
      <c r="G2567" s="10">
        <f>VLOOKUP(C2567,away!$B$2:$E$405,4,FALSE)</f>
        <v>0.65139999999999998</v>
      </c>
      <c r="H2567" s="10">
        <f>VLOOKUP(A2567,away!$A$2:$E$405,3,FALSE)</f>
        <v>0.92459999999999998</v>
      </c>
      <c r="I2567" s="10">
        <f>VLOOKUP(C2567,away!$B$2:$E$405,3,FALSE)</f>
        <v>0.99839999999999995</v>
      </c>
      <c r="J2567" s="10">
        <f>VLOOKUP(B2567,home!$B$2:$E$405,4,FALSE)</f>
        <v>0.63090000000000002</v>
      </c>
      <c r="K2567" s="12">
        <f t="shared" ref="K2567:K2573" si="3638">E2567*F2567*G2567</f>
        <v>1.0313946590080001</v>
      </c>
      <c r="L2567" s="12">
        <f t="shared" ref="L2567:L2573" si="3639">H2567*I2567*J2567</f>
        <v>0.582396811776</v>
      </c>
      <c r="M2567" s="13">
        <f t="shared" ref="M2567:M2573" si="3640">_xlfn.POISSON.DIST(0,K2567,FALSE) * _xlfn.POISSON.DIST(0,L2567,FALSE)</f>
        <v>0.19913118092954038</v>
      </c>
      <c r="N2567" s="13">
        <f t="shared" ref="N2567:N2573" si="3641">_xlfn.POISSON.DIST(1,K2567,FALSE) * _xlfn.POISSON.DIST(0,L2567,FALSE)</f>
        <v>0.20538283645268365</v>
      </c>
      <c r="O2567" s="13">
        <f t="shared" ref="O2567:O2573" si="3642">_xlfn.POISSON.DIST(0,K2567,FALSE) * _xlfn.POISSON.DIST(1,L2567,FALSE)</f>
        <v>0.11597336489855412</v>
      </c>
      <c r="P2567" s="13">
        <f t="shared" ref="P2567:P2573" si="3643">_xlfn.POISSON.DIST(1,K2567,FALSE) * _xlfn.POISSON.DIST(1,L2567,FALSE)</f>
        <v>0.11961430914355459</v>
      </c>
      <c r="Q2567" s="13">
        <f t="shared" ref="Q2567:Q2573" si="3644">_xlfn.POISSON.DIST(2,K2567,FALSE) * _xlfn.POISSON.DIST(0,L2567,FALSE)</f>
        <v>0.10591538028460575</v>
      </c>
      <c r="R2567" s="13">
        <f t="shared" ref="R2567:R2573" si="3645">_xlfn.POISSON.DIST(0,K2567,FALSE) * _xlfn.POISSON.DIST(2,L2567,FALSE)</f>
        <v>3.3771258983926293E-2</v>
      </c>
      <c r="S2567" s="13">
        <f t="shared" ref="S2567:S2573" si="3646">_xlfn.POISSON.DIST(2,K2567,FALSE) * _xlfn.POISSON.DIST(2,L2567,FALSE)</f>
        <v>1.796250954408839E-2</v>
      </c>
      <c r="T2567" s="13">
        <f t="shared" ref="T2567:T2573" si="3647">_xlfn.POISSON.DIST(2,K2567,FALSE) * _xlfn.POISSON.DIST(1,L2567,FALSE)</f>
        <v>6.1684779795796986E-2</v>
      </c>
      <c r="U2567" s="13">
        <f t="shared" ref="U2567:U2573" si="3648">_xlfn.POISSON.DIST(1,K2567,FALSE) * _xlfn.POISSON.DIST(2,L2567,FALSE)</f>
        <v>3.4831496143997512E-2</v>
      </c>
      <c r="V2567" s="13">
        <f t="shared" ref="V2567:V2573" si="3649">_xlfn.POISSON.DIST(3,K2567,FALSE) * _xlfn.POISSON.DIST(3,L2567,FALSE)</f>
        <v>1.1988597218349246E-3</v>
      </c>
      <c r="W2567" s="13">
        <f t="shared" ref="W2567:W2573" si="3650">_xlfn.POISSON.DIST(3,K2567,FALSE) * _xlfn.POISSON.DIST(0,L2567,FALSE)</f>
        <v>3.6413519177447867E-2</v>
      </c>
      <c r="X2567" s="13">
        <f t="shared" ref="X2567:X2573" si="3651">_xlfn.POISSON.DIST(3,K2567,FALSE) * _xlfn.POISSON.DIST(1,L2567,FALSE)</f>
        <v>2.1207117474489872E-2</v>
      </c>
      <c r="Y2567" s="13">
        <f t="shared" ref="Y2567:Y2573" si="3652">_xlfn.POISSON.DIST(3,K2567,FALSE) * _xlfn.POISSON.DIST(2,L2567,FALSE)</f>
        <v>6.1754788020509993E-3</v>
      </c>
      <c r="Z2567" s="13">
        <f t="shared" ref="Z2567:Z2573" si="3653">_xlfn.POISSON.DIST(0,K2567,FALSE) * _xlfn.POISSON.DIST(3,L2567,FALSE)</f>
        <v>6.5560911873000895E-3</v>
      </c>
      <c r="AA2567" s="13">
        <f t="shared" ref="AA2567:AA2573" si="3654">_xlfn.POISSON.DIST(1,K2567,FALSE) * _xlfn.POISSON.DIST(3,L2567,FALSE)</f>
        <v>6.7619174345507297E-3</v>
      </c>
      <c r="AB2567" s="13">
        <f t="shared" ref="AB2567:AB2573" si="3655">_xlfn.POISSON.DIST(2,K2567,FALSE) * _xlfn.POISSON.DIST(3,L2567,FALSE)</f>
        <v>3.4871027633243501E-3</v>
      </c>
      <c r="AC2567" s="13">
        <f t="shared" ref="AC2567:AC2573" si="3656">_xlfn.POISSON.DIST(4,K2567,FALSE) * _xlfn.POISSON.DIST(4,L2567,FALSE)</f>
        <v>4.5008263120172379E-5</v>
      </c>
      <c r="AD2567" s="13">
        <f t="shared" ref="AD2567:AD2573" si="3657">_xlfn.POISSON.DIST(4,K2567,FALSE) * _xlfn.POISSON.DIST(0,L2567,FALSE)</f>
        <v>9.3891772988262765E-3</v>
      </c>
      <c r="AE2567" s="13">
        <f t="shared" ref="AE2567:AE2573" si="3658">_xlfn.POISSON.DIST(4,K2567,FALSE) * _xlfn.POISSON.DIST(1,L2567,FALSE)</f>
        <v>5.4682269240360192E-3</v>
      </c>
      <c r="AF2567" s="13">
        <f t="shared" ref="AF2567:AF2573" si="3659">_xlfn.POISSON.DIST(4,K2567,FALSE) * _xlfn.POISSON.DIST(2,L2567,FALSE)</f>
        <v>1.5923389633131304E-3</v>
      </c>
      <c r="AG2567" s="13">
        <f t="shared" ref="AG2567:AG2573" si="3660">_xlfn.POISSON.DIST(4,K2567,FALSE) * _xlfn.POISSON.DIST(3,L2567,FALSE)</f>
        <v>3.0912437850008937E-4</v>
      </c>
      <c r="AH2567" s="13">
        <f t="shared" ref="AH2567:AH2573" si="3661">_xlfn.POISSON.DIST(0,K2567,FALSE) * _xlfn.POISSON.DIST(4,L2567,FALSE)</f>
        <v>9.5456165129907558E-4</v>
      </c>
      <c r="AI2567" s="13">
        <f t="shared" ref="AI2567:AI2573" si="3662">_xlfn.POISSON.DIST(1,K2567,FALSE) * _xlfn.POISSON.DIST(4,L2567,FALSE)</f>
        <v>9.8452978884372346E-4</v>
      </c>
      <c r="AJ2567" s="13">
        <f t="shared" ref="AJ2567:AJ2573" si="3663">_xlfn.POISSON.DIST(2,K2567,FALSE) * _xlfn.POISSON.DIST(4,L2567,FALSE)</f>
        <v>5.077193829238452E-4</v>
      </c>
      <c r="AK2567" s="13">
        <f t="shared" ref="AK2567:AK2573" si="3664">_xlfn.POISSON.DIST(3,K2567,FALSE) * _xlfn.POISSON.DIST(4,L2567,FALSE)</f>
        <v>1.7455301994083054E-4</v>
      </c>
      <c r="AL2567" s="13">
        <f t="shared" ref="AL2567:AL2573" si="3665">_xlfn.POISSON.DIST(5,K2567,FALSE) * _xlfn.POISSON.DIST(5,L2567,FALSE)</f>
        <v>1.0814242699189674E-6</v>
      </c>
      <c r="AM2567" s="13">
        <f t="shared" ref="AM2567:AM2573" si="3666">_xlfn.POISSON.DIST(5,K2567,FALSE) * _xlfn.POISSON.DIST(0,L2567,FALSE)</f>
        <v>1.9367894636977178E-3</v>
      </c>
      <c r="AN2567" s="13">
        <f t="shared" ref="AN2567:AN2573" si="3667">_xlfn.POISSON.DIST(5,K2567,FALSE) * _xlfn.POISSON.DIST(1,L2567,FALSE)</f>
        <v>1.1279800087388996E-3</v>
      </c>
      <c r="AO2567" s="13">
        <f t="shared" ref="AO2567:AO2573" si="3668">_xlfn.POISSON.DIST(5,K2567,FALSE) * _xlfn.POISSON.DIST(2,L2567,FALSE)</f>
        <v>3.2846598041829983E-4</v>
      </c>
      <c r="AP2567" s="13">
        <f t="shared" ref="AP2567:AP2573" si="3669">_xlfn.POISSON.DIST(5,K2567,FALSE) * _xlfn.POISSON.DIST(3,L2567,FALSE)</f>
        <v>6.3765846590831953E-5</v>
      </c>
      <c r="AQ2567" s="13">
        <f t="shared" ref="AQ2567:AQ2573" si="3670">_xlfn.POISSON.DIST(5,K2567,FALSE) * _xlfn.POISSON.DIST(4,L2567,FALSE)</f>
        <v>9.2842564386745109E-6</v>
      </c>
      <c r="AR2567" s="13">
        <f t="shared" ref="AR2567:AR2573" si="3671">_xlfn.POISSON.DIST(0,K2567,FALSE) * _xlfn.POISSON.DIST(5,L2567,FALSE)</f>
        <v>1.1118673247204312E-4</v>
      </c>
      <c r="AS2567" s="13">
        <f t="shared" ref="AS2567:AS2573" si="3672">_xlfn.POISSON.DIST(1,K2567,FALSE) * _xlfn.POISSON.DIST(5,L2567,FALSE)</f>
        <v>1.1467740202421664E-4</v>
      </c>
      <c r="AT2567" s="13">
        <f t="shared" ref="AT2567:AT2573" si="3673">_xlfn.POISSON.DIST(2,K2567,FALSE) * _xlfn.POISSON.DIST(5,L2567,FALSE)</f>
        <v>5.9138829978345121E-5</v>
      </c>
      <c r="AU2567" s="13">
        <f t="shared" ref="AU2567:AU2573" si="3674">_xlfn.POISSON.DIST(3,K2567,FALSE) * _xlfn.POISSON.DIST(5,L2567,FALSE)</f>
        <v>2.0331824459882457E-5</v>
      </c>
      <c r="AV2567" s="13">
        <f t="shared" ref="AV2567:AV2573" si="3675">_xlfn.POISSON.DIST(4,K2567,FALSE) * _xlfn.POISSON.DIST(5,L2567,FALSE)</f>
        <v>5.2425337889527439E-6</v>
      </c>
      <c r="AW2567" s="13">
        <f t="shared" ref="AW2567:AW2573" si="3676">_xlfn.POISSON.DIST(6,K2567,FALSE) * _xlfn.POISSON.DIST(6,L2567,FALSE)</f>
        <v>1.8044193605554258E-8</v>
      </c>
      <c r="AX2567" s="13">
        <f t="shared" ref="AX2567:AX2573" si="3677">_xlfn.POISSON.DIST(6,K2567,FALSE) * _xlfn.POISSON.DIST(0,L2567,FALSE)</f>
        <v>3.3293238474679901E-4</v>
      </c>
      <c r="AY2567" s="13">
        <f t="shared" ref="AY2567:AY2573" si="3678">_xlfn.POISSON.DIST(6,K2567,FALSE) * _xlfn.POISSON.DIST(1,L2567,FALSE)</f>
        <v>1.938987594135163E-4</v>
      </c>
      <c r="AZ2567" s="13">
        <f t="shared" ref="AZ2567:AZ2573" si="3679">_xlfn.POISSON.DIST(6,K2567,FALSE) * _xlfn.POISSON.DIST(2,L2567,FALSE)</f>
        <v>5.6463009644876773E-5</v>
      </c>
      <c r="BA2567" s="13">
        <f t="shared" ref="BA2567:BA2573" si="3680">_xlfn.POISSON.DIST(6,K2567,FALSE) * _xlfn.POISSON.DIST(3,L2567,FALSE)</f>
        <v>1.0961292266817924E-5</v>
      </c>
      <c r="BB2567" s="13">
        <f t="shared" ref="BB2567:BB2573" si="3681">_xlfn.POISSON.DIST(6,K2567,FALSE) * _xlfn.POISSON.DIST(4,L2567,FALSE)</f>
        <v>1.5959554172849205E-6</v>
      </c>
      <c r="BC2567" s="13">
        <f t="shared" ref="BC2567:BC2573" si="3682">_xlfn.POISSON.DIST(6,K2567,FALSE) * _xlfn.POISSON.DIST(5,L2567,FALSE)</f>
        <v>1.8589586935267473E-7</v>
      </c>
      <c r="BD2567" s="13">
        <f t="shared" ref="BD2567:BD2573" si="3683">_xlfn.POISSON.DIST(0,K2567,FALSE) * _xlfn.POISSON.DIST(6,L2567,FALSE)</f>
        <v>1.079246641725149E-5</v>
      </c>
      <c r="BE2567" s="13">
        <f t="shared" ref="BE2567:BE2573" si="3684">_xlfn.POISSON.DIST(1,K2567,FALSE) * _xlfn.POISSON.DIST(6,L2567,FALSE)</f>
        <v>1.1131292220276391E-5</v>
      </c>
      <c r="BF2567" s="13">
        <f t="shared" ref="BF2567:BF2573" si="3685">_xlfn.POISSON.DIST(2,K2567,FALSE) * _xlfn.POISSON.DIST(6,L2567,FALSE)</f>
        <v>5.7403776719251863E-6</v>
      </c>
      <c r="BG2567" s="13">
        <f t="shared" ref="BG2567:BG2573" si="3686">_xlfn.POISSON.DIST(3,K2567,FALSE) * _xlfn.POISSON.DIST(6,L2567,FALSE)</f>
        <v>1.9735316238374719E-6</v>
      </c>
      <c r="BH2567" s="13">
        <f t="shared" ref="BH2567:BH2573" si="3687">_xlfn.POISSON.DIST(4,K2567,FALSE) * _xlfn.POISSON.DIST(6,L2567,FALSE)</f>
        <v>5.0887249405233835E-7</v>
      </c>
      <c r="BI2567" s="13">
        <f t="shared" ref="BI2567:BI2573" si="3688">_xlfn.POISSON.DIST(5,K2567,FALSE) * _xlfn.POISSON.DIST(6,L2567,FALSE)</f>
        <v>1.0496967449633247E-7</v>
      </c>
      <c r="BJ2567" s="14">
        <f t="shared" ref="BJ2567:BJ2573" si="3689">SUM(N2567,Q2567,T2567,W2567,X2567,Y2567,AD2567,AE2567,AF2567,AG2567,AM2567,AN2567,AO2567,AP2567,AQ2567,AX2567,AY2567,AZ2567,BA2567,BB2567,BC2567)</f>
        <v>0.45760030240499383</v>
      </c>
      <c r="BK2567" s="14">
        <f t="shared" ref="BK2567:BK2573" si="3690">SUM(M2567,P2567,S2567,V2567,AC2567,AL2567,AY2567)</f>
        <v>0.33814684778582182</v>
      </c>
      <c r="BL2567" s="14">
        <f t="shared" ref="BL2567:BL2573" si="3691">SUM(O2567,R2567,U2567,AA2567,AB2567,AH2567,AI2567,AJ2567,AK2567,AR2567,AS2567,AT2567,AU2567,AV2567,BD2567,BE2567,BF2567,BG2567,BH2567,BI2567)</f>
        <v>0.19778733290018577</v>
      </c>
      <c r="BM2567" s="14">
        <f t="shared" ref="BM2567:BM2573" si="3692">SUM(S2567:BI2567)</f>
        <v>0.22010836287021671</v>
      </c>
      <c r="BN2567" s="14">
        <f t="shared" ref="BN2567:BN2573" si="3693">SUM(M2567:R2567)</f>
        <v>0.7797883306928648</v>
      </c>
    </row>
    <row r="2568" spans="1:66" x14ac:dyDescent="0.25">
      <c r="A2568" t="s">
        <v>347</v>
      </c>
      <c r="B2568" t="s">
        <v>246</v>
      </c>
      <c r="C2568" t="s">
        <v>258</v>
      </c>
      <c r="D2568" t="s">
        <v>497</v>
      </c>
      <c r="E2568" s="10">
        <f>VLOOKUP(A2568,home!$A$2:$E$405,3,FALSE)</f>
        <v>1.1809000000000001</v>
      </c>
      <c r="F2568" s="10">
        <f>VLOOKUP(B2568,home!$B$2:$E$405,3,FALSE)</f>
        <v>0.49399999999999999</v>
      </c>
      <c r="G2568" s="10">
        <f>VLOOKUP(C2568,away!$B$2:$E$405,4,FALSE)</f>
        <v>1.2376</v>
      </c>
      <c r="H2568" s="10">
        <f>VLOOKUP(A2568,away!$A$2:$E$405,3,FALSE)</f>
        <v>0.92459999999999998</v>
      </c>
      <c r="I2568" s="10">
        <f>VLOOKUP(C2568,away!$B$2:$E$405,3,FALSE)</f>
        <v>1.5807</v>
      </c>
      <c r="J2568" s="10">
        <f>VLOOKUP(B2568,home!$B$2:$E$405,4,FALSE)</f>
        <v>1.7124999999999999</v>
      </c>
      <c r="K2568" s="12">
        <f t="shared" si="3638"/>
        <v>0.72197202896000001</v>
      </c>
      <c r="L2568" s="12">
        <f t="shared" si="3639"/>
        <v>2.5028448142499995</v>
      </c>
      <c r="M2568" s="13">
        <f t="shared" si="3640"/>
        <v>3.9763063784431354E-2</v>
      </c>
      <c r="N2568" s="13">
        <f t="shared" si="3641"/>
        <v>2.8707819838111801E-2</v>
      </c>
      <c r="O2568" s="13">
        <f t="shared" si="3642"/>
        <v>9.9520777991555967E-2</v>
      </c>
      <c r="P2568" s="13">
        <f t="shared" si="3643"/>
        <v>7.1851218010241372E-2</v>
      </c>
      <c r="Q2568" s="13">
        <f t="shared" si="3644"/>
        <v>1.0363121467769855E-2</v>
      </c>
      <c r="R2568" s="13">
        <f t="shared" si="3645"/>
        <v>0.12454253155314568</v>
      </c>
      <c r="S2568" s="13">
        <f t="shared" si="3646"/>
        <v>3.2458499410051585E-2</v>
      </c>
      <c r="T2568" s="13">
        <f t="shared" si="3647"/>
        <v>2.5937284825050623E-2</v>
      </c>
      <c r="U2568" s="13">
        <f t="shared" si="3648"/>
        <v>8.9916224197239408E-2</v>
      </c>
      <c r="V2568" s="13">
        <f t="shared" si="3649"/>
        <v>6.5168874925970888E-3</v>
      </c>
      <c r="W2568" s="13">
        <f t="shared" si="3650"/>
        <v>2.4939612774815792E-3</v>
      </c>
      <c r="X2568" s="13">
        <f t="shared" si="3651"/>
        <v>6.2419980502850742E-3</v>
      </c>
      <c r="Y2568" s="13">
        <f t="shared" si="3652"/>
        <v>7.8113762253573041E-3</v>
      </c>
      <c r="Z2568" s="13">
        <f t="shared" si="3653"/>
        <v>0.10390354308378588</v>
      </c>
      <c r="AA2568" s="13">
        <f t="shared" si="3654"/>
        <v>7.5015451816333664E-2</v>
      </c>
      <c r="AB2568" s="13">
        <f t="shared" si="3655"/>
        <v>2.707952897559476E-2</v>
      </c>
      <c r="AC2568" s="13">
        <f t="shared" si="3656"/>
        <v>7.3599444341947249E-4</v>
      </c>
      <c r="AD2568" s="13">
        <f t="shared" si="3657"/>
        <v>4.5014257091276222E-4</v>
      </c>
      <c r="AE2568" s="13">
        <f t="shared" si="3658"/>
        <v>1.1266369992821697E-3</v>
      </c>
      <c r="AF2568" s="13">
        <f t="shared" si="3659"/>
        <v>1.4098987855977795E-3</v>
      </c>
      <c r="AG2568" s="13">
        <f t="shared" si="3660"/>
        <v>1.1762526213835915E-3</v>
      </c>
      <c r="AH2568" s="13">
        <f t="shared" si="3661"/>
        <v>6.5013610997363719E-2</v>
      </c>
      <c r="AI2568" s="13">
        <f t="shared" si="3662"/>
        <v>4.6938008641782859E-2</v>
      </c>
      <c r="AJ2568" s="13">
        <f t="shared" si="3663"/>
        <v>1.6943964667224986E-2</v>
      </c>
      <c r="AK2568" s="13">
        <f t="shared" si="3664"/>
        <v>4.0776895164743258E-3</v>
      </c>
      <c r="AL2568" s="13">
        <f t="shared" si="3665"/>
        <v>5.3197205824128688E-5</v>
      </c>
      <c r="AM2568" s="13">
        <f t="shared" si="3666"/>
        <v>6.4998069048631548E-5</v>
      </c>
      <c r="AN2568" s="13">
        <f t="shared" si="3667"/>
        <v>1.6268008005463087E-4</v>
      </c>
      <c r="AO2568" s="13">
        <f t="shared" si="3668"/>
        <v>2.0358149737325384E-4</v>
      </c>
      <c r="AP2568" s="13">
        <f t="shared" si="3669"/>
        <v>1.6984429832596611E-4</v>
      </c>
      <c r="AQ2568" s="13">
        <f t="shared" si="3670"/>
        <v>1.0627348032376854E-4</v>
      </c>
      <c r="AR2568" s="13">
        <f t="shared" si="3671"/>
        <v>3.2543795828083706E-2</v>
      </c>
      <c r="AS2568" s="13">
        <f t="shared" si="3672"/>
        <v>2.3495710304061578E-2</v>
      </c>
      <c r="AT2568" s="13">
        <f t="shared" si="3673"/>
        <v>8.4816228200398549E-3</v>
      </c>
      <c r="AU2568" s="13">
        <f t="shared" si="3674"/>
        <v>2.041164812085871E-3</v>
      </c>
      <c r="AV2568" s="13">
        <f t="shared" si="3675"/>
        <v>3.6841597520584829E-4</v>
      </c>
      <c r="AW2568" s="13">
        <f t="shared" si="3676"/>
        <v>2.6701804733540662E-6</v>
      </c>
      <c r="AX2568" s="13">
        <f t="shared" si="3677"/>
        <v>7.8211312982537789E-6</v>
      </c>
      <c r="AY2568" s="13">
        <f t="shared" si="3678"/>
        <v>1.9575077911402835E-5</v>
      </c>
      <c r="AZ2568" s="13">
        <f t="shared" si="3679"/>
        <v>2.4496691119547151E-5</v>
      </c>
      <c r="BA2568" s="13">
        <f t="shared" si="3680"/>
        <v>2.043713877828087E-5</v>
      </c>
      <c r="BB2568" s="13">
        <f t="shared" si="3681"/>
        <v>1.2787746702331961E-5</v>
      </c>
      <c r="BC2568" s="13">
        <f t="shared" si="3682"/>
        <v>6.4011491039748158E-6</v>
      </c>
      <c r="BD2568" s="13">
        <f t="shared" si="3683"/>
        <v>1.357534510405501E-2</v>
      </c>
      <c r="BE2568" s="13">
        <f t="shared" si="3684"/>
        <v>9.8010194486067986E-3</v>
      </c>
      <c r="BF2568" s="13">
        <f t="shared" si="3685"/>
        <v>3.5380309485935342E-3</v>
      </c>
      <c r="BG2568" s="13">
        <f t="shared" si="3686"/>
        <v>8.5145312749311606E-4</v>
      </c>
      <c r="BH2568" s="13">
        <f t="shared" si="3687"/>
        <v>1.536813355051356E-4</v>
      </c>
      <c r="BI2568" s="13">
        <f t="shared" si="3688"/>
        <v>2.2190725121585057E-5</v>
      </c>
      <c r="BJ2568" s="14">
        <f t="shared" si="3689"/>
        <v>8.6517389021272581E-2</v>
      </c>
      <c r="BK2568" s="14">
        <f t="shared" si="3690"/>
        <v>0.15139843542447642</v>
      </c>
      <c r="BL2568" s="14">
        <f t="shared" si="3691"/>
        <v>0.64392021878556749</v>
      </c>
      <c r="BM2568" s="14">
        <f t="shared" si="3692"/>
        <v>0.61097414877240819</v>
      </c>
      <c r="BN2568" s="14">
        <f t="shared" si="3693"/>
        <v>0.37474853264525598</v>
      </c>
    </row>
    <row r="2569" spans="1:66" x14ac:dyDescent="0.25">
      <c r="A2569" t="s">
        <v>338</v>
      </c>
      <c r="B2569" t="s">
        <v>92</v>
      </c>
      <c r="C2569" t="s">
        <v>79</v>
      </c>
      <c r="D2569" t="s">
        <v>498</v>
      </c>
      <c r="E2569" s="10">
        <f>VLOOKUP(A2569,home!$A$2:$E$405,3,FALSE)</f>
        <v>1.4215</v>
      </c>
      <c r="F2569" s="10">
        <f>VLOOKUP(B2569,home!$B$2:$E$405,3,FALSE)</f>
        <v>0.87939999999999996</v>
      </c>
      <c r="G2569" s="10">
        <f>VLOOKUP(C2569,away!$B$2:$E$405,4,FALSE)</f>
        <v>0.70350000000000001</v>
      </c>
      <c r="H2569" s="10">
        <f>VLOOKUP(A2569,away!$A$2:$E$405,3,FALSE)</f>
        <v>1.0277000000000001</v>
      </c>
      <c r="I2569" s="10">
        <f>VLOOKUP(C2569,away!$B$2:$E$405,3,FALSE)</f>
        <v>1.4220999999999999</v>
      </c>
      <c r="J2569" s="10">
        <f>VLOOKUP(B2569,home!$B$2:$E$405,4,FALSE)</f>
        <v>0.97299999999999998</v>
      </c>
      <c r="K2569" s="12">
        <f t="shared" si="3638"/>
        <v>0.87942220484999989</v>
      </c>
      <c r="L2569" s="12">
        <f t="shared" si="3639"/>
        <v>1.4220318814100001</v>
      </c>
      <c r="M2569" s="13">
        <f t="shared" si="3640"/>
        <v>0.10011316465633562</v>
      </c>
      <c r="N2569" s="13">
        <f t="shared" si="3641"/>
        <v>8.8041739996585766E-2</v>
      </c>
      <c r="O2569" s="13">
        <f t="shared" si="3642"/>
        <v>0.14236411189015807</v>
      </c>
      <c r="P2569" s="13">
        <f t="shared" si="3643"/>
        <v>0.12519816116995491</v>
      </c>
      <c r="Q2569" s="13">
        <f t="shared" si="3644"/>
        <v>3.8712930553313929E-2</v>
      </c>
      <c r="R2569" s="13">
        <f t="shared" si="3645"/>
        <v>0.10122315293821264</v>
      </c>
      <c r="S2569" s="13">
        <f t="shared" si="3646"/>
        <v>3.9142153816995644E-2</v>
      </c>
      <c r="T2569" s="13">
        <f t="shared" si="3647"/>
        <v>5.5051021469623686E-2</v>
      </c>
      <c r="U2569" s="13">
        <f t="shared" si="3648"/>
        <v>8.901788833879172E-2</v>
      </c>
      <c r="V2569" s="13">
        <f t="shared" si="3649"/>
        <v>5.438873653010246E-3</v>
      </c>
      <c r="W2569" s="13">
        <f t="shared" si="3650"/>
        <v>1.1348336914466755E-2</v>
      </c>
      <c r="X2569" s="13">
        <f t="shared" si="3651"/>
        <v>1.6137696893353717E-2</v>
      </c>
      <c r="Y2569" s="13">
        <f t="shared" si="3652"/>
        <v>1.1474159737440051E-2</v>
      </c>
      <c r="Z2569" s="13">
        <f t="shared" si="3653"/>
        <v>4.7980850204992875E-2</v>
      </c>
      <c r="AA2569" s="13">
        <f t="shared" si="3654"/>
        <v>4.2195425077852407E-2</v>
      </c>
      <c r="AB2569" s="13">
        <f t="shared" si="3655"/>
        <v>1.8553796878273968E-2</v>
      </c>
      <c r="AC2569" s="13">
        <f t="shared" si="3656"/>
        <v>4.2510454452349703E-4</v>
      </c>
      <c r="AD2569" s="13">
        <f t="shared" si="3657"/>
        <v>2.4949948676752493E-3</v>
      </c>
      <c r="AE2569" s="13">
        <f t="shared" si="3658"/>
        <v>3.5479622457885293E-3</v>
      </c>
      <c r="AF2569" s="13">
        <f t="shared" si="3659"/>
        <v>2.5226577137751559E-3</v>
      </c>
      <c r="AG2569" s="13">
        <f t="shared" si="3660"/>
        <v>1.1957665649577108E-3</v>
      </c>
      <c r="AH2569" s="13">
        <f t="shared" si="3661"/>
        <v>1.7057574672164365E-2</v>
      </c>
      <c r="AI2569" s="13">
        <f t="shared" si="3662"/>
        <v>1.5000809927588303E-2</v>
      </c>
      <c r="AJ2569" s="13">
        <f t="shared" si="3663"/>
        <v>6.5960226705277349E-3</v>
      </c>
      <c r="AK2569" s="13">
        <f t="shared" si="3664"/>
        <v>1.9335629333853618E-3</v>
      </c>
      <c r="AL2569" s="13">
        <f t="shared" si="3665"/>
        <v>2.1264858607569674E-5</v>
      </c>
      <c r="AM2569" s="13">
        <f t="shared" si="3666"/>
        <v>4.3883077752408036E-4</v>
      </c>
      <c r="AN2569" s="13">
        <f t="shared" si="3667"/>
        <v>6.2403135618318119E-4</v>
      </c>
      <c r="AO2569" s="13">
        <f t="shared" si="3668"/>
        <v>4.4369624174600162E-4</v>
      </c>
      <c r="AP2569" s="13">
        <f t="shared" si="3669"/>
        <v>2.1031673380820417E-4</v>
      </c>
      <c r="AQ2569" s="13">
        <f t="shared" si="3670"/>
        <v>7.4769275167321751E-5</v>
      </c>
      <c r="AR2569" s="13">
        <f t="shared" si="3671"/>
        <v>4.8512830006698831E-3</v>
      </c>
      <c r="AS2569" s="13">
        <f t="shared" si="3672"/>
        <v>4.2663259928004326E-3</v>
      </c>
      <c r="AT2569" s="13">
        <f t="shared" si="3673"/>
        <v>1.8759509055987103E-3</v>
      </c>
      <c r="AU2569" s="13">
        <f t="shared" si="3674"/>
        <v>5.4991762719732394E-4</v>
      </c>
      <c r="AV2569" s="13">
        <f t="shared" si="3675"/>
        <v>1.2090244304893771E-4</v>
      </c>
      <c r="AW2569" s="13">
        <f t="shared" si="3676"/>
        <v>7.3869772059835202E-7</v>
      </c>
      <c r="AX2569" s="13">
        <f t="shared" si="3677"/>
        <v>6.4319588321044407E-5</v>
      </c>
      <c r="AY2569" s="13">
        <f t="shared" si="3678"/>
        <v>9.1464505191691462E-5</v>
      </c>
      <c r="AZ2569" s="13">
        <f t="shared" si="3679"/>
        <v>6.5032721199987869E-5</v>
      </c>
      <c r="BA2569" s="13">
        <f t="shared" si="3680"/>
        <v>3.0826200960410231E-5</v>
      </c>
      <c r="BB2569" s="13">
        <f t="shared" si="3681"/>
        <v>1.0958960137113738E-5</v>
      </c>
      <c r="BC2569" s="13">
        <f t="shared" si="3682"/>
        <v>3.1167981404154027E-6</v>
      </c>
      <c r="BD2569" s="13">
        <f t="shared" si="3683"/>
        <v>1.1497798487824925E-3</v>
      </c>
      <c r="BE2569" s="13">
        <f t="shared" si="3684"/>
        <v>1.0111419297083991E-3</v>
      </c>
      <c r="BF2569" s="13">
        <f t="shared" si="3685"/>
        <v>4.4461033262022191E-4</v>
      </c>
      <c r="BG2569" s="13">
        <f t="shared" si="3686"/>
        <v>1.3033339967065581E-4</v>
      </c>
      <c r="BH2569" s="13">
        <f t="shared" si="3687"/>
        <v>2.8654521425991093E-5</v>
      </c>
      <c r="BI2569" s="13">
        <f t="shared" si="3688"/>
        <v>5.0398844822733308E-6</v>
      </c>
      <c r="BJ2569" s="14">
        <f t="shared" si="3689"/>
        <v>0.2325846301153599</v>
      </c>
      <c r="BK2569" s="14">
        <f t="shared" si="3690"/>
        <v>0.27043018720461925</v>
      </c>
      <c r="BL2569" s="14">
        <f t="shared" si="3691"/>
        <v>0.44837628521295986</v>
      </c>
      <c r="BM2569" s="14">
        <f t="shared" si="3692"/>
        <v>0.40362796572589987</v>
      </c>
      <c r="BN2569" s="14">
        <f t="shared" si="3693"/>
        <v>0.59565326120456097</v>
      </c>
    </row>
    <row r="2570" spans="1:66" x14ac:dyDescent="0.25">
      <c r="A2570" t="s">
        <v>338</v>
      </c>
      <c r="B2570" t="s">
        <v>87</v>
      </c>
      <c r="C2570" t="s">
        <v>94</v>
      </c>
      <c r="D2570" t="s">
        <v>498</v>
      </c>
      <c r="E2570" s="10">
        <f>VLOOKUP(A2570,home!$A$2:$E$405,3,FALSE)</f>
        <v>1.4215</v>
      </c>
      <c r="F2570" s="10">
        <f>VLOOKUP(B2570,home!$B$2:$E$405,3,FALSE)</f>
        <v>0.82069999999999999</v>
      </c>
      <c r="G2570" s="10">
        <f>VLOOKUP(C2570,away!$B$2:$E$405,4,FALSE)</f>
        <v>1.1364000000000001</v>
      </c>
      <c r="H2570" s="10">
        <f>VLOOKUP(A2570,away!$A$2:$E$405,3,FALSE)</f>
        <v>1.0277000000000001</v>
      </c>
      <c r="I2570" s="10">
        <f>VLOOKUP(C2570,away!$B$2:$E$405,3,FALSE)</f>
        <v>1.4220999999999999</v>
      </c>
      <c r="J2570" s="10">
        <f>VLOOKUP(B2570,home!$B$2:$E$405,4,FALSE)</f>
        <v>1.0541</v>
      </c>
      <c r="K2570" s="12">
        <f t="shared" si="3638"/>
        <v>1.3257527068200001</v>
      </c>
      <c r="L2570" s="12">
        <f t="shared" si="3639"/>
        <v>1.5405588963970001</v>
      </c>
      <c r="M2570" s="13">
        <f t="shared" si="3640"/>
        <v>5.6908440866630203E-2</v>
      </c>
      <c r="N2570" s="13">
        <f t="shared" si="3641"/>
        <v>7.544651951984091E-2</v>
      </c>
      <c r="O2570" s="13">
        <f t="shared" si="3642"/>
        <v>8.7670804857169757E-2</v>
      </c>
      <c r="P2570" s="13">
        <f t="shared" si="3643"/>
        <v>0.11622980684848083</v>
      </c>
      <c r="Q2570" s="13">
        <f t="shared" si="3644"/>
        <v>5.0011713736788546E-2</v>
      </c>
      <c r="R2570" s="13">
        <f t="shared" si="3645"/>
        <v>6.7531019188499117E-2</v>
      </c>
      <c r="S2570" s="13">
        <f t="shared" si="3646"/>
        <v>5.934694306463046E-2</v>
      </c>
      <c r="T2570" s="13">
        <f t="shared" si="3647"/>
        <v>7.7045990521269647E-2</v>
      </c>
      <c r="U2570" s="13">
        <f t="shared" si="3648"/>
        <v>8.9529431483466079E-2</v>
      </c>
      <c r="V2570" s="13">
        <f t="shared" si="3649"/>
        <v>1.3467800449684063E-2</v>
      </c>
      <c r="W2570" s="13">
        <f t="shared" si="3650"/>
        <v>2.2101054953084804E-2</v>
      </c>
      <c r="X2570" s="13">
        <f t="shared" si="3651"/>
        <v>3.4047976827733778E-2</v>
      </c>
      <c r="Y2570" s="13">
        <f t="shared" si="3652"/>
        <v>2.6226456803142097E-2</v>
      </c>
      <c r="Z2570" s="13">
        <f t="shared" si="3653"/>
        <v>3.4678504131199619E-2</v>
      </c>
      <c r="AA2570" s="13">
        <f t="shared" si="3654"/>
        <v>4.5975120720406451E-2</v>
      </c>
      <c r="AB2570" s="13">
        <f t="shared" si="3655"/>
        <v>3.0475820370727571E-2</v>
      </c>
      <c r="AC2570" s="13">
        <f t="shared" si="3656"/>
        <v>1.7191648342304092E-3</v>
      </c>
      <c r="AD2570" s="13">
        <f t="shared" si="3657"/>
        <v>7.3251333569074378E-3</v>
      </c>
      <c r="AE2570" s="13">
        <f t="shared" si="3658"/>
        <v>1.1284799360278173E-2</v>
      </c>
      <c r="AF2570" s="13">
        <f t="shared" si="3659"/>
        <v>8.6924490242658598E-3</v>
      </c>
      <c r="AG2570" s="13">
        <f t="shared" si="3660"/>
        <v>4.4637432252700648E-3</v>
      </c>
      <c r="AH2570" s="13">
        <f t="shared" si="3661"/>
        <v>1.335606951326492E-2</v>
      </c>
      <c r="AI2570" s="13">
        <f t="shared" si="3662"/>
        <v>1.7706845309687053E-2</v>
      </c>
      <c r="AJ2570" s="13">
        <f t="shared" si="3663"/>
        <v>1.173744904928032E-2</v>
      </c>
      <c r="AK2570" s="13">
        <f t="shared" si="3664"/>
        <v>5.1869849494150747E-3</v>
      </c>
      <c r="AL2570" s="13">
        <f t="shared" si="3665"/>
        <v>1.404488990247277E-4</v>
      </c>
      <c r="AM2570" s="13">
        <f t="shared" si="3666"/>
        <v>1.9422630751474992E-3</v>
      </c>
      <c r="AN2570" s="13">
        <f t="shared" si="3667"/>
        <v>2.9921706595618749E-3</v>
      </c>
      <c r="AO2570" s="13">
        <f t="shared" si="3668"/>
        <v>2.3048075645630633E-3</v>
      </c>
      <c r="AP2570" s="13">
        <f t="shared" si="3669"/>
        <v>1.1835639326902437E-3</v>
      </c>
      <c r="AQ2570" s="13">
        <f t="shared" si="3670"/>
        <v>4.5583748649014369E-4</v>
      </c>
      <c r="AR2570" s="13">
        <f t="shared" si="3671"/>
        <v>4.1151623419114066E-3</v>
      </c>
      <c r="AS2570" s="13">
        <f t="shared" si="3672"/>
        <v>5.4556876137927786E-3</v>
      </c>
      <c r="AT2570" s="13">
        <f t="shared" si="3673"/>
        <v>3.616446310775063E-3</v>
      </c>
      <c r="AU2570" s="13">
        <f t="shared" si="3674"/>
        <v>1.5981711618597481E-3</v>
      </c>
      <c r="AV2570" s="13">
        <f t="shared" si="3675"/>
        <v>5.2969493594930638E-4</v>
      </c>
      <c r="AW2570" s="13">
        <f t="shared" si="3676"/>
        <v>7.9681346998063616E-6</v>
      </c>
      <c r="AX2570" s="13">
        <f t="shared" si="3677"/>
        <v>4.2916008820555597E-4</v>
      </c>
      <c r="AY2570" s="13">
        <f t="shared" si="3678"/>
        <v>6.6114639186359045E-4</v>
      </c>
      <c r="AZ2570" s="13">
        <f t="shared" si="3679"/>
        <v>5.0926747790311583E-4</v>
      </c>
      <c r="BA2570" s="13">
        <f t="shared" si="3680"/>
        <v>2.6151884790976928E-4</v>
      </c>
      <c r="BB2570" s="13">
        <f t="shared" si="3681"/>
        <v>1.0072129693072227E-4</v>
      </c>
      <c r="BC2570" s="13">
        <f t="shared" si="3682"/>
        <v>3.1033418008653623E-5</v>
      </c>
      <c r="BD2570" s="13">
        <f t="shared" si="3683"/>
        <v>1.0566083259915876E-3</v>
      </c>
      <c r="BE2570" s="13">
        <f t="shared" si="3684"/>
        <v>1.4008013482318966E-3</v>
      </c>
      <c r="BF2570" s="13">
        <f t="shared" si="3685"/>
        <v>9.2855808956777139E-4</v>
      </c>
      <c r="BG2570" s="13">
        <f t="shared" si="3686"/>
        <v>4.1034613356136045E-4</v>
      </c>
      <c r="BH2570" s="13">
        <f t="shared" si="3687"/>
        <v>1.3600437432552374E-4</v>
      </c>
      <c r="BI2570" s="13">
        <f t="shared" si="3688"/>
        <v>3.6061633480284673E-5</v>
      </c>
      <c r="BJ2570" s="14">
        <f t="shared" si="3689"/>
        <v>0.32751732756785557</v>
      </c>
      <c r="BK2570" s="14">
        <f t="shared" si="3690"/>
        <v>0.2484737513545443</v>
      </c>
      <c r="BL2570" s="14">
        <f t="shared" si="3691"/>
        <v>0.38845308771136294</v>
      </c>
      <c r="BM2570" s="14">
        <f t="shared" si="3692"/>
        <v>0.54467118749038979</v>
      </c>
      <c r="BN2570" s="14">
        <f t="shared" si="3693"/>
        <v>0.45379830501740936</v>
      </c>
    </row>
    <row r="2571" spans="1:66" x14ac:dyDescent="0.25">
      <c r="A2571" t="s">
        <v>338</v>
      </c>
      <c r="B2571" t="s">
        <v>95</v>
      </c>
      <c r="C2571" t="s">
        <v>74</v>
      </c>
      <c r="D2571" t="s">
        <v>498</v>
      </c>
      <c r="E2571" s="10">
        <f>VLOOKUP(A2571,home!$A$2:$E$405,3,FALSE)</f>
        <v>1.4215</v>
      </c>
      <c r="F2571" s="10">
        <f>VLOOKUP(B2571,home!$B$2:$E$405,3,FALSE)</f>
        <v>1.1904999999999999</v>
      </c>
      <c r="G2571" s="10">
        <f>VLOOKUP(C2571,away!$B$2:$E$405,4,FALSE)</f>
        <v>1.6234</v>
      </c>
      <c r="H2571" s="10">
        <f>VLOOKUP(A2571,away!$A$2:$E$405,3,FALSE)</f>
        <v>1.0277000000000001</v>
      </c>
      <c r="I2571" s="10">
        <f>VLOOKUP(C2571,away!$B$2:$E$405,3,FALSE)</f>
        <v>0.67359999999999998</v>
      </c>
      <c r="J2571" s="10">
        <f>VLOOKUP(B2571,home!$B$2:$E$405,4,FALSE)</f>
        <v>0.97299999999999998</v>
      </c>
      <c r="K2571" s="12">
        <f t="shared" si="3638"/>
        <v>2.7472729205499995</v>
      </c>
      <c r="L2571" s="12">
        <f t="shared" si="3639"/>
        <v>0.67356773455999996</v>
      </c>
      <c r="M2571" s="13">
        <f t="shared" si="3640"/>
        <v>3.2684946619144915E-2</v>
      </c>
      <c r="N2571" s="13">
        <f t="shared" si="3641"/>
        <v>8.9794468756399098E-2</v>
      </c>
      <c r="O2571" s="13">
        <f t="shared" si="3642"/>
        <v>2.2015525448471972E-2</v>
      </c>
      <c r="P2571" s="13">
        <f t="shared" si="3643"/>
        <v>6.0482656896266432E-2</v>
      </c>
      <c r="Q2571" s="13">
        <f t="shared" si="3644"/>
        <v>0.12334495621481413</v>
      </c>
      <c r="R2571" s="13">
        <f t="shared" si="3645"/>
        <v>7.4144738007376459E-3</v>
      </c>
      <c r="S2571" s="13">
        <f t="shared" si="3646"/>
        <v>2.7980402017000357E-2</v>
      </c>
      <c r="T2571" s="13">
        <f t="shared" si="3647"/>
        <v>8.3081182727014743E-2</v>
      </c>
      <c r="U2571" s="13">
        <f t="shared" si="3648"/>
        <v>2.0369583092893967E-2</v>
      </c>
      <c r="V2571" s="13">
        <f t="shared" si="3649"/>
        <v>5.753001950997926E-3</v>
      </c>
      <c r="W2571" s="13">
        <f t="shared" si="3650"/>
        <v>0.11295408603179473</v>
      </c>
      <c r="X2571" s="13">
        <f t="shared" si="3651"/>
        <v>7.6082227837731317E-2</v>
      </c>
      <c r="Y2571" s="13">
        <f t="shared" si="3652"/>
        <v>2.5623266922469221E-2</v>
      </c>
      <c r="Z2571" s="13">
        <f t="shared" si="3653"/>
        <v>1.6647167736391097E-3</v>
      </c>
      <c r="AA2571" s="13">
        <f t="shared" si="3654"/>
        <v>4.5734313126040895E-3</v>
      </c>
      <c r="AB2571" s="13">
        <f t="shared" si="3655"/>
        <v>6.2822319995563293E-3</v>
      </c>
      <c r="AC2571" s="13">
        <f t="shared" si="3656"/>
        <v>6.6536142612580072E-4</v>
      </c>
      <c r="AD2571" s="13">
        <f t="shared" si="3657"/>
        <v>7.7578925455156156E-2</v>
      </c>
      <c r="AE2571" s="13">
        <f t="shared" si="3658"/>
        <v>5.2254661068428646E-2</v>
      </c>
      <c r="AF2571" s="13">
        <f t="shared" si="3659"/>
        <v>1.7598526838031054E-2</v>
      </c>
      <c r="AG2571" s="13">
        <f t="shared" si="3660"/>
        <v>3.9512666179619795E-3</v>
      </c>
      <c r="AH2571" s="13">
        <f t="shared" si="3661"/>
        <v>2.8032487647603182E-4</v>
      </c>
      <c r="AI2571" s="13">
        <f t="shared" si="3662"/>
        <v>7.7012894209912584E-4</v>
      </c>
      <c r="AJ2571" s="13">
        <f t="shared" si="3663"/>
        <v>1.0578771939803737E-3</v>
      </c>
      <c r="AK2571" s="13">
        <f t="shared" si="3664"/>
        <v>9.6875912276323309E-4</v>
      </c>
      <c r="AL2571" s="13">
        <f t="shared" si="3665"/>
        <v>4.9249371360215652E-5</v>
      </c>
      <c r="AM2571" s="13">
        <f t="shared" si="3666"/>
        <v>4.2626096221663502E-2</v>
      </c>
      <c r="AN2571" s="13">
        <f t="shared" si="3667"/>
        <v>2.8711563065162458E-2</v>
      </c>
      <c r="AO2571" s="13">
        <f t="shared" si="3668"/>
        <v>9.6695912447390224E-3</v>
      </c>
      <c r="AP2571" s="13">
        <f t="shared" si="3669"/>
        <v>2.1710415562800245E-3</v>
      </c>
      <c r="AQ2571" s="13">
        <f t="shared" si="3670"/>
        <v>3.6558588567478815E-4</v>
      </c>
      <c r="AR2571" s="13">
        <f t="shared" si="3671"/>
        <v>3.7763558397754526E-5</v>
      </c>
      <c r="AS2571" s="13">
        <f t="shared" si="3672"/>
        <v>1.0374680136975954E-4</v>
      </c>
      <c r="AT2571" s="13">
        <f t="shared" si="3673"/>
        <v>1.4251038899841002E-4</v>
      </c>
      <c r="AU2571" s="13">
        <f t="shared" si="3674"/>
        <v>1.3050497753079279E-4</v>
      </c>
      <c r="AV2571" s="13">
        <f t="shared" si="3675"/>
        <v>8.9633197691833295E-5</v>
      </c>
      <c r="AW2571" s="13">
        <f t="shared" si="3676"/>
        <v>2.5315194662731697E-6</v>
      </c>
      <c r="AX2571" s="13">
        <f t="shared" si="3677"/>
        <v>1.9517586643089127E-2</v>
      </c>
      <c r="AY2571" s="13">
        <f t="shared" si="3678"/>
        <v>1.3146416619264056E-2</v>
      </c>
      <c r="AZ2571" s="13">
        <f t="shared" si="3679"/>
        <v>4.427501029909812E-3</v>
      </c>
      <c r="BA2571" s="13">
        <f t="shared" si="3680"/>
        <v>9.9407394615947287E-4</v>
      </c>
      <c r="BB2571" s="13">
        <f t="shared" si="3681"/>
        <v>1.6739403397493887E-4</v>
      </c>
      <c r="BC2571" s="13">
        <f t="shared" si="3682"/>
        <v>2.2550244048671852E-5</v>
      </c>
      <c r="BD2571" s="13">
        <f t="shared" si="3683"/>
        <v>4.2393857464832952E-6</v>
      </c>
      <c r="BE2571" s="13">
        <f t="shared" si="3684"/>
        <v>1.1646749661079204E-5</v>
      </c>
      <c r="BF2571" s="13">
        <f t="shared" si="3685"/>
        <v>1.5998399978153895E-5</v>
      </c>
      <c r="BG2571" s="13">
        <f t="shared" si="3686"/>
        <v>1.4650657010703297E-5</v>
      </c>
      <c r="BH2571" s="13">
        <f t="shared" si="3687"/>
        <v>1.0062338318442793E-5</v>
      </c>
      <c r="BI2571" s="13">
        <f t="shared" si="3688"/>
        <v>5.5287979159340991E-6</v>
      </c>
      <c r="BJ2571" s="14">
        <f t="shared" si="3689"/>
        <v>0.78408296895976692</v>
      </c>
      <c r="BK2571" s="14">
        <f t="shared" si="3690"/>
        <v>0.1407620349001597</v>
      </c>
      <c r="BL2571" s="14">
        <f t="shared" si="3691"/>
        <v>6.4298621042202103E-2</v>
      </c>
      <c r="BM2571" s="14">
        <f t="shared" si="3692"/>
        <v>0.64192742884013565</v>
      </c>
      <c r="BN2571" s="14">
        <f t="shared" si="3693"/>
        <v>0.33573702773583414</v>
      </c>
    </row>
    <row r="2572" spans="1:66" x14ac:dyDescent="0.25">
      <c r="A2572" t="s">
        <v>338</v>
      </c>
      <c r="B2572" t="s">
        <v>77</v>
      </c>
      <c r="C2572" t="s">
        <v>78</v>
      </c>
      <c r="D2572" t="s">
        <v>499</v>
      </c>
      <c r="E2572" s="10">
        <f>VLOOKUP(A2572,home!$A$2:$E$405,3,FALSE)</f>
        <v>1.4215</v>
      </c>
      <c r="F2572" s="10">
        <f>VLOOKUP(B2572,home!$B$2:$E$405,3,FALSE)</f>
        <v>1.1364000000000001</v>
      </c>
      <c r="G2572" s="10">
        <f>VLOOKUP(C2572,away!$B$2:$E$405,4,FALSE)</f>
        <v>1.0823</v>
      </c>
      <c r="H2572" s="10">
        <f>VLOOKUP(A2572,away!$A$2:$E$405,3,FALSE)</f>
        <v>1.0277000000000001</v>
      </c>
      <c r="I2572" s="10">
        <f>VLOOKUP(C2572,away!$B$2:$E$405,3,FALSE)</f>
        <v>0.74850000000000005</v>
      </c>
      <c r="J2572" s="10">
        <f>VLOOKUP(B2572,home!$B$2:$E$405,4,FALSE)</f>
        <v>1.2724</v>
      </c>
      <c r="K2572" s="12">
        <f t="shared" si="3638"/>
        <v>1.7483394109800001</v>
      </c>
      <c r="L2572" s="12">
        <f t="shared" si="3639"/>
        <v>0.97877264178000012</v>
      </c>
      <c r="M2572" s="13">
        <f t="shared" si="3640"/>
        <v>6.5407911769962426E-2</v>
      </c>
      <c r="N2572" s="13">
        <f t="shared" si="3641"/>
        <v>0.11435522993732793</v>
      </c>
      <c r="O2572" s="13">
        <f t="shared" si="3642"/>
        <v>6.4019474596399298E-2</v>
      </c>
      <c r="P2572" s="13">
        <f t="shared" si="3643"/>
        <v>0.11192777050711782</v>
      </c>
      <c r="Q2572" s="13">
        <f t="shared" si="3644"/>
        <v>9.9965877675555218E-2</v>
      </c>
      <c r="R2572" s="13">
        <f t="shared" si="3645"/>
        <v>3.1330255138042662E-2</v>
      </c>
      <c r="S2572" s="13">
        <f t="shared" si="3646"/>
        <v>4.7883449691659634E-2</v>
      </c>
      <c r="T2572" s="13">
        <f t="shared" si="3647"/>
        <v>9.7843866180359521E-2</v>
      </c>
      <c r="U2572" s="13">
        <f t="shared" si="3648"/>
        <v>5.4775919813898628E-2</v>
      </c>
      <c r="V2572" s="13">
        <f t="shared" si="3649"/>
        <v>9.1043824025895861E-3</v>
      </c>
      <c r="W2572" s="13">
        <f t="shared" si="3650"/>
        <v>5.8258094564459677E-2</v>
      </c>
      <c r="X2572" s="13">
        <f t="shared" si="3651"/>
        <v>5.702142912192526E-2</v>
      </c>
      <c r="Y2572" s="13">
        <f t="shared" si="3652"/>
        <v>2.7905507409868906E-2</v>
      </c>
      <c r="Z2572" s="13">
        <f t="shared" si="3653"/>
        <v>1.0221732196367815E-2</v>
      </c>
      <c r="AA2572" s="13">
        <f t="shared" si="3654"/>
        <v>1.7871057247393008E-2</v>
      </c>
      <c r="AB2572" s="13">
        <f t="shared" si="3655"/>
        <v>1.5622336850748481E-2</v>
      </c>
      <c r="AC2572" s="13">
        <f t="shared" si="3656"/>
        <v>9.7372893870048668E-4</v>
      </c>
      <c r="AD2572" s="13">
        <f t="shared" si="3657"/>
        <v>2.5463730683911154E-2</v>
      </c>
      <c r="AE2572" s="13">
        <f t="shared" si="3658"/>
        <v>2.4923202951066169E-2</v>
      </c>
      <c r="AF2572" s="13">
        <f t="shared" si="3659"/>
        <v>1.2197074597017061E-2</v>
      </c>
      <c r="AG2572" s="13">
        <f t="shared" si="3660"/>
        <v>3.9793876417700408E-3</v>
      </c>
      <c r="AH2572" s="13">
        <f t="shared" si="3661"/>
        <v>2.5011879563516522E-3</v>
      </c>
      <c r="AI2572" s="13">
        <f t="shared" si="3662"/>
        <v>4.3729254783581167E-3</v>
      </c>
      <c r="AJ2572" s="13">
        <f t="shared" si="3663"/>
        <v>3.8226789775460336E-3</v>
      </c>
      <c r="AK2572" s="13">
        <f t="shared" si="3664"/>
        <v>2.2277801039894884E-3</v>
      </c>
      <c r="AL2572" s="13">
        <f t="shared" si="3665"/>
        <v>6.6650841610912411E-5</v>
      </c>
      <c r="AM2572" s="13">
        <f t="shared" si="3666"/>
        <v>8.9038487810525167E-3</v>
      </c>
      <c r="AN2572" s="13">
        <f t="shared" si="3667"/>
        <v>8.7148435934404044E-3</v>
      </c>
      <c r="AO2572" s="13">
        <f t="shared" si="3668"/>
        <v>4.2649252433255864E-3</v>
      </c>
      <c r="AP2572" s="13">
        <f t="shared" si="3669"/>
        <v>1.3914640491346649E-3</v>
      </c>
      <c r="AQ2572" s="13">
        <f t="shared" si="3670"/>
        <v>3.4048173582835789E-4</v>
      </c>
      <c r="AR2572" s="13">
        <f t="shared" si="3671"/>
        <v>4.8961886872532533E-4</v>
      </c>
      <c r="AS2572" s="13">
        <f t="shared" si="3672"/>
        <v>8.5601996455192929E-4</v>
      </c>
      <c r="AT2572" s="13">
        <f t="shared" si="3673"/>
        <v>7.483067203059205E-4</v>
      </c>
      <c r="AU2572" s="13">
        <f t="shared" si="3674"/>
        <v>4.3609804353734311E-4</v>
      </c>
      <c r="AV2572" s="13">
        <f t="shared" si="3675"/>
        <v>1.9061184914190228E-4</v>
      </c>
      <c r="AW2572" s="13">
        <f t="shared" si="3676"/>
        <v>3.1681862594889009E-6</v>
      </c>
      <c r="AX2572" s="13">
        <f t="shared" si="3677"/>
        <v>2.5944916222200593E-3</v>
      </c>
      <c r="AY2572" s="13">
        <f t="shared" si="3678"/>
        <v>2.5394174191564057E-3</v>
      </c>
      <c r="AZ2572" s="13">
        <f t="shared" si="3679"/>
        <v>1.2427561479649322E-3</v>
      </c>
      <c r="BA2572" s="13">
        <f t="shared" si="3680"/>
        <v>4.0545857267732454E-4</v>
      </c>
      <c r="BB2572" s="13">
        <f t="shared" si="3681"/>
        <v>9.9212939577933263E-5</v>
      </c>
      <c r="BC2572" s="13">
        <f t="shared" si="3682"/>
        <v>1.942138219389066E-5</v>
      </c>
      <c r="BD2572" s="13">
        <f t="shared" si="3683"/>
        <v>7.9870925601270264E-5</v>
      </c>
      <c r="BE2572" s="13">
        <f t="shared" si="3684"/>
        <v>1.3964148702015226E-4</v>
      </c>
      <c r="BF2572" s="13">
        <f t="shared" si="3685"/>
        <v>1.2207035758259217E-4</v>
      </c>
      <c r="BG2572" s="13">
        <f t="shared" si="3686"/>
        <v>7.11401390246891E-5</v>
      </c>
      <c r="BH2572" s="13">
        <f t="shared" si="3687"/>
        <v>3.109427718986508E-5</v>
      </c>
      <c r="BI2572" s="13">
        <f t="shared" si="3688"/>
        <v>1.0872670053395512E-5</v>
      </c>
      <c r="BJ2572" s="14">
        <f t="shared" si="3689"/>
        <v>0.55242972224983322</v>
      </c>
      <c r="BK2572" s="14">
        <f t="shared" si="3690"/>
        <v>0.23790331157079728</v>
      </c>
      <c r="BL2572" s="14">
        <f t="shared" si="3691"/>
        <v>0.19971896146546178</v>
      </c>
      <c r="BM2572" s="14">
        <f t="shared" si="3692"/>
        <v>0.51073095862515761</v>
      </c>
      <c r="BN2572" s="14">
        <f t="shared" si="3693"/>
        <v>0.48700651962440533</v>
      </c>
    </row>
    <row r="2573" spans="1:66" s="15" customFormat="1" x14ac:dyDescent="0.25">
      <c r="A2573" s="15" t="s">
        <v>338</v>
      </c>
      <c r="B2573" s="15" t="s">
        <v>89</v>
      </c>
      <c r="C2573" s="15" t="s">
        <v>72</v>
      </c>
      <c r="D2573" s="15" t="s">
        <v>499</v>
      </c>
      <c r="E2573" s="15">
        <f>VLOOKUP(A2573,home!$A$2:$E$405,3,FALSE)</f>
        <v>1.4215</v>
      </c>
      <c r="F2573" s="15">
        <f>VLOOKUP(B2573,home!$B$2:$E$405,3,FALSE)</f>
        <v>0.70350000000000001</v>
      </c>
      <c r="G2573" s="15">
        <f>VLOOKUP(C2573,away!$B$2:$E$405,4,FALSE)</f>
        <v>0.91990000000000005</v>
      </c>
      <c r="H2573" s="15">
        <f>VLOOKUP(A2573,away!$A$2:$E$405,3,FALSE)</f>
        <v>1.0277000000000001</v>
      </c>
      <c r="I2573" s="15">
        <f>VLOOKUP(C2573,away!$B$2:$E$405,3,FALSE)</f>
        <v>0.74850000000000005</v>
      </c>
      <c r="J2573" s="15">
        <f>VLOOKUP(B2573,home!$B$2:$E$405,4,FALSE)</f>
        <v>0.81089999999999995</v>
      </c>
      <c r="K2573" s="16">
        <f t="shared" si="3638"/>
        <v>0.91992322747499999</v>
      </c>
      <c r="L2573" s="16">
        <f t="shared" si="3639"/>
        <v>0.62377140460500002</v>
      </c>
      <c r="M2573" s="17">
        <f t="shared" si="3640"/>
        <v>0.21359050351582765</v>
      </c>
      <c r="N2573" s="17">
        <f t="shared" si="3641"/>
        <v>0.19648686535229051</v>
      </c>
      <c r="O2573" s="17">
        <f t="shared" si="3642"/>
        <v>0.13323164838835702</v>
      </c>
      <c r="P2573" s="17">
        <f t="shared" si="3643"/>
        <v>0.12256288798723178</v>
      </c>
      <c r="Q2573" s="17">
        <f t="shared" si="3644"/>
        <v>9.0376415665662402E-2</v>
      </c>
      <c r="R2573" s="17">
        <f t="shared" si="3645"/>
        <v>4.1553046226522471E-2</v>
      </c>
      <c r="S2573" s="17">
        <f t="shared" si="3646"/>
        <v>1.758231436382373E-2</v>
      </c>
      <c r="T2573" s="17">
        <f t="shared" si="3647"/>
        <v>5.6374223742935575E-2</v>
      </c>
      <c r="U2573" s="17">
        <f t="shared" si="3648"/>
        <v>3.822561239612042E-2</v>
      </c>
      <c r="V2573" s="17">
        <f t="shared" si="3649"/>
        <v>1.1210128157791216E-3</v>
      </c>
      <c r="W2573" s="17">
        <f t="shared" si="3650"/>
        <v>2.7713121328926105E-2</v>
      </c>
      <c r="X2573" s="17">
        <f t="shared" si="3651"/>
        <v>1.7286652617333025E-2</v>
      </c>
      <c r="Y2573" s="17">
        <f t="shared" si="3652"/>
        <v>5.3914597920162602E-3</v>
      </c>
      <c r="Z2573" s="17">
        <f t="shared" si="3653"/>
        <v>8.6398673367781408E-3</v>
      </c>
      <c r="AA2573" s="17">
        <f t="shared" si="3654"/>
        <v>7.9480146454047797E-3</v>
      </c>
      <c r="AB2573" s="17">
        <f t="shared" si="3655"/>
        <v>3.6557816423096663E-3</v>
      </c>
      <c r="AC2573" s="17">
        <f t="shared" si="3656"/>
        <v>4.0203849747235597E-5</v>
      </c>
      <c r="AD2573" s="17">
        <f t="shared" si="3657"/>
        <v>6.3734860040779899E-3</v>
      </c>
      <c r="AE2573" s="17">
        <f t="shared" si="3658"/>
        <v>3.9755983169940372E-3</v>
      </c>
      <c r="AF2573" s="17">
        <f t="shared" si="3659"/>
        <v>1.2399322731683224E-3</v>
      </c>
      <c r="AG2573" s="17">
        <f t="shared" si="3660"/>
        <v>2.5781143188309172E-4</v>
      </c>
      <c r="AH2573" s="17">
        <f t="shared" si="3661"/>
        <v>1.3473255460657403E-3</v>
      </c>
      <c r="AI2573" s="17">
        <f t="shared" si="3662"/>
        <v>1.2394360647963126E-3</v>
      </c>
      <c r="AJ2573" s="17">
        <f t="shared" si="3663"/>
        <v>5.7009301248816841E-4</v>
      </c>
      <c r="AK2573" s="17">
        <f t="shared" si="3664"/>
        <v>1.7481393466968717E-4</v>
      </c>
      <c r="AL2573" s="17">
        <f t="shared" si="3665"/>
        <v>9.2279382315530605E-7</v>
      </c>
      <c r="AM2573" s="17">
        <f t="shared" si="3666"/>
        <v>1.1726235630276334E-3</v>
      </c>
      <c r="AN2573" s="17">
        <f t="shared" si="3667"/>
        <v>7.3144904698266679E-4</v>
      </c>
      <c r="AO2573" s="17">
        <f t="shared" si="3668"/>
        <v>2.2812849971668337E-4</v>
      </c>
      <c r="AP2573" s="17">
        <f t="shared" si="3669"/>
        <v>4.7433344899568986E-5</v>
      </c>
      <c r="AQ2573" s="17">
        <f t="shared" si="3670"/>
        <v>7.3968910432793888E-6</v>
      </c>
      <c r="AR2573" s="17">
        <f t="shared" si="3671"/>
        <v>1.6808462966592518E-4</v>
      </c>
      <c r="AS2573" s="17">
        <f t="shared" si="3672"/>
        <v>1.5462495501121802E-4</v>
      </c>
      <c r="AT2573" s="17">
        <f t="shared" si="3673"/>
        <v>7.1121543831048159E-5</v>
      </c>
      <c r="AU2573" s="17">
        <f t="shared" si="3674"/>
        <v>2.1808786714687504E-5</v>
      </c>
      <c r="AV2573" s="17">
        <f t="shared" si="3675"/>
        <v>5.0156023654723072E-6</v>
      </c>
      <c r="AW2573" s="17">
        <f t="shared" si="3676"/>
        <v>1.4708867113185008E-8</v>
      </c>
      <c r="AX2573" s="17">
        <f t="shared" si="3677"/>
        <v>1.7978727545226906E-4</v>
      </c>
      <c r="AY2573" s="17">
        <f t="shared" si="3678"/>
        <v>1.1214616133896792E-4</v>
      </c>
      <c r="AZ2573" s="17">
        <f t="shared" si="3679"/>
        <v>3.4976784289733484E-5</v>
      </c>
      <c r="BA2573" s="17">
        <f t="shared" si="3680"/>
        <v>7.2725059549910527E-6</v>
      </c>
      <c r="BB2573" s="17">
        <f t="shared" si="3681"/>
        <v>1.1340953136357487E-6</v>
      </c>
      <c r="BC2573" s="17">
        <f t="shared" si="3682"/>
        <v>1.4148324534850388E-7</v>
      </c>
      <c r="BD2573" s="17">
        <f t="shared" si="3683"/>
        <v>1.747439758987089E-5</v>
      </c>
      <c r="BE2573" s="17">
        <f t="shared" si="3684"/>
        <v>1.607510422905539E-5</v>
      </c>
      <c r="BF2573" s="17">
        <f t="shared" si="3685"/>
        <v>7.3939308821948274E-6</v>
      </c>
      <c r="BG2573" s="17">
        <f t="shared" si="3686"/>
        <v>2.2672829202919136E-6</v>
      </c>
      <c r="BH2573" s="17">
        <f t="shared" si="3687"/>
        <v>5.2143155540847E-7</v>
      </c>
      <c r="BI2573" s="17">
        <f t="shared" si="3688"/>
        <v>9.5935399871733827E-8</v>
      </c>
      <c r="BJ2573" s="18">
        <f t="shared" si="3689"/>
        <v>0.4079980561765521</v>
      </c>
      <c r="BK2573" s="18">
        <f t="shared" si="3690"/>
        <v>0.35500999148757167</v>
      </c>
      <c r="BL2573" s="18">
        <f t="shared" si="3691"/>
        <v>0.22841025545689933</v>
      </c>
      <c r="BM2573" s="18">
        <f t="shared" si="3692"/>
        <v>0.20214467186943752</v>
      </c>
      <c r="BN2573" s="18">
        <f t="shared" si="3693"/>
        <v>0.79780136713589178</v>
      </c>
    </row>
    <row r="2574" spans="1:66" x14ac:dyDescent="0.25">
      <c r="A2574" t="s">
        <v>338</v>
      </c>
      <c r="B2574" t="s">
        <v>87</v>
      </c>
      <c r="C2574" t="s">
        <v>94</v>
      </c>
      <c r="D2574" t="s">
        <v>498</v>
      </c>
      <c r="E2574" s="10">
        <f>VLOOKUP(A2574,home!$A$2:$E$405,3,FALSE)</f>
        <v>1.4215</v>
      </c>
      <c r="F2574" s="10">
        <f>VLOOKUP(B2574,home!$B$2:$E$405,3,FALSE)</f>
        <v>0.82069999999999999</v>
      </c>
      <c r="G2574" s="10">
        <f>VLOOKUP(C2574,away!$B$2:$E$405,4,FALSE)</f>
        <v>1.1364000000000001</v>
      </c>
      <c r="H2574" s="10">
        <f>VLOOKUP(A2574,away!$A$2:$E$405,3,FALSE)</f>
        <v>1.0277000000000001</v>
      </c>
      <c r="I2574" s="10">
        <f>VLOOKUP(C2574,away!$B$2:$E$405,3,FALSE)</f>
        <v>1.4220999999999999</v>
      </c>
      <c r="J2574" s="10">
        <f>VLOOKUP(B2574,home!$B$2:$E$405,4,FALSE)</f>
        <v>1.0541</v>
      </c>
      <c r="K2574" s="12">
        <f t="shared" ref="K2574:K2585" si="3694">E2574*F2574*G2574</f>
        <v>1.3257527068200001</v>
      </c>
      <c r="L2574" s="12">
        <f t="shared" ref="L2574:L2585" si="3695">H2574*I2574*J2574</f>
        <v>1.5405588963970001</v>
      </c>
      <c r="M2574" s="13">
        <f t="shared" ref="M2574:M2585" si="3696">_xlfn.POISSON.DIST(0,K2574,FALSE) * _xlfn.POISSON.DIST(0,L2574,FALSE)</f>
        <v>5.6908440866630203E-2</v>
      </c>
      <c r="N2574" s="13">
        <f t="shared" ref="N2574:N2585" si="3697">_xlfn.POISSON.DIST(1,K2574,FALSE) * _xlfn.POISSON.DIST(0,L2574,FALSE)</f>
        <v>7.544651951984091E-2</v>
      </c>
      <c r="O2574" s="13">
        <f t="shared" ref="O2574:O2585" si="3698">_xlfn.POISSON.DIST(0,K2574,FALSE) * _xlfn.POISSON.DIST(1,L2574,FALSE)</f>
        <v>8.7670804857169757E-2</v>
      </c>
      <c r="P2574" s="13">
        <f t="shared" ref="P2574:P2585" si="3699">_xlfn.POISSON.DIST(1,K2574,FALSE) * _xlfn.POISSON.DIST(1,L2574,FALSE)</f>
        <v>0.11622980684848083</v>
      </c>
      <c r="Q2574" s="13">
        <f t="shared" ref="Q2574:Q2585" si="3700">_xlfn.POISSON.DIST(2,K2574,FALSE) * _xlfn.POISSON.DIST(0,L2574,FALSE)</f>
        <v>5.0011713736788546E-2</v>
      </c>
      <c r="R2574" s="13">
        <f t="shared" ref="R2574:R2585" si="3701">_xlfn.POISSON.DIST(0,K2574,FALSE) * _xlfn.POISSON.DIST(2,L2574,FALSE)</f>
        <v>6.7531019188499117E-2</v>
      </c>
      <c r="S2574" s="13">
        <f t="shared" ref="S2574:S2585" si="3702">_xlfn.POISSON.DIST(2,K2574,FALSE) * _xlfn.POISSON.DIST(2,L2574,FALSE)</f>
        <v>5.934694306463046E-2</v>
      </c>
      <c r="T2574" s="13">
        <f t="shared" ref="T2574:T2585" si="3703">_xlfn.POISSON.DIST(2,K2574,FALSE) * _xlfn.POISSON.DIST(1,L2574,FALSE)</f>
        <v>7.7045990521269647E-2</v>
      </c>
      <c r="U2574" s="13">
        <f t="shared" ref="U2574:U2585" si="3704">_xlfn.POISSON.DIST(1,K2574,FALSE) * _xlfn.POISSON.DIST(2,L2574,FALSE)</f>
        <v>8.9529431483466079E-2</v>
      </c>
      <c r="V2574" s="13">
        <f t="shared" ref="V2574:V2585" si="3705">_xlfn.POISSON.DIST(3,K2574,FALSE) * _xlfn.POISSON.DIST(3,L2574,FALSE)</f>
        <v>1.3467800449684063E-2</v>
      </c>
      <c r="W2574" s="13">
        <f t="shared" ref="W2574:W2585" si="3706">_xlfn.POISSON.DIST(3,K2574,FALSE) * _xlfn.POISSON.DIST(0,L2574,FALSE)</f>
        <v>2.2101054953084804E-2</v>
      </c>
      <c r="X2574" s="13">
        <f t="shared" ref="X2574:X2585" si="3707">_xlfn.POISSON.DIST(3,K2574,FALSE) * _xlfn.POISSON.DIST(1,L2574,FALSE)</f>
        <v>3.4047976827733778E-2</v>
      </c>
      <c r="Y2574" s="13">
        <f t="shared" ref="Y2574:Y2585" si="3708">_xlfn.POISSON.DIST(3,K2574,FALSE) * _xlfn.POISSON.DIST(2,L2574,FALSE)</f>
        <v>2.6226456803142097E-2</v>
      </c>
      <c r="Z2574" s="13">
        <f t="shared" ref="Z2574:Z2585" si="3709">_xlfn.POISSON.DIST(0,K2574,FALSE) * _xlfn.POISSON.DIST(3,L2574,FALSE)</f>
        <v>3.4678504131199619E-2</v>
      </c>
      <c r="AA2574" s="13">
        <f t="shared" ref="AA2574:AA2585" si="3710">_xlfn.POISSON.DIST(1,K2574,FALSE) * _xlfn.POISSON.DIST(3,L2574,FALSE)</f>
        <v>4.5975120720406451E-2</v>
      </c>
      <c r="AB2574" s="13">
        <f t="shared" ref="AB2574:AB2585" si="3711">_xlfn.POISSON.DIST(2,K2574,FALSE) * _xlfn.POISSON.DIST(3,L2574,FALSE)</f>
        <v>3.0475820370727571E-2</v>
      </c>
      <c r="AC2574" s="13">
        <f t="shared" ref="AC2574:AC2585" si="3712">_xlfn.POISSON.DIST(4,K2574,FALSE) * _xlfn.POISSON.DIST(4,L2574,FALSE)</f>
        <v>1.7191648342304092E-3</v>
      </c>
      <c r="AD2574" s="13">
        <f t="shared" ref="AD2574:AD2585" si="3713">_xlfn.POISSON.DIST(4,K2574,FALSE) * _xlfn.POISSON.DIST(0,L2574,FALSE)</f>
        <v>7.3251333569074378E-3</v>
      </c>
      <c r="AE2574" s="13">
        <f t="shared" ref="AE2574:AE2585" si="3714">_xlfn.POISSON.DIST(4,K2574,FALSE) * _xlfn.POISSON.DIST(1,L2574,FALSE)</f>
        <v>1.1284799360278173E-2</v>
      </c>
      <c r="AF2574" s="13">
        <f t="shared" ref="AF2574:AF2585" si="3715">_xlfn.POISSON.DIST(4,K2574,FALSE) * _xlfn.POISSON.DIST(2,L2574,FALSE)</f>
        <v>8.6924490242658598E-3</v>
      </c>
      <c r="AG2574" s="13">
        <f t="shared" ref="AG2574:AG2585" si="3716">_xlfn.POISSON.DIST(4,K2574,FALSE) * _xlfn.POISSON.DIST(3,L2574,FALSE)</f>
        <v>4.4637432252700648E-3</v>
      </c>
      <c r="AH2574" s="13">
        <f t="shared" ref="AH2574:AH2585" si="3717">_xlfn.POISSON.DIST(0,K2574,FALSE) * _xlfn.POISSON.DIST(4,L2574,FALSE)</f>
        <v>1.335606951326492E-2</v>
      </c>
      <c r="AI2574" s="13">
        <f t="shared" ref="AI2574:AI2585" si="3718">_xlfn.POISSON.DIST(1,K2574,FALSE) * _xlfn.POISSON.DIST(4,L2574,FALSE)</f>
        <v>1.7706845309687053E-2</v>
      </c>
      <c r="AJ2574" s="13">
        <f t="shared" ref="AJ2574:AJ2585" si="3719">_xlfn.POISSON.DIST(2,K2574,FALSE) * _xlfn.POISSON.DIST(4,L2574,FALSE)</f>
        <v>1.173744904928032E-2</v>
      </c>
      <c r="AK2574" s="13">
        <f t="shared" ref="AK2574:AK2585" si="3720">_xlfn.POISSON.DIST(3,K2574,FALSE) * _xlfn.POISSON.DIST(4,L2574,FALSE)</f>
        <v>5.1869849494150747E-3</v>
      </c>
      <c r="AL2574" s="13">
        <f t="shared" ref="AL2574:AL2585" si="3721">_xlfn.POISSON.DIST(5,K2574,FALSE) * _xlfn.POISSON.DIST(5,L2574,FALSE)</f>
        <v>1.404488990247277E-4</v>
      </c>
      <c r="AM2574" s="13">
        <f t="shared" ref="AM2574:AM2585" si="3722">_xlfn.POISSON.DIST(5,K2574,FALSE) * _xlfn.POISSON.DIST(0,L2574,FALSE)</f>
        <v>1.9422630751474992E-3</v>
      </c>
      <c r="AN2574" s="13">
        <f t="shared" ref="AN2574:AN2585" si="3723">_xlfn.POISSON.DIST(5,K2574,FALSE) * _xlfn.POISSON.DIST(1,L2574,FALSE)</f>
        <v>2.9921706595618749E-3</v>
      </c>
      <c r="AO2574" s="13">
        <f t="shared" ref="AO2574:AO2585" si="3724">_xlfn.POISSON.DIST(5,K2574,FALSE) * _xlfn.POISSON.DIST(2,L2574,FALSE)</f>
        <v>2.3048075645630633E-3</v>
      </c>
      <c r="AP2574" s="13">
        <f t="shared" ref="AP2574:AP2585" si="3725">_xlfn.POISSON.DIST(5,K2574,FALSE) * _xlfn.POISSON.DIST(3,L2574,FALSE)</f>
        <v>1.1835639326902437E-3</v>
      </c>
      <c r="AQ2574" s="13">
        <f t="shared" ref="AQ2574:AQ2585" si="3726">_xlfn.POISSON.DIST(5,K2574,FALSE) * _xlfn.POISSON.DIST(4,L2574,FALSE)</f>
        <v>4.5583748649014369E-4</v>
      </c>
      <c r="AR2574" s="13">
        <f t="shared" ref="AR2574:AR2585" si="3727">_xlfn.POISSON.DIST(0,K2574,FALSE) * _xlfn.POISSON.DIST(5,L2574,FALSE)</f>
        <v>4.1151623419114066E-3</v>
      </c>
      <c r="AS2574" s="13">
        <f t="shared" ref="AS2574:AS2585" si="3728">_xlfn.POISSON.DIST(1,K2574,FALSE) * _xlfn.POISSON.DIST(5,L2574,FALSE)</f>
        <v>5.4556876137927786E-3</v>
      </c>
      <c r="AT2574" s="13">
        <f t="shared" ref="AT2574:AT2585" si="3729">_xlfn.POISSON.DIST(2,K2574,FALSE) * _xlfn.POISSON.DIST(5,L2574,FALSE)</f>
        <v>3.616446310775063E-3</v>
      </c>
      <c r="AU2574" s="13">
        <f t="shared" ref="AU2574:AU2585" si="3730">_xlfn.POISSON.DIST(3,K2574,FALSE) * _xlfn.POISSON.DIST(5,L2574,FALSE)</f>
        <v>1.5981711618597481E-3</v>
      </c>
      <c r="AV2574" s="13">
        <f t="shared" ref="AV2574:AV2585" si="3731">_xlfn.POISSON.DIST(4,K2574,FALSE) * _xlfn.POISSON.DIST(5,L2574,FALSE)</f>
        <v>5.2969493594930638E-4</v>
      </c>
      <c r="AW2574" s="13">
        <f t="shared" ref="AW2574:AW2585" si="3732">_xlfn.POISSON.DIST(6,K2574,FALSE) * _xlfn.POISSON.DIST(6,L2574,FALSE)</f>
        <v>7.9681346998063616E-6</v>
      </c>
      <c r="AX2574" s="13">
        <f t="shared" ref="AX2574:AX2585" si="3733">_xlfn.POISSON.DIST(6,K2574,FALSE) * _xlfn.POISSON.DIST(0,L2574,FALSE)</f>
        <v>4.2916008820555597E-4</v>
      </c>
      <c r="AY2574" s="13">
        <f t="shared" ref="AY2574:AY2585" si="3734">_xlfn.POISSON.DIST(6,K2574,FALSE) * _xlfn.POISSON.DIST(1,L2574,FALSE)</f>
        <v>6.6114639186359045E-4</v>
      </c>
      <c r="AZ2574" s="13">
        <f t="shared" ref="AZ2574:AZ2585" si="3735">_xlfn.POISSON.DIST(6,K2574,FALSE) * _xlfn.POISSON.DIST(2,L2574,FALSE)</f>
        <v>5.0926747790311583E-4</v>
      </c>
      <c r="BA2574" s="13">
        <f t="shared" ref="BA2574:BA2585" si="3736">_xlfn.POISSON.DIST(6,K2574,FALSE) * _xlfn.POISSON.DIST(3,L2574,FALSE)</f>
        <v>2.6151884790976928E-4</v>
      </c>
      <c r="BB2574" s="13">
        <f t="shared" ref="BB2574:BB2585" si="3737">_xlfn.POISSON.DIST(6,K2574,FALSE) * _xlfn.POISSON.DIST(4,L2574,FALSE)</f>
        <v>1.0072129693072227E-4</v>
      </c>
      <c r="BC2574" s="13">
        <f t="shared" ref="BC2574:BC2585" si="3738">_xlfn.POISSON.DIST(6,K2574,FALSE) * _xlfn.POISSON.DIST(5,L2574,FALSE)</f>
        <v>3.1033418008653623E-5</v>
      </c>
      <c r="BD2574" s="13">
        <f t="shared" ref="BD2574:BD2585" si="3739">_xlfn.POISSON.DIST(0,K2574,FALSE) * _xlfn.POISSON.DIST(6,L2574,FALSE)</f>
        <v>1.0566083259915876E-3</v>
      </c>
      <c r="BE2574" s="13">
        <f t="shared" ref="BE2574:BE2585" si="3740">_xlfn.POISSON.DIST(1,K2574,FALSE) * _xlfn.POISSON.DIST(6,L2574,FALSE)</f>
        <v>1.4008013482318966E-3</v>
      </c>
      <c r="BF2574" s="13">
        <f t="shared" ref="BF2574:BF2585" si="3741">_xlfn.POISSON.DIST(2,K2574,FALSE) * _xlfn.POISSON.DIST(6,L2574,FALSE)</f>
        <v>9.2855808956777139E-4</v>
      </c>
      <c r="BG2574" s="13">
        <f t="shared" ref="BG2574:BG2585" si="3742">_xlfn.POISSON.DIST(3,K2574,FALSE) * _xlfn.POISSON.DIST(6,L2574,FALSE)</f>
        <v>4.1034613356136045E-4</v>
      </c>
      <c r="BH2574" s="13">
        <f t="shared" ref="BH2574:BH2585" si="3743">_xlfn.POISSON.DIST(4,K2574,FALSE) * _xlfn.POISSON.DIST(6,L2574,FALSE)</f>
        <v>1.3600437432552374E-4</v>
      </c>
      <c r="BI2574" s="13">
        <f t="shared" ref="BI2574:BI2585" si="3744">_xlfn.POISSON.DIST(5,K2574,FALSE) * _xlfn.POISSON.DIST(6,L2574,FALSE)</f>
        <v>3.6061633480284673E-5</v>
      </c>
      <c r="BJ2574" s="14">
        <f t="shared" ref="BJ2574:BJ2585" si="3745">SUM(N2574,Q2574,T2574,W2574,X2574,Y2574,AD2574,AE2574,AF2574,AG2574,AM2574,AN2574,AO2574,AP2574,AQ2574,AX2574,AY2574,AZ2574,BA2574,BB2574,BC2574)</f>
        <v>0.32751732756785557</v>
      </c>
      <c r="BK2574" s="14">
        <f t="shared" ref="BK2574:BK2585" si="3746">SUM(M2574,P2574,S2574,V2574,AC2574,AL2574,AY2574)</f>
        <v>0.2484737513545443</v>
      </c>
      <c r="BL2574" s="14">
        <f t="shared" ref="BL2574:BL2585" si="3747">SUM(O2574,R2574,U2574,AA2574,AB2574,AH2574,AI2574,AJ2574,AK2574,AR2574,AS2574,AT2574,AU2574,AV2574,BD2574,BE2574,BF2574,BG2574,BH2574,BI2574)</f>
        <v>0.38845308771136294</v>
      </c>
      <c r="BM2574" s="14">
        <f t="shared" ref="BM2574:BM2585" si="3748">SUM(S2574:BI2574)</f>
        <v>0.54467118749038979</v>
      </c>
      <c r="BN2574" s="14">
        <f t="shared" ref="BN2574:BN2585" si="3749">SUM(M2574:R2574)</f>
        <v>0.45379830501740936</v>
      </c>
    </row>
    <row r="2575" spans="1:66" x14ac:dyDescent="0.25">
      <c r="A2575" t="s">
        <v>338</v>
      </c>
      <c r="B2575" t="s">
        <v>95</v>
      </c>
      <c r="C2575" t="s">
        <v>74</v>
      </c>
      <c r="D2575" t="s">
        <v>498</v>
      </c>
      <c r="E2575" s="10">
        <f>VLOOKUP(A2575,home!$A$2:$E$405,3,FALSE)</f>
        <v>1.4215</v>
      </c>
      <c r="F2575" s="10">
        <f>VLOOKUP(B2575,home!$B$2:$E$405,3,FALSE)</f>
        <v>1.1904999999999999</v>
      </c>
      <c r="G2575" s="10">
        <f>VLOOKUP(C2575,away!$B$2:$E$405,4,FALSE)</f>
        <v>1.6234</v>
      </c>
      <c r="H2575" s="10">
        <f>VLOOKUP(A2575,away!$A$2:$E$405,3,FALSE)</f>
        <v>1.0277000000000001</v>
      </c>
      <c r="I2575" s="10">
        <f>VLOOKUP(C2575,away!$B$2:$E$405,3,FALSE)</f>
        <v>0.67359999999999998</v>
      </c>
      <c r="J2575" s="10">
        <f>VLOOKUP(B2575,home!$B$2:$E$405,4,FALSE)</f>
        <v>0.97299999999999998</v>
      </c>
      <c r="K2575" s="12">
        <f t="shared" si="3694"/>
        <v>2.7472729205499995</v>
      </c>
      <c r="L2575" s="12">
        <f t="shared" si="3695"/>
        <v>0.67356773455999996</v>
      </c>
      <c r="M2575" s="13">
        <f t="shared" si="3696"/>
        <v>3.2684946619144915E-2</v>
      </c>
      <c r="N2575" s="13">
        <f t="shared" si="3697"/>
        <v>8.9794468756399098E-2</v>
      </c>
      <c r="O2575" s="13">
        <f t="shared" si="3698"/>
        <v>2.2015525448471972E-2</v>
      </c>
      <c r="P2575" s="13">
        <f t="shared" si="3699"/>
        <v>6.0482656896266432E-2</v>
      </c>
      <c r="Q2575" s="13">
        <f t="shared" si="3700"/>
        <v>0.12334495621481413</v>
      </c>
      <c r="R2575" s="13">
        <f t="shared" si="3701"/>
        <v>7.4144738007376459E-3</v>
      </c>
      <c r="S2575" s="13">
        <f t="shared" si="3702"/>
        <v>2.7980402017000357E-2</v>
      </c>
      <c r="T2575" s="13">
        <f t="shared" si="3703"/>
        <v>8.3081182727014743E-2</v>
      </c>
      <c r="U2575" s="13">
        <f t="shared" si="3704"/>
        <v>2.0369583092893967E-2</v>
      </c>
      <c r="V2575" s="13">
        <f t="shared" si="3705"/>
        <v>5.753001950997926E-3</v>
      </c>
      <c r="W2575" s="13">
        <f t="shared" si="3706"/>
        <v>0.11295408603179473</v>
      </c>
      <c r="X2575" s="13">
        <f t="shared" si="3707"/>
        <v>7.6082227837731317E-2</v>
      </c>
      <c r="Y2575" s="13">
        <f t="shared" si="3708"/>
        <v>2.5623266922469221E-2</v>
      </c>
      <c r="Z2575" s="13">
        <f t="shared" si="3709"/>
        <v>1.6647167736391097E-3</v>
      </c>
      <c r="AA2575" s="13">
        <f t="shared" si="3710"/>
        <v>4.5734313126040895E-3</v>
      </c>
      <c r="AB2575" s="13">
        <f t="shared" si="3711"/>
        <v>6.2822319995563293E-3</v>
      </c>
      <c r="AC2575" s="13">
        <f t="shared" si="3712"/>
        <v>6.6536142612580072E-4</v>
      </c>
      <c r="AD2575" s="13">
        <f t="shared" si="3713"/>
        <v>7.7578925455156156E-2</v>
      </c>
      <c r="AE2575" s="13">
        <f t="shared" si="3714"/>
        <v>5.2254661068428646E-2</v>
      </c>
      <c r="AF2575" s="13">
        <f t="shared" si="3715"/>
        <v>1.7598526838031054E-2</v>
      </c>
      <c r="AG2575" s="13">
        <f t="shared" si="3716"/>
        <v>3.9512666179619795E-3</v>
      </c>
      <c r="AH2575" s="13">
        <f t="shared" si="3717"/>
        <v>2.8032487647603182E-4</v>
      </c>
      <c r="AI2575" s="13">
        <f t="shared" si="3718"/>
        <v>7.7012894209912584E-4</v>
      </c>
      <c r="AJ2575" s="13">
        <f t="shared" si="3719"/>
        <v>1.0578771939803737E-3</v>
      </c>
      <c r="AK2575" s="13">
        <f t="shared" si="3720"/>
        <v>9.6875912276323309E-4</v>
      </c>
      <c r="AL2575" s="13">
        <f t="shared" si="3721"/>
        <v>4.9249371360215652E-5</v>
      </c>
      <c r="AM2575" s="13">
        <f t="shared" si="3722"/>
        <v>4.2626096221663502E-2</v>
      </c>
      <c r="AN2575" s="13">
        <f t="shared" si="3723"/>
        <v>2.8711563065162458E-2</v>
      </c>
      <c r="AO2575" s="13">
        <f t="shared" si="3724"/>
        <v>9.6695912447390224E-3</v>
      </c>
      <c r="AP2575" s="13">
        <f t="shared" si="3725"/>
        <v>2.1710415562800245E-3</v>
      </c>
      <c r="AQ2575" s="13">
        <f t="shared" si="3726"/>
        <v>3.6558588567478815E-4</v>
      </c>
      <c r="AR2575" s="13">
        <f t="shared" si="3727"/>
        <v>3.7763558397754526E-5</v>
      </c>
      <c r="AS2575" s="13">
        <f t="shared" si="3728"/>
        <v>1.0374680136975954E-4</v>
      </c>
      <c r="AT2575" s="13">
        <f t="shared" si="3729"/>
        <v>1.4251038899841002E-4</v>
      </c>
      <c r="AU2575" s="13">
        <f t="shared" si="3730"/>
        <v>1.3050497753079279E-4</v>
      </c>
      <c r="AV2575" s="13">
        <f t="shared" si="3731"/>
        <v>8.9633197691833295E-5</v>
      </c>
      <c r="AW2575" s="13">
        <f t="shared" si="3732"/>
        <v>2.5315194662731697E-6</v>
      </c>
      <c r="AX2575" s="13">
        <f t="shared" si="3733"/>
        <v>1.9517586643089127E-2</v>
      </c>
      <c r="AY2575" s="13">
        <f t="shared" si="3734"/>
        <v>1.3146416619264056E-2</v>
      </c>
      <c r="AZ2575" s="13">
        <f t="shared" si="3735"/>
        <v>4.427501029909812E-3</v>
      </c>
      <c r="BA2575" s="13">
        <f t="shared" si="3736"/>
        <v>9.9407394615947287E-4</v>
      </c>
      <c r="BB2575" s="13">
        <f t="shared" si="3737"/>
        <v>1.6739403397493887E-4</v>
      </c>
      <c r="BC2575" s="13">
        <f t="shared" si="3738"/>
        <v>2.2550244048671852E-5</v>
      </c>
      <c r="BD2575" s="13">
        <f t="shared" si="3739"/>
        <v>4.2393857464832952E-6</v>
      </c>
      <c r="BE2575" s="13">
        <f t="shared" si="3740"/>
        <v>1.1646749661079204E-5</v>
      </c>
      <c r="BF2575" s="13">
        <f t="shared" si="3741"/>
        <v>1.5998399978153895E-5</v>
      </c>
      <c r="BG2575" s="13">
        <f t="shared" si="3742"/>
        <v>1.4650657010703297E-5</v>
      </c>
      <c r="BH2575" s="13">
        <f t="shared" si="3743"/>
        <v>1.0062338318442793E-5</v>
      </c>
      <c r="BI2575" s="13">
        <f t="shared" si="3744"/>
        <v>5.5287979159340991E-6</v>
      </c>
      <c r="BJ2575" s="14">
        <f t="shared" si="3745"/>
        <v>0.78408296895976692</v>
      </c>
      <c r="BK2575" s="14">
        <f t="shared" si="3746"/>
        <v>0.1407620349001597</v>
      </c>
      <c r="BL2575" s="14">
        <f t="shared" si="3747"/>
        <v>6.4298621042202103E-2</v>
      </c>
      <c r="BM2575" s="14">
        <f t="shared" si="3748"/>
        <v>0.64192742884013565</v>
      </c>
      <c r="BN2575" s="14">
        <f t="shared" si="3749"/>
        <v>0.33573702773583414</v>
      </c>
    </row>
    <row r="2576" spans="1:66" x14ac:dyDescent="0.25">
      <c r="A2576" t="s">
        <v>338</v>
      </c>
      <c r="B2576" t="s">
        <v>77</v>
      </c>
      <c r="C2576" t="s">
        <v>78</v>
      </c>
      <c r="D2576" t="s">
        <v>499</v>
      </c>
      <c r="E2576" s="10">
        <f>VLOOKUP(A2576,home!$A$2:$E$405,3,FALSE)</f>
        <v>1.4215</v>
      </c>
      <c r="F2576" s="10">
        <f>VLOOKUP(B2576,home!$B$2:$E$405,3,FALSE)</f>
        <v>1.1364000000000001</v>
      </c>
      <c r="G2576" s="10">
        <f>VLOOKUP(C2576,away!$B$2:$E$405,4,FALSE)</f>
        <v>1.0823</v>
      </c>
      <c r="H2576" s="10">
        <f>VLOOKUP(A2576,away!$A$2:$E$405,3,FALSE)</f>
        <v>1.0277000000000001</v>
      </c>
      <c r="I2576" s="10">
        <f>VLOOKUP(C2576,away!$B$2:$E$405,3,FALSE)</f>
        <v>0.74850000000000005</v>
      </c>
      <c r="J2576" s="10">
        <f>VLOOKUP(B2576,home!$B$2:$E$405,4,FALSE)</f>
        <v>1.2724</v>
      </c>
      <c r="K2576" s="12">
        <f t="shared" si="3694"/>
        <v>1.7483394109800001</v>
      </c>
      <c r="L2576" s="12">
        <f t="shared" si="3695"/>
        <v>0.97877264178000012</v>
      </c>
      <c r="M2576" s="13">
        <f t="shared" si="3696"/>
        <v>6.5407911769962426E-2</v>
      </c>
      <c r="N2576" s="13">
        <f t="shared" si="3697"/>
        <v>0.11435522993732793</v>
      </c>
      <c r="O2576" s="13">
        <f t="shared" si="3698"/>
        <v>6.4019474596399298E-2</v>
      </c>
      <c r="P2576" s="13">
        <f t="shared" si="3699"/>
        <v>0.11192777050711782</v>
      </c>
      <c r="Q2576" s="13">
        <f t="shared" si="3700"/>
        <v>9.9965877675555218E-2</v>
      </c>
      <c r="R2576" s="13">
        <f t="shared" si="3701"/>
        <v>3.1330255138042662E-2</v>
      </c>
      <c r="S2576" s="13">
        <f t="shared" si="3702"/>
        <v>4.7883449691659634E-2</v>
      </c>
      <c r="T2576" s="13">
        <f t="shared" si="3703"/>
        <v>9.7843866180359521E-2</v>
      </c>
      <c r="U2576" s="13">
        <f t="shared" si="3704"/>
        <v>5.4775919813898628E-2</v>
      </c>
      <c r="V2576" s="13">
        <f t="shared" si="3705"/>
        <v>9.1043824025895861E-3</v>
      </c>
      <c r="W2576" s="13">
        <f t="shared" si="3706"/>
        <v>5.8258094564459677E-2</v>
      </c>
      <c r="X2576" s="13">
        <f t="shared" si="3707"/>
        <v>5.702142912192526E-2</v>
      </c>
      <c r="Y2576" s="13">
        <f t="shared" si="3708"/>
        <v>2.7905507409868906E-2</v>
      </c>
      <c r="Z2576" s="13">
        <f t="shared" si="3709"/>
        <v>1.0221732196367815E-2</v>
      </c>
      <c r="AA2576" s="13">
        <f t="shared" si="3710"/>
        <v>1.7871057247393008E-2</v>
      </c>
      <c r="AB2576" s="13">
        <f t="shared" si="3711"/>
        <v>1.5622336850748481E-2</v>
      </c>
      <c r="AC2576" s="13">
        <f t="shared" si="3712"/>
        <v>9.7372893870048668E-4</v>
      </c>
      <c r="AD2576" s="13">
        <f t="shared" si="3713"/>
        <v>2.5463730683911154E-2</v>
      </c>
      <c r="AE2576" s="13">
        <f t="shared" si="3714"/>
        <v>2.4923202951066169E-2</v>
      </c>
      <c r="AF2576" s="13">
        <f t="shared" si="3715"/>
        <v>1.2197074597017061E-2</v>
      </c>
      <c r="AG2576" s="13">
        <f t="shared" si="3716"/>
        <v>3.9793876417700408E-3</v>
      </c>
      <c r="AH2576" s="13">
        <f t="shared" si="3717"/>
        <v>2.5011879563516522E-3</v>
      </c>
      <c r="AI2576" s="13">
        <f t="shared" si="3718"/>
        <v>4.3729254783581167E-3</v>
      </c>
      <c r="AJ2576" s="13">
        <f t="shared" si="3719"/>
        <v>3.8226789775460336E-3</v>
      </c>
      <c r="AK2576" s="13">
        <f t="shared" si="3720"/>
        <v>2.2277801039894884E-3</v>
      </c>
      <c r="AL2576" s="13">
        <f t="shared" si="3721"/>
        <v>6.6650841610912411E-5</v>
      </c>
      <c r="AM2576" s="13">
        <f t="shared" si="3722"/>
        <v>8.9038487810525167E-3</v>
      </c>
      <c r="AN2576" s="13">
        <f t="shared" si="3723"/>
        <v>8.7148435934404044E-3</v>
      </c>
      <c r="AO2576" s="13">
        <f t="shared" si="3724"/>
        <v>4.2649252433255864E-3</v>
      </c>
      <c r="AP2576" s="13">
        <f t="shared" si="3725"/>
        <v>1.3914640491346649E-3</v>
      </c>
      <c r="AQ2576" s="13">
        <f t="shared" si="3726"/>
        <v>3.4048173582835789E-4</v>
      </c>
      <c r="AR2576" s="13">
        <f t="shared" si="3727"/>
        <v>4.8961886872532533E-4</v>
      </c>
      <c r="AS2576" s="13">
        <f t="shared" si="3728"/>
        <v>8.5601996455192929E-4</v>
      </c>
      <c r="AT2576" s="13">
        <f t="shared" si="3729"/>
        <v>7.483067203059205E-4</v>
      </c>
      <c r="AU2576" s="13">
        <f t="shared" si="3730"/>
        <v>4.3609804353734311E-4</v>
      </c>
      <c r="AV2576" s="13">
        <f t="shared" si="3731"/>
        <v>1.9061184914190228E-4</v>
      </c>
      <c r="AW2576" s="13">
        <f t="shared" si="3732"/>
        <v>3.1681862594889009E-6</v>
      </c>
      <c r="AX2576" s="13">
        <f t="shared" si="3733"/>
        <v>2.5944916222200593E-3</v>
      </c>
      <c r="AY2576" s="13">
        <f t="shared" si="3734"/>
        <v>2.5394174191564057E-3</v>
      </c>
      <c r="AZ2576" s="13">
        <f t="shared" si="3735"/>
        <v>1.2427561479649322E-3</v>
      </c>
      <c r="BA2576" s="13">
        <f t="shared" si="3736"/>
        <v>4.0545857267732454E-4</v>
      </c>
      <c r="BB2576" s="13">
        <f t="shared" si="3737"/>
        <v>9.9212939577933263E-5</v>
      </c>
      <c r="BC2576" s="13">
        <f t="shared" si="3738"/>
        <v>1.942138219389066E-5</v>
      </c>
      <c r="BD2576" s="13">
        <f t="shared" si="3739"/>
        <v>7.9870925601270264E-5</v>
      </c>
      <c r="BE2576" s="13">
        <f t="shared" si="3740"/>
        <v>1.3964148702015226E-4</v>
      </c>
      <c r="BF2576" s="13">
        <f t="shared" si="3741"/>
        <v>1.2207035758259217E-4</v>
      </c>
      <c r="BG2576" s="13">
        <f t="shared" si="3742"/>
        <v>7.11401390246891E-5</v>
      </c>
      <c r="BH2576" s="13">
        <f t="shared" si="3743"/>
        <v>3.109427718986508E-5</v>
      </c>
      <c r="BI2576" s="13">
        <f t="shared" si="3744"/>
        <v>1.0872670053395512E-5</v>
      </c>
      <c r="BJ2576" s="14">
        <f t="shared" si="3745"/>
        <v>0.55242972224983322</v>
      </c>
      <c r="BK2576" s="14">
        <f t="shared" si="3746"/>
        <v>0.23790331157079728</v>
      </c>
      <c r="BL2576" s="14">
        <f t="shared" si="3747"/>
        <v>0.19971896146546178</v>
      </c>
      <c r="BM2576" s="14">
        <f t="shared" si="3748"/>
        <v>0.51073095862515761</v>
      </c>
      <c r="BN2576" s="14">
        <f t="shared" si="3749"/>
        <v>0.48700651962440533</v>
      </c>
    </row>
    <row r="2577" spans="1:66" x14ac:dyDescent="0.25">
      <c r="A2577" t="s">
        <v>338</v>
      </c>
      <c r="B2577" t="s">
        <v>89</v>
      </c>
      <c r="C2577" t="s">
        <v>72</v>
      </c>
      <c r="D2577" t="s">
        <v>499</v>
      </c>
      <c r="E2577" s="10">
        <f>VLOOKUP(A2577,home!$A$2:$E$405,3,FALSE)</f>
        <v>1.4215</v>
      </c>
      <c r="F2577" s="10">
        <f>VLOOKUP(B2577,home!$B$2:$E$405,3,FALSE)</f>
        <v>0.70350000000000001</v>
      </c>
      <c r="G2577" s="10">
        <f>VLOOKUP(C2577,away!$B$2:$E$405,4,FALSE)</f>
        <v>0.91990000000000005</v>
      </c>
      <c r="H2577" s="10">
        <f>VLOOKUP(A2577,away!$A$2:$E$405,3,FALSE)</f>
        <v>1.0277000000000001</v>
      </c>
      <c r="I2577" s="10">
        <f>VLOOKUP(C2577,away!$B$2:$E$405,3,FALSE)</f>
        <v>0.74850000000000005</v>
      </c>
      <c r="J2577" s="10">
        <f>VLOOKUP(B2577,home!$B$2:$E$405,4,FALSE)</f>
        <v>0.81089999999999995</v>
      </c>
      <c r="K2577" s="12">
        <f t="shared" si="3694"/>
        <v>0.91992322747499999</v>
      </c>
      <c r="L2577" s="12">
        <f t="shared" si="3695"/>
        <v>0.62377140460500002</v>
      </c>
      <c r="M2577" s="13">
        <f t="shared" si="3696"/>
        <v>0.21359050351582765</v>
      </c>
      <c r="N2577" s="13">
        <f t="shared" si="3697"/>
        <v>0.19648686535229051</v>
      </c>
      <c r="O2577" s="13">
        <f t="shared" si="3698"/>
        <v>0.13323164838835702</v>
      </c>
      <c r="P2577" s="13">
        <f t="shared" si="3699"/>
        <v>0.12256288798723178</v>
      </c>
      <c r="Q2577" s="13">
        <f t="shared" si="3700"/>
        <v>9.0376415665662402E-2</v>
      </c>
      <c r="R2577" s="13">
        <f t="shared" si="3701"/>
        <v>4.1553046226522471E-2</v>
      </c>
      <c r="S2577" s="13">
        <f t="shared" si="3702"/>
        <v>1.758231436382373E-2</v>
      </c>
      <c r="T2577" s="13">
        <f t="shared" si="3703"/>
        <v>5.6374223742935575E-2</v>
      </c>
      <c r="U2577" s="13">
        <f t="shared" si="3704"/>
        <v>3.822561239612042E-2</v>
      </c>
      <c r="V2577" s="13">
        <f t="shared" si="3705"/>
        <v>1.1210128157791216E-3</v>
      </c>
      <c r="W2577" s="13">
        <f t="shared" si="3706"/>
        <v>2.7713121328926105E-2</v>
      </c>
      <c r="X2577" s="13">
        <f t="shared" si="3707"/>
        <v>1.7286652617333025E-2</v>
      </c>
      <c r="Y2577" s="13">
        <f t="shared" si="3708"/>
        <v>5.3914597920162602E-3</v>
      </c>
      <c r="Z2577" s="13">
        <f t="shared" si="3709"/>
        <v>8.6398673367781408E-3</v>
      </c>
      <c r="AA2577" s="13">
        <f t="shared" si="3710"/>
        <v>7.9480146454047797E-3</v>
      </c>
      <c r="AB2577" s="13">
        <f t="shared" si="3711"/>
        <v>3.6557816423096663E-3</v>
      </c>
      <c r="AC2577" s="13">
        <f t="shared" si="3712"/>
        <v>4.0203849747235597E-5</v>
      </c>
      <c r="AD2577" s="13">
        <f t="shared" si="3713"/>
        <v>6.3734860040779899E-3</v>
      </c>
      <c r="AE2577" s="13">
        <f t="shared" si="3714"/>
        <v>3.9755983169940372E-3</v>
      </c>
      <c r="AF2577" s="13">
        <f t="shared" si="3715"/>
        <v>1.2399322731683224E-3</v>
      </c>
      <c r="AG2577" s="13">
        <f t="shared" si="3716"/>
        <v>2.5781143188309172E-4</v>
      </c>
      <c r="AH2577" s="13">
        <f t="shared" si="3717"/>
        <v>1.3473255460657403E-3</v>
      </c>
      <c r="AI2577" s="13">
        <f t="shared" si="3718"/>
        <v>1.2394360647963126E-3</v>
      </c>
      <c r="AJ2577" s="13">
        <f t="shared" si="3719"/>
        <v>5.7009301248816841E-4</v>
      </c>
      <c r="AK2577" s="13">
        <f t="shared" si="3720"/>
        <v>1.7481393466968717E-4</v>
      </c>
      <c r="AL2577" s="13">
        <f t="shared" si="3721"/>
        <v>9.2279382315530605E-7</v>
      </c>
      <c r="AM2577" s="13">
        <f t="shared" si="3722"/>
        <v>1.1726235630276334E-3</v>
      </c>
      <c r="AN2577" s="13">
        <f t="shared" si="3723"/>
        <v>7.3144904698266679E-4</v>
      </c>
      <c r="AO2577" s="13">
        <f t="shared" si="3724"/>
        <v>2.2812849971668337E-4</v>
      </c>
      <c r="AP2577" s="13">
        <f t="shared" si="3725"/>
        <v>4.7433344899568986E-5</v>
      </c>
      <c r="AQ2577" s="13">
        <f t="shared" si="3726"/>
        <v>7.3968910432793888E-6</v>
      </c>
      <c r="AR2577" s="13">
        <f t="shared" si="3727"/>
        <v>1.6808462966592518E-4</v>
      </c>
      <c r="AS2577" s="13">
        <f t="shared" si="3728"/>
        <v>1.5462495501121802E-4</v>
      </c>
      <c r="AT2577" s="13">
        <f t="shared" si="3729"/>
        <v>7.1121543831048159E-5</v>
      </c>
      <c r="AU2577" s="13">
        <f t="shared" si="3730"/>
        <v>2.1808786714687504E-5</v>
      </c>
      <c r="AV2577" s="13">
        <f t="shared" si="3731"/>
        <v>5.0156023654723072E-6</v>
      </c>
      <c r="AW2577" s="13">
        <f t="shared" si="3732"/>
        <v>1.4708867113185008E-8</v>
      </c>
      <c r="AX2577" s="13">
        <f t="shared" si="3733"/>
        <v>1.7978727545226906E-4</v>
      </c>
      <c r="AY2577" s="13">
        <f t="shared" si="3734"/>
        <v>1.1214616133896792E-4</v>
      </c>
      <c r="AZ2577" s="13">
        <f t="shared" si="3735"/>
        <v>3.4976784289733484E-5</v>
      </c>
      <c r="BA2577" s="13">
        <f t="shared" si="3736"/>
        <v>7.2725059549910527E-6</v>
      </c>
      <c r="BB2577" s="13">
        <f t="shared" si="3737"/>
        <v>1.1340953136357487E-6</v>
      </c>
      <c r="BC2577" s="13">
        <f t="shared" si="3738"/>
        <v>1.4148324534850388E-7</v>
      </c>
      <c r="BD2577" s="13">
        <f t="shared" si="3739"/>
        <v>1.747439758987089E-5</v>
      </c>
      <c r="BE2577" s="13">
        <f t="shared" si="3740"/>
        <v>1.607510422905539E-5</v>
      </c>
      <c r="BF2577" s="13">
        <f t="shared" si="3741"/>
        <v>7.3939308821948274E-6</v>
      </c>
      <c r="BG2577" s="13">
        <f t="shared" si="3742"/>
        <v>2.2672829202919136E-6</v>
      </c>
      <c r="BH2577" s="13">
        <f t="shared" si="3743"/>
        <v>5.2143155540847E-7</v>
      </c>
      <c r="BI2577" s="13">
        <f t="shared" si="3744"/>
        <v>9.5935399871733827E-8</v>
      </c>
      <c r="BJ2577" s="14">
        <f t="shared" si="3745"/>
        <v>0.4079980561765521</v>
      </c>
      <c r="BK2577" s="14">
        <f t="shared" si="3746"/>
        <v>0.35500999148757167</v>
      </c>
      <c r="BL2577" s="14">
        <f t="shared" si="3747"/>
        <v>0.22841025545689933</v>
      </c>
      <c r="BM2577" s="14">
        <f t="shared" si="3748"/>
        <v>0.20214467186943752</v>
      </c>
      <c r="BN2577" s="14">
        <f t="shared" si="3749"/>
        <v>0.79780136713589178</v>
      </c>
    </row>
    <row r="2578" spans="1:66" x14ac:dyDescent="0.25">
      <c r="A2578" t="s">
        <v>338</v>
      </c>
      <c r="B2578" t="s">
        <v>87</v>
      </c>
      <c r="C2578" t="s">
        <v>94</v>
      </c>
      <c r="D2578" t="s">
        <v>498</v>
      </c>
      <c r="E2578" s="10">
        <f>VLOOKUP(A2578,home!$A$2:$E$405,3,FALSE)</f>
        <v>1.4215</v>
      </c>
      <c r="F2578" s="10">
        <f>VLOOKUP(B2578,home!$B$2:$E$405,3,FALSE)</f>
        <v>0.82069999999999999</v>
      </c>
      <c r="G2578" s="10">
        <f>VLOOKUP(C2578,away!$B$2:$E$405,4,FALSE)</f>
        <v>1.1364000000000001</v>
      </c>
      <c r="H2578" s="10">
        <f>VLOOKUP(A2578,away!$A$2:$E$405,3,FALSE)</f>
        <v>1.0277000000000001</v>
      </c>
      <c r="I2578" s="10">
        <f>VLOOKUP(C2578,away!$B$2:$E$405,3,FALSE)</f>
        <v>1.4220999999999999</v>
      </c>
      <c r="J2578" s="10">
        <f>VLOOKUP(B2578,home!$B$2:$E$405,4,FALSE)</f>
        <v>1.0541</v>
      </c>
      <c r="K2578" s="12">
        <f t="shared" si="3694"/>
        <v>1.3257527068200001</v>
      </c>
      <c r="L2578" s="12">
        <f t="shared" si="3695"/>
        <v>1.5405588963970001</v>
      </c>
      <c r="M2578" s="13">
        <f t="shared" si="3696"/>
        <v>5.6908440866630203E-2</v>
      </c>
      <c r="N2578" s="13">
        <f t="shared" si="3697"/>
        <v>7.544651951984091E-2</v>
      </c>
      <c r="O2578" s="13">
        <f t="shared" si="3698"/>
        <v>8.7670804857169757E-2</v>
      </c>
      <c r="P2578" s="13">
        <f t="shared" si="3699"/>
        <v>0.11622980684848083</v>
      </c>
      <c r="Q2578" s="13">
        <f t="shared" si="3700"/>
        <v>5.0011713736788546E-2</v>
      </c>
      <c r="R2578" s="13">
        <f t="shared" si="3701"/>
        <v>6.7531019188499117E-2</v>
      </c>
      <c r="S2578" s="13">
        <f t="shared" si="3702"/>
        <v>5.934694306463046E-2</v>
      </c>
      <c r="T2578" s="13">
        <f t="shared" si="3703"/>
        <v>7.7045990521269647E-2</v>
      </c>
      <c r="U2578" s="13">
        <f t="shared" si="3704"/>
        <v>8.9529431483466079E-2</v>
      </c>
      <c r="V2578" s="13">
        <f t="shared" si="3705"/>
        <v>1.3467800449684063E-2</v>
      </c>
      <c r="W2578" s="13">
        <f t="shared" si="3706"/>
        <v>2.2101054953084804E-2</v>
      </c>
      <c r="X2578" s="13">
        <f t="shared" si="3707"/>
        <v>3.4047976827733778E-2</v>
      </c>
      <c r="Y2578" s="13">
        <f t="shared" si="3708"/>
        <v>2.6226456803142097E-2</v>
      </c>
      <c r="Z2578" s="13">
        <f t="shared" si="3709"/>
        <v>3.4678504131199619E-2</v>
      </c>
      <c r="AA2578" s="13">
        <f t="shared" si="3710"/>
        <v>4.5975120720406451E-2</v>
      </c>
      <c r="AB2578" s="13">
        <f t="shared" si="3711"/>
        <v>3.0475820370727571E-2</v>
      </c>
      <c r="AC2578" s="13">
        <f t="shared" si="3712"/>
        <v>1.7191648342304092E-3</v>
      </c>
      <c r="AD2578" s="13">
        <f t="shared" si="3713"/>
        <v>7.3251333569074378E-3</v>
      </c>
      <c r="AE2578" s="13">
        <f t="shared" si="3714"/>
        <v>1.1284799360278173E-2</v>
      </c>
      <c r="AF2578" s="13">
        <f t="shared" si="3715"/>
        <v>8.6924490242658598E-3</v>
      </c>
      <c r="AG2578" s="13">
        <f t="shared" si="3716"/>
        <v>4.4637432252700648E-3</v>
      </c>
      <c r="AH2578" s="13">
        <f t="shared" si="3717"/>
        <v>1.335606951326492E-2</v>
      </c>
      <c r="AI2578" s="13">
        <f t="shared" si="3718"/>
        <v>1.7706845309687053E-2</v>
      </c>
      <c r="AJ2578" s="13">
        <f t="shared" si="3719"/>
        <v>1.173744904928032E-2</v>
      </c>
      <c r="AK2578" s="13">
        <f t="shared" si="3720"/>
        <v>5.1869849494150747E-3</v>
      </c>
      <c r="AL2578" s="13">
        <f t="shared" si="3721"/>
        <v>1.404488990247277E-4</v>
      </c>
      <c r="AM2578" s="13">
        <f t="shared" si="3722"/>
        <v>1.9422630751474992E-3</v>
      </c>
      <c r="AN2578" s="13">
        <f t="shared" si="3723"/>
        <v>2.9921706595618749E-3</v>
      </c>
      <c r="AO2578" s="13">
        <f t="shared" si="3724"/>
        <v>2.3048075645630633E-3</v>
      </c>
      <c r="AP2578" s="13">
        <f t="shared" si="3725"/>
        <v>1.1835639326902437E-3</v>
      </c>
      <c r="AQ2578" s="13">
        <f t="shared" si="3726"/>
        <v>4.5583748649014369E-4</v>
      </c>
      <c r="AR2578" s="13">
        <f t="shared" si="3727"/>
        <v>4.1151623419114066E-3</v>
      </c>
      <c r="AS2578" s="13">
        <f t="shared" si="3728"/>
        <v>5.4556876137927786E-3</v>
      </c>
      <c r="AT2578" s="13">
        <f t="shared" si="3729"/>
        <v>3.616446310775063E-3</v>
      </c>
      <c r="AU2578" s="13">
        <f t="shared" si="3730"/>
        <v>1.5981711618597481E-3</v>
      </c>
      <c r="AV2578" s="13">
        <f t="shared" si="3731"/>
        <v>5.2969493594930638E-4</v>
      </c>
      <c r="AW2578" s="13">
        <f t="shared" si="3732"/>
        <v>7.9681346998063616E-6</v>
      </c>
      <c r="AX2578" s="13">
        <f t="shared" si="3733"/>
        <v>4.2916008820555597E-4</v>
      </c>
      <c r="AY2578" s="13">
        <f t="shared" si="3734"/>
        <v>6.6114639186359045E-4</v>
      </c>
      <c r="AZ2578" s="13">
        <f t="shared" si="3735"/>
        <v>5.0926747790311583E-4</v>
      </c>
      <c r="BA2578" s="13">
        <f t="shared" si="3736"/>
        <v>2.6151884790976928E-4</v>
      </c>
      <c r="BB2578" s="13">
        <f t="shared" si="3737"/>
        <v>1.0072129693072227E-4</v>
      </c>
      <c r="BC2578" s="13">
        <f t="shared" si="3738"/>
        <v>3.1033418008653623E-5</v>
      </c>
      <c r="BD2578" s="13">
        <f t="shared" si="3739"/>
        <v>1.0566083259915876E-3</v>
      </c>
      <c r="BE2578" s="13">
        <f t="shared" si="3740"/>
        <v>1.4008013482318966E-3</v>
      </c>
      <c r="BF2578" s="13">
        <f t="shared" si="3741"/>
        <v>9.2855808956777139E-4</v>
      </c>
      <c r="BG2578" s="13">
        <f t="shared" si="3742"/>
        <v>4.1034613356136045E-4</v>
      </c>
      <c r="BH2578" s="13">
        <f t="shared" si="3743"/>
        <v>1.3600437432552374E-4</v>
      </c>
      <c r="BI2578" s="13">
        <f t="shared" si="3744"/>
        <v>3.6061633480284673E-5</v>
      </c>
      <c r="BJ2578" s="14">
        <f t="shared" si="3745"/>
        <v>0.32751732756785557</v>
      </c>
      <c r="BK2578" s="14">
        <f t="shared" si="3746"/>
        <v>0.2484737513545443</v>
      </c>
      <c r="BL2578" s="14">
        <f t="shared" si="3747"/>
        <v>0.38845308771136294</v>
      </c>
      <c r="BM2578" s="14">
        <f t="shared" si="3748"/>
        <v>0.54467118749038979</v>
      </c>
      <c r="BN2578" s="14">
        <f t="shared" si="3749"/>
        <v>0.45379830501740936</v>
      </c>
    </row>
    <row r="2579" spans="1:66" x14ac:dyDescent="0.25">
      <c r="A2579" t="s">
        <v>338</v>
      </c>
      <c r="B2579" t="s">
        <v>95</v>
      </c>
      <c r="C2579" t="s">
        <v>74</v>
      </c>
      <c r="D2579" t="s">
        <v>498</v>
      </c>
      <c r="E2579" s="10">
        <f>VLOOKUP(A2579,home!$A$2:$E$405,3,FALSE)</f>
        <v>1.4215</v>
      </c>
      <c r="F2579" s="10">
        <f>VLOOKUP(B2579,home!$B$2:$E$405,3,FALSE)</f>
        <v>1.1904999999999999</v>
      </c>
      <c r="G2579" s="10">
        <f>VLOOKUP(C2579,away!$B$2:$E$405,4,FALSE)</f>
        <v>1.6234</v>
      </c>
      <c r="H2579" s="10">
        <f>VLOOKUP(A2579,away!$A$2:$E$405,3,FALSE)</f>
        <v>1.0277000000000001</v>
      </c>
      <c r="I2579" s="10">
        <f>VLOOKUP(C2579,away!$B$2:$E$405,3,FALSE)</f>
        <v>0.67359999999999998</v>
      </c>
      <c r="J2579" s="10">
        <f>VLOOKUP(B2579,home!$B$2:$E$405,4,FALSE)</f>
        <v>0.97299999999999998</v>
      </c>
      <c r="K2579" s="12">
        <f t="shared" si="3694"/>
        <v>2.7472729205499995</v>
      </c>
      <c r="L2579" s="12">
        <f t="shared" si="3695"/>
        <v>0.67356773455999996</v>
      </c>
      <c r="M2579" s="13">
        <f t="shared" si="3696"/>
        <v>3.2684946619144915E-2</v>
      </c>
      <c r="N2579" s="13">
        <f t="shared" si="3697"/>
        <v>8.9794468756399098E-2</v>
      </c>
      <c r="O2579" s="13">
        <f t="shared" si="3698"/>
        <v>2.2015525448471972E-2</v>
      </c>
      <c r="P2579" s="13">
        <f t="shared" si="3699"/>
        <v>6.0482656896266432E-2</v>
      </c>
      <c r="Q2579" s="13">
        <f t="shared" si="3700"/>
        <v>0.12334495621481413</v>
      </c>
      <c r="R2579" s="13">
        <f t="shared" si="3701"/>
        <v>7.4144738007376459E-3</v>
      </c>
      <c r="S2579" s="13">
        <f t="shared" si="3702"/>
        <v>2.7980402017000357E-2</v>
      </c>
      <c r="T2579" s="13">
        <f t="shared" si="3703"/>
        <v>8.3081182727014743E-2</v>
      </c>
      <c r="U2579" s="13">
        <f t="shared" si="3704"/>
        <v>2.0369583092893967E-2</v>
      </c>
      <c r="V2579" s="13">
        <f t="shared" si="3705"/>
        <v>5.753001950997926E-3</v>
      </c>
      <c r="W2579" s="13">
        <f t="shared" si="3706"/>
        <v>0.11295408603179473</v>
      </c>
      <c r="X2579" s="13">
        <f t="shared" si="3707"/>
        <v>7.6082227837731317E-2</v>
      </c>
      <c r="Y2579" s="13">
        <f t="shared" si="3708"/>
        <v>2.5623266922469221E-2</v>
      </c>
      <c r="Z2579" s="13">
        <f t="shared" si="3709"/>
        <v>1.6647167736391097E-3</v>
      </c>
      <c r="AA2579" s="13">
        <f t="shared" si="3710"/>
        <v>4.5734313126040895E-3</v>
      </c>
      <c r="AB2579" s="13">
        <f t="shared" si="3711"/>
        <v>6.2822319995563293E-3</v>
      </c>
      <c r="AC2579" s="13">
        <f t="shared" si="3712"/>
        <v>6.6536142612580072E-4</v>
      </c>
      <c r="AD2579" s="13">
        <f t="shared" si="3713"/>
        <v>7.7578925455156156E-2</v>
      </c>
      <c r="AE2579" s="13">
        <f t="shared" si="3714"/>
        <v>5.2254661068428646E-2</v>
      </c>
      <c r="AF2579" s="13">
        <f t="shared" si="3715"/>
        <v>1.7598526838031054E-2</v>
      </c>
      <c r="AG2579" s="13">
        <f t="shared" si="3716"/>
        <v>3.9512666179619795E-3</v>
      </c>
      <c r="AH2579" s="13">
        <f t="shared" si="3717"/>
        <v>2.8032487647603182E-4</v>
      </c>
      <c r="AI2579" s="13">
        <f t="shared" si="3718"/>
        <v>7.7012894209912584E-4</v>
      </c>
      <c r="AJ2579" s="13">
        <f t="shared" si="3719"/>
        <v>1.0578771939803737E-3</v>
      </c>
      <c r="AK2579" s="13">
        <f t="shared" si="3720"/>
        <v>9.6875912276323309E-4</v>
      </c>
      <c r="AL2579" s="13">
        <f t="shared" si="3721"/>
        <v>4.9249371360215652E-5</v>
      </c>
      <c r="AM2579" s="13">
        <f t="shared" si="3722"/>
        <v>4.2626096221663502E-2</v>
      </c>
      <c r="AN2579" s="13">
        <f t="shared" si="3723"/>
        <v>2.8711563065162458E-2</v>
      </c>
      <c r="AO2579" s="13">
        <f t="shared" si="3724"/>
        <v>9.6695912447390224E-3</v>
      </c>
      <c r="AP2579" s="13">
        <f t="shared" si="3725"/>
        <v>2.1710415562800245E-3</v>
      </c>
      <c r="AQ2579" s="13">
        <f t="shared" si="3726"/>
        <v>3.6558588567478815E-4</v>
      </c>
      <c r="AR2579" s="13">
        <f t="shared" si="3727"/>
        <v>3.7763558397754526E-5</v>
      </c>
      <c r="AS2579" s="13">
        <f t="shared" si="3728"/>
        <v>1.0374680136975954E-4</v>
      </c>
      <c r="AT2579" s="13">
        <f t="shared" si="3729"/>
        <v>1.4251038899841002E-4</v>
      </c>
      <c r="AU2579" s="13">
        <f t="shared" si="3730"/>
        <v>1.3050497753079279E-4</v>
      </c>
      <c r="AV2579" s="13">
        <f t="shared" si="3731"/>
        <v>8.9633197691833295E-5</v>
      </c>
      <c r="AW2579" s="13">
        <f t="shared" si="3732"/>
        <v>2.5315194662731697E-6</v>
      </c>
      <c r="AX2579" s="13">
        <f t="shared" si="3733"/>
        <v>1.9517586643089127E-2</v>
      </c>
      <c r="AY2579" s="13">
        <f t="shared" si="3734"/>
        <v>1.3146416619264056E-2</v>
      </c>
      <c r="AZ2579" s="13">
        <f t="shared" si="3735"/>
        <v>4.427501029909812E-3</v>
      </c>
      <c r="BA2579" s="13">
        <f t="shared" si="3736"/>
        <v>9.9407394615947287E-4</v>
      </c>
      <c r="BB2579" s="13">
        <f t="shared" si="3737"/>
        <v>1.6739403397493887E-4</v>
      </c>
      <c r="BC2579" s="13">
        <f t="shared" si="3738"/>
        <v>2.2550244048671852E-5</v>
      </c>
      <c r="BD2579" s="13">
        <f t="shared" si="3739"/>
        <v>4.2393857464832952E-6</v>
      </c>
      <c r="BE2579" s="13">
        <f t="shared" si="3740"/>
        <v>1.1646749661079204E-5</v>
      </c>
      <c r="BF2579" s="13">
        <f t="shared" si="3741"/>
        <v>1.5998399978153895E-5</v>
      </c>
      <c r="BG2579" s="13">
        <f t="shared" si="3742"/>
        <v>1.4650657010703297E-5</v>
      </c>
      <c r="BH2579" s="13">
        <f t="shared" si="3743"/>
        <v>1.0062338318442793E-5</v>
      </c>
      <c r="BI2579" s="13">
        <f t="shared" si="3744"/>
        <v>5.5287979159340991E-6</v>
      </c>
      <c r="BJ2579" s="14">
        <f t="shared" si="3745"/>
        <v>0.78408296895976692</v>
      </c>
      <c r="BK2579" s="14">
        <f t="shared" si="3746"/>
        <v>0.1407620349001597</v>
      </c>
      <c r="BL2579" s="14">
        <f t="shared" si="3747"/>
        <v>6.4298621042202103E-2</v>
      </c>
      <c r="BM2579" s="14">
        <f t="shared" si="3748"/>
        <v>0.64192742884013565</v>
      </c>
      <c r="BN2579" s="14">
        <f t="shared" si="3749"/>
        <v>0.33573702773583414</v>
      </c>
    </row>
    <row r="2580" spans="1:66" x14ac:dyDescent="0.25">
      <c r="A2580" t="s">
        <v>338</v>
      </c>
      <c r="B2580" t="s">
        <v>77</v>
      </c>
      <c r="C2580" t="s">
        <v>78</v>
      </c>
      <c r="D2580" t="s">
        <v>499</v>
      </c>
      <c r="E2580" s="10">
        <f>VLOOKUP(A2580,home!$A$2:$E$405,3,FALSE)</f>
        <v>1.4215</v>
      </c>
      <c r="F2580" s="10">
        <f>VLOOKUP(B2580,home!$B$2:$E$405,3,FALSE)</f>
        <v>1.1364000000000001</v>
      </c>
      <c r="G2580" s="10">
        <f>VLOOKUP(C2580,away!$B$2:$E$405,4,FALSE)</f>
        <v>1.0823</v>
      </c>
      <c r="H2580" s="10">
        <f>VLOOKUP(A2580,away!$A$2:$E$405,3,FALSE)</f>
        <v>1.0277000000000001</v>
      </c>
      <c r="I2580" s="10">
        <f>VLOOKUP(C2580,away!$B$2:$E$405,3,FALSE)</f>
        <v>0.74850000000000005</v>
      </c>
      <c r="J2580" s="10">
        <f>VLOOKUP(B2580,home!$B$2:$E$405,4,FALSE)</f>
        <v>1.2724</v>
      </c>
      <c r="K2580" s="12">
        <f t="shared" si="3694"/>
        <v>1.7483394109800001</v>
      </c>
      <c r="L2580" s="12">
        <f t="shared" si="3695"/>
        <v>0.97877264178000012</v>
      </c>
      <c r="M2580" s="13">
        <f t="shared" si="3696"/>
        <v>6.5407911769962426E-2</v>
      </c>
      <c r="N2580" s="13">
        <f t="shared" si="3697"/>
        <v>0.11435522993732793</v>
      </c>
      <c r="O2580" s="13">
        <f t="shared" si="3698"/>
        <v>6.4019474596399298E-2</v>
      </c>
      <c r="P2580" s="13">
        <f t="shared" si="3699"/>
        <v>0.11192777050711782</v>
      </c>
      <c r="Q2580" s="13">
        <f t="shared" si="3700"/>
        <v>9.9965877675555218E-2</v>
      </c>
      <c r="R2580" s="13">
        <f t="shared" si="3701"/>
        <v>3.1330255138042662E-2</v>
      </c>
      <c r="S2580" s="13">
        <f t="shared" si="3702"/>
        <v>4.7883449691659634E-2</v>
      </c>
      <c r="T2580" s="13">
        <f t="shared" si="3703"/>
        <v>9.7843866180359521E-2</v>
      </c>
      <c r="U2580" s="13">
        <f t="shared" si="3704"/>
        <v>5.4775919813898628E-2</v>
      </c>
      <c r="V2580" s="13">
        <f t="shared" si="3705"/>
        <v>9.1043824025895861E-3</v>
      </c>
      <c r="W2580" s="13">
        <f t="shared" si="3706"/>
        <v>5.8258094564459677E-2</v>
      </c>
      <c r="X2580" s="13">
        <f t="shared" si="3707"/>
        <v>5.702142912192526E-2</v>
      </c>
      <c r="Y2580" s="13">
        <f t="shared" si="3708"/>
        <v>2.7905507409868906E-2</v>
      </c>
      <c r="Z2580" s="13">
        <f t="shared" si="3709"/>
        <v>1.0221732196367815E-2</v>
      </c>
      <c r="AA2580" s="13">
        <f t="shared" si="3710"/>
        <v>1.7871057247393008E-2</v>
      </c>
      <c r="AB2580" s="13">
        <f t="shared" si="3711"/>
        <v>1.5622336850748481E-2</v>
      </c>
      <c r="AC2580" s="13">
        <f t="shared" si="3712"/>
        <v>9.7372893870048668E-4</v>
      </c>
      <c r="AD2580" s="13">
        <f t="shared" si="3713"/>
        <v>2.5463730683911154E-2</v>
      </c>
      <c r="AE2580" s="13">
        <f t="shared" si="3714"/>
        <v>2.4923202951066169E-2</v>
      </c>
      <c r="AF2580" s="13">
        <f t="shared" si="3715"/>
        <v>1.2197074597017061E-2</v>
      </c>
      <c r="AG2580" s="13">
        <f t="shared" si="3716"/>
        <v>3.9793876417700408E-3</v>
      </c>
      <c r="AH2580" s="13">
        <f t="shared" si="3717"/>
        <v>2.5011879563516522E-3</v>
      </c>
      <c r="AI2580" s="13">
        <f t="shared" si="3718"/>
        <v>4.3729254783581167E-3</v>
      </c>
      <c r="AJ2580" s="13">
        <f t="shared" si="3719"/>
        <v>3.8226789775460336E-3</v>
      </c>
      <c r="AK2580" s="13">
        <f t="shared" si="3720"/>
        <v>2.2277801039894884E-3</v>
      </c>
      <c r="AL2580" s="13">
        <f t="shared" si="3721"/>
        <v>6.6650841610912411E-5</v>
      </c>
      <c r="AM2580" s="13">
        <f t="shared" si="3722"/>
        <v>8.9038487810525167E-3</v>
      </c>
      <c r="AN2580" s="13">
        <f t="shared" si="3723"/>
        <v>8.7148435934404044E-3</v>
      </c>
      <c r="AO2580" s="13">
        <f t="shared" si="3724"/>
        <v>4.2649252433255864E-3</v>
      </c>
      <c r="AP2580" s="13">
        <f t="shared" si="3725"/>
        <v>1.3914640491346649E-3</v>
      </c>
      <c r="AQ2580" s="13">
        <f t="shared" si="3726"/>
        <v>3.4048173582835789E-4</v>
      </c>
      <c r="AR2580" s="13">
        <f t="shared" si="3727"/>
        <v>4.8961886872532533E-4</v>
      </c>
      <c r="AS2580" s="13">
        <f t="shared" si="3728"/>
        <v>8.5601996455192929E-4</v>
      </c>
      <c r="AT2580" s="13">
        <f t="shared" si="3729"/>
        <v>7.483067203059205E-4</v>
      </c>
      <c r="AU2580" s="13">
        <f t="shared" si="3730"/>
        <v>4.3609804353734311E-4</v>
      </c>
      <c r="AV2580" s="13">
        <f t="shared" si="3731"/>
        <v>1.9061184914190228E-4</v>
      </c>
      <c r="AW2580" s="13">
        <f t="shared" si="3732"/>
        <v>3.1681862594889009E-6</v>
      </c>
      <c r="AX2580" s="13">
        <f t="shared" si="3733"/>
        <v>2.5944916222200593E-3</v>
      </c>
      <c r="AY2580" s="13">
        <f t="shared" si="3734"/>
        <v>2.5394174191564057E-3</v>
      </c>
      <c r="AZ2580" s="13">
        <f t="shared" si="3735"/>
        <v>1.2427561479649322E-3</v>
      </c>
      <c r="BA2580" s="13">
        <f t="shared" si="3736"/>
        <v>4.0545857267732454E-4</v>
      </c>
      <c r="BB2580" s="13">
        <f t="shared" si="3737"/>
        <v>9.9212939577933263E-5</v>
      </c>
      <c r="BC2580" s="13">
        <f t="shared" si="3738"/>
        <v>1.942138219389066E-5</v>
      </c>
      <c r="BD2580" s="13">
        <f t="shared" si="3739"/>
        <v>7.9870925601270264E-5</v>
      </c>
      <c r="BE2580" s="13">
        <f t="shared" si="3740"/>
        <v>1.3964148702015226E-4</v>
      </c>
      <c r="BF2580" s="13">
        <f t="shared" si="3741"/>
        <v>1.2207035758259217E-4</v>
      </c>
      <c r="BG2580" s="13">
        <f t="shared" si="3742"/>
        <v>7.11401390246891E-5</v>
      </c>
      <c r="BH2580" s="13">
        <f t="shared" si="3743"/>
        <v>3.109427718986508E-5</v>
      </c>
      <c r="BI2580" s="13">
        <f t="shared" si="3744"/>
        <v>1.0872670053395512E-5</v>
      </c>
      <c r="BJ2580" s="14">
        <f t="shared" si="3745"/>
        <v>0.55242972224983322</v>
      </c>
      <c r="BK2580" s="14">
        <f t="shared" si="3746"/>
        <v>0.23790331157079728</v>
      </c>
      <c r="BL2580" s="14">
        <f t="shared" si="3747"/>
        <v>0.19971896146546178</v>
      </c>
      <c r="BM2580" s="14">
        <f t="shared" si="3748"/>
        <v>0.51073095862515761</v>
      </c>
      <c r="BN2580" s="14">
        <f t="shared" si="3749"/>
        <v>0.48700651962440533</v>
      </c>
    </row>
    <row r="2581" spans="1:66" x14ac:dyDescent="0.25">
      <c r="A2581" t="s">
        <v>338</v>
      </c>
      <c r="B2581" t="s">
        <v>89</v>
      </c>
      <c r="C2581" t="s">
        <v>72</v>
      </c>
      <c r="D2581" t="s">
        <v>499</v>
      </c>
      <c r="E2581" s="10">
        <f>VLOOKUP(A2581,home!$A$2:$E$405,3,FALSE)</f>
        <v>1.4215</v>
      </c>
      <c r="F2581" s="10">
        <f>VLOOKUP(B2581,home!$B$2:$E$405,3,FALSE)</f>
        <v>0.70350000000000001</v>
      </c>
      <c r="G2581" s="10">
        <f>VLOOKUP(C2581,away!$B$2:$E$405,4,FALSE)</f>
        <v>0.91990000000000005</v>
      </c>
      <c r="H2581" s="10">
        <f>VLOOKUP(A2581,away!$A$2:$E$405,3,FALSE)</f>
        <v>1.0277000000000001</v>
      </c>
      <c r="I2581" s="10">
        <f>VLOOKUP(C2581,away!$B$2:$E$405,3,FALSE)</f>
        <v>0.74850000000000005</v>
      </c>
      <c r="J2581" s="10">
        <f>VLOOKUP(B2581,home!$B$2:$E$405,4,FALSE)</f>
        <v>0.81089999999999995</v>
      </c>
      <c r="K2581" s="12">
        <f t="shared" si="3694"/>
        <v>0.91992322747499999</v>
      </c>
      <c r="L2581" s="12">
        <f t="shared" si="3695"/>
        <v>0.62377140460500002</v>
      </c>
      <c r="M2581" s="13">
        <f t="shared" si="3696"/>
        <v>0.21359050351582765</v>
      </c>
      <c r="N2581" s="13">
        <f t="shared" si="3697"/>
        <v>0.19648686535229051</v>
      </c>
      <c r="O2581" s="13">
        <f t="shared" si="3698"/>
        <v>0.13323164838835702</v>
      </c>
      <c r="P2581" s="13">
        <f t="shared" si="3699"/>
        <v>0.12256288798723178</v>
      </c>
      <c r="Q2581" s="13">
        <f t="shared" si="3700"/>
        <v>9.0376415665662402E-2</v>
      </c>
      <c r="R2581" s="13">
        <f t="shared" si="3701"/>
        <v>4.1553046226522471E-2</v>
      </c>
      <c r="S2581" s="13">
        <f t="shared" si="3702"/>
        <v>1.758231436382373E-2</v>
      </c>
      <c r="T2581" s="13">
        <f t="shared" si="3703"/>
        <v>5.6374223742935575E-2</v>
      </c>
      <c r="U2581" s="13">
        <f t="shared" si="3704"/>
        <v>3.822561239612042E-2</v>
      </c>
      <c r="V2581" s="13">
        <f t="shared" si="3705"/>
        <v>1.1210128157791216E-3</v>
      </c>
      <c r="W2581" s="13">
        <f t="shared" si="3706"/>
        <v>2.7713121328926105E-2</v>
      </c>
      <c r="X2581" s="13">
        <f t="shared" si="3707"/>
        <v>1.7286652617333025E-2</v>
      </c>
      <c r="Y2581" s="13">
        <f t="shared" si="3708"/>
        <v>5.3914597920162602E-3</v>
      </c>
      <c r="Z2581" s="13">
        <f t="shared" si="3709"/>
        <v>8.6398673367781408E-3</v>
      </c>
      <c r="AA2581" s="13">
        <f t="shared" si="3710"/>
        <v>7.9480146454047797E-3</v>
      </c>
      <c r="AB2581" s="13">
        <f t="shared" si="3711"/>
        <v>3.6557816423096663E-3</v>
      </c>
      <c r="AC2581" s="13">
        <f t="shared" si="3712"/>
        <v>4.0203849747235597E-5</v>
      </c>
      <c r="AD2581" s="13">
        <f t="shared" si="3713"/>
        <v>6.3734860040779899E-3</v>
      </c>
      <c r="AE2581" s="13">
        <f t="shared" si="3714"/>
        <v>3.9755983169940372E-3</v>
      </c>
      <c r="AF2581" s="13">
        <f t="shared" si="3715"/>
        <v>1.2399322731683224E-3</v>
      </c>
      <c r="AG2581" s="13">
        <f t="shared" si="3716"/>
        <v>2.5781143188309172E-4</v>
      </c>
      <c r="AH2581" s="13">
        <f t="shared" si="3717"/>
        <v>1.3473255460657403E-3</v>
      </c>
      <c r="AI2581" s="13">
        <f t="shared" si="3718"/>
        <v>1.2394360647963126E-3</v>
      </c>
      <c r="AJ2581" s="13">
        <f t="shared" si="3719"/>
        <v>5.7009301248816841E-4</v>
      </c>
      <c r="AK2581" s="13">
        <f t="shared" si="3720"/>
        <v>1.7481393466968717E-4</v>
      </c>
      <c r="AL2581" s="13">
        <f t="shared" si="3721"/>
        <v>9.2279382315530605E-7</v>
      </c>
      <c r="AM2581" s="13">
        <f t="shared" si="3722"/>
        <v>1.1726235630276334E-3</v>
      </c>
      <c r="AN2581" s="13">
        <f t="shared" si="3723"/>
        <v>7.3144904698266679E-4</v>
      </c>
      <c r="AO2581" s="13">
        <f t="shared" si="3724"/>
        <v>2.2812849971668337E-4</v>
      </c>
      <c r="AP2581" s="13">
        <f t="shared" si="3725"/>
        <v>4.7433344899568986E-5</v>
      </c>
      <c r="AQ2581" s="13">
        <f t="shared" si="3726"/>
        <v>7.3968910432793888E-6</v>
      </c>
      <c r="AR2581" s="13">
        <f t="shared" si="3727"/>
        <v>1.6808462966592518E-4</v>
      </c>
      <c r="AS2581" s="13">
        <f t="shared" si="3728"/>
        <v>1.5462495501121802E-4</v>
      </c>
      <c r="AT2581" s="13">
        <f t="shared" si="3729"/>
        <v>7.1121543831048159E-5</v>
      </c>
      <c r="AU2581" s="13">
        <f t="shared" si="3730"/>
        <v>2.1808786714687504E-5</v>
      </c>
      <c r="AV2581" s="13">
        <f t="shared" si="3731"/>
        <v>5.0156023654723072E-6</v>
      </c>
      <c r="AW2581" s="13">
        <f t="shared" si="3732"/>
        <v>1.4708867113185008E-8</v>
      </c>
      <c r="AX2581" s="13">
        <f t="shared" si="3733"/>
        <v>1.7978727545226906E-4</v>
      </c>
      <c r="AY2581" s="13">
        <f t="shared" si="3734"/>
        <v>1.1214616133896792E-4</v>
      </c>
      <c r="AZ2581" s="13">
        <f t="shared" si="3735"/>
        <v>3.4976784289733484E-5</v>
      </c>
      <c r="BA2581" s="13">
        <f t="shared" si="3736"/>
        <v>7.2725059549910527E-6</v>
      </c>
      <c r="BB2581" s="13">
        <f t="shared" si="3737"/>
        <v>1.1340953136357487E-6</v>
      </c>
      <c r="BC2581" s="13">
        <f t="shared" si="3738"/>
        <v>1.4148324534850388E-7</v>
      </c>
      <c r="BD2581" s="13">
        <f t="shared" si="3739"/>
        <v>1.747439758987089E-5</v>
      </c>
      <c r="BE2581" s="13">
        <f t="shared" si="3740"/>
        <v>1.607510422905539E-5</v>
      </c>
      <c r="BF2581" s="13">
        <f t="shared" si="3741"/>
        <v>7.3939308821948274E-6</v>
      </c>
      <c r="BG2581" s="13">
        <f t="shared" si="3742"/>
        <v>2.2672829202919136E-6</v>
      </c>
      <c r="BH2581" s="13">
        <f t="shared" si="3743"/>
        <v>5.2143155540847E-7</v>
      </c>
      <c r="BI2581" s="13">
        <f t="shared" si="3744"/>
        <v>9.5935399871733827E-8</v>
      </c>
      <c r="BJ2581" s="14">
        <f t="shared" si="3745"/>
        <v>0.4079980561765521</v>
      </c>
      <c r="BK2581" s="14">
        <f t="shared" si="3746"/>
        <v>0.35500999148757167</v>
      </c>
      <c r="BL2581" s="14">
        <f t="shared" si="3747"/>
        <v>0.22841025545689933</v>
      </c>
      <c r="BM2581" s="14">
        <f t="shared" si="3748"/>
        <v>0.20214467186943752</v>
      </c>
      <c r="BN2581" s="14">
        <f t="shared" si="3749"/>
        <v>0.79780136713589178</v>
      </c>
    </row>
    <row r="2582" spans="1:66" x14ac:dyDescent="0.25">
      <c r="A2582" t="s">
        <v>343</v>
      </c>
      <c r="B2582" t="s">
        <v>195</v>
      </c>
      <c r="C2582" t="s">
        <v>184</v>
      </c>
      <c r="D2582" t="s">
        <v>499</v>
      </c>
      <c r="E2582" s="10">
        <f>VLOOKUP(A2582,home!$A$2:$E$405,3,FALSE)</f>
        <v>1.3052999999999999</v>
      </c>
      <c r="F2582" s="10">
        <f>VLOOKUP(B2582,home!$B$2:$E$405,3,FALSE)</f>
        <v>1.8548</v>
      </c>
      <c r="G2582" s="10">
        <f>VLOOKUP(C2582,away!$B$2:$E$405,4,FALSE)</f>
        <v>0.5645</v>
      </c>
      <c r="H2582" s="10">
        <f>VLOOKUP(A2582,away!$A$2:$E$405,3,FALSE)</f>
        <v>1.1211</v>
      </c>
      <c r="I2582" s="10">
        <f>VLOOKUP(C2582,away!$B$2:$E$405,3,FALSE)</f>
        <v>1.9717</v>
      </c>
      <c r="J2582" s="10">
        <f>VLOOKUP(B2582,home!$B$2:$E$405,4,FALSE)</f>
        <v>0.56340000000000001</v>
      </c>
      <c r="K2582" s="12">
        <f t="shared" si="3694"/>
        <v>1.3666942633799999</v>
      </c>
      <c r="L2582" s="12">
        <f t="shared" si="3695"/>
        <v>1.2453804149579999</v>
      </c>
      <c r="M2582" s="13">
        <f t="shared" si="3696"/>
        <v>7.3382141385638061E-2</v>
      </c>
      <c r="N2582" s="13">
        <f t="shared" si="3697"/>
        <v>0.10029095166629161</v>
      </c>
      <c r="O2582" s="13">
        <f t="shared" si="3698"/>
        <v>9.1388681689352547E-2</v>
      </c>
      <c r="P2582" s="13">
        <f t="shared" si="3699"/>
        <v>0.12490038700269895</v>
      </c>
      <c r="Q2582" s="13">
        <f t="shared" si="3700"/>
        <v>6.8533534155620801E-2</v>
      </c>
      <c r="R2582" s="13">
        <f t="shared" si="3701"/>
        <v>5.6906837162375226E-2</v>
      </c>
      <c r="S2582" s="13">
        <f t="shared" si="3702"/>
        <v>5.3146809219705937E-2</v>
      </c>
      <c r="T2582" s="13">
        <f t="shared" si="3703"/>
        <v>8.5350321205265284E-2</v>
      </c>
      <c r="U2582" s="13">
        <f t="shared" si="3704"/>
        <v>7.7774247896918017E-2</v>
      </c>
      <c r="V2582" s="13">
        <f t="shared" si="3705"/>
        <v>1.0050972612010965E-2</v>
      </c>
      <c r="W2582" s="13">
        <f t="shared" si="3706"/>
        <v>3.1221462659881408E-2</v>
      </c>
      <c r="X2582" s="13">
        <f t="shared" si="3707"/>
        <v>3.8882598122958807E-2</v>
      </c>
      <c r="Y2582" s="13">
        <f t="shared" si="3708"/>
        <v>2.4211813092507795E-2</v>
      </c>
      <c r="Z2582" s="13">
        <f t="shared" si="3709"/>
        <v>2.3623553493075395E-2</v>
      </c>
      <c r="AA2582" s="13">
        <f t="shared" si="3710"/>
        <v>3.2286175039636704E-2</v>
      </c>
      <c r="AB2582" s="13">
        <f t="shared" si="3711"/>
        <v>2.2062665106577013E-2</v>
      </c>
      <c r="AC2582" s="13">
        <f t="shared" si="3712"/>
        <v>1.0692063025222922E-3</v>
      </c>
      <c r="AD2582" s="13">
        <f t="shared" si="3713"/>
        <v>1.0667548477898201E-2</v>
      </c>
      <c r="AE2582" s="13">
        <f t="shared" si="3714"/>
        <v>1.3285155949989443E-2</v>
      </c>
      <c r="AF2582" s="13">
        <f t="shared" si="3715"/>
        <v>8.2725365148897979E-3</v>
      </c>
      <c r="AG2582" s="13">
        <f t="shared" si="3716"/>
        <v>3.4341516525562207E-3</v>
      </c>
      <c r="AH2582" s="13">
        <f t="shared" si="3717"/>
        <v>7.3550777129971889E-3</v>
      </c>
      <c r="AI2582" s="13">
        <f t="shared" si="3718"/>
        <v>1.0052142517067347E-2</v>
      </c>
      <c r="AJ2582" s="13">
        <f t="shared" si="3719"/>
        <v>6.8691027563770688E-3</v>
      </c>
      <c r="AK2582" s="13">
        <f t="shared" si="3720"/>
        <v>3.1293211105694282E-3</v>
      </c>
      <c r="AL2582" s="13">
        <f t="shared" si="3721"/>
        <v>7.2793886059528557E-5</v>
      </c>
      <c r="AM2582" s="13">
        <f t="shared" si="3722"/>
        <v>2.9158554618142997E-3</v>
      </c>
      <c r="AN2582" s="13">
        <f t="shared" si="3723"/>
        <v>3.6313492849918425E-3</v>
      </c>
      <c r="AO2582" s="13">
        <f t="shared" si="3724"/>
        <v>2.2612056397002889E-3</v>
      </c>
      <c r="AP2582" s="13">
        <f t="shared" si="3725"/>
        <v>9.3868707262510516E-4</v>
      </c>
      <c r="AQ2582" s="13">
        <f t="shared" si="3726"/>
        <v>2.9225562400539103E-4</v>
      </c>
      <c r="AR2582" s="13">
        <f t="shared" si="3727"/>
        <v>1.831973946852154E-3</v>
      </c>
      <c r="AS2582" s="13">
        <f t="shared" si="3728"/>
        <v>2.5037482838244558E-3</v>
      </c>
      <c r="AT2582" s="13">
        <f t="shared" si="3729"/>
        <v>1.7109292082252018E-3</v>
      </c>
      <c r="AU2582" s="13">
        <f t="shared" si="3730"/>
        <v>7.7943904464355615E-4</v>
      </c>
      <c r="AV2582" s="13">
        <f t="shared" si="3731"/>
        <v>2.6631371774218406E-4</v>
      </c>
      <c r="AW2582" s="13">
        <f t="shared" si="3732"/>
        <v>3.4416429031589289E-6</v>
      </c>
      <c r="AX2582" s="13">
        <f t="shared" si="3733"/>
        <v>6.6418048875114145E-4</v>
      </c>
      <c r="AY2582" s="13">
        <f t="shared" si="3734"/>
        <v>8.2715737268790378E-4</v>
      </c>
      <c r="AZ2582" s="13">
        <f t="shared" si="3735"/>
        <v>5.1506279601681534E-4</v>
      </c>
      <c r="BA2582" s="13">
        <f t="shared" si="3736"/>
        <v>2.138163728776164E-4</v>
      </c>
      <c r="BB2582" s="13">
        <f t="shared" si="3737"/>
        <v>6.657068079478511E-5</v>
      </c>
      <c r="BC2582" s="13">
        <f t="shared" si="3738"/>
        <v>1.6581164414449194E-5</v>
      </c>
      <c r="BD2582" s="13">
        <f t="shared" si="3739"/>
        <v>3.802507456871636E-4</v>
      </c>
      <c r="BE2582" s="13">
        <f t="shared" si="3740"/>
        <v>5.196865127766137E-4</v>
      </c>
      <c r="BF2582" s="13">
        <f t="shared" si="3741"/>
        <v>3.5512628788387753E-4</v>
      </c>
      <c r="BG2582" s="13">
        <f t="shared" si="3742"/>
        <v>1.6178302014210991E-4</v>
      </c>
      <c r="BH2582" s="13">
        <f t="shared" si="3743"/>
        <v>5.5276981385128169E-5</v>
      </c>
      <c r="BI2582" s="13">
        <f t="shared" si="3744"/>
        <v>1.5109346671203516E-5</v>
      </c>
      <c r="BJ2582" s="14">
        <f t="shared" si="3745"/>
        <v>0.39649279545653898</v>
      </c>
      <c r="BK2582" s="14">
        <f t="shared" si="3746"/>
        <v>0.26344946778132367</v>
      </c>
      <c r="BL2582" s="14">
        <f t="shared" si="3747"/>
        <v>0.31640388808770409</v>
      </c>
      <c r="BM2582" s="14">
        <f t="shared" si="3748"/>
        <v>0.48374345602688024</v>
      </c>
      <c r="BN2582" s="14">
        <f t="shared" si="3749"/>
        <v>0.51540253306197725</v>
      </c>
    </row>
    <row r="2583" spans="1:66" x14ac:dyDescent="0.25">
      <c r="A2583" t="s">
        <v>343</v>
      </c>
      <c r="B2583" t="s">
        <v>192</v>
      </c>
      <c r="C2583" t="s">
        <v>194</v>
      </c>
      <c r="D2583" t="s">
        <v>499</v>
      </c>
      <c r="E2583" s="10">
        <f>VLOOKUP(A2583,home!$A$2:$E$405,3,FALSE)</f>
        <v>1.3052999999999999</v>
      </c>
      <c r="F2583" s="10">
        <f>VLOOKUP(B2583,home!$B$2:$E$405,3,FALSE)</f>
        <v>1.2096</v>
      </c>
      <c r="G2583" s="10">
        <f>VLOOKUP(C2583,away!$B$2:$E$405,4,FALSE)</f>
        <v>0.8871</v>
      </c>
      <c r="H2583" s="10">
        <f>VLOOKUP(A2583,away!$A$2:$E$405,3,FALSE)</f>
        <v>1.1211</v>
      </c>
      <c r="I2583" s="10">
        <f>VLOOKUP(C2583,away!$B$2:$E$405,3,FALSE)</f>
        <v>1.4553</v>
      </c>
      <c r="J2583" s="10">
        <f>VLOOKUP(B2583,home!$B$2:$E$405,4,FALSE)</f>
        <v>0.79810000000000003</v>
      </c>
      <c r="K2583" s="12">
        <f t="shared" si="3694"/>
        <v>1.400634099648</v>
      </c>
      <c r="L2583" s="12">
        <f t="shared" si="3695"/>
        <v>1.3021295440230001</v>
      </c>
      <c r="M2583" s="13">
        <f t="shared" si="3696"/>
        <v>6.7020037062202456E-2</v>
      </c>
      <c r="N2583" s="13">
        <f t="shared" si="3697"/>
        <v>9.3870549268993533E-2</v>
      </c>
      <c r="O2583" s="13">
        <f t="shared" si="3698"/>
        <v>8.7268770300210241E-2</v>
      </c>
      <c r="P2583" s="13">
        <f t="shared" si="3699"/>
        <v>0.1222316155168231</v>
      </c>
      <c r="Q2583" s="13">
        <f t="shared" si="3700"/>
        <v>6.5739146129420001E-2</v>
      </c>
      <c r="R2583" s="13">
        <f t="shared" si="3701"/>
        <v>5.6817622039230353E-2</v>
      </c>
      <c r="S2583" s="13">
        <f t="shared" si="3702"/>
        <v>5.5731720268917026E-2</v>
      </c>
      <c r="T2583" s="13">
        <f t="shared" si="3703"/>
        <v>8.5600884373963029E-2</v>
      </c>
      <c r="U2583" s="13">
        <f t="shared" si="3704"/>
        <v>7.9580698889057777E-2</v>
      </c>
      <c r="V2583" s="13">
        <f t="shared" si="3705"/>
        <v>1.1293767095816273E-2</v>
      </c>
      <c r="W2583" s="13">
        <f t="shared" si="3706"/>
        <v>3.0692163250202829E-2</v>
      </c>
      <c r="X2583" s="13">
        <f t="shared" si="3707"/>
        <v>3.9965172538066085E-2</v>
      </c>
      <c r="Y2583" s="13">
        <f t="shared" si="3708"/>
        <v>2.601991594689626E-2</v>
      </c>
      <c r="Z2583" s="13">
        <f t="shared" si="3709"/>
        <v>2.4661301426138062E-2</v>
      </c>
      <c r="AA2583" s="13">
        <f t="shared" si="3710"/>
        <v>3.4541459719146822E-2</v>
      </c>
      <c r="AB2583" s="13">
        <f t="shared" si="3711"/>
        <v>2.418997316712744E-2</v>
      </c>
      <c r="AC2583" s="13">
        <f t="shared" si="3712"/>
        <v>1.2873532471631749E-3</v>
      </c>
      <c r="AD2583" s="13">
        <f t="shared" si="3713"/>
        <v>1.0747122610049318E-2</v>
      </c>
      <c r="AE2583" s="13">
        <f t="shared" si="3714"/>
        <v>1.3994145863782791E-2</v>
      </c>
      <c r="AF2583" s="13">
        <f t="shared" si="3715"/>
        <v>9.1110953862994209E-3</v>
      </c>
      <c r="AG2583" s="13">
        <f t="shared" si="3716"/>
        <v>3.9546088269707081E-3</v>
      </c>
      <c r="AH2583" s="13">
        <f t="shared" si="3717"/>
        <v>8.0280522952577288E-3</v>
      </c>
      <c r="AI2583" s="13">
        <f t="shared" si="3718"/>
        <v>1.1244363798495369E-2</v>
      </c>
      <c r="AJ2583" s="13">
        <f t="shared" si="3719"/>
        <v>7.8746196825100652E-3</v>
      </c>
      <c r="AK2583" s="13">
        <f t="shared" si="3720"/>
        <v>3.6764869496943016E-3</v>
      </c>
      <c r="AL2583" s="13">
        <f t="shared" si="3721"/>
        <v>9.391535668387563E-5</v>
      </c>
      <c r="AM2583" s="13">
        <f t="shared" si="3722"/>
        <v>3.0105572801466148E-3</v>
      </c>
      <c r="AN2583" s="13">
        <f t="shared" si="3723"/>
        <v>3.9201355784524343E-3</v>
      </c>
      <c r="AO2583" s="13">
        <f t="shared" si="3724"/>
        <v>2.5522621766393043E-3</v>
      </c>
      <c r="AP2583" s="13">
        <f t="shared" si="3725"/>
        <v>1.107791994764829E-3</v>
      </c>
      <c r="AQ2583" s="13">
        <f t="shared" si="3726"/>
        <v>3.6062217125386418E-4</v>
      </c>
      <c r="AR2583" s="13">
        <f t="shared" si="3727"/>
        <v>2.0907128149233482E-3</v>
      </c>
      <c r="AS2583" s="13">
        <f t="shared" si="3728"/>
        <v>2.9283236611526995E-3</v>
      </c>
      <c r="AT2583" s="13">
        <f t="shared" si="3729"/>
        <v>2.0507549873082734E-3</v>
      </c>
      <c r="AU2583" s="13">
        <f t="shared" si="3730"/>
        <v>9.5745245508238976E-4</v>
      </c>
      <c r="AV2583" s="13">
        <f t="shared" si="3731"/>
        <v>3.3526013934502248E-4</v>
      </c>
      <c r="AW2583" s="13">
        <f t="shared" si="3732"/>
        <v>4.7578746896305574E-6</v>
      </c>
      <c r="AX2583" s="13">
        <f t="shared" si="3733"/>
        <v>7.0278153091948088E-4</v>
      </c>
      <c r="AY2583" s="13">
        <f t="shared" si="3734"/>
        <v>9.1511259440396945E-4</v>
      </c>
      <c r="AZ2583" s="13">
        <f t="shared" si="3735"/>
        <v>5.9579757264047271E-4</v>
      </c>
      <c r="BA2583" s="13">
        <f t="shared" si="3736"/>
        <v>2.5860187386411634E-4</v>
      </c>
      <c r="BB2583" s="13">
        <f t="shared" si="3737"/>
        <v>8.4183285024543806E-5</v>
      </c>
      <c r="BC2583" s="13">
        <f t="shared" si="3738"/>
        <v>2.1923508508673483E-5</v>
      </c>
      <c r="BD2583" s="13">
        <f t="shared" si="3739"/>
        <v>4.537298207298634E-4</v>
      </c>
      <c r="BE2583" s="13">
        <f t="shared" si="3740"/>
        <v>6.355094589414207E-4</v>
      </c>
      <c r="BF2583" s="13">
        <f t="shared" si="3741"/>
        <v>4.4505810942110225E-4</v>
      </c>
      <c r="BG2583" s="13">
        <f t="shared" si="3742"/>
        <v>2.0778785479335553E-4</v>
      </c>
      <c r="BH2583" s="13">
        <f t="shared" si="3743"/>
        <v>7.2758688729070218E-5</v>
      </c>
      <c r="BI2583" s="13">
        <f t="shared" si="3744"/>
        <v>2.0381660095922049E-5</v>
      </c>
      <c r="BJ2583" s="14">
        <f t="shared" si="3745"/>
        <v>0.39322457376126224</v>
      </c>
      <c r="BK2583" s="14">
        <f t="shared" si="3746"/>
        <v>0.25857352114200982</v>
      </c>
      <c r="BL2583" s="14">
        <f t="shared" si="3747"/>
        <v>0.32341977649125259</v>
      </c>
      <c r="BM2583" s="14">
        <f t="shared" si="3748"/>
        <v>0.5060210777840688</v>
      </c>
      <c r="BN2583" s="14">
        <f t="shared" si="3749"/>
        <v>0.49294774031687971</v>
      </c>
    </row>
    <row r="2584" spans="1:66" x14ac:dyDescent="0.25">
      <c r="A2584" t="s">
        <v>344</v>
      </c>
      <c r="B2584" t="s">
        <v>208</v>
      </c>
      <c r="C2584" t="s">
        <v>205</v>
      </c>
      <c r="D2584" t="s">
        <v>500</v>
      </c>
      <c r="E2584" s="10">
        <f>VLOOKUP(A2584,home!$A$2:$E$405,3,FALSE)</f>
        <v>1.3976999999999999</v>
      </c>
      <c r="F2584" s="10">
        <f>VLOOKUP(B2584,home!$B$2:$E$405,3,FALSE)</f>
        <v>0.85170000000000001</v>
      </c>
      <c r="G2584" s="10">
        <f>VLOOKUP(C2584,away!$B$2:$E$405,4,FALSE)</f>
        <v>1.4309000000000001</v>
      </c>
      <c r="H2584" s="10">
        <f>VLOOKUP(A2584,away!$A$2:$E$405,3,FALSE)</f>
        <v>1.0585</v>
      </c>
      <c r="I2584" s="10">
        <f>VLOOKUP(C2584,away!$B$2:$E$405,3,FALSE)</f>
        <v>1.1114999999999999</v>
      </c>
      <c r="J2584" s="10">
        <f>VLOOKUP(B2584,home!$B$2:$E$405,4,FALSE)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344</v>
      </c>
      <c r="B2585" s="15" t="s">
        <v>210</v>
      </c>
      <c r="C2585" s="15" t="s">
        <v>212</v>
      </c>
      <c r="D2585" s="15" t="s">
        <v>500</v>
      </c>
      <c r="E2585" s="15">
        <f>VLOOKUP(A2585,home!$A$2:$E$405,3,FALSE)</f>
        <v>1.3976999999999999</v>
      </c>
      <c r="F2585" s="15">
        <f>VLOOKUP(B2585,home!$B$2:$E$405,3,FALSE)</f>
        <v>1.1783999999999999</v>
      </c>
      <c r="G2585" s="15">
        <f>VLOOKUP(C2585,away!$B$2:$E$405,4,FALSE)</f>
        <v>1.3951</v>
      </c>
      <c r="H2585" s="15">
        <f>VLOOKUP(A2585,away!$A$2:$E$405,3,FALSE)</f>
        <v>1.0585</v>
      </c>
      <c r="I2585" s="15">
        <f>VLOOKUP(C2585,away!$B$2:$E$405,3,FALSE)</f>
        <v>0.99199999999999999</v>
      </c>
      <c r="J2585" s="15">
        <f>VLOOKUP(B2585,home!$B$2:$E$405,4,FALSE)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338</v>
      </c>
      <c r="B2586" t="s">
        <v>85</v>
      </c>
      <c r="C2586" t="s">
        <v>493</v>
      </c>
      <c r="D2586" s="7" t="s">
        <v>503</v>
      </c>
      <c r="E2586" s="10">
        <f>VLOOKUP(A2586,home!$A$2:$E$405,3,FALSE)</f>
        <v>1.4215</v>
      </c>
      <c r="F2586" s="10">
        <f>VLOOKUP(B2586,home!$B$2:$E$405,3,FALSE)</f>
        <v>1.2987</v>
      </c>
      <c r="G2586" s="10" t="e">
        <f>VLOOKUP(C2586,away!$B$2:$E$405,4,FALSE)</f>
        <v>#N/A</v>
      </c>
      <c r="H2586" s="10">
        <f>VLOOKUP(A2586,away!$A$2:$E$405,3,FALSE)</f>
        <v>1.0277000000000001</v>
      </c>
      <c r="I2586" s="10" t="e">
        <f>VLOOKUP(C2586,away!$B$2:$E$405,3,FALSE)</f>
        <v>#N/A</v>
      </c>
      <c r="J2586" s="10">
        <f>VLOOKUP(B2586,home!$B$2:$E$405,4,FALSE)</f>
        <v>1.5718000000000001</v>
      </c>
      <c r="K2586" s="12" t="e">
        <f t="shared" ref="K2586:K2649" si="3750">E2586*F2586*G2586</f>
        <v>#N/A</v>
      </c>
      <c r="L2586" s="12" t="e">
        <f t="shared" ref="L2586:L2649" si="3751">H2586*I2586*J2586</f>
        <v>#N/A</v>
      </c>
      <c r="M2586" s="13" t="e">
        <f t="shared" ref="M2586:M2649" si="3752">_xlfn.POISSON.DIST(0,K2586,FALSE) * _xlfn.POISSON.DIST(0,L2586,FALSE)</f>
        <v>#N/A</v>
      </c>
      <c r="N2586" s="13" t="e">
        <f t="shared" ref="N2586:N2649" si="3753">_xlfn.POISSON.DIST(1,K2586,FALSE) * _xlfn.POISSON.DIST(0,L2586,FALSE)</f>
        <v>#N/A</v>
      </c>
      <c r="O2586" s="13" t="e">
        <f t="shared" ref="O2586:O2649" si="3754">_xlfn.POISSON.DIST(0,K2586,FALSE) * _xlfn.POISSON.DIST(1,L2586,FALSE)</f>
        <v>#N/A</v>
      </c>
      <c r="P2586" s="13" t="e">
        <f t="shared" ref="P2586:P2649" si="3755">_xlfn.POISSON.DIST(1,K2586,FALSE) * _xlfn.POISSON.DIST(1,L2586,FALSE)</f>
        <v>#N/A</v>
      </c>
      <c r="Q2586" s="13" t="e">
        <f t="shared" ref="Q2586:Q2649" si="3756">_xlfn.POISSON.DIST(2,K2586,FALSE) * _xlfn.POISSON.DIST(0,L2586,FALSE)</f>
        <v>#N/A</v>
      </c>
      <c r="R2586" s="13" t="e">
        <f t="shared" ref="R2586:R2649" si="3757">_xlfn.POISSON.DIST(0,K2586,FALSE) * _xlfn.POISSON.DIST(2,L2586,FALSE)</f>
        <v>#N/A</v>
      </c>
      <c r="S2586" s="13" t="e">
        <f t="shared" ref="S2586:S2649" si="3758">_xlfn.POISSON.DIST(2,K2586,FALSE) * _xlfn.POISSON.DIST(2,L2586,FALSE)</f>
        <v>#N/A</v>
      </c>
      <c r="T2586" s="13" t="e">
        <f t="shared" ref="T2586:T2649" si="3759">_xlfn.POISSON.DIST(2,K2586,FALSE) * _xlfn.POISSON.DIST(1,L2586,FALSE)</f>
        <v>#N/A</v>
      </c>
      <c r="U2586" s="13" t="e">
        <f t="shared" ref="U2586:U2649" si="3760">_xlfn.POISSON.DIST(1,K2586,FALSE) * _xlfn.POISSON.DIST(2,L2586,FALSE)</f>
        <v>#N/A</v>
      </c>
      <c r="V2586" s="13" t="e">
        <f t="shared" ref="V2586:V2649" si="3761">_xlfn.POISSON.DIST(3,K2586,FALSE) * _xlfn.POISSON.DIST(3,L2586,FALSE)</f>
        <v>#N/A</v>
      </c>
      <c r="W2586" s="13" t="e">
        <f t="shared" ref="W2586:W2649" si="3762">_xlfn.POISSON.DIST(3,K2586,FALSE) * _xlfn.POISSON.DIST(0,L2586,FALSE)</f>
        <v>#N/A</v>
      </c>
      <c r="X2586" s="13" t="e">
        <f t="shared" ref="X2586:X2649" si="3763">_xlfn.POISSON.DIST(3,K2586,FALSE) * _xlfn.POISSON.DIST(1,L2586,FALSE)</f>
        <v>#N/A</v>
      </c>
      <c r="Y2586" s="13" t="e">
        <f t="shared" ref="Y2586:Y2649" si="3764">_xlfn.POISSON.DIST(3,K2586,FALSE) * _xlfn.POISSON.DIST(2,L2586,FALSE)</f>
        <v>#N/A</v>
      </c>
      <c r="Z2586" s="13" t="e">
        <f t="shared" ref="Z2586:Z2649" si="3765">_xlfn.POISSON.DIST(0,K2586,FALSE) * _xlfn.POISSON.DIST(3,L2586,FALSE)</f>
        <v>#N/A</v>
      </c>
      <c r="AA2586" s="13" t="e">
        <f t="shared" ref="AA2586:AA2649" si="3766">_xlfn.POISSON.DIST(1,K2586,FALSE) * _xlfn.POISSON.DIST(3,L2586,FALSE)</f>
        <v>#N/A</v>
      </c>
      <c r="AB2586" s="13" t="e">
        <f t="shared" ref="AB2586:AB2649" si="3767">_xlfn.POISSON.DIST(2,K2586,FALSE) * _xlfn.POISSON.DIST(3,L2586,FALSE)</f>
        <v>#N/A</v>
      </c>
      <c r="AC2586" s="13" t="e">
        <f t="shared" ref="AC2586:AC2649" si="3768">_xlfn.POISSON.DIST(4,K2586,FALSE) * _xlfn.POISSON.DIST(4,L2586,FALSE)</f>
        <v>#N/A</v>
      </c>
      <c r="AD2586" s="13" t="e">
        <f t="shared" ref="AD2586:AD2649" si="3769">_xlfn.POISSON.DIST(4,K2586,FALSE) * _xlfn.POISSON.DIST(0,L2586,FALSE)</f>
        <v>#N/A</v>
      </c>
      <c r="AE2586" s="13" t="e">
        <f t="shared" ref="AE2586:AE2649" si="3770">_xlfn.POISSON.DIST(4,K2586,FALSE) * _xlfn.POISSON.DIST(1,L2586,FALSE)</f>
        <v>#N/A</v>
      </c>
      <c r="AF2586" s="13" t="e">
        <f t="shared" ref="AF2586:AF2649" si="3771">_xlfn.POISSON.DIST(4,K2586,FALSE) * _xlfn.POISSON.DIST(2,L2586,FALSE)</f>
        <v>#N/A</v>
      </c>
      <c r="AG2586" s="13" t="e">
        <f t="shared" ref="AG2586:AG2649" si="3772">_xlfn.POISSON.DIST(4,K2586,FALSE) * _xlfn.POISSON.DIST(3,L2586,FALSE)</f>
        <v>#N/A</v>
      </c>
      <c r="AH2586" s="13" t="e">
        <f t="shared" ref="AH2586:AH2649" si="3773">_xlfn.POISSON.DIST(0,K2586,FALSE) * _xlfn.POISSON.DIST(4,L2586,FALSE)</f>
        <v>#N/A</v>
      </c>
      <c r="AI2586" s="13" t="e">
        <f t="shared" ref="AI2586:AI2649" si="3774">_xlfn.POISSON.DIST(1,K2586,FALSE) * _xlfn.POISSON.DIST(4,L2586,FALSE)</f>
        <v>#N/A</v>
      </c>
      <c r="AJ2586" s="13" t="e">
        <f t="shared" ref="AJ2586:AJ2649" si="3775">_xlfn.POISSON.DIST(2,K2586,FALSE) * _xlfn.POISSON.DIST(4,L2586,FALSE)</f>
        <v>#N/A</v>
      </c>
      <c r="AK2586" s="13" t="e">
        <f t="shared" ref="AK2586:AK2649" si="3776">_xlfn.POISSON.DIST(3,K2586,FALSE) * _xlfn.POISSON.DIST(4,L2586,FALSE)</f>
        <v>#N/A</v>
      </c>
      <c r="AL2586" s="13" t="e">
        <f t="shared" ref="AL2586:AL2649" si="3777">_xlfn.POISSON.DIST(5,K2586,FALSE) * _xlfn.POISSON.DIST(5,L2586,FALSE)</f>
        <v>#N/A</v>
      </c>
      <c r="AM2586" s="13" t="e">
        <f t="shared" ref="AM2586:AM2649" si="3778">_xlfn.POISSON.DIST(5,K2586,FALSE) * _xlfn.POISSON.DIST(0,L2586,FALSE)</f>
        <v>#N/A</v>
      </c>
      <c r="AN2586" s="13" t="e">
        <f t="shared" ref="AN2586:AN2649" si="3779">_xlfn.POISSON.DIST(5,K2586,FALSE) * _xlfn.POISSON.DIST(1,L2586,FALSE)</f>
        <v>#N/A</v>
      </c>
      <c r="AO2586" s="13" t="e">
        <f t="shared" ref="AO2586:AO2649" si="3780">_xlfn.POISSON.DIST(5,K2586,FALSE) * _xlfn.POISSON.DIST(2,L2586,FALSE)</f>
        <v>#N/A</v>
      </c>
      <c r="AP2586" s="13" t="e">
        <f t="shared" ref="AP2586:AP2649" si="3781">_xlfn.POISSON.DIST(5,K2586,FALSE) * _xlfn.POISSON.DIST(3,L2586,FALSE)</f>
        <v>#N/A</v>
      </c>
      <c r="AQ2586" s="13" t="e">
        <f t="shared" ref="AQ2586:AQ2649" si="3782">_xlfn.POISSON.DIST(5,K2586,FALSE) * _xlfn.POISSON.DIST(4,L2586,FALSE)</f>
        <v>#N/A</v>
      </c>
      <c r="AR2586" s="13" t="e">
        <f t="shared" ref="AR2586:AR2649" si="3783">_xlfn.POISSON.DIST(0,K2586,FALSE) * _xlfn.POISSON.DIST(5,L2586,FALSE)</f>
        <v>#N/A</v>
      </c>
      <c r="AS2586" s="13" t="e">
        <f t="shared" ref="AS2586:AS2649" si="3784">_xlfn.POISSON.DIST(1,K2586,FALSE) * _xlfn.POISSON.DIST(5,L2586,FALSE)</f>
        <v>#N/A</v>
      </c>
      <c r="AT2586" s="13" t="e">
        <f t="shared" ref="AT2586:AT2649" si="3785">_xlfn.POISSON.DIST(2,K2586,FALSE) * _xlfn.POISSON.DIST(5,L2586,FALSE)</f>
        <v>#N/A</v>
      </c>
      <c r="AU2586" s="13" t="e">
        <f t="shared" ref="AU2586:AU2649" si="3786">_xlfn.POISSON.DIST(3,K2586,FALSE) * _xlfn.POISSON.DIST(5,L2586,FALSE)</f>
        <v>#N/A</v>
      </c>
      <c r="AV2586" s="13" t="e">
        <f t="shared" ref="AV2586:AV2649" si="3787">_xlfn.POISSON.DIST(4,K2586,FALSE) * _xlfn.POISSON.DIST(5,L2586,FALSE)</f>
        <v>#N/A</v>
      </c>
      <c r="AW2586" s="13" t="e">
        <f t="shared" ref="AW2586:AW2649" si="3788">_xlfn.POISSON.DIST(6,K2586,FALSE) * _xlfn.POISSON.DIST(6,L2586,FALSE)</f>
        <v>#N/A</v>
      </c>
      <c r="AX2586" s="13" t="e">
        <f t="shared" ref="AX2586:AX2649" si="3789">_xlfn.POISSON.DIST(6,K2586,FALSE) * _xlfn.POISSON.DIST(0,L2586,FALSE)</f>
        <v>#N/A</v>
      </c>
      <c r="AY2586" s="13" t="e">
        <f t="shared" ref="AY2586:AY2649" si="3790">_xlfn.POISSON.DIST(6,K2586,FALSE) * _xlfn.POISSON.DIST(1,L2586,FALSE)</f>
        <v>#N/A</v>
      </c>
      <c r="AZ2586" s="13" t="e">
        <f t="shared" ref="AZ2586:AZ2649" si="3791">_xlfn.POISSON.DIST(6,K2586,FALSE) * _xlfn.POISSON.DIST(2,L2586,FALSE)</f>
        <v>#N/A</v>
      </c>
      <c r="BA2586" s="13" t="e">
        <f t="shared" ref="BA2586:BA2649" si="3792">_xlfn.POISSON.DIST(6,K2586,FALSE) * _xlfn.POISSON.DIST(3,L2586,FALSE)</f>
        <v>#N/A</v>
      </c>
      <c r="BB2586" s="13" t="e">
        <f t="shared" ref="BB2586:BB2649" si="3793">_xlfn.POISSON.DIST(6,K2586,FALSE) * _xlfn.POISSON.DIST(4,L2586,FALSE)</f>
        <v>#N/A</v>
      </c>
      <c r="BC2586" s="13" t="e">
        <f t="shared" ref="BC2586:BC2649" si="3794">_xlfn.POISSON.DIST(6,K2586,FALSE) * _xlfn.POISSON.DIST(5,L2586,FALSE)</f>
        <v>#N/A</v>
      </c>
      <c r="BD2586" s="13" t="e">
        <f t="shared" ref="BD2586:BD2649" si="3795">_xlfn.POISSON.DIST(0,K2586,FALSE) * _xlfn.POISSON.DIST(6,L2586,FALSE)</f>
        <v>#N/A</v>
      </c>
      <c r="BE2586" s="13" t="e">
        <f t="shared" ref="BE2586:BE2649" si="3796">_xlfn.POISSON.DIST(1,K2586,FALSE) * _xlfn.POISSON.DIST(6,L2586,FALSE)</f>
        <v>#N/A</v>
      </c>
      <c r="BF2586" s="13" t="e">
        <f t="shared" ref="BF2586:BF2649" si="3797">_xlfn.POISSON.DIST(2,K2586,FALSE) * _xlfn.POISSON.DIST(6,L2586,FALSE)</f>
        <v>#N/A</v>
      </c>
      <c r="BG2586" s="13" t="e">
        <f t="shared" ref="BG2586:BG2649" si="3798">_xlfn.POISSON.DIST(3,K2586,FALSE) * _xlfn.POISSON.DIST(6,L2586,FALSE)</f>
        <v>#N/A</v>
      </c>
      <c r="BH2586" s="13" t="e">
        <f t="shared" ref="BH2586:BH2649" si="3799">_xlfn.POISSON.DIST(4,K2586,FALSE) * _xlfn.POISSON.DIST(6,L2586,FALSE)</f>
        <v>#N/A</v>
      </c>
      <c r="BI2586" s="13" t="e">
        <f t="shared" ref="BI2586:BI2649" si="3800">_xlfn.POISSON.DIST(5,K2586,FALSE) * _xlfn.POISSON.DIST(6,L2586,FALSE)</f>
        <v>#N/A</v>
      </c>
      <c r="BJ2586" s="14" t="e">
        <f t="shared" ref="BJ2586:BJ2649" si="3801">SUM(N2586,Q2586,T2586,W2586,X2586,Y2586,AD2586,AE2586,AF2586,AG2586,AM2586,AN2586,AO2586,AP2586,AQ2586,AX2586,AY2586,AZ2586,BA2586,BB2586,BC2586)</f>
        <v>#N/A</v>
      </c>
      <c r="BK2586" s="14" t="e">
        <f t="shared" ref="BK2586:BK2649" si="3802">SUM(M2586,P2586,S2586,V2586,AC2586,AL2586,AY2586)</f>
        <v>#N/A</v>
      </c>
      <c r="BL2586" s="14" t="e">
        <f t="shared" ref="BL2586:BL2649" si="3803">SUM(O2586,R2586,U2586,AA2586,AB2586,AH2586,AI2586,AJ2586,AK2586,AR2586,AS2586,AT2586,AU2586,AV2586,BD2586,BE2586,BF2586,BG2586,BH2586,BI2586)</f>
        <v>#N/A</v>
      </c>
      <c r="BM2586" s="14" t="e">
        <f t="shared" ref="BM2586:BM2649" si="3804">SUM(S2586:BI2586)</f>
        <v>#N/A</v>
      </c>
      <c r="BN2586" s="14" t="e">
        <f t="shared" ref="BN2586:BN2649" si="3805">SUM(M2586:R2586)</f>
        <v>#N/A</v>
      </c>
    </row>
    <row r="2587" spans="1:66" x14ac:dyDescent="0.25">
      <c r="A2587" t="s">
        <v>338</v>
      </c>
      <c r="B2587" t="s">
        <v>74</v>
      </c>
      <c r="C2587" t="s">
        <v>87</v>
      </c>
      <c r="D2587" s="7" t="s">
        <v>504</v>
      </c>
      <c r="E2587" s="10">
        <f>VLOOKUP(A2587,home!$A$2:$E$405,3,FALSE)</f>
        <v>1.4215</v>
      </c>
      <c r="F2587" s="10">
        <f>VLOOKUP(B2587,home!$B$2:$E$405,3,FALSE)</f>
        <v>0.7621</v>
      </c>
      <c r="G2587" s="10">
        <f>VLOOKUP(C2587,away!$B$2:$E$405,4,FALSE)</f>
        <v>1.1904999999999999</v>
      </c>
      <c r="H2587" s="10">
        <f>VLOOKUP(A2587,away!$A$2:$E$405,3,FALSE)</f>
        <v>1.0277000000000001</v>
      </c>
      <c r="I2587" s="10">
        <f>VLOOKUP(C2587,away!$B$2:$E$405,3,FALSE)</f>
        <v>0.67359999999999998</v>
      </c>
      <c r="J2587" s="10">
        <f>VLOOKUP(B2587,home!$B$2:$E$405,4,FALSE)</f>
        <v>1.2974000000000001</v>
      </c>
      <c r="K2587" s="12">
        <f t="shared" si="3750"/>
        <v>1.2896985910750001</v>
      </c>
      <c r="L2587" s="12">
        <f t="shared" si="3751"/>
        <v>0.89813646332800001</v>
      </c>
      <c r="M2587" s="13">
        <f t="shared" si="3752"/>
        <v>0.11215930475516166</v>
      </c>
      <c r="N2587" s="13">
        <f t="shared" si="3753"/>
        <v>0.14465169731868355</v>
      </c>
      <c r="O2587" s="13">
        <f t="shared" si="3754"/>
        <v>0.10073436130212822</v>
      </c>
      <c r="P2587" s="13">
        <f t="shared" si="3755"/>
        <v>0.12991696384419477</v>
      </c>
      <c r="Q2587" s="13">
        <f t="shared" si="3756"/>
        <v>9.3278545114256789E-2</v>
      </c>
      <c r="R2587" s="13">
        <f t="shared" si="3757"/>
        <v>4.523660149774919E-2</v>
      </c>
      <c r="S2587" s="13">
        <f t="shared" si="3758"/>
        <v>3.7621527548112446E-2</v>
      </c>
      <c r="T2587" s="13">
        <f t="shared" si="3759"/>
        <v>8.3776862613299877E-2</v>
      </c>
      <c r="U2587" s="13">
        <f t="shared" si="3760"/>
        <v>5.8341581216668367E-2</v>
      </c>
      <c r="V2587" s="13">
        <f t="shared" si="3761"/>
        <v>4.8419964847728194E-3</v>
      </c>
      <c r="W2587" s="13">
        <f t="shared" si="3762"/>
        <v>4.0100402737127609E-2</v>
      </c>
      <c r="X2587" s="13">
        <f t="shared" si="3763"/>
        <v>3.6015633892352246E-2</v>
      </c>
      <c r="Y2587" s="13">
        <f t="shared" si="3764"/>
        <v>1.6173477024296643E-2</v>
      </c>
      <c r="Z2587" s="13">
        <f t="shared" si="3765"/>
        <v>1.3542880427388857E-2</v>
      </c>
      <c r="AA2587" s="13">
        <f t="shared" si="3766"/>
        <v>1.7466233806300604E-2</v>
      </c>
      <c r="AB2587" s="13">
        <f t="shared" si="3767"/>
        <v>1.1263088565686214E-2</v>
      </c>
      <c r="AC2587" s="13">
        <f t="shared" si="3768"/>
        <v>3.5053794891290457E-4</v>
      </c>
      <c r="AD2587" s="13">
        <f t="shared" si="3769"/>
        <v>1.2929358227903382E-2</v>
      </c>
      <c r="AE2587" s="13">
        <f t="shared" si="3770"/>
        <v>1.1612328071909921E-2</v>
      </c>
      <c r="AF2587" s="13">
        <f t="shared" si="3771"/>
        <v>5.2147276327548144E-3</v>
      </c>
      <c r="AG2587" s="13">
        <f t="shared" si="3772"/>
        <v>1.5611790111004012E-3</v>
      </c>
      <c r="AH2587" s="13">
        <f t="shared" si="3773"/>
        <v>3.0408386825822543E-3</v>
      </c>
      <c r="AI2587" s="13">
        <f t="shared" si="3774"/>
        <v>3.9217653646126923E-3</v>
      </c>
      <c r="AJ2587" s="13">
        <f t="shared" si="3775"/>
        <v>2.5289476326338625E-3</v>
      </c>
      <c r="AK2587" s="13">
        <f t="shared" si="3776"/>
        <v>1.0871933995701165E-3</v>
      </c>
      <c r="AL2587" s="13">
        <f t="shared" si="3777"/>
        <v>1.62414794329724E-5</v>
      </c>
      <c r="AM2587" s="13">
        <f t="shared" si="3778"/>
        <v>3.3349950180061902E-3</v>
      </c>
      <c r="AN2587" s="13">
        <f t="shared" si="3779"/>
        <v>2.9952806306885794E-3</v>
      </c>
      <c r="AO2587" s="13">
        <f t="shared" si="3780"/>
        <v>1.345085376160751E-3</v>
      </c>
      <c r="AP2587" s="13">
        <f t="shared" si="3781"/>
        <v>4.0269007420640988E-4</v>
      </c>
      <c r="AQ2587" s="13">
        <f t="shared" si="3782"/>
        <v>9.0417659766258674E-5</v>
      </c>
      <c r="AR2587" s="13">
        <f t="shared" si="3783"/>
        <v>5.462176199850803E-4</v>
      </c>
      <c r="AS2587" s="13">
        <f t="shared" si="3784"/>
        <v>7.0445609491509792E-4</v>
      </c>
      <c r="AT2587" s="13">
        <f t="shared" si="3785"/>
        <v>4.5426801654309927E-4</v>
      </c>
      <c r="AU2587" s="13">
        <f t="shared" si="3786"/>
        <v>1.9528960696869001E-4</v>
      </c>
      <c r="AV2587" s="13">
        <f t="shared" si="3787"/>
        <v>6.2966182739777473E-5</v>
      </c>
      <c r="AW2587" s="13">
        <f t="shared" si="3788"/>
        <v>5.2258102904907125E-7</v>
      </c>
      <c r="AX2587" s="13">
        <f t="shared" si="3789"/>
        <v>7.1685639599412126E-4</v>
      </c>
      <c r="AY2587" s="13">
        <f t="shared" si="3790"/>
        <v>6.4383486821221634E-4</v>
      </c>
      <c r="AZ2587" s="13">
        <f t="shared" si="3791"/>
        <v>2.8912578575168441E-4</v>
      </c>
      <c r="BA2587" s="13">
        <f t="shared" si="3792"/>
        <v>8.6558136890648983E-5</v>
      </c>
      <c r="BB2587" s="13">
        <f t="shared" si="3793"/>
        <v>1.9435254734807086E-5</v>
      </c>
      <c r="BC2587" s="13">
        <f t="shared" si="3794"/>
        <v>3.4911021902796818E-6</v>
      </c>
      <c r="BD2587" s="13">
        <f t="shared" si="3795"/>
        <v>8.1762993570139582E-5</v>
      </c>
      <c r="BE2587" s="13">
        <f t="shared" si="3796"/>
        <v>1.054496176094833E-4</v>
      </c>
      <c r="BF2587" s="13">
        <f t="shared" si="3797"/>
        <v>6.7999111630174082E-5</v>
      </c>
      <c r="BG2587" s="13">
        <f t="shared" si="3798"/>
        <v>2.9232786154595728E-5</v>
      </c>
      <c r="BH2587" s="13">
        <f t="shared" si="3799"/>
        <v>9.4253707791947146E-6</v>
      </c>
      <c r="BI2587" s="13">
        <f t="shared" si="3800"/>
        <v>2.4311774828573798E-6</v>
      </c>
      <c r="BJ2587" s="14">
        <f t="shared" si="3801"/>
        <v>0.45524198194628723</v>
      </c>
      <c r="BK2587" s="14">
        <f t="shared" si="3802"/>
        <v>0.28555040692879974</v>
      </c>
      <c r="BL2587" s="14">
        <f t="shared" si="3803"/>
        <v>0.24588011004630972</v>
      </c>
      <c r="BM2587" s="14">
        <f t="shared" si="3804"/>
        <v>0.37359459322942823</v>
      </c>
      <c r="BN2587" s="14">
        <f t="shared" si="3805"/>
        <v>0.62597747383217417</v>
      </c>
    </row>
    <row r="2588" spans="1:66" x14ac:dyDescent="0.25">
      <c r="A2588" t="s">
        <v>338</v>
      </c>
      <c r="B2588" t="s">
        <v>79</v>
      </c>
      <c r="C2588" t="s">
        <v>81</v>
      </c>
      <c r="D2588" t="s">
        <v>500</v>
      </c>
      <c r="E2588" s="10">
        <f>VLOOKUP(A2588,home!$A$2:$E$405,3,FALSE)</f>
        <v>1.4215</v>
      </c>
      <c r="F2588" s="10">
        <f>VLOOKUP(B2588,home!$B$2:$E$405,3,FALSE)</f>
        <v>1.407</v>
      </c>
      <c r="G2588" s="10">
        <f>VLOOKUP(C2588,away!$B$2:$E$405,4,FALSE)</f>
        <v>0.87939999999999996</v>
      </c>
      <c r="H2588" s="10">
        <f>VLOOKUP(A2588,away!$A$2:$E$405,3,FALSE)</f>
        <v>1.0277000000000001</v>
      </c>
      <c r="I2588" s="10">
        <f>VLOOKUP(C2588,away!$B$2:$E$405,3,FALSE)</f>
        <v>0.7298</v>
      </c>
      <c r="J2588" s="10">
        <f>VLOOKUP(B2588,home!$B$2:$E$405,4,FALSE)</f>
        <v>0.89200000000000002</v>
      </c>
      <c r="K2588" s="12">
        <f t="shared" si="3750"/>
        <v>1.7588444096999998</v>
      </c>
      <c r="L2588" s="12">
        <f t="shared" si="3751"/>
        <v>0.66901379032000008</v>
      </c>
      <c r="M2588" s="13">
        <f t="shared" si="3752"/>
        <v>8.8225591938871667E-2</v>
      </c>
      <c r="N2588" s="13">
        <f t="shared" si="3753"/>
        <v>0.15517508917415782</v>
      </c>
      <c r="O2588" s="13">
        <f t="shared" si="3754"/>
        <v>5.9024137666250177E-2</v>
      </c>
      <c r="P2588" s="13">
        <f t="shared" si="3755"/>
        <v>0.10381427457164732</v>
      </c>
      <c r="Q2588" s="13">
        <f t="shared" si="3756"/>
        <v>0.13646441905933321</v>
      </c>
      <c r="R2588" s="13">
        <f t="shared" si="3757"/>
        <v>1.9743981030233754E-2</v>
      </c>
      <c r="S2588" s="13">
        <f t="shared" si="3758"/>
        <v>3.0539334925360019E-2</v>
      </c>
      <c r="T2588" s="13">
        <f t="shared" si="3759"/>
        <v>9.1296578238701381E-2</v>
      </c>
      <c r="U2588" s="13">
        <f t="shared" si="3760"/>
        <v>3.4726590660249489E-2</v>
      </c>
      <c r="V2588" s="13">
        <f t="shared" si="3761"/>
        <v>3.9928183994673468E-3</v>
      </c>
      <c r="W2588" s="13">
        <f t="shared" si="3762"/>
        <v>8.0006560195155438E-2</v>
      </c>
      <c r="X2588" s="13">
        <f t="shared" si="3763"/>
        <v>5.3525492086626179E-2</v>
      </c>
      <c r="Y2588" s="13">
        <f t="shared" si="3764"/>
        <v>1.7904646169808473E-2</v>
      </c>
      <c r="Z2588" s="13">
        <f t="shared" si="3765"/>
        <v>4.4029985283476217E-3</v>
      </c>
      <c r="AA2588" s="13">
        <f t="shared" si="3766"/>
        <v>7.7441893475015417E-3</v>
      </c>
      <c r="AB2588" s="13">
        <f t="shared" si="3767"/>
        <v>6.8104120707556887E-3</v>
      </c>
      <c r="AC2588" s="13">
        <f t="shared" si="3768"/>
        <v>2.9364463341049926E-4</v>
      </c>
      <c r="AD2588" s="13">
        <f t="shared" si="3769"/>
        <v>3.5179772784643903E-2</v>
      </c>
      <c r="AE2588" s="13">
        <f t="shared" si="3770"/>
        <v>2.3535753133251004E-2</v>
      </c>
      <c r="AF2588" s="13">
        <f t="shared" si="3771"/>
        <v>7.8728717058560351E-3</v>
      </c>
      <c r="AG2588" s="13">
        <f t="shared" si="3772"/>
        <v>1.7556865802126104E-3</v>
      </c>
      <c r="AH2588" s="13">
        <f t="shared" si="3773"/>
        <v>7.3641668355580597E-4</v>
      </c>
      <c r="AI2588" s="13">
        <f t="shared" si="3774"/>
        <v>1.2952423670819432E-3</v>
      </c>
      <c r="AJ2588" s="13">
        <f t="shared" si="3775"/>
        <v>1.1390648982743355E-3</v>
      </c>
      <c r="AK2588" s="13">
        <f t="shared" si="3776"/>
        <v>6.6781264287177117E-4</v>
      </c>
      <c r="AL2588" s="13">
        <f t="shared" si="3777"/>
        <v>1.3821161832720785E-5</v>
      </c>
      <c r="AM2588" s="13">
        <f t="shared" si="3778"/>
        <v>1.2375149339357423E-2</v>
      </c>
      <c r="AN2588" s="13">
        <f t="shared" si="3779"/>
        <v>8.2791455652995553E-3</v>
      </c>
      <c r="AO2588" s="13">
        <f t="shared" si="3780"/>
        <v>2.7694312776260369E-3</v>
      </c>
      <c r="AP2588" s="13">
        <f t="shared" si="3781"/>
        <v>6.1759590535845192E-4</v>
      </c>
      <c r="AQ2588" s="13">
        <f t="shared" si="3782"/>
        <v>1.0329504438249245E-4</v>
      </c>
      <c r="AR2588" s="13">
        <f t="shared" si="3783"/>
        <v>9.8534583344110784E-5</v>
      </c>
      <c r="AS2588" s="13">
        <f t="shared" si="3784"/>
        <v>1.7330700107690797E-4</v>
      </c>
      <c r="AT2588" s="13">
        <f t="shared" si="3785"/>
        <v>1.5241002500299573E-4</v>
      </c>
      <c r="AU2588" s="13">
        <f t="shared" si="3786"/>
        <v>8.9355173486252071E-5</v>
      </c>
      <c r="AV2588" s="13">
        <f t="shared" si="3787"/>
        <v>3.9290461841017014E-5</v>
      </c>
      <c r="AW2588" s="13">
        <f t="shared" si="3788"/>
        <v>4.5175663945023512E-7</v>
      </c>
      <c r="AX2588" s="13">
        <f t="shared" si="3789"/>
        <v>3.6276603724552394E-3</v>
      </c>
      <c r="AY2588" s="13">
        <f t="shared" si="3790"/>
        <v>2.4269548157699427E-3</v>
      </c>
      <c r="AZ2588" s="13">
        <f t="shared" si="3791"/>
        <v>8.1183312011681339E-4</v>
      </c>
      <c r="BA2588" s="13">
        <f t="shared" si="3792"/>
        <v>1.8104251759888711E-4</v>
      </c>
      <c r="BB2588" s="13">
        <f t="shared" si="3793"/>
        <v>3.0279985226976685E-5</v>
      </c>
      <c r="BC2588" s="13">
        <f t="shared" si="3794"/>
        <v>4.0515455375066566E-6</v>
      </c>
      <c r="BD2588" s="13">
        <f t="shared" si="3795"/>
        <v>1.0986832513440919E-5</v>
      </c>
      <c r="BE2588" s="13">
        <f t="shared" si="3796"/>
        <v>1.9324128946575758E-5</v>
      </c>
      <c r="BF2588" s="13">
        <f t="shared" si="3797"/>
        <v>1.6994068085003361E-5</v>
      </c>
      <c r="BG2588" s="13">
        <f t="shared" si="3798"/>
        <v>9.9633072164564465E-6</v>
      </c>
      <c r="BH2588" s="13">
        <f t="shared" si="3799"/>
        <v>4.3809767999470204E-6</v>
      </c>
      <c r="BI2588" s="13">
        <f t="shared" si="3800"/>
        <v>1.541091310722442E-6</v>
      </c>
      <c r="BJ2588" s="14">
        <f t="shared" si="3801"/>
        <v>0.63394330861647541</v>
      </c>
      <c r="BK2588" s="14">
        <f t="shared" si="3802"/>
        <v>0.22930644044635951</v>
      </c>
      <c r="BL2588" s="14">
        <f t="shared" si="3803"/>
        <v>0.1325039350163979</v>
      </c>
      <c r="BM2588" s="14">
        <f t="shared" si="3804"/>
        <v>0.43528268610795595</v>
      </c>
      <c r="BN2588" s="14">
        <f t="shared" si="3805"/>
        <v>0.56244749344049394</v>
      </c>
    </row>
    <row r="2589" spans="1:66" x14ac:dyDescent="0.25">
      <c r="A2589" t="s">
        <v>341</v>
      </c>
      <c r="B2589" t="s">
        <v>154</v>
      </c>
      <c r="C2589" t="s">
        <v>146</v>
      </c>
      <c r="D2589" t="s">
        <v>500</v>
      </c>
      <c r="E2589" s="10">
        <f>VLOOKUP(A2589,home!$A$2:$E$405,3,FALSE)</f>
        <v>1.4705999999999999</v>
      </c>
      <c r="F2589" s="10">
        <f>VLOOKUP(B2589,home!$B$2:$E$405,3,FALSE)</f>
        <v>0.83109999999999995</v>
      </c>
      <c r="G2589" s="10">
        <f>VLOOKUP(C2589,away!$B$2:$E$405,4,FALSE)</f>
        <v>0.85</v>
      </c>
      <c r="H2589" s="10">
        <f>VLOOKUP(A2589,away!$A$2:$E$405,3,FALSE)</f>
        <v>1.2646999999999999</v>
      </c>
      <c r="I2589" s="10">
        <f>VLOOKUP(C2589,away!$B$2:$E$405,3,FALSE)</f>
        <v>0.29649999999999999</v>
      </c>
      <c r="J2589" s="10">
        <f>VLOOKUP(B2589,home!$B$2:$E$405,4,FALSE)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342</v>
      </c>
      <c r="B2590" t="s">
        <v>167</v>
      </c>
      <c r="C2590" t="s">
        <v>170</v>
      </c>
      <c r="D2590" t="s">
        <v>500</v>
      </c>
      <c r="E2590" s="10">
        <f>VLOOKUP(A2590,home!$A$2:$E$405,3,FALSE)</f>
        <v>1.3548</v>
      </c>
      <c r="F2590" s="10">
        <f>VLOOKUP(B2590,home!$B$2:$E$405,3,FALSE)</f>
        <v>1.5582</v>
      </c>
      <c r="G2590" s="10">
        <f>VLOOKUP(C2590,away!$B$2:$E$405,4,FALSE)</f>
        <v>0.98419999999999996</v>
      </c>
      <c r="H2590" s="10">
        <f>VLOOKUP(A2590,away!$A$2:$E$405,3,FALSE)</f>
        <v>1.1719999999999999</v>
      </c>
      <c r="I2590" s="10">
        <f>VLOOKUP(C2590,away!$B$2:$E$405,3,FALSE)</f>
        <v>0.94799999999999995</v>
      </c>
      <c r="J2590" s="10">
        <f>VLOOKUP(B2590,home!$B$2:$E$405,4,FALSE)</f>
        <v>1.0428999999999999</v>
      </c>
      <c r="K2590" s="12">
        <f t="shared" si="3750"/>
        <v>2.077694780112</v>
      </c>
      <c r="L2590" s="12">
        <f t="shared" si="3751"/>
        <v>1.1587203023999997</v>
      </c>
      <c r="M2590" s="13">
        <f t="shared" si="3752"/>
        <v>3.9304546392433221E-2</v>
      </c>
      <c r="N2590" s="13">
        <f t="shared" si="3753"/>
        <v>8.1662850874228449E-2</v>
      </c>
      <c r="O2590" s="13">
        <f t="shared" si="3754"/>
        <v>4.5542975881535046E-2</v>
      </c>
      <c r="P2590" s="13">
        <f t="shared" si="3755"/>
        <v>9.4624403259832068E-2</v>
      </c>
      <c r="Q2590" s="13">
        <f t="shared" si="3756"/>
        <v>8.483523949522459E-2</v>
      </c>
      <c r="R2590" s="13">
        <f t="shared" si="3757"/>
        <v>2.6385785392824091E-2</v>
      </c>
      <c r="S2590" s="13">
        <f t="shared" si="3758"/>
        <v>5.6951284991823947E-2</v>
      </c>
      <c r="T2590" s="13">
        <f t="shared" si="3759"/>
        <v>9.8300314362083044E-2</v>
      </c>
      <c r="U2590" s="13">
        <f t="shared" si="3760"/>
        <v>5.482160857982607E-2</v>
      </c>
      <c r="V2590" s="13">
        <f t="shared" si="3761"/>
        <v>1.5234260698003675E-2</v>
      </c>
      <c r="W2590" s="13">
        <f t="shared" si="3762"/>
        <v>5.8753911422926491E-2</v>
      </c>
      <c r="X2590" s="13">
        <f t="shared" si="3763"/>
        <v>6.8079350011156184E-2</v>
      </c>
      <c r="Y2590" s="13">
        <f t="shared" si="3764"/>
        <v>3.9442462516061164E-2</v>
      </c>
      <c r="Z2590" s="13">
        <f t="shared" si="3765"/>
        <v>1.0191248409811537E-2</v>
      </c>
      <c r="AA2590" s="13">
        <f t="shared" si="3766"/>
        <v>2.1174303623890153E-2</v>
      </c>
      <c r="AB2590" s="13">
        <f t="shared" si="3767"/>
        <v>2.1996870055931594E-2</v>
      </c>
      <c r="AC2590" s="13">
        <f t="shared" si="3768"/>
        <v>2.2922488617163339E-3</v>
      </c>
      <c r="AD2590" s="13">
        <f t="shared" si="3769"/>
        <v>3.0518173768644297E-2</v>
      </c>
      <c r="AE2590" s="13">
        <f t="shared" si="3770"/>
        <v>3.5362027537899264E-2</v>
      </c>
      <c r="AF2590" s="13">
        <f t="shared" si="3771"/>
        <v>2.0487349621095878E-2</v>
      </c>
      <c r="AG2590" s="13">
        <f t="shared" si="3772"/>
        <v>7.9130359827769073E-3</v>
      </c>
      <c r="AH2590" s="13">
        <f t="shared" si="3773"/>
        <v>2.9522016098125848E-3</v>
      </c>
      <c r="AI2590" s="13">
        <f t="shared" si="3774"/>
        <v>6.133773874545851E-3</v>
      </c>
      <c r="AJ2590" s="13">
        <f t="shared" si="3775"/>
        <v>6.3720549807656382E-3</v>
      </c>
      <c r="AK2590" s="13">
        <f t="shared" si="3776"/>
        <v>4.413061790707812E-3</v>
      </c>
      <c r="AL2590" s="13">
        <f t="shared" si="3777"/>
        <v>2.2074055097574623E-4</v>
      </c>
      <c r="AM2590" s="13">
        <f t="shared" si="3778"/>
        <v>1.2681490067532643E-2</v>
      </c>
      <c r="AN2590" s="13">
        <f t="shared" si="3779"/>
        <v>1.4694300005934019E-2</v>
      </c>
      <c r="AO2590" s="13">
        <f t="shared" si="3780"/>
        <v>8.5132918732160924E-3</v>
      </c>
      <c r="AP2590" s="13">
        <f t="shared" si="3781"/>
        <v>3.2881747112508022E-3</v>
      </c>
      <c r="AQ2590" s="13">
        <f t="shared" si="3782"/>
        <v>9.5251869894114017E-4</v>
      </c>
      <c r="AR2590" s="13">
        <f t="shared" si="3783"/>
        <v>6.8415518841356024E-4</v>
      </c>
      <c r="AS2590" s="13">
        <f t="shared" si="3784"/>
        <v>1.421465663753396E-3</v>
      </c>
      <c r="AT2590" s="13">
        <f t="shared" si="3785"/>
        <v>1.4766858948444357E-3</v>
      </c>
      <c r="AU2590" s="13">
        <f t="shared" si="3786"/>
        <v>1.022700858527767E-3</v>
      </c>
      <c r="AV2590" s="13">
        <f t="shared" si="3787"/>
        <v>5.312150588448007E-4</v>
      </c>
      <c r="AW2590" s="13">
        <f t="shared" si="3788"/>
        <v>1.4761822760751878E-5</v>
      </c>
      <c r="AX2590" s="13">
        <f t="shared" si="3789"/>
        <v>4.3913776195591255E-3</v>
      </c>
      <c r="AY2590" s="13">
        <f t="shared" si="3790"/>
        <v>5.0883784032881409E-3</v>
      </c>
      <c r="AZ2590" s="13">
        <f t="shared" si="3791"/>
        <v>2.9480036810918316E-3</v>
      </c>
      <c r="BA2590" s="13">
        <f t="shared" si="3792"/>
        <v>1.1386372389436794E-3</v>
      </c>
      <c r="BB2590" s="13">
        <f t="shared" si="3793"/>
        <v>3.2984052145818016E-4</v>
      </c>
      <c r="BC2590" s="13">
        <f t="shared" si="3794"/>
        <v>7.6438581753559146E-5</v>
      </c>
      <c r="BD2590" s="13">
        <f t="shared" si="3795"/>
        <v>1.3212408446784836E-4</v>
      </c>
      <c r="BE2590" s="13">
        <f t="shared" si="3796"/>
        <v>2.7451352062592556E-4</v>
      </c>
      <c r="BF2590" s="13">
        <f t="shared" si="3797"/>
        <v>2.8517765443732677E-4</v>
      </c>
      <c r="BG2590" s="13">
        <f t="shared" si="3798"/>
        <v>1.9750404134300583E-4</v>
      </c>
      <c r="BH2590" s="13">
        <f t="shared" si="3799"/>
        <v>1.0258827893734696E-4</v>
      </c>
      <c r="BI2590" s="13">
        <f t="shared" si="3800"/>
        <v>4.2629426329759921E-5</v>
      </c>
      <c r="BJ2590" s="14">
        <f t="shared" si="3801"/>
        <v>0.57945716699506533</v>
      </c>
      <c r="BK2590" s="14">
        <f t="shared" si="3802"/>
        <v>0.21371586315807312</v>
      </c>
      <c r="BL2590" s="14">
        <f t="shared" si="3803"/>
        <v>0.19596339546036404</v>
      </c>
      <c r="BM2590" s="14">
        <f t="shared" si="3804"/>
        <v>0.62189825614670902</v>
      </c>
      <c r="BN2590" s="14">
        <f t="shared" si="3805"/>
        <v>0.37235580129607748</v>
      </c>
    </row>
    <row r="2591" spans="1:66" x14ac:dyDescent="0.25">
      <c r="A2591" t="s">
        <v>342</v>
      </c>
      <c r="B2591" t="s">
        <v>168</v>
      </c>
      <c r="C2591" t="s">
        <v>173</v>
      </c>
      <c r="D2591" t="s">
        <v>500</v>
      </c>
      <c r="E2591" s="10">
        <f>VLOOKUP(A2591,home!$A$2:$E$405,3,FALSE)</f>
        <v>1.3548</v>
      </c>
      <c r="F2591" s="10">
        <f>VLOOKUP(B2591,home!$B$2:$E$405,3,FALSE)</f>
        <v>1.0662</v>
      </c>
      <c r="G2591" s="10">
        <f>VLOOKUP(C2591,away!$B$2:$E$405,4,FALSE)</f>
        <v>0.61509999999999998</v>
      </c>
      <c r="H2591" s="10">
        <f>VLOOKUP(A2591,away!$A$2:$E$405,3,FALSE)</f>
        <v>1.1719999999999999</v>
      </c>
      <c r="I2591" s="10">
        <f>VLOOKUP(C2591,away!$B$2:$E$405,3,FALSE)</f>
        <v>1.2799</v>
      </c>
      <c r="J2591" s="10">
        <f>VLOOKUP(B2591,home!$B$2:$E$405,4,FALSE)</f>
        <v>0.94799999999999995</v>
      </c>
      <c r="K2591" s="12">
        <f t="shared" si="3750"/>
        <v>0.88850442117600004</v>
      </c>
      <c r="L2591" s="12">
        <f t="shared" si="3751"/>
        <v>1.4220405743999998</v>
      </c>
      <c r="M2591" s="13">
        <f t="shared" si="3752"/>
        <v>9.9207169355297123E-2</v>
      </c>
      <c r="N2591" s="13">
        <f t="shared" si="3753"/>
        <v>8.8146008584537666E-2</v>
      </c>
      <c r="O2591" s="13">
        <f t="shared" si="3754"/>
        <v>0.14107662009460475</v>
      </c>
      <c r="P2591" s="13">
        <f t="shared" si="3755"/>
        <v>0.12534720067862326</v>
      </c>
      <c r="Q2591" s="13">
        <f t="shared" si="3756"/>
        <v>3.915905916818968E-2</v>
      </c>
      <c r="R2591" s="13">
        <f t="shared" si="3757"/>
        <v>0.10030833893687117</v>
      </c>
      <c r="S2591" s="13">
        <f t="shared" si="3758"/>
        <v>3.9593712884037957E-2</v>
      </c>
      <c r="T2591" s="13">
        <f t="shared" si="3759"/>
        <v>5.5685770992496032E-2</v>
      </c>
      <c r="U2591" s="13">
        <f t="shared" si="3760"/>
        <v>8.9124402626230739E-2</v>
      </c>
      <c r="V2591" s="13">
        <f t="shared" si="3761"/>
        <v>5.5584704509869538E-3</v>
      </c>
      <c r="W2591" s="13">
        <f t="shared" si="3762"/>
        <v>1.1597665733343039E-2</v>
      </c>
      <c r="X2591" s="13">
        <f t="shared" si="3763"/>
        <v>1.6492351241142331E-2</v>
      </c>
      <c r="Y2591" s="13">
        <f t="shared" si="3764"/>
        <v>1.1726396316080296E-2</v>
      </c>
      <c r="Z2591" s="13">
        <f t="shared" si="3765"/>
        <v>4.754750930629937E-2</v>
      </c>
      <c r="AA2591" s="13">
        <f t="shared" si="3766"/>
        <v>4.2246172234553993E-2</v>
      </c>
      <c r="AB2591" s="13">
        <f t="shared" si="3767"/>
        <v>1.8767955404081996E-2</v>
      </c>
      <c r="AC2591" s="13">
        <f t="shared" si="3768"/>
        <v>4.3894175920818773E-4</v>
      </c>
      <c r="AD2591" s="13">
        <f t="shared" si="3769"/>
        <v>2.5761443198491717E-3</v>
      </c>
      <c r="AE2591" s="13">
        <f t="shared" si="3770"/>
        <v>3.6633817483356125E-3</v>
      </c>
      <c r="AF2591" s="13">
        <f t="shared" si="3771"/>
        <v>2.6047387428248252E-3</v>
      </c>
      <c r="AG2591" s="13">
        <f t="shared" si="3772"/>
        <v>1.2346813926695157E-3</v>
      </c>
      <c r="AH2591" s="13">
        <f t="shared" si="3773"/>
        <v>1.6903621861304834E-2</v>
      </c>
      <c r="AI2591" s="13">
        <f t="shared" si="3774"/>
        <v>1.5018942757656631E-2</v>
      </c>
      <c r="AJ2591" s="13">
        <f t="shared" si="3775"/>
        <v>6.6721985207835906E-3</v>
      </c>
      <c r="AK2591" s="13">
        <f t="shared" si="3776"/>
        <v>1.9760926282267298E-3</v>
      </c>
      <c r="AL2591" s="13">
        <f t="shared" si="3777"/>
        <v>2.2183929300774398E-5</v>
      </c>
      <c r="AM2591" s="13">
        <f t="shared" si="3778"/>
        <v>4.5778312355468587E-4</v>
      </c>
      <c r="AN2591" s="13">
        <f t="shared" si="3779"/>
        <v>6.509861759703315E-4</v>
      </c>
      <c r="AO2591" s="13">
        <f t="shared" si="3780"/>
        <v>4.6286437780165482E-4</v>
      </c>
      <c r="AP2591" s="13">
        <f t="shared" si="3781"/>
        <v>2.194039752261212E-4</v>
      </c>
      <c r="AQ2591" s="13">
        <f t="shared" si="3782"/>
        <v>7.8000338739049233E-5</v>
      </c>
      <c r="AR2591" s="13">
        <f t="shared" si="3783"/>
        <v>4.807527228218058E-3</v>
      </c>
      <c r="AS2591" s="13">
        <f t="shared" si="3784"/>
        <v>4.2715091971957456E-3</v>
      </c>
      <c r="AT2591" s="13">
        <f t="shared" si="3785"/>
        <v>1.8976274034011827E-3</v>
      </c>
      <c r="AU2591" s="13">
        <f t="shared" si="3786"/>
        <v>5.6201677922222812E-4</v>
      </c>
      <c r="AV2591" s="13">
        <f t="shared" si="3787"/>
        <v>1.2483859827851139E-4</v>
      </c>
      <c r="AW2591" s="13">
        <f t="shared" si="3788"/>
        <v>7.7858772594960069E-7</v>
      </c>
      <c r="AX2591" s="13">
        <f t="shared" si="3789"/>
        <v>6.7790388203016214E-5</v>
      </c>
      <c r="AY2591" s="13">
        <f t="shared" si="3790"/>
        <v>9.6400682579016135E-5</v>
      </c>
      <c r="AZ2591" s="13">
        <f t="shared" si="3791"/>
        <v>6.8542841013608088E-5</v>
      </c>
      <c r="BA2591" s="13">
        <f t="shared" si="3792"/>
        <v>3.2490233668666362E-5</v>
      </c>
      <c r="BB2591" s="13">
        <f t="shared" si="3793"/>
        <v>1.1550607637145139E-5</v>
      </c>
      <c r="BC2591" s="13">
        <f t="shared" si="3794"/>
        <v>3.2850865437989758E-6</v>
      </c>
      <c r="BD2591" s="13">
        <f t="shared" si="3795"/>
        <v>1.1394164635098074E-3</v>
      </c>
      <c r="BE2591" s="13">
        <f t="shared" si="3796"/>
        <v>1.0123765653891864E-3</v>
      </c>
      <c r="BF2591" s="13">
        <f t="shared" si="3797"/>
        <v>4.4975052712163292E-4</v>
      </c>
      <c r="BG2591" s="13">
        <f t="shared" si="3798"/>
        <v>1.332017772579358E-4</v>
      </c>
      <c r="BH2591" s="13">
        <f t="shared" si="3799"/>
        <v>2.9587592000544184E-5</v>
      </c>
      <c r="BI2591" s="13">
        <f t="shared" si="3800"/>
        <v>5.2577412608870339E-6</v>
      </c>
      <c r="BJ2591" s="14">
        <f t="shared" si="3801"/>
        <v>0.23503529607040527</v>
      </c>
      <c r="BK2591" s="14">
        <f t="shared" si="3802"/>
        <v>0.27026407974003319</v>
      </c>
      <c r="BL2591" s="14">
        <f t="shared" si="3803"/>
        <v>0.44652745493717017</v>
      </c>
      <c r="BM2591" s="14">
        <f t="shared" si="3804"/>
        <v>0.40603432114093135</v>
      </c>
      <c r="BN2591" s="14">
        <f t="shared" si="3805"/>
        <v>0.59324439681812369</v>
      </c>
    </row>
    <row r="2592" spans="1:66" x14ac:dyDescent="0.25">
      <c r="A2592" t="s">
        <v>342</v>
      </c>
      <c r="B2592" t="s">
        <v>169</v>
      </c>
      <c r="C2592" t="s">
        <v>489</v>
      </c>
      <c r="D2592" t="s">
        <v>500</v>
      </c>
      <c r="E2592" s="10">
        <f>VLOOKUP(A2592,home!$A$2:$E$405,3,FALSE)</f>
        <v>1.3548</v>
      </c>
      <c r="F2592" s="10">
        <f>VLOOKUP(B2592,home!$B$2:$E$405,3,FALSE)</f>
        <v>0.90210000000000001</v>
      </c>
      <c r="G2592" s="10" t="e">
        <f>VLOOKUP(C2592,away!$B$2:$E$405,4,FALSE)</f>
        <v>#N/A</v>
      </c>
      <c r="H2592" s="10">
        <f>VLOOKUP(A2592,away!$A$2:$E$405,3,FALSE)</f>
        <v>1.1719999999999999</v>
      </c>
      <c r="I2592" s="10" t="e">
        <f>VLOOKUP(C2592,away!$B$2:$E$405,3,FALSE)</f>
        <v>#N/A</v>
      </c>
      <c r="J2592" s="10">
        <f>VLOOKUP(B2592,home!$B$2:$E$405,4,FALSE)</f>
        <v>0.80579999999999996</v>
      </c>
      <c r="K2592" s="12" t="e">
        <f t="shared" si="3750"/>
        <v>#N/A</v>
      </c>
      <c r="L2592" s="12" t="e">
        <f t="shared" si="3751"/>
        <v>#N/A</v>
      </c>
      <c r="M2592" s="13" t="e">
        <f t="shared" si="3752"/>
        <v>#N/A</v>
      </c>
      <c r="N2592" s="13" t="e">
        <f t="shared" si="3753"/>
        <v>#N/A</v>
      </c>
      <c r="O2592" s="13" t="e">
        <f t="shared" si="3754"/>
        <v>#N/A</v>
      </c>
      <c r="P2592" s="13" t="e">
        <f t="shared" si="3755"/>
        <v>#N/A</v>
      </c>
      <c r="Q2592" s="13" t="e">
        <f t="shared" si="3756"/>
        <v>#N/A</v>
      </c>
      <c r="R2592" s="13" t="e">
        <f t="shared" si="3757"/>
        <v>#N/A</v>
      </c>
      <c r="S2592" s="13" t="e">
        <f t="shared" si="3758"/>
        <v>#N/A</v>
      </c>
      <c r="T2592" s="13" t="e">
        <f t="shared" si="3759"/>
        <v>#N/A</v>
      </c>
      <c r="U2592" s="13" t="e">
        <f t="shared" si="3760"/>
        <v>#N/A</v>
      </c>
      <c r="V2592" s="13" t="e">
        <f t="shared" si="3761"/>
        <v>#N/A</v>
      </c>
      <c r="W2592" s="13" t="e">
        <f t="shared" si="3762"/>
        <v>#N/A</v>
      </c>
      <c r="X2592" s="13" t="e">
        <f t="shared" si="3763"/>
        <v>#N/A</v>
      </c>
      <c r="Y2592" s="13" t="e">
        <f t="shared" si="3764"/>
        <v>#N/A</v>
      </c>
      <c r="Z2592" s="13" t="e">
        <f t="shared" si="3765"/>
        <v>#N/A</v>
      </c>
      <c r="AA2592" s="13" t="e">
        <f t="shared" si="3766"/>
        <v>#N/A</v>
      </c>
      <c r="AB2592" s="13" t="e">
        <f t="shared" si="3767"/>
        <v>#N/A</v>
      </c>
      <c r="AC2592" s="13" t="e">
        <f t="shared" si="3768"/>
        <v>#N/A</v>
      </c>
      <c r="AD2592" s="13" t="e">
        <f t="shared" si="3769"/>
        <v>#N/A</v>
      </c>
      <c r="AE2592" s="13" t="e">
        <f t="shared" si="3770"/>
        <v>#N/A</v>
      </c>
      <c r="AF2592" s="13" t="e">
        <f t="shared" si="3771"/>
        <v>#N/A</v>
      </c>
      <c r="AG2592" s="13" t="e">
        <f t="shared" si="3772"/>
        <v>#N/A</v>
      </c>
      <c r="AH2592" s="13" t="e">
        <f t="shared" si="3773"/>
        <v>#N/A</v>
      </c>
      <c r="AI2592" s="13" t="e">
        <f t="shared" si="3774"/>
        <v>#N/A</v>
      </c>
      <c r="AJ2592" s="13" t="e">
        <f t="shared" si="3775"/>
        <v>#N/A</v>
      </c>
      <c r="AK2592" s="13" t="e">
        <f t="shared" si="3776"/>
        <v>#N/A</v>
      </c>
      <c r="AL2592" s="13" t="e">
        <f t="shared" si="3777"/>
        <v>#N/A</v>
      </c>
      <c r="AM2592" s="13" t="e">
        <f t="shared" si="3778"/>
        <v>#N/A</v>
      </c>
      <c r="AN2592" s="13" t="e">
        <f t="shared" si="3779"/>
        <v>#N/A</v>
      </c>
      <c r="AO2592" s="13" t="e">
        <f t="shared" si="3780"/>
        <v>#N/A</v>
      </c>
      <c r="AP2592" s="13" t="e">
        <f t="shared" si="3781"/>
        <v>#N/A</v>
      </c>
      <c r="AQ2592" s="13" t="e">
        <f t="shared" si="3782"/>
        <v>#N/A</v>
      </c>
      <c r="AR2592" s="13" t="e">
        <f t="shared" si="3783"/>
        <v>#N/A</v>
      </c>
      <c r="AS2592" s="13" t="e">
        <f t="shared" si="3784"/>
        <v>#N/A</v>
      </c>
      <c r="AT2592" s="13" t="e">
        <f t="shared" si="3785"/>
        <v>#N/A</v>
      </c>
      <c r="AU2592" s="13" t="e">
        <f t="shared" si="3786"/>
        <v>#N/A</v>
      </c>
      <c r="AV2592" s="13" t="e">
        <f t="shared" si="3787"/>
        <v>#N/A</v>
      </c>
      <c r="AW2592" s="13" t="e">
        <f t="shared" si="3788"/>
        <v>#N/A</v>
      </c>
      <c r="AX2592" s="13" t="e">
        <f t="shared" si="3789"/>
        <v>#N/A</v>
      </c>
      <c r="AY2592" s="13" t="e">
        <f t="shared" si="3790"/>
        <v>#N/A</v>
      </c>
      <c r="AZ2592" s="13" t="e">
        <f t="shared" si="3791"/>
        <v>#N/A</v>
      </c>
      <c r="BA2592" s="13" t="e">
        <f t="shared" si="3792"/>
        <v>#N/A</v>
      </c>
      <c r="BB2592" s="13" t="e">
        <f t="shared" si="3793"/>
        <v>#N/A</v>
      </c>
      <c r="BC2592" s="13" t="e">
        <f t="shared" si="3794"/>
        <v>#N/A</v>
      </c>
      <c r="BD2592" s="13" t="e">
        <f t="shared" si="3795"/>
        <v>#N/A</v>
      </c>
      <c r="BE2592" s="13" t="e">
        <f t="shared" si="3796"/>
        <v>#N/A</v>
      </c>
      <c r="BF2592" s="13" t="e">
        <f t="shared" si="3797"/>
        <v>#N/A</v>
      </c>
      <c r="BG2592" s="13" t="e">
        <f t="shared" si="3798"/>
        <v>#N/A</v>
      </c>
      <c r="BH2592" s="13" t="e">
        <f t="shared" si="3799"/>
        <v>#N/A</v>
      </c>
      <c r="BI2592" s="13" t="e">
        <f t="shared" si="3800"/>
        <v>#N/A</v>
      </c>
      <c r="BJ2592" s="14" t="e">
        <f t="shared" si="3801"/>
        <v>#N/A</v>
      </c>
      <c r="BK2592" s="14" t="e">
        <f t="shared" si="3802"/>
        <v>#N/A</v>
      </c>
      <c r="BL2592" s="14" t="e">
        <f t="shared" si="3803"/>
        <v>#N/A</v>
      </c>
      <c r="BM2592" s="14" t="e">
        <f t="shared" si="3804"/>
        <v>#N/A</v>
      </c>
      <c r="BN2592" s="14" t="e">
        <f t="shared" si="3805"/>
        <v>#N/A</v>
      </c>
    </row>
    <row r="2593" spans="1:66" x14ac:dyDescent="0.25">
      <c r="A2593" t="s">
        <v>342</v>
      </c>
      <c r="B2593" t="s">
        <v>175</v>
      </c>
      <c r="C2593" t="s">
        <v>174</v>
      </c>
      <c r="D2593" t="s">
        <v>500</v>
      </c>
      <c r="E2593" s="10">
        <f>VLOOKUP(A2593,home!$A$2:$E$405,3,FALSE)</f>
        <v>1.3548</v>
      </c>
      <c r="F2593" s="10">
        <f>VLOOKUP(B2593,home!$B$2:$E$405,3,FALSE)</f>
        <v>1.2302</v>
      </c>
      <c r="G2593" s="10">
        <f>VLOOKUP(C2593,away!$B$2:$E$405,4,FALSE)</f>
        <v>0.77910000000000001</v>
      </c>
      <c r="H2593" s="10">
        <f>VLOOKUP(A2593,away!$A$2:$E$405,3,FALSE)</f>
        <v>1.1719999999999999</v>
      </c>
      <c r="I2593" s="10">
        <f>VLOOKUP(C2593,away!$B$2:$E$405,3,FALSE)</f>
        <v>0.90059999999999996</v>
      </c>
      <c r="J2593" s="10">
        <f>VLOOKUP(B2593,home!$B$2:$E$405,4,FALSE)</f>
        <v>0.85319999999999996</v>
      </c>
      <c r="K2593" s="12">
        <f t="shared" si="3750"/>
        <v>1.298506461336</v>
      </c>
      <c r="L2593" s="12">
        <f t="shared" si="3751"/>
        <v>0.9005553302399999</v>
      </c>
      <c r="M2593" s="13">
        <f t="shared" si="3752"/>
        <v>0.11090716360058148</v>
      </c>
      <c r="N2593" s="13">
        <f t="shared" si="3753"/>
        <v>0.14401366854380387</v>
      </c>
      <c r="O2593" s="13">
        <f t="shared" si="3754"/>
        <v>9.9878037342303341E-2</v>
      </c>
      <c r="P2593" s="13">
        <f t="shared" si="3755"/>
        <v>0.12969227683453918</v>
      </c>
      <c r="Q2593" s="13">
        <f t="shared" si="3756"/>
        <v>9.3501339562415228E-2</v>
      </c>
      <c r="R2593" s="13">
        <f t="shared" si="3757"/>
        <v>4.497284945126051E-2</v>
      </c>
      <c r="S2593" s="13">
        <f t="shared" si="3758"/>
        <v>3.7914788649501104E-2</v>
      </c>
      <c r="T2593" s="13">
        <f t="shared" si="3759"/>
        <v>8.4203129727513218E-2</v>
      </c>
      <c r="U2593" s="13">
        <f t="shared" si="3760"/>
        <v>5.8397535597152959E-2</v>
      </c>
      <c r="V2593" s="13">
        <f t="shared" si="3761"/>
        <v>4.9262976208772945E-3</v>
      </c>
      <c r="W2593" s="13">
        <f t="shared" si="3762"/>
        <v>4.0470697855122501E-2</v>
      </c>
      <c r="X2593" s="13">
        <f t="shared" si="3763"/>
        <v>3.6446102671963097E-2</v>
      </c>
      <c r="Y2593" s="13">
        <f t="shared" si="3764"/>
        <v>1.6410866013855333E-2</v>
      </c>
      <c r="Z2593" s="13">
        <f t="shared" si="3765"/>
        <v>1.3500179763137905E-2</v>
      </c>
      <c r="AA2593" s="13">
        <f t="shared" si="3766"/>
        <v>1.753007065163208E-2</v>
      </c>
      <c r="AB2593" s="13">
        <f t="shared" si="3767"/>
        <v>1.1381455004410424E-2</v>
      </c>
      <c r="AC2593" s="13">
        <f t="shared" si="3768"/>
        <v>3.6004366967509386E-4</v>
      </c>
      <c r="AD2593" s="13">
        <f t="shared" si="3769"/>
        <v>1.3137865664913389E-2</v>
      </c>
      <c r="AE2593" s="13">
        <f t="shared" si="3770"/>
        <v>1.1831374952514831E-2</v>
      </c>
      <c r="AF2593" s="13">
        <f t="shared" si="3771"/>
        <v>5.3274038887776284E-3</v>
      </c>
      <c r="AG2593" s="13">
        <f t="shared" si="3772"/>
        <v>1.5992073227933325E-3</v>
      </c>
      <c r="AH2593" s="13">
        <f t="shared" si="3773"/>
        <v>3.0394147112230044E-3</v>
      </c>
      <c r="AI2593" s="13">
        <f t="shared" si="3774"/>
        <v>3.9466996412027642E-3</v>
      </c>
      <c r="AJ2593" s="13">
        <f t="shared" si="3775"/>
        <v>2.562407492527132E-3</v>
      </c>
      <c r="AK2593" s="13">
        <f t="shared" si="3776"/>
        <v>1.1091008952074193E-3</v>
      </c>
      <c r="AL2593" s="13">
        <f t="shared" si="3777"/>
        <v>1.6841070229941708E-5</v>
      </c>
      <c r="AM2593" s="13">
        <f t="shared" si="3778"/>
        <v>3.4119206908108843E-3</v>
      </c>
      <c r="AN2593" s="13">
        <f t="shared" si="3779"/>
        <v>3.0726233644658846E-3</v>
      </c>
      <c r="AO2593" s="13">
        <f t="shared" si="3780"/>
        <v>1.383533674344857E-3</v>
      </c>
      <c r="AP2593" s="13">
        <f t="shared" si="3781"/>
        <v>4.1531620833259775E-4</v>
      </c>
      <c r="AQ2593" s="13">
        <f t="shared" si="3782"/>
        <v>9.3503806287246783E-5</v>
      </c>
      <c r="AR2593" s="13">
        <f t="shared" si="3783"/>
        <v>5.4743222380034949E-4</v>
      </c>
      <c r="AS2593" s="13">
        <f t="shared" si="3784"/>
        <v>7.1084427974828907E-4</v>
      </c>
      <c r="AT2593" s="13">
        <f t="shared" si="3785"/>
        <v>4.6151794512844441E-4</v>
      </c>
      <c r="AU2593" s="13">
        <f t="shared" si="3786"/>
        <v>1.9976134459059948E-4</v>
      </c>
      <c r="AV2593" s="13">
        <f t="shared" si="3787"/>
        <v>6.4847849169015145E-5</v>
      </c>
      <c r="AW2593" s="13">
        <f t="shared" si="3788"/>
        <v>5.4704329868314304E-7</v>
      </c>
      <c r="AX2593" s="13">
        <f t="shared" si="3789"/>
        <v>7.3840017709731929E-4</v>
      </c>
      <c r="AY2593" s="13">
        <f t="shared" si="3790"/>
        <v>6.6497021533515072E-4</v>
      </c>
      <c r="AZ2593" s="13">
        <f t="shared" si="3791"/>
        <v>2.9942123593545522E-4</v>
      </c>
      <c r="BA2593" s="13">
        <f t="shared" si="3792"/>
        <v>8.9881796669574279E-5</v>
      </c>
      <c r="BB2593" s="13">
        <f t="shared" si="3793"/>
        <v>2.0235882770583244E-5</v>
      </c>
      <c r="BC2593" s="13">
        <f t="shared" si="3794"/>
        <v>3.644706418232105E-6</v>
      </c>
      <c r="BD2593" s="13">
        <f t="shared" si="3795"/>
        <v>8.2165501181423494E-5</v>
      </c>
      <c r="BE2593" s="13">
        <f t="shared" si="3796"/>
        <v>1.0669243418298914E-4</v>
      </c>
      <c r="BF2593" s="13">
        <f t="shared" si="3797"/>
        <v>6.9270407581138686E-5</v>
      </c>
      <c r="BG2593" s="13">
        <f t="shared" si="3798"/>
        <v>2.9982690607828931E-5</v>
      </c>
      <c r="BH2593" s="13">
        <f t="shared" si="3799"/>
        <v>9.7331793706260147E-6</v>
      </c>
      <c r="BI2593" s="13">
        <f t="shared" si="3800"/>
        <v>2.5277192604200288E-6</v>
      </c>
      <c r="BJ2593" s="14">
        <f t="shared" si="3801"/>
        <v>0.45713510796214013</v>
      </c>
      <c r="BK2593" s="14">
        <f t="shared" si="3802"/>
        <v>0.28448238166073919</v>
      </c>
      <c r="BL2593" s="14">
        <f t="shared" si="3803"/>
        <v>0.24510234636154077</v>
      </c>
      <c r="BM2593" s="14">
        <f t="shared" si="3804"/>
        <v>0.37659025724061773</v>
      </c>
      <c r="BN2593" s="14">
        <f t="shared" si="3805"/>
        <v>0.62296533533490361</v>
      </c>
    </row>
    <row r="2594" spans="1:66" x14ac:dyDescent="0.25">
      <c r="A2594" t="s">
        <v>342</v>
      </c>
      <c r="B2594" t="s">
        <v>416</v>
      </c>
      <c r="C2594" t="s">
        <v>171</v>
      </c>
      <c r="D2594" t="s">
        <v>500</v>
      </c>
      <c r="E2594" s="10">
        <f>VLOOKUP(A2594,home!$A$2:$E$405,3,FALSE)</f>
        <v>1.3548</v>
      </c>
      <c r="F2594" s="10">
        <f>VLOOKUP(B2594,home!$B$2:$E$405,3,FALSE)</f>
        <v>0.73809999999999998</v>
      </c>
      <c r="G2594" s="10">
        <f>VLOOKUP(C2594,away!$B$2:$E$405,4,FALSE)</f>
        <v>1.2302</v>
      </c>
      <c r="H2594" s="10">
        <f>VLOOKUP(A2594,away!$A$2:$E$405,3,FALSE)</f>
        <v>1.1719999999999999</v>
      </c>
      <c r="I2594" s="10">
        <f>VLOOKUP(C2594,away!$B$2:$E$405,3,FALSE)</f>
        <v>0.99539999999999995</v>
      </c>
      <c r="J2594" s="10">
        <f>VLOOKUP(B2594,home!$B$2:$E$405,4,FALSE)</f>
        <v>1.7064999999999999</v>
      </c>
      <c r="K2594" s="12">
        <f t="shared" si="3750"/>
        <v>1.230172787976</v>
      </c>
      <c r="L2594" s="12">
        <f t="shared" si="3751"/>
        <v>1.9908179171999998</v>
      </c>
      <c r="M2594" s="13">
        <f t="shared" si="3752"/>
        <v>3.9915494179033936E-2</v>
      </c>
      <c r="N2594" s="13">
        <f t="shared" si="3753"/>
        <v>4.9102954757661965E-2</v>
      </c>
      <c r="O2594" s="13">
        <f t="shared" si="3754"/>
        <v>7.946448098551305E-2</v>
      </c>
      <c r="P2594" s="13">
        <f t="shared" si="3755"/>
        <v>9.775504211901441E-2</v>
      </c>
      <c r="Q2594" s="13">
        <f t="shared" si="3756"/>
        <v>3.0202559376046215E-2</v>
      </c>
      <c r="R2594" s="13">
        <f t="shared" si="3757"/>
        <v>7.9099656263479035E-2</v>
      </c>
      <c r="S2594" s="13">
        <f t="shared" si="3758"/>
        <v>5.9851747148790845E-2</v>
      </c>
      <c r="T2594" s="13">
        <f t="shared" si="3759"/>
        <v>6.012779635112965E-2</v>
      </c>
      <c r="U2594" s="13">
        <f t="shared" si="3760"/>
        <v>9.7306244673587269E-2</v>
      </c>
      <c r="V2594" s="13">
        <f t="shared" si="3761"/>
        <v>1.6286658111547891E-2</v>
      </c>
      <c r="W2594" s="13">
        <f t="shared" si="3762"/>
        <v>1.2384788890547149E-2</v>
      </c>
      <c r="X2594" s="13">
        <f t="shared" si="3763"/>
        <v>2.4655859624040769E-2</v>
      </c>
      <c r="Y2594" s="13">
        <f t="shared" si="3764"/>
        <v>2.4542663551754211E-2</v>
      </c>
      <c r="Z2594" s="13">
        <f t="shared" si="3765"/>
        <v>5.2491004311231763E-2</v>
      </c>
      <c r="AA2594" s="13">
        <f t="shared" si="3766"/>
        <v>6.4573005117208204E-2</v>
      </c>
      <c r="AB2594" s="13">
        <f t="shared" si="3767"/>
        <v>3.9717976866512281E-2</v>
      </c>
      <c r="AC2594" s="13">
        <f t="shared" si="3768"/>
        <v>2.4929275310535651E-3</v>
      </c>
      <c r="AD2594" s="13">
        <f t="shared" si="3769"/>
        <v>3.8088575694946451E-3</v>
      </c>
      <c r="AE2594" s="13">
        <f t="shared" si="3770"/>
        <v>7.5827418934127817E-3</v>
      </c>
      <c r="AF2594" s="13">
        <f t="shared" si="3771"/>
        <v>7.5479292114546091E-3</v>
      </c>
      <c r="AG2594" s="13">
        <f t="shared" si="3772"/>
        <v>5.0088509039737019E-3</v>
      </c>
      <c r="AH2594" s="13">
        <f t="shared" si="3773"/>
        <v>2.6125007968655658E-2</v>
      </c>
      <c r="AI2594" s="13">
        <f t="shared" si="3774"/>
        <v>3.2138273888696341E-2</v>
      </c>
      <c r="AJ2594" s="13">
        <f t="shared" si="3775"/>
        <v>1.9767814995196937E-2</v>
      </c>
      <c r="AK2594" s="13">
        <f t="shared" si="3776"/>
        <v>8.1059426949450647E-3</v>
      </c>
      <c r="AL2594" s="13">
        <f t="shared" si="3777"/>
        <v>2.4421216954472369E-4</v>
      </c>
      <c r="AM2594" s="13">
        <f t="shared" si="3778"/>
        <v>9.3711058705374319E-4</v>
      </c>
      <c r="AN2594" s="13">
        <f t="shared" si="3779"/>
        <v>1.865616547104402E-3</v>
      </c>
      <c r="AO2594" s="13">
        <f t="shared" si="3780"/>
        <v>1.8570514243001204E-3</v>
      </c>
      <c r="AP2594" s="13">
        <f t="shared" si="3781"/>
        <v>1.2323504162194865E-3</v>
      </c>
      <c r="AQ2594" s="13">
        <f t="shared" si="3782"/>
        <v>6.1334632221965771E-4</v>
      </c>
      <c r="AR2594" s="13">
        <f t="shared" si="3783"/>
        <v>1.0402026790198485E-2</v>
      </c>
      <c r="AS2594" s="13">
        <f t="shared" si="3784"/>
        <v>1.279629029709951E-2</v>
      </c>
      <c r="AT2594" s="13">
        <f t="shared" si="3785"/>
        <v>7.8708240552665745E-3</v>
      </c>
      <c r="AU2594" s="13">
        <f t="shared" si="3786"/>
        <v>3.2274911905786153E-3</v>
      </c>
      <c r="AV2594" s="13">
        <f t="shared" si="3787"/>
        <v>9.9259295902051885E-4</v>
      </c>
      <c r="AW2594" s="13">
        <f t="shared" si="3788"/>
        <v>1.6613550570906928E-5</v>
      </c>
      <c r="AX2594" s="13">
        <f t="shared" si="3789"/>
        <v>1.9213465725295467E-4</v>
      </c>
      <c r="AY2594" s="13">
        <f t="shared" si="3790"/>
        <v>3.8250511817426302E-4</v>
      </c>
      <c r="AZ2594" s="13">
        <f t="shared" si="3791"/>
        <v>3.807490213410131E-4</v>
      </c>
      <c r="BA2594" s="13">
        <f t="shared" si="3792"/>
        <v>2.5266732454735138E-4</v>
      </c>
      <c r="BB2594" s="13">
        <f t="shared" si="3793"/>
        <v>1.2575365919996359E-4</v>
      </c>
      <c r="BC2594" s="13">
        <f t="shared" si="3794"/>
        <v>5.0070527577750001E-5</v>
      </c>
      <c r="BD2594" s="13">
        <f t="shared" si="3795"/>
        <v>3.4514235515202638E-3</v>
      </c>
      <c r="BE2594" s="13">
        <f t="shared" si="3796"/>
        <v>4.2458473328597099E-3</v>
      </c>
      <c r="BF2594" s="13">
        <f t="shared" si="3797"/>
        <v>2.6115629253922472E-3</v>
      </c>
      <c r="BG2594" s="13">
        <f t="shared" si="3798"/>
        <v>1.0708912149681796E-3</v>
      </c>
      <c r="BH2594" s="13">
        <f t="shared" si="3799"/>
        <v>3.2934530788410291E-4</v>
      </c>
      <c r="BI2594" s="13">
        <f t="shared" si="3800"/>
        <v>8.1030327121320146E-5</v>
      </c>
      <c r="BJ2594" s="14">
        <f t="shared" si="3801"/>
        <v>0.23285435773450638</v>
      </c>
      <c r="BK2594" s="14">
        <f t="shared" si="3802"/>
        <v>0.21692858637715964</v>
      </c>
      <c r="BL2594" s="14">
        <f t="shared" si="3803"/>
        <v>0.4933777294057034</v>
      </c>
      <c r="BM2594" s="14">
        <f t="shared" si="3804"/>
        <v>0.61974559858024947</v>
      </c>
      <c r="BN2594" s="14">
        <f t="shared" si="3805"/>
        <v>0.37554018768074859</v>
      </c>
    </row>
    <row r="2595" spans="1:66" x14ac:dyDescent="0.25">
      <c r="A2595" t="s">
        <v>346</v>
      </c>
      <c r="B2595" t="s">
        <v>239</v>
      </c>
      <c r="C2595" t="s">
        <v>244</v>
      </c>
      <c r="D2595" t="s">
        <v>500</v>
      </c>
      <c r="E2595" s="10">
        <f>VLOOKUP(A2595,home!$A$2:$E$405,3,FALSE)</f>
        <v>1.5866</v>
      </c>
      <c r="F2595" s="10">
        <f>VLOOKUP(B2595,home!$B$2:$E$405,3,FALSE)</f>
        <v>1.4496</v>
      </c>
      <c r="G2595" s="10">
        <f>VLOOKUP(C2595,away!$B$2:$E$405,4,FALSE)</f>
        <v>1.5126999999999999</v>
      </c>
      <c r="H2595" s="10">
        <f>VLOOKUP(A2595,away!$A$2:$E$405,3,FALSE)</f>
        <v>1.1788000000000001</v>
      </c>
      <c r="I2595" s="10">
        <f>VLOOKUP(C2595,away!$B$2:$E$405,3,FALSE)</f>
        <v>1.1028</v>
      </c>
      <c r="J2595" s="10">
        <f>VLOOKUP(B2595,home!$B$2:$E$405,4,FALSE)</f>
        <v>0.67869999999999997</v>
      </c>
      <c r="K2595" s="12">
        <f t="shared" si="3750"/>
        <v>3.4791122190719999</v>
      </c>
      <c r="L2595" s="12">
        <f t="shared" si="3751"/>
        <v>0.88229686036799992</v>
      </c>
      <c r="M2595" s="13">
        <f t="shared" si="3752"/>
        <v>1.2760394566041576E-2</v>
      </c>
      <c r="N2595" s="13">
        <f t="shared" si="3753"/>
        <v>4.4394844654895196E-2</v>
      </c>
      <c r="O2595" s="13">
        <f t="shared" si="3754"/>
        <v>1.1258456062675368E-2</v>
      </c>
      <c r="P2595" s="13">
        <f t="shared" si="3755"/>
        <v>3.9169432055539119E-2</v>
      </c>
      <c r="Q2595" s="13">
        <f t="shared" si="3756"/>
        <v>7.7227323251324587E-2</v>
      </c>
      <c r="R2595" s="13">
        <f t="shared" si="3757"/>
        <v>4.9666502183447758E-3</v>
      </c>
      <c r="S2595" s="13">
        <f t="shared" si="3758"/>
        <v>3.0058718004623505E-2</v>
      </c>
      <c r="T2595" s="13">
        <f t="shared" si="3759"/>
        <v>6.8137424839268323E-2</v>
      </c>
      <c r="U2595" s="13">
        <f t="shared" si="3760"/>
        <v>1.7279533462499927E-2</v>
      </c>
      <c r="V2595" s="13">
        <f t="shared" si="3761"/>
        <v>1.025205944381832E-2</v>
      </c>
      <c r="W2595" s="13">
        <f t="shared" si="3762"/>
        <v>8.9560841323302165E-2</v>
      </c>
      <c r="X2595" s="13">
        <f t="shared" si="3763"/>
        <v>7.9019249111466128E-2</v>
      </c>
      <c r="Y2595" s="13">
        <f t="shared" si="3764"/>
        <v>3.485921769984171E-2</v>
      </c>
      <c r="Z2595" s="13">
        <f t="shared" si="3765"/>
        <v>1.4606866313972126E-3</v>
      </c>
      <c r="AA2595" s="13">
        <f t="shared" si="3766"/>
        <v>5.0818927075291613E-3</v>
      </c>
      <c r="AB2595" s="13">
        <f t="shared" si="3767"/>
        <v>8.8402375073887967E-3</v>
      </c>
      <c r="AC2595" s="13">
        <f t="shared" si="3768"/>
        <v>1.9668638758370337E-3</v>
      </c>
      <c r="AD2595" s="13">
        <f t="shared" si="3769"/>
        <v>7.7898054349567258E-2</v>
      </c>
      <c r="AE2595" s="13">
        <f t="shared" si="3770"/>
        <v>6.8729208781399015E-2</v>
      </c>
      <c r="AF2595" s="13">
        <f t="shared" si="3771"/>
        <v>3.0319782561702563E-2</v>
      </c>
      <c r="AG2595" s="13">
        <f t="shared" si="3772"/>
        <v>8.9170163204102017E-3</v>
      </c>
      <c r="AH2595" s="13">
        <f t="shared" si="3773"/>
        <v>3.2218980721581759E-4</v>
      </c>
      <c r="AI2595" s="13">
        <f t="shared" si="3774"/>
        <v>1.120934495145003E-3</v>
      </c>
      <c r="AJ2595" s="13">
        <f t="shared" si="3775"/>
        <v>1.949928449419142E-3</v>
      </c>
      <c r="AK2595" s="13">
        <f t="shared" si="3776"/>
        <v>2.2613399648967513E-3</v>
      </c>
      <c r="AL2595" s="13">
        <f t="shared" si="3777"/>
        <v>2.4150018417805726E-4</v>
      </c>
      <c r="AM2595" s="13">
        <f t="shared" si="3778"/>
        <v>5.4203214545902843E-2</v>
      </c>
      <c r="AN2595" s="13">
        <f t="shared" si="3779"/>
        <v>4.7823326015703188E-2</v>
      </c>
      <c r="AO2595" s="13">
        <f t="shared" si="3780"/>
        <v>2.1097185198005106E-2</v>
      </c>
      <c r="AP2595" s="13">
        <f t="shared" si="3781"/>
        <v>6.2046600876007156E-3</v>
      </c>
      <c r="AQ2595" s="13">
        <f t="shared" si="3782"/>
        <v>1.3685880287351874E-3</v>
      </c>
      <c r="AR2595" s="13">
        <f t="shared" si="3783"/>
        <v>5.6853411069817426E-5</v>
      </c>
      <c r="AS2595" s="13">
        <f t="shared" si="3784"/>
        <v>1.9779939714892512E-4</v>
      </c>
      <c r="AT2595" s="13">
        <f t="shared" si="3785"/>
        <v>3.4408314977295035E-4</v>
      </c>
      <c r="AU2595" s="13">
        <f t="shared" si="3786"/>
        <v>3.9903463025061747E-4</v>
      </c>
      <c r="AV2595" s="13">
        <f t="shared" si="3787"/>
        <v>3.4707156448445019E-4</v>
      </c>
      <c r="AW2595" s="13">
        <f t="shared" si="3788"/>
        <v>2.0591981363823348E-5</v>
      </c>
      <c r="AX2595" s="13">
        <f t="shared" si="3789"/>
        <v>3.1429844339938617E-2</v>
      </c>
      <c r="AY2595" s="13">
        <f t="shared" si="3790"/>
        <v>2.7730452982982795E-2</v>
      </c>
      <c r="AZ2595" s="13">
        <f t="shared" si="3791"/>
        <v>1.2233245801734079E-2</v>
      </c>
      <c r="BA2595" s="13">
        <f t="shared" si="3792"/>
        <v>3.5977847876599981E-3</v>
      </c>
      <c r="BB2595" s="13">
        <f t="shared" si="3793"/>
        <v>7.9357855560804175E-4</v>
      </c>
      <c r="BC2595" s="13">
        <f t="shared" si="3794"/>
        <v>1.4003437361366955E-4</v>
      </c>
      <c r="BD2595" s="13">
        <f t="shared" si="3795"/>
        <v>8.3602643480185315E-6</v>
      </c>
      <c r="BE2595" s="13">
        <f t="shared" si="3796"/>
        <v>2.9086297847863282E-5</v>
      </c>
      <c r="BF2595" s="13">
        <f t="shared" si="3797"/>
        <v>5.0597247125034381E-5</v>
      </c>
      <c r="BG2595" s="13">
        <f t="shared" si="3798"/>
        <v>5.8677833574704238E-5</v>
      </c>
      <c r="BH2595" s="13">
        <f t="shared" si="3799"/>
        <v>5.1036691944606692E-5</v>
      </c>
      <c r="BI2595" s="13">
        <f t="shared" si="3800"/>
        <v>3.5512475713098933E-5</v>
      </c>
      <c r="BJ2595" s="14">
        <f t="shared" si="3801"/>
        <v>0.7856848776106613</v>
      </c>
      <c r="BK2595" s="14">
        <f t="shared" si="3802"/>
        <v>0.12217942111302039</v>
      </c>
      <c r="BL2595" s="14">
        <f t="shared" si="3803"/>
        <v>5.4659275638394844E-2</v>
      </c>
      <c r="BM2595" s="14">
        <f t="shared" si="3804"/>
        <v>0.7464972991830342</v>
      </c>
      <c r="BN2595" s="14">
        <f t="shared" si="3805"/>
        <v>0.18977710080882063</v>
      </c>
    </row>
    <row r="2596" spans="1:66" x14ac:dyDescent="0.25">
      <c r="A2596" t="s">
        <v>346</v>
      </c>
      <c r="B2596" t="s">
        <v>236</v>
      </c>
      <c r="C2596" t="s">
        <v>243</v>
      </c>
      <c r="D2596" t="s">
        <v>500</v>
      </c>
      <c r="E2596" s="10">
        <f>VLOOKUP(A2596,home!$A$2:$E$405,3,FALSE)</f>
        <v>1.5866</v>
      </c>
      <c r="F2596" s="10">
        <f>VLOOKUP(B2596,home!$B$2:$E$405,3,FALSE)</f>
        <v>0.84040000000000004</v>
      </c>
      <c r="G2596" s="10">
        <f>VLOOKUP(C2596,away!$B$2:$E$405,4,FALSE)</f>
        <v>1.2033</v>
      </c>
      <c r="H2596" s="10">
        <f>VLOOKUP(A2596,away!$A$2:$E$405,3,FALSE)</f>
        <v>1.1788000000000001</v>
      </c>
      <c r="I2596" s="10">
        <f>VLOOKUP(C2596,away!$B$2:$E$405,3,FALSE)</f>
        <v>0.7712</v>
      </c>
      <c r="J2596" s="10">
        <f>VLOOKUP(B2596,home!$B$2:$E$405,4,FALSE)</f>
        <v>1.2254</v>
      </c>
      <c r="K2596" s="12">
        <f t="shared" si="3750"/>
        <v>1.6044545175120002</v>
      </c>
      <c r="L2596" s="12">
        <f t="shared" si="3751"/>
        <v>1.1139995722240001</v>
      </c>
      <c r="M2596" s="13">
        <f t="shared" si="3752"/>
        <v>6.5976669641000615E-2</v>
      </c>
      <c r="N2596" s="13">
        <f t="shared" si="3753"/>
        <v>0.10585656565590025</v>
      </c>
      <c r="O2596" s="13">
        <f t="shared" si="3754"/>
        <v>7.3497981756838859E-2</v>
      </c>
      <c r="P2596" s="13">
        <f t="shared" si="3755"/>
        <v>0.11792416885777467</v>
      </c>
      <c r="Q2596" s="13">
        <f t="shared" si="3756"/>
        <v>8.492102248745742E-2</v>
      </c>
      <c r="R2596" s="13">
        <f t="shared" si="3757"/>
        <v>4.0938360118222938E-2</v>
      </c>
      <c r="S2596" s="13">
        <f t="shared" si="3758"/>
        <v>5.2693284142956855E-2</v>
      </c>
      <c r="T2596" s="13">
        <f t="shared" si="3759"/>
        <v>9.4601982723852271E-2</v>
      </c>
      <c r="U2596" s="13">
        <f t="shared" si="3760"/>
        <v>6.568373683121588E-2</v>
      </c>
      <c r="V2596" s="13">
        <f t="shared" si="3761"/>
        <v>1.0464661676377437E-2</v>
      </c>
      <c r="W2596" s="13">
        <f t="shared" si="3762"/>
        <v>4.5417306053913066E-2</v>
      </c>
      <c r="X2596" s="13">
        <f t="shared" si="3763"/>
        <v>5.0594859515625652E-2</v>
      </c>
      <c r="Y2596" s="13">
        <f t="shared" si="3764"/>
        <v>2.8181325928570186E-2</v>
      </c>
      <c r="Z2596" s="13">
        <f t="shared" si="3765"/>
        <v>1.5201771886417473E-2</v>
      </c>
      <c r="AA2596" s="13">
        <f t="shared" si="3766"/>
        <v>2.4390551577349432E-2</v>
      </c>
      <c r="AB2596" s="13">
        <f t="shared" si="3767"/>
        <v>1.9566765331443876E-2</v>
      </c>
      <c r="AC2596" s="13">
        <f t="shared" si="3768"/>
        <v>1.1690084325256466E-3</v>
      </c>
      <c r="AD2596" s="13">
        <f t="shared" si="3769"/>
        <v>1.8217500467856491E-2</v>
      </c>
      <c r="AE2596" s="13">
        <f t="shared" si="3770"/>
        <v>2.0294287728182654E-2</v>
      </c>
      <c r="AF2596" s="13">
        <f t="shared" si="3771"/>
        <v>1.1303913923893127E-2</v>
      </c>
      <c r="AG2596" s="13">
        <f t="shared" si="3772"/>
        <v>4.197518425224621E-3</v>
      </c>
      <c r="AH2596" s="13">
        <f t="shared" si="3773"/>
        <v>4.2336918446289739E-3</v>
      </c>
      <c r="AI2596" s="13">
        <f t="shared" si="3774"/>
        <v>6.7927660058686688E-3</v>
      </c>
      <c r="AJ2596" s="13">
        <f t="shared" si="3775"/>
        <v>5.4493420522589674E-3</v>
      </c>
      <c r="AK2596" s="13">
        <f t="shared" si="3776"/>
        <v>2.914407157738338E-3</v>
      </c>
      <c r="AL2596" s="13">
        <f t="shared" si="3777"/>
        <v>8.3577633453416081E-5</v>
      </c>
      <c r="AM2596" s="13">
        <f t="shared" si="3778"/>
        <v>5.8458301846858627E-3</v>
      </c>
      <c r="AN2596" s="13">
        <f t="shared" si="3779"/>
        <v>6.5122523250341988E-3</v>
      </c>
      <c r="AO2596" s="13">
        <f t="shared" si="3780"/>
        <v>3.6273231521514247E-3</v>
      </c>
      <c r="AP2596" s="13">
        <f t="shared" si="3781"/>
        <v>1.3469454799382996E-3</v>
      </c>
      <c r="AQ2596" s="13">
        <f t="shared" si="3782"/>
        <v>3.7512417211507903E-4</v>
      </c>
      <c r="AR2596" s="13">
        <f t="shared" si="3783"/>
        <v>9.4326618076898323E-4</v>
      </c>
      <c r="AS2596" s="13">
        <f t="shared" si="3784"/>
        <v>1.513427684951086E-3</v>
      </c>
      <c r="AT2596" s="13">
        <f t="shared" si="3785"/>
        <v>1.2141129430237494E-3</v>
      </c>
      <c r="AU2596" s="13">
        <f t="shared" si="3786"/>
        <v>6.4932966540141466E-4</v>
      </c>
      <c r="AV2596" s="13">
        <f t="shared" si="3787"/>
        <v>2.6045497875196394E-4</v>
      </c>
      <c r="AW2596" s="13">
        <f t="shared" si="3788"/>
        <v>4.1495404586543811E-6</v>
      </c>
      <c r="AX2596" s="13">
        <f t="shared" si="3789"/>
        <v>1.5632281080712076E-3</v>
      </c>
      <c r="AY2596" s="13">
        <f t="shared" si="3790"/>
        <v>1.7414354436798584E-3</v>
      </c>
      <c r="AZ2596" s="13">
        <f t="shared" si="3791"/>
        <v>9.699791696575373E-4</v>
      </c>
      <c r="BA2596" s="13">
        <f t="shared" si="3792"/>
        <v>3.6018546002156252E-4</v>
      </c>
      <c r="BB2596" s="13">
        <f t="shared" si="3793"/>
        <v>1.0031161209633133E-4</v>
      </c>
      <c r="BC2596" s="13">
        <f t="shared" si="3794"/>
        <v>2.2349418592882594E-5</v>
      </c>
      <c r="BD2596" s="13">
        <f t="shared" si="3795"/>
        <v>1.7513302031166869E-4</v>
      </c>
      <c r="BE2596" s="13">
        <f t="shared" si="3796"/>
        <v>2.8099296560457772E-4</v>
      </c>
      <c r="BF2596" s="13">
        <f t="shared" si="3797"/>
        <v>2.2542021652667945E-4</v>
      </c>
      <c r="BG2596" s="13">
        <f t="shared" si="3798"/>
        <v>1.2055882824825468E-4</v>
      </c>
      <c r="BH2596" s="13">
        <f t="shared" si="3799"/>
        <v>4.8357789152216404E-5</v>
      </c>
      <c r="BI2596" s="13">
        <f t="shared" si="3800"/>
        <v>1.5517574652433278E-5</v>
      </c>
      <c r="BJ2596" s="14">
        <f t="shared" si="3801"/>
        <v>0.48605124743652006</v>
      </c>
      <c r="BK2596" s="14">
        <f t="shared" si="3802"/>
        <v>0.25005280582776851</v>
      </c>
      <c r="BL2596" s="14">
        <f t="shared" si="3803"/>
        <v>0.24891417452295894</v>
      </c>
      <c r="BM2596" s="14">
        <f t="shared" si="3804"/>
        <v>0.50936794525324924</v>
      </c>
      <c r="BN2596" s="14">
        <f t="shared" si="3805"/>
        <v>0.48911476851719476</v>
      </c>
    </row>
    <row r="2597" spans="1:66" x14ac:dyDescent="0.25">
      <c r="A2597" t="s">
        <v>347</v>
      </c>
      <c r="B2597" t="s">
        <v>259</v>
      </c>
      <c r="C2597" t="s">
        <v>246</v>
      </c>
      <c r="D2597" t="s">
        <v>500</v>
      </c>
      <c r="E2597" s="10">
        <f>VLOOKUP(A2597,home!$A$2:$E$405,3,FALSE)</f>
        <v>1.1809000000000001</v>
      </c>
      <c r="F2597" s="10">
        <f>VLOOKUP(B2597,home!$B$2:$E$405,3,FALSE)</f>
        <v>0.5645</v>
      </c>
      <c r="G2597" s="10">
        <f>VLOOKUP(C2597,away!$B$2:$E$405,4,FALSE)</f>
        <v>2.0465</v>
      </c>
      <c r="H2597" s="10">
        <f>VLOOKUP(A2597,away!$A$2:$E$405,3,FALSE)</f>
        <v>0.92459999999999998</v>
      </c>
      <c r="I2597" s="10">
        <f>VLOOKUP(C2597,away!$B$2:$E$405,3,FALSE)</f>
        <v>0.81120000000000003</v>
      </c>
      <c r="J2597" s="10">
        <f>VLOOKUP(B2597,home!$B$2:$E$405,4,FALSE)</f>
        <v>0.72099999999999997</v>
      </c>
      <c r="K2597" s="12">
        <f t="shared" si="3750"/>
        <v>1.3642338393250002</v>
      </c>
      <c r="L2597" s="12">
        <f t="shared" si="3751"/>
        <v>0.54077560992000007</v>
      </c>
      <c r="M2597" s="13">
        <f t="shared" si="3752"/>
        <v>0.1488212363671727</v>
      </c>
      <c r="N2597" s="13">
        <f t="shared" si="3753"/>
        <v>0.20302696666228134</v>
      </c>
      <c r="O2597" s="13">
        <f t="shared" si="3754"/>
        <v>8.0478894865506315E-2</v>
      </c>
      <c r="P2597" s="13">
        <f t="shared" si="3755"/>
        <v>0.10979203172700272</v>
      </c>
      <c r="Q2597" s="13">
        <f t="shared" si="3756"/>
        <v>0.13848812910809649</v>
      </c>
      <c r="R2597" s="13">
        <f t="shared" si="3757"/>
        <v>2.1760511728290865E-2</v>
      </c>
      <c r="S2597" s="13">
        <f t="shared" si="3758"/>
        <v>2.0249613773202956E-2</v>
      </c>
      <c r="T2597" s="13">
        <f t="shared" si="3759"/>
        <v>7.4891002485110603E-2</v>
      </c>
      <c r="U2597" s="13">
        <f t="shared" si="3760"/>
        <v>2.968642646076294E-2</v>
      </c>
      <c r="V2597" s="13">
        <f t="shared" si="3761"/>
        <v>1.6598932100746425E-3</v>
      </c>
      <c r="W2597" s="13">
        <f t="shared" si="3762"/>
        <v>6.2976730691358257E-2</v>
      </c>
      <c r="X2597" s="13">
        <f t="shared" si="3763"/>
        <v>3.4056279950386854E-2</v>
      </c>
      <c r="Y2597" s="13">
        <f t="shared" si="3764"/>
        <v>9.2084027808883567E-3</v>
      </c>
      <c r="Z2597" s="13">
        <f t="shared" si="3765"/>
        <v>3.9225180006792698E-3</v>
      </c>
      <c r="AA2597" s="13">
        <f t="shared" si="3766"/>
        <v>5.3512317918881043E-3</v>
      </c>
      <c r="AB2597" s="13">
        <f t="shared" si="3767"/>
        <v>3.6501657462827551E-3</v>
      </c>
      <c r="AC2597" s="13">
        <f t="shared" si="3768"/>
        <v>7.6536056123704141E-5</v>
      </c>
      <c r="AD2597" s="13">
        <f t="shared" si="3769"/>
        <v>2.1478746774802063E-2</v>
      </c>
      <c r="AE2597" s="13">
        <f t="shared" si="3770"/>
        <v>1.161518238746082E-2</v>
      </c>
      <c r="AF2597" s="13">
        <f t="shared" si="3771"/>
        <v>3.1406036699555833E-3</v>
      </c>
      <c r="AG2597" s="13">
        <f t="shared" si="3772"/>
        <v>5.6612062171240718E-4</v>
      </c>
      <c r="AH2597" s="13">
        <f t="shared" si="3773"/>
        <v>5.3030051605987782E-4</v>
      </c>
      <c r="AI2597" s="13">
        <f t="shared" si="3774"/>
        <v>7.2345390902039594E-4</v>
      </c>
      <c r="AJ2597" s="13">
        <f t="shared" si="3775"/>
        <v>4.9348015193878721E-4</v>
      </c>
      <c r="AK2597" s="13">
        <f t="shared" si="3776"/>
        <v>2.2440744077004536E-4</v>
      </c>
      <c r="AL2597" s="13">
        <f t="shared" si="3777"/>
        <v>2.2585618309100277E-6</v>
      </c>
      <c r="AM2597" s="13">
        <f t="shared" si="3778"/>
        <v>5.860406635295537E-3</v>
      </c>
      <c r="AN2597" s="13">
        <f t="shared" si="3779"/>
        <v>3.1691649725811596E-3</v>
      </c>
      <c r="AO2597" s="13">
        <f t="shared" si="3780"/>
        <v>8.5690356049233809E-4</v>
      </c>
      <c r="AP2597" s="13">
        <f t="shared" si="3781"/>
        <v>1.5446418185595466E-4</v>
      </c>
      <c r="AQ2597" s="13">
        <f t="shared" si="3782"/>
        <v>2.0882615538486919E-5</v>
      </c>
      <c r="AR2597" s="13">
        <f t="shared" si="3783"/>
        <v>5.7354717002634267E-5</v>
      </c>
      <c r="AS2597" s="13">
        <f t="shared" si="3784"/>
        <v>7.8245245779902609E-5</v>
      </c>
      <c r="AT2597" s="13">
        <f t="shared" si="3785"/>
        <v>5.3372406029622416E-5</v>
      </c>
      <c r="AU2597" s="13">
        <f t="shared" si="3786"/>
        <v>2.4270814130601526E-5</v>
      </c>
      <c r="AV2597" s="13">
        <f t="shared" si="3787"/>
        <v>8.2777664862334977E-6</v>
      </c>
      <c r="AW2597" s="13">
        <f t="shared" si="3788"/>
        <v>4.628448089985862E-8</v>
      </c>
      <c r="AX2597" s="13">
        <f t="shared" si="3789"/>
        <v>1.3324941740124894E-3</v>
      </c>
      <c r="AY2597" s="13">
        <f t="shared" si="3790"/>
        <v>7.205803496664507E-4</v>
      </c>
      <c r="AZ2597" s="13">
        <f t="shared" si="3791"/>
        <v>1.9483613904362084E-4</v>
      </c>
      <c r="BA2597" s="13">
        <f t="shared" si="3792"/>
        <v>3.5120877308590679E-5</v>
      </c>
      <c r="BB2597" s="13">
        <f t="shared" si="3793"/>
        <v>4.7481284618696522E-6</v>
      </c>
      <c r="BC2597" s="13">
        <f t="shared" si="3794"/>
        <v>5.1353441298921488E-7</v>
      </c>
      <c r="BD2597" s="13">
        <f t="shared" si="3795"/>
        <v>5.1693386781480873E-6</v>
      </c>
      <c r="BE2597" s="13">
        <f t="shared" si="3796"/>
        <v>7.0521867516611862E-6</v>
      </c>
      <c r="BF2597" s="13">
        <f t="shared" si="3797"/>
        <v>4.8104159039278224E-6</v>
      </c>
      <c r="BG2597" s="13">
        <f t="shared" si="3798"/>
        <v>2.1875107191218315E-6</v>
      </c>
      <c r="BH2597" s="13">
        <f t="shared" si="3799"/>
        <v>7.4606903672804203E-7</v>
      </c>
      <c r="BI2597" s="13">
        <f t="shared" si="3800"/>
        <v>2.0356252527540027E-7</v>
      </c>
      <c r="BJ2597" s="14">
        <f t="shared" si="3801"/>
        <v>0.57179828030072222</v>
      </c>
      <c r="BK2597" s="14">
        <f t="shared" si="3802"/>
        <v>0.28132215004507399</v>
      </c>
      <c r="BL2597" s="14">
        <f t="shared" si="3803"/>
        <v>0.1431405626435639</v>
      </c>
      <c r="BM2597" s="14">
        <f t="shared" si="3804"/>
        <v>0.29709520646650373</v>
      </c>
      <c r="BN2597" s="14">
        <f t="shared" si="3805"/>
        <v>0.70236777045835042</v>
      </c>
    </row>
    <row r="2598" spans="1:66" x14ac:dyDescent="0.25">
      <c r="A2598" t="s">
        <v>347</v>
      </c>
      <c r="B2598" t="s">
        <v>258</v>
      </c>
      <c r="C2598" t="s">
        <v>248</v>
      </c>
      <c r="D2598" t="s">
        <v>500</v>
      </c>
      <c r="E2598" s="10">
        <f>VLOOKUP(A2598,home!$A$2:$E$405,3,FALSE)</f>
        <v>1.1809000000000001</v>
      </c>
      <c r="F2598" s="10">
        <f>VLOOKUP(B2598,home!$B$2:$E$405,3,FALSE)</f>
        <v>1.8348</v>
      </c>
      <c r="G2598" s="10">
        <f>VLOOKUP(C2598,away!$B$2:$E$405,4,FALSE)</f>
        <v>0.3528</v>
      </c>
      <c r="H2598" s="10">
        <f>VLOOKUP(A2598,away!$A$2:$E$405,3,FALSE)</f>
        <v>0.92459999999999998</v>
      </c>
      <c r="I2598" s="10">
        <f>VLOOKUP(C2598,away!$B$2:$E$405,3,FALSE)</f>
        <v>0.54079999999999995</v>
      </c>
      <c r="J2598" s="10">
        <f>VLOOKUP(B2598,home!$B$2:$E$405,4,FALSE)</f>
        <v>0.81120000000000003</v>
      </c>
      <c r="K2598" s="12">
        <f t="shared" si="3750"/>
        <v>0.76441716489600009</v>
      </c>
      <c r="L2598" s="12">
        <f t="shared" si="3751"/>
        <v>0.40561920921599998</v>
      </c>
      <c r="M2598" s="13">
        <f t="shared" si="3752"/>
        <v>0.31035565214891936</v>
      </c>
      <c r="N2598" s="13">
        <f t="shared" si="3753"/>
        <v>0.23724118772512615</v>
      </c>
      <c r="O2598" s="13">
        <f t="shared" si="3754"/>
        <v>0.12588621420036064</v>
      </c>
      <c r="P2598" s="13">
        <f t="shared" si="3755"/>
        <v>9.6229582958530263E-2</v>
      </c>
      <c r="Q2598" s="13">
        <f t="shared" si="3756"/>
        <v>9.0675618058700308E-2</v>
      </c>
      <c r="R2598" s="13">
        <f t="shared" si="3757"/>
        <v>2.5530933327573124E-2</v>
      </c>
      <c r="S2598" s="13">
        <f t="shared" si="3758"/>
        <v>7.4592911167035243E-3</v>
      </c>
      <c r="T2598" s="13">
        <f t="shared" si="3759"/>
        <v>3.6779772492142065E-2</v>
      </c>
      <c r="U2598" s="13">
        <f t="shared" si="3760"/>
        <v>1.9516283671412251E-2</v>
      </c>
      <c r="V2598" s="13">
        <f t="shared" si="3761"/>
        <v>2.5698276167878612E-4</v>
      </c>
      <c r="W2598" s="13">
        <f t="shared" si="3762"/>
        <v>2.3104666293874754E-2</v>
      </c>
      <c r="X2598" s="13">
        <f t="shared" si="3763"/>
        <v>9.3716964713210452E-3</v>
      </c>
      <c r="Y2598" s="13">
        <f t="shared" si="3764"/>
        <v>1.9006700558548094E-3</v>
      </c>
      <c r="Z2598" s="13">
        <f t="shared" si="3765"/>
        <v>3.4519456622922103E-3</v>
      </c>
      <c r="AA2598" s="13">
        <f t="shared" si="3766"/>
        <v>2.638726516544457E-3</v>
      </c>
      <c r="AB2598" s="13">
        <f t="shared" si="3767"/>
        <v>1.0085439213564056E-3</v>
      </c>
      <c r="AC2598" s="13">
        <f t="shared" si="3768"/>
        <v>4.9800414082709693E-6</v>
      </c>
      <c r="AD2598" s="13">
        <f t="shared" si="3769"/>
        <v>4.4154008760579769E-3</v>
      </c>
      <c r="AE2598" s="13">
        <f t="shared" si="3770"/>
        <v>1.7909714117182703E-3</v>
      </c>
      <c r="AF2598" s="13">
        <f t="shared" si="3771"/>
        <v>3.6322620387481381E-4</v>
      </c>
      <c r="AG2598" s="13">
        <f t="shared" si="3772"/>
        <v>4.9110508527410532E-5</v>
      </c>
      <c r="AH2598" s="13">
        <f t="shared" si="3773"/>
        <v>3.5004386744889182E-4</v>
      </c>
      <c r="AI2598" s="13">
        <f t="shared" si="3774"/>
        <v>2.6757954074451313E-4</v>
      </c>
      <c r="AJ2598" s="13">
        <f t="shared" si="3775"/>
        <v>1.0227119696004721E-4</v>
      </c>
      <c r="AK2598" s="13">
        <f t="shared" si="3776"/>
        <v>2.6059286143573245E-5</v>
      </c>
      <c r="AL2598" s="13">
        <f t="shared" si="3777"/>
        <v>6.1764920924227585E-8</v>
      </c>
      <c r="AM2598" s="13">
        <f t="shared" si="3778"/>
        <v>6.7504164391111088E-4</v>
      </c>
      <c r="AN2598" s="13">
        <f t="shared" si="3779"/>
        <v>2.7380985779109344E-4</v>
      </c>
      <c r="AO2598" s="13">
        <f t="shared" si="3780"/>
        <v>5.5531268996384352E-5</v>
      </c>
      <c r="AP2598" s="13">
        <f t="shared" si="3781"/>
        <v>7.5081831390247997E-6</v>
      </c>
      <c r="AQ2598" s="13">
        <f t="shared" si="3782"/>
        <v>7.6136582687503569E-7</v>
      </c>
      <c r="AR2598" s="13">
        <f t="shared" si="3783"/>
        <v>2.8396903341105959E-5</v>
      </c>
      <c r="AS2598" s="13">
        <f t="shared" si="3784"/>
        <v>2.170708034383397E-5</v>
      </c>
      <c r="AT2598" s="13">
        <f t="shared" si="3785"/>
        <v>8.2966324073016257E-6</v>
      </c>
      <c r="AU2598" s="13">
        <f t="shared" si="3786"/>
        <v>2.1140294076579291E-6</v>
      </c>
      <c r="AV2598" s="13">
        <f t="shared" si="3787"/>
        <v>4.0400009157716103E-7</v>
      </c>
      <c r="AW2598" s="13">
        <f t="shared" si="3788"/>
        <v>5.3197146034549604E-10</v>
      </c>
      <c r="AX2598" s="13">
        <f t="shared" si="3789"/>
        <v>8.6002236604211085E-5</v>
      </c>
      <c r="AY2598" s="13">
        <f t="shared" si="3790"/>
        <v>3.4884159202207427E-5</v>
      </c>
      <c r="AZ2598" s="13">
        <f t="shared" si="3791"/>
        <v>7.074842534882211E-6</v>
      </c>
      <c r="BA2598" s="13">
        <f t="shared" si="3792"/>
        <v>9.5656401144221438E-7</v>
      </c>
      <c r="BB2598" s="13">
        <f t="shared" si="3793"/>
        <v>9.7000184471418914E-8</v>
      </c>
      <c r="BC2598" s="13">
        <f t="shared" si="3794"/>
        <v>7.869027623820611E-9</v>
      </c>
      <c r="BD2598" s="13">
        <f t="shared" si="3795"/>
        <v>1.9197215795670979E-6</v>
      </c>
      <c r="BE2598" s="13">
        <f t="shared" si="3796"/>
        <v>1.4674681272423523E-6</v>
      </c>
      <c r="BF2598" s="13">
        <f t="shared" si="3797"/>
        <v>5.6087891270092066E-7</v>
      </c>
      <c r="BG2598" s="13">
        <f t="shared" si="3798"/>
        <v>1.4291515609892968E-7</v>
      </c>
      <c r="BH2598" s="13">
        <f t="shared" si="3799"/>
        <v>2.7311699611453275E-8</v>
      </c>
      <c r="BI2598" s="13">
        <f t="shared" si="3800"/>
        <v>4.1755063970956608E-9</v>
      </c>
      <c r="BJ2598" s="14">
        <f t="shared" si="3801"/>
        <v>0.40683399508842683</v>
      </c>
      <c r="BK2598" s="14">
        <f t="shared" si="3802"/>
        <v>0.41434143495136327</v>
      </c>
      <c r="BL2598" s="14">
        <f t="shared" si="3803"/>
        <v>0.175391696645117</v>
      </c>
      <c r="BM2598" s="14">
        <f t="shared" si="3804"/>
        <v>0.11406500030075886</v>
      </c>
      <c r="BN2598" s="14">
        <f t="shared" si="3805"/>
        <v>0.8859191884192098</v>
      </c>
    </row>
    <row r="2599" spans="1:66" x14ac:dyDescent="0.25">
      <c r="A2599" t="s">
        <v>338</v>
      </c>
      <c r="B2599" t="s">
        <v>88</v>
      </c>
      <c r="C2599" t="s">
        <v>75</v>
      </c>
      <c r="D2599" t="s">
        <v>505</v>
      </c>
      <c r="E2599" s="10">
        <f>VLOOKUP(A2599,home!$A$2:$E$405,3,FALSE)</f>
        <v>1.4215</v>
      </c>
      <c r="F2599" s="10">
        <f>VLOOKUP(B2599,home!$B$2:$E$405,3,FALSE)</f>
        <v>0.99660000000000004</v>
      </c>
      <c r="G2599" s="10">
        <f>VLOOKUP(C2599,away!$B$2:$E$405,4,FALSE)</f>
        <v>0.43290000000000001</v>
      </c>
      <c r="H2599" s="10">
        <f>VLOOKUP(A2599,away!$A$2:$E$405,3,FALSE)</f>
        <v>1.0277000000000001</v>
      </c>
      <c r="I2599" s="10">
        <f>VLOOKUP(C2599,away!$B$2:$E$405,3,FALSE)</f>
        <v>0.52390000000000003</v>
      </c>
      <c r="J2599" s="10">
        <f>VLOOKUP(B2599,home!$B$2:$E$405,4,FALSE)</f>
        <v>1.1352</v>
      </c>
      <c r="K2599" s="12">
        <f t="shared" si="3750"/>
        <v>0.61327510101000005</v>
      </c>
      <c r="L2599" s="12">
        <f t="shared" si="3751"/>
        <v>0.61120533645600006</v>
      </c>
      <c r="M2599" s="13">
        <f t="shared" si="3752"/>
        <v>0.29391036547480703</v>
      </c>
      <c r="N2599" s="13">
        <f t="shared" si="3753"/>
        <v>0.18024790907444832</v>
      </c>
      <c r="O2599" s="13">
        <f t="shared" si="3754"/>
        <v>0.17963958381793538</v>
      </c>
      <c r="P2599" s="13">
        <f t="shared" si="3755"/>
        <v>0.1101684839113387</v>
      </c>
      <c r="Q2599" s="13">
        <f t="shared" si="3756"/>
        <v>5.5270777322236786E-2</v>
      </c>
      <c r="R2599" s="13">
        <f t="shared" si="3757"/>
        <v>5.4898336134128499E-2</v>
      </c>
      <c r="S2599" s="13">
        <f t="shared" si="3758"/>
        <v>1.0323806399032256E-2</v>
      </c>
      <c r="T2599" s="13">
        <f t="shared" si="3759"/>
        <v>3.3781794049422394E-2</v>
      </c>
      <c r="U2599" s="13">
        <f t="shared" si="3760"/>
        <v>3.3667782637938591E-2</v>
      </c>
      <c r="V2599" s="13">
        <f t="shared" si="3761"/>
        <v>4.2997164093367139E-4</v>
      </c>
      <c r="W2599" s="13">
        <f t="shared" si="3762"/>
        <v>1.1298730515065331E-2</v>
      </c>
      <c r="X2599" s="13">
        <f t="shared" si="3763"/>
        <v>6.90584438598618E-3</v>
      </c>
      <c r="Y2599" s="13">
        <f t="shared" si="3764"/>
        <v>2.1104444707247308E-3</v>
      </c>
      <c r="Z2599" s="13">
        <f t="shared" si="3765"/>
        <v>1.1184718669244866E-2</v>
      </c>
      <c r="AA2599" s="13">
        <f t="shared" si="3766"/>
        <v>6.8593094716495788E-3</v>
      </c>
      <c r="AB2599" s="13">
        <f t="shared" si="3767"/>
        <v>2.1033218545423722E-3</v>
      </c>
      <c r="AC2599" s="13">
        <f t="shared" si="3768"/>
        <v>1.00730803866871E-5</v>
      </c>
      <c r="AD2599" s="13">
        <f t="shared" si="3769"/>
        <v>1.7323075244778648E-3</v>
      </c>
      <c r="AE2599" s="13">
        <f t="shared" si="3770"/>
        <v>1.0587956033437538E-3</v>
      </c>
      <c r="AF2599" s="13">
        <f t="shared" si="3771"/>
        <v>3.2357076148992626E-4</v>
      </c>
      <c r="AG2599" s="13">
        <f t="shared" si="3772"/>
        <v>6.5922725381258176E-5</v>
      </c>
      <c r="AH2599" s="13">
        <f t="shared" si="3773"/>
        <v>1.7090399343503784E-3</v>
      </c>
      <c r="AI2599" s="13">
        <f t="shared" si="3774"/>
        <v>1.0481116383688521E-3</v>
      </c>
      <c r="AJ2599" s="13">
        <f t="shared" si="3775"/>
        <v>3.2139038544520718E-4</v>
      </c>
      <c r="AK2599" s="13">
        <f t="shared" si="3776"/>
        <v>6.570024036585077E-5</v>
      </c>
      <c r="AL2599" s="13">
        <f t="shared" si="3777"/>
        <v>1.5103053513959612E-7</v>
      </c>
      <c r="AM2599" s="13">
        <f t="shared" si="3778"/>
        <v>2.1247621441090916E-4</v>
      </c>
      <c r="AN2599" s="13">
        <f t="shared" si="3779"/>
        <v>1.2986659611791693E-4</v>
      </c>
      <c r="AO2599" s="13">
        <f t="shared" si="3780"/>
        <v>3.9687578287323438E-5</v>
      </c>
      <c r="AP2599" s="13">
        <f t="shared" si="3781"/>
        <v>8.0857532134091222E-6</v>
      </c>
      <c r="AQ2599" s="13">
        <f t="shared" si="3782"/>
        <v>1.2355138783254767E-6</v>
      </c>
      <c r="AR2599" s="13">
        <f t="shared" si="3783"/>
        <v>2.0891486561827271E-4</v>
      </c>
      <c r="AS2599" s="13">
        <f t="shared" si="3784"/>
        <v>1.281222853145368E-4</v>
      </c>
      <c r="AT2599" s="13">
        <f t="shared" si="3785"/>
        <v>3.9287103733952287E-5</v>
      </c>
      <c r="AU2599" s="13">
        <f t="shared" si="3786"/>
        <v>8.0312675036099815E-6</v>
      </c>
      <c r="AV2599" s="13">
        <f t="shared" si="3787"/>
        <v>1.2313440973786853E-6</v>
      </c>
      <c r="AW2599" s="13">
        <f t="shared" si="3788"/>
        <v>1.5725509689708515E-9</v>
      </c>
      <c r="AX2599" s="13">
        <f t="shared" si="3789"/>
        <v>2.1717728642512116E-5</v>
      </c>
      <c r="AY2599" s="13">
        <f t="shared" si="3790"/>
        <v>1.3273991642006727E-5</v>
      </c>
      <c r="AZ2599" s="13">
        <f t="shared" si="3791"/>
        <v>4.0565672638334268E-6</v>
      </c>
      <c r="BA2599" s="13">
        <f t="shared" si="3792"/>
        <v>8.2646518644923512E-7</v>
      </c>
      <c r="BB2599" s="13">
        <f t="shared" si="3793"/>
        <v>1.2628498308821889E-7</v>
      </c>
      <c r="BC2599" s="13">
        <f t="shared" si="3794"/>
        <v>1.5437211115555026E-8</v>
      </c>
      <c r="BD2599" s="13">
        <f t="shared" si="3795"/>
        <v>2.1281646788479395E-5</v>
      </c>
      <c r="BE2599" s="13">
        <f t="shared" si="3796"/>
        <v>1.3051504083863844E-5</v>
      </c>
      <c r="BF2599" s="13">
        <f t="shared" si="3797"/>
        <v>4.0020812426820128E-6</v>
      </c>
      <c r="BG2599" s="13">
        <f t="shared" si="3798"/>
        <v>8.1812559278534611E-7</v>
      </c>
      <c r="BH2599" s="13">
        <f t="shared" si="3799"/>
        <v>1.2543401388857478E-7</v>
      </c>
      <c r="BI2599" s="13">
        <f t="shared" si="3800"/>
        <v>1.5385111507521093E-8</v>
      </c>
      <c r="BJ2599" s="14">
        <f t="shared" si="3801"/>
        <v>0.29322746456341336</v>
      </c>
      <c r="BK2599" s="14">
        <f t="shared" si="3802"/>
        <v>0.41485612552867551</v>
      </c>
      <c r="BL2599" s="14">
        <f t="shared" si="3803"/>
        <v>0.28073745715782572</v>
      </c>
      <c r="BM2599" s="14">
        <f t="shared" si="3804"/>
        <v>0.12585703776517368</v>
      </c>
      <c r="BN2599" s="14">
        <f t="shared" si="3805"/>
        <v>0.87413545573489471</v>
      </c>
    </row>
    <row r="2600" spans="1:66" x14ac:dyDescent="0.25">
      <c r="A2600" t="s">
        <v>338</v>
      </c>
      <c r="B2600" t="s">
        <v>78</v>
      </c>
      <c r="C2600" t="s">
        <v>492</v>
      </c>
      <c r="D2600" t="s">
        <v>505</v>
      </c>
      <c r="E2600" s="10">
        <f>VLOOKUP(A2600,home!$A$2:$E$405,3,FALSE)</f>
        <v>1.4215</v>
      </c>
      <c r="F2600" s="10">
        <f>VLOOKUP(B2600,home!$B$2:$E$405,3,FALSE)</f>
        <v>0.93799999999999994</v>
      </c>
      <c r="G2600" s="10" t="e">
        <f>VLOOKUP(C2600,away!$B$2:$E$405,4,FALSE)</f>
        <v>#N/A</v>
      </c>
      <c r="H2600" s="10">
        <f>VLOOKUP(A2600,away!$A$2:$E$405,3,FALSE)</f>
        <v>1.0277000000000001</v>
      </c>
      <c r="I2600" s="10" t="e">
        <f>VLOOKUP(C2600,away!$B$2:$E$405,3,FALSE)</f>
        <v>#N/A</v>
      </c>
      <c r="J2600" s="10">
        <f>VLOOKUP(B2600,home!$B$2:$E$405,4,FALSE)</f>
        <v>0.89200000000000002</v>
      </c>
      <c r="K2600" s="12" t="e">
        <f t="shared" si="3750"/>
        <v>#N/A</v>
      </c>
      <c r="L2600" s="12" t="e">
        <f t="shared" si="3751"/>
        <v>#N/A</v>
      </c>
      <c r="M2600" s="13" t="e">
        <f t="shared" si="3752"/>
        <v>#N/A</v>
      </c>
      <c r="N2600" s="13" t="e">
        <f t="shared" si="3753"/>
        <v>#N/A</v>
      </c>
      <c r="O2600" s="13" t="e">
        <f t="shared" si="3754"/>
        <v>#N/A</v>
      </c>
      <c r="P2600" s="13" t="e">
        <f t="shared" si="3755"/>
        <v>#N/A</v>
      </c>
      <c r="Q2600" s="13" t="e">
        <f t="shared" si="3756"/>
        <v>#N/A</v>
      </c>
      <c r="R2600" s="13" t="e">
        <f t="shared" si="3757"/>
        <v>#N/A</v>
      </c>
      <c r="S2600" s="13" t="e">
        <f t="shared" si="3758"/>
        <v>#N/A</v>
      </c>
      <c r="T2600" s="13" t="e">
        <f t="shared" si="3759"/>
        <v>#N/A</v>
      </c>
      <c r="U2600" s="13" t="e">
        <f t="shared" si="3760"/>
        <v>#N/A</v>
      </c>
      <c r="V2600" s="13" t="e">
        <f t="shared" si="3761"/>
        <v>#N/A</v>
      </c>
      <c r="W2600" s="13" t="e">
        <f t="shared" si="3762"/>
        <v>#N/A</v>
      </c>
      <c r="X2600" s="13" t="e">
        <f t="shared" si="3763"/>
        <v>#N/A</v>
      </c>
      <c r="Y2600" s="13" t="e">
        <f t="shared" si="3764"/>
        <v>#N/A</v>
      </c>
      <c r="Z2600" s="13" t="e">
        <f t="shared" si="3765"/>
        <v>#N/A</v>
      </c>
      <c r="AA2600" s="13" t="e">
        <f t="shared" si="3766"/>
        <v>#N/A</v>
      </c>
      <c r="AB2600" s="13" t="e">
        <f t="shared" si="3767"/>
        <v>#N/A</v>
      </c>
      <c r="AC2600" s="13" t="e">
        <f t="shared" si="3768"/>
        <v>#N/A</v>
      </c>
      <c r="AD2600" s="13" t="e">
        <f t="shared" si="3769"/>
        <v>#N/A</v>
      </c>
      <c r="AE2600" s="13" t="e">
        <f t="shared" si="3770"/>
        <v>#N/A</v>
      </c>
      <c r="AF2600" s="13" t="e">
        <f t="shared" si="3771"/>
        <v>#N/A</v>
      </c>
      <c r="AG2600" s="13" t="e">
        <f t="shared" si="3772"/>
        <v>#N/A</v>
      </c>
      <c r="AH2600" s="13" t="e">
        <f t="shared" si="3773"/>
        <v>#N/A</v>
      </c>
      <c r="AI2600" s="13" t="e">
        <f t="shared" si="3774"/>
        <v>#N/A</v>
      </c>
      <c r="AJ2600" s="13" t="e">
        <f t="shared" si="3775"/>
        <v>#N/A</v>
      </c>
      <c r="AK2600" s="13" t="e">
        <f t="shared" si="3776"/>
        <v>#N/A</v>
      </c>
      <c r="AL2600" s="13" t="e">
        <f t="shared" si="3777"/>
        <v>#N/A</v>
      </c>
      <c r="AM2600" s="13" t="e">
        <f t="shared" si="3778"/>
        <v>#N/A</v>
      </c>
      <c r="AN2600" s="13" t="e">
        <f t="shared" si="3779"/>
        <v>#N/A</v>
      </c>
      <c r="AO2600" s="13" t="e">
        <f t="shared" si="3780"/>
        <v>#N/A</v>
      </c>
      <c r="AP2600" s="13" t="e">
        <f t="shared" si="3781"/>
        <v>#N/A</v>
      </c>
      <c r="AQ2600" s="13" t="e">
        <f t="shared" si="3782"/>
        <v>#N/A</v>
      </c>
      <c r="AR2600" s="13" t="e">
        <f t="shared" si="3783"/>
        <v>#N/A</v>
      </c>
      <c r="AS2600" s="13" t="e">
        <f t="shared" si="3784"/>
        <v>#N/A</v>
      </c>
      <c r="AT2600" s="13" t="e">
        <f t="shared" si="3785"/>
        <v>#N/A</v>
      </c>
      <c r="AU2600" s="13" t="e">
        <f t="shared" si="3786"/>
        <v>#N/A</v>
      </c>
      <c r="AV2600" s="13" t="e">
        <f t="shared" si="3787"/>
        <v>#N/A</v>
      </c>
      <c r="AW2600" s="13" t="e">
        <f t="shared" si="3788"/>
        <v>#N/A</v>
      </c>
      <c r="AX2600" s="13" t="e">
        <f t="shared" si="3789"/>
        <v>#N/A</v>
      </c>
      <c r="AY2600" s="13" t="e">
        <f t="shared" si="3790"/>
        <v>#N/A</v>
      </c>
      <c r="AZ2600" s="13" t="e">
        <f t="shared" si="3791"/>
        <v>#N/A</v>
      </c>
      <c r="BA2600" s="13" t="e">
        <f t="shared" si="3792"/>
        <v>#N/A</v>
      </c>
      <c r="BB2600" s="13" t="e">
        <f t="shared" si="3793"/>
        <v>#N/A</v>
      </c>
      <c r="BC2600" s="13" t="e">
        <f t="shared" si="3794"/>
        <v>#N/A</v>
      </c>
      <c r="BD2600" s="13" t="e">
        <f t="shared" si="3795"/>
        <v>#N/A</v>
      </c>
      <c r="BE2600" s="13" t="e">
        <f t="shared" si="3796"/>
        <v>#N/A</v>
      </c>
      <c r="BF2600" s="13" t="e">
        <f t="shared" si="3797"/>
        <v>#N/A</v>
      </c>
      <c r="BG2600" s="13" t="e">
        <f t="shared" si="3798"/>
        <v>#N/A</v>
      </c>
      <c r="BH2600" s="13" t="e">
        <f t="shared" si="3799"/>
        <v>#N/A</v>
      </c>
      <c r="BI2600" s="13" t="e">
        <f t="shared" si="3800"/>
        <v>#N/A</v>
      </c>
      <c r="BJ2600" s="14" t="e">
        <f t="shared" si="3801"/>
        <v>#N/A</v>
      </c>
      <c r="BK2600" s="14" t="e">
        <f t="shared" si="3802"/>
        <v>#N/A</v>
      </c>
      <c r="BL2600" s="14" t="e">
        <f t="shared" si="3803"/>
        <v>#N/A</v>
      </c>
      <c r="BM2600" s="14" t="e">
        <f t="shared" si="3804"/>
        <v>#N/A</v>
      </c>
      <c r="BN2600" s="14" t="e">
        <f t="shared" si="3805"/>
        <v>#N/A</v>
      </c>
    </row>
    <row r="2601" spans="1:66" x14ac:dyDescent="0.25">
      <c r="A2601" t="s">
        <v>338</v>
      </c>
      <c r="B2601" t="s">
        <v>91</v>
      </c>
      <c r="C2601" t="s">
        <v>82</v>
      </c>
      <c r="D2601" t="s">
        <v>505</v>
      </c>
      <c r="E2601" s="10">
        <f>VLOOKUP(A2601,home!$A$2:$E$405,3,FALSE)</f>
        <v>1.4215</v>
      </c>
      <c r="F2601" s="10">
        <f>VLOOKUP(B2601,home!$B$2:$E$405,3,FALSE)</f>
        <v>1.1725000000000001</v>
      </c>
      <c r="G2601" s="10">
        <f>VLOOKUP(C2601,away!$B$2:$E$405,4,FALSE)</f>
        <v>0.87939999999999996</v>
      </c>
      <c r="H2601" s="10">
        <f>VLOOKUP(A2601,away!$A$2:$E$405,3,FALSE)</f>
        <v>1.0277000000000001</v>
      </c>
      <c r="I2601" s="10">
        <f>VLOOKUP(C2601,away!$B$2:$E$405,3,FALSE)</f>
        <v>1.2974000000000001</v>
      </c>
      <c r="J2601" s="10">
        <f>VLOOKUP(B2601,home!$B$2:$E$405,4,FALSE)</f>
        <v>1.3785000000000001</v>
      </c>
      <c r="K2601" s="12">
        <f t="shared" si="3750"/>
        <v>1.4657036747500001</v>
      </c>
      <c r="L2601" s="12">
        <f t="shared" si="3751"/>
        <v>1.8380064054300005</v>
      </c>
      <c r="M2601" s="13">
        <f t="shared" si="3752"/>
        <v>3.6746581422028184E-2</v>
      </c>
      <c r="N2601" s="13">
        <f t="shared" si="3753"/>
        <v>5.3859599424766792E-2</v>
      </c>
      <c r="O2601" s="13">
        <f t="shared" si="3754"/>
        <v>6.754045203134286E-2</v>
      </c>
      <c r="P2601" s="13">
        <f t="shared" si="3755"/>
        <v>9.8994288736615324E-2</v>
      </c>
      <c r="Q2601" s="13">
        <f t="shared" si="3756"/>
        <v>3.9471106398721846E-2</v>
      </c>
      <c r="R2601" s="13">
        <f t="shared" si="3757"/>
        <v>6.2069891729622947E-2</v>
      </c>
      <c r="S2601" s="13">
        <f t="shared" si="3758"/>
        <v>6.6671978883685479E-2</v>
      </c>
      <c r="T2601" s="13">
        <f t="shared" si="3759"/>
        <v>7.2548146390259832E-2</v>
      </c>
      <c r="U2601" s="13">
        <f t="shared" si="3760"/>
        <v>9.0976068399442986E-2</v>
      </c>
      <c r="V2601" s="13">
        <f t="shared" si="3761"/>
        <v>1.9956943756819015E-2</v>
      </c>
      <c r="W2601" s="13">
        <f t="shared" si="3762"/>
        <v>1.9284315231684949E-2</v>
      </c>
      <c r="X2601" s="13">
        <f t="shared" si="3763"/>
        <v>3.5444694920168253E-2</v>
      </c>
      <c r="Y2601" s="13">
        <f t="shared" si="3764"/>
        <v>3.2573788150890737E-2</v>
      </c>
      <c r="Z2601" s="13">
        <f t="shared" si="3765"/>
        <v>3.8028286194464536E-2</v>
      </c>
      <c r="AA2601" s="13">
        <f t="shared" si="3766"/>
        <v>5.5738198819671368E-2</v>
      </c>
      <c r="AB2601" s="13">
        <f t="shared" si="3767"/>
        <v>4.0847841416969226E-2</v>
      </c>
      <c r="AC2601" s="13">
        <f t="shared" si="3768"/>
        <v>3.3602164067203255E-3</v>
      </c>
      <c r="AD2601" s="13">
        <f t="shared" si="3769"/>
        <v>7.0662729250295089E-3</v>
      </c>
      <c r="AE2601" s="13">
        <f t="shared" si="3770"/>
        <v>1.2987854898720822E-2</v>
      </c>
      <c r="AF2601" s="13">
        <f t="shared" si="3771"/>
        <v>1.1935880248322144E-2</v>
      </c>
      <c r="AG2601" s="13">
        <f t="shared" si="3772"/>
        <v>7.3127414502871767E-3</v>
      </c>
      <c r="AH2601" s="13">
        <f t="shared" si="3773"/>
        <v>1.747405840323777E-2</v>
      </c>
      <c r="AI2601" s="13">
        <f t="shared" si="3774"/>
        <v>2.5611791614421717E-2</v>
      </c>
      <c r="AJ2601" s="13">
        <f t="shared" si="3775"/>
        <v>1.8769648543094576E-2</v>
      </c>
      <c r="AK2601" s="13">
        <f t="shared" si="3776"/>
        <v>9.1702476144599008E-3</v>
      </c>
      <c r="AL2601" s="13">
        <f t="shared" si="3777"/>
        <v>3.6209325636477014E-4</v>
      </c>
      <c r="AM2601" s="13">
        <f t="shared" si="3778"/>
        <v>2.0714124386004371E-3</v>
      </c>
      <c r="AN2601" s="13">
        <f t="shared" si="3779"/>
        <v>3.8072693304349809E-3</v>
      </c>
      <c r="AO2601" s="13">
        <f t="shared" si="3780"/>
        <v>3.4988927082683433E-3</v>
      </c>
      <c r="AP2601" s="13">
        <f t="shared" si="3781"/>
        <v>2.1436624032365129E-3</v>
      </c>
      <c r="AQ2601" s="13">
        <f t="shared" si="3782"/>
        <v>9.8501630705704474E-4</v>
      </c>
      <c r="AR2601" s="13">
        <f t="shared" si="3783"/>
        <v>6.4234862548017829E-3</v>
      </c>
      <c r="AS2601" s="13">
        <f t="shared" si="3784"/>
        <v>9.4149274083690868E-3</v>
      </c>
      <c r="AT2601" s="13">
        <f t="shared" si="3785"/>
        <v>6.8997468499755344E-3</v>
      </c>
      <c r="AU2601" s="13">
        <f t="shared" si="3786"/>
        <v>3.3709947709512924E-3</v>
      </c>
      <c r="AV2601" s="13">
        <f t="shared" si="3787"/>
        <v>1.2352198558365864E-3</v>
      </c>
      <c r="AW2601" s="13">
        <f t="shared" si="3788"/>
        <v>2.7096371192918809E-5</v>
      </c>
      <c r="AX2601" s="13">
        <f t="shared" si="3789"/>
        <v>5.0601280386325203E-4</v>
      </c>
      <c r="AY2601" s="13">
        <f t="shared" si="3790"/>
        <v>9.3005477473025167E-4</v>
      </c>
      <c r="AZ2601" s="13">
        <f t="shared" si="3791"/>
        <v>8.5472331667747964E-4</v>
      </c>
      <c r="BA2601" s="13">
        <f t="shared" si="3792"/>
        <v>5.2366231030786094E-4</v>
      </c>
      <c r="BB2601" s="13">
        <f t="shared" si="3793"/>
        <v>2.4062367015703024E-4</v>
      </c>
      <c r="BC2601" s="13">
        <f t="shared" si="3794"/>
        <v>8.8453569409339356E-5</v>
      </c>
      <c r="BD2601" s="13">
        <f t="shared" si="3795"/>
        <v>1.9677348135862067E-3</v>
      </c>
      <c r="BE2601" s="13">
        <f t="shared" si="3796"/>
        <v>2.8841161472068092E-3</v>
      </c>
      <c r="BF2601" s="13">
        <f t="shared" si="3797"/>
        <v>2.1136298176834168E-3</v>
      </c>
      <c r="BG2601" s="13">
        <f t="shared" si="3798"/>
        <v>1.0326516636132519E-3</v>
      </c>
      <c r="BH2601" s="13">
        <f t="shared" si="3799"/>
        <v>3.783903345236612E-4</v>
      </c>
      <c r="BI2601" s="13">
        <f t="shared" si="3800"/>
        <v>1.1092162076024245E-4</v>
      </c>
      <c r="BJ2601" s="14">
        <f t="shared" si="3801"/>
        <v>0.30813418367159456</v>
      </c>
      <c r="BK2601" s="14">
        <f t="shared" si="3802"/>
        <v>0.22702215723696331</v>
      </c>
      <c r="BL2601" s="14">
        <f t="shared" si="3803"/>
        <v>0.42403001810957125</v>
      </c>
      <c r="BM2601" s="14">
        <f t="shared" si="3804"/>
        <v>0.63762976706595831</v>
      </c>
      <c r="BN2601" s="14">
        <f t="shared" si="3805"/>
        <v>0.35868191974309799</v>
      </c>
    </row>
    <row r="2602" spans="1:66" x14ac:dyDescent="0.25">
      <c r="A2602" t="s">
        <v>338</v>
      </c>
      <c r="B2602" t="s">
        <v>71</v>
      </c>
      <c r="C2602" t="s">
        <v>77</v>
      </c>
      <c r="D2602" t="s">
        <v>505</v>
      </c>
      <c r="E2602" s="10">
        <f>VLOOKUP(A2602,home!$A$2:$E$405,3,FALSE)</f>
        <v>1.4215</v>
      </c>
      <c r="F2602" s="10">
        <f>VLOOKUP(B2602,home!$B$2:$E$405,3,FALSE)</f>
        <v>0.91990000000000005</v>
      </c>
      <c r="G2602" s="10">
        <f>VLOOKUP(C2602,away!$B$2:$E$405,4,FALSE)</f>
        <v>1.1137999999999999</v>
      </c>
      <c r="H2602" s="10">
        <f>VLOOKUP(A2602,away!$A$2:$E$405,3,FALSE)</f>
        <v>1.0277000000000001</v>
      </c>
      <c r="I2602" s="10">
        <f>VLOOKUP(C2602,away!$B$2:$E$405,3,FALSE)</f>
        <v>0.7298</v>
      </c>
      <c r="J2602" s="10">
        <f>VLOOKUP(B2602,home!$B$2:$E$405,4,FALSE)</f>
        <v>1.6467000000000001</v>
      </c>
      <c r="K2602" s="12">
        <f t="shared" si="3750"/>
        <v>1.45644703733</v>
      </c>
      <c r="L2602" s="12">
        <f t="shared" si="3751"/>
        <v>1.2350504579820001</v>
      </c>
      <c r="M2602" s="13">
        <f t="shared" si="3752"/>
        <v>6.777936405653906E-2</v>
      </c>
      <c r="N2602" s="13">
        <f t="shared" si="3753"/>
        <v>9.8717053972257801E-2</v>
      </c>
      <c r="O2602" s="13">
        <f t="shared" si="3754"/>
        <v>8.3710934619757288E-2</v>
      </c>
      <c r="P2602" s="13">
        <f t="shared" si="3755"/>
        <v>0.12192054271907082</v>
      </c>
      <c r="Q2602" s="13">
        <f t="shared" si="3756"/>
        <v>7.1888080395920304E-2</v>
      </c>
      <c r="R2602" s="13">
        <f t="shared" si="3757"/>
        <v>5.1693614070116252E-2</v>
      </c>
      <c r="S2602" s="13">
        <f t="shared" si="3758"/>
        <v>5.482722855186889E-2</v>
      </c>
      <c r="T2602" s="13">
        <f t="shared" si="3759"/>
        <v>8.8785406616428225E-2</v>
      </c>
      <c r="U2602" s="13">
        <f t="shared" si="3760"/>
        <v>7.5289011061301217E-2</v>
      </c>
      <c r="V2602" s="13">
        <f t="shared" si="3761"/>
        <v>1.0958047570759424E-2</v>
      </c>
      <c r="W2602" s="13">
        <f t="shared" si="3762"/>
        <v>3.4900393903992993E-2</v>
      </c>
      <c r="X2602" s="13">
        <f t="shared" si="3763"/>
        <v>4.3103747474878752E-2</v>
      </c>
      <c r="Y2602" s="13">
        <f t="shared" si="3764"/>
        <v>2.6617651529794742E-2</v>
      </c>
      <c r="Z2602" s="13">
        <f t="shared" si="3765"/>
        <v>2.1281407244013943E-2</v>
      </c>
      <c r="AA2602" s="13">
        <f t="shared" si="3766"/>
        <v>3.0995242530757305E-2</v>
      </c>
      <c r="AB2602" s="13">
        <f t="shared" si="3767"/>
        <v>2.257146457762315E-2</v>
      </c>
      <c r="AC2602" s="13">
        <f t="shared" si="3768"/>
        <v>1.2319486225316435E-3</v>
      </c>
      <c r="AD2602" s="13">
        <f t="shared" si="3769"/>
        <v>1.2707643825780143E-2</v>
      </c>
      <c r="AE2602" s="13">
        <f t="shared" si="3770"/>
        <v>1.5694581326901904E-2</v>
      </c>
      <c r="AF2602" s="13">
        <f t="shared" si="3771"/>
        <v>9.6917999278129715E-3</v>
      </c>
      <c r="AG2602" s="13">
        <f t="shared" si="3772"/>
        <v>3.9899539798384414E-3</v>
      </c>
      <c r="AH2602" s="13">
        <f t="shared" si="3773"/>
        <v>6.5709029408052228E-3</v>
      </c>
      <c r="AI2602" s="13">
        <f t="shared" si="3774"/>
        <v>9.570172120718751E-3</v>
      </c>
      <c r="AJ2602" s="13">
        <f t="shared" si="3775"/>
        <v>6.9692244159794961E-3</v>
      </c>
      <c r="AK2602" s="13">
        <f t="shared" si="3776"/>
        <v>3.3834354177137448E-3</v>
      </c>
      <c r="AL2602" s="13">
        <f t="shared" si="3777"/>
        <v>8.8640456724131136E-5</v>
      </c>
      <c r="AM2602" s="13">
        <f t="shared" si="3778"/>
        <v>3.701602040300473E-3</v>
      </c>
      <c r="AN2602" s="13">
        <f t="shared" si="3779"/>
        <v>4.5716652951402056E-3</v>
      </c>
      <c r="AO2602" s="13">
        <f t="shared" si="3780"/>
        <v>2.8231186582516631E-3</v>
      </c>
      <c r="AP2602" s="13">
        <f t="shared" si="3781"/>
        <v>1.1622313306037485E-3</v>
      </c>
      <c r="AQ2602" s="13">
        <f t="shared" si="3782"/>
        <v>3.5885358428579749E-4</v>
      </c>
      <c r="AR2602" s="13">
        <f t="shared" si="3783"/>
        <v>1.6230793372793496E-3</v>
      </c>
      <c r="AS2602" s="13">
        <f t="shared" si="3784"/>
        <v>2.3639290921320484E-3</v>
      </c>
      <c r="AT2602" s="13">
        <f t="shared" si="3785"/>
        <v>1.7214687613469597E-3</v>
      </c>
      <c r="AU2602" s="13">
        <f t="shared" si="3786"/>
        <v>8.3574269243997471E-4</v>
      </c>
      <c r="AV2602" s="13">
        <f t="shared" si="3787"/>
        <v>3.0430374209359959E-4</v>
      </c>
      <c r="AW2602" s="13">
        <f t="shared" si="3788"/>
        <v>4.4290326500725619E-6</v>
      </c>
      <c r="AX2602" s="13">
        <f t="shared" si="3789"/>
        <v>8.9853122082838373E-4</v>
      </c>
      <c r="AY2602" s="13">
        <f t="shared" si="3790"/>
        <v>1.1097313957952211E-3</v>
      </c>
      <c r="AZ2602" s="13">
        <f t="shared" si="3791"/>
        <v>6.8528713430694602E-4</v>
      </c>
      <c r="BA2602" s="13">
        <f t="shared" si="3792"/>
        <v>2.8212139635832195E-4</v>
      </c>
      <c r="BB2602" s="13">
        <f t="shared" si="3793"/>
        <v>8.7108539944716793E-5</v>
      </c>
      <c r="BC2602" s="13">
        <f t="shared" si="3794"/>
        <v>2.1516688430573126E-5</v>
      </c>
      <c r="BD2602" s="13">
        <f t="shared" si="3795"/>
        <v>3.3409747980799731E-4</v>
      </c>
      <c r="BE2602" s="13">
        <f t="shared" si="3796"/>
        <v>4.865952846457772E-4</v>
      </c>
      <c r="BF2602" s="13">
        <f t="shared" si="3797"/>
        <v>3.5435013035054521E-4</v>
      </c>
      <c r="BG2602" s="13">
        <f t="shared" si="3798"/>
        <v>1.7203073250885028E-4</v>
      </c>
      <c r="BH2602" s="13">
        <f t="shared" si="3799"/>
        <v>6.263841267305616E-5</v>
      </c>
      <c r="BI2602" s="13">
        <f t="shared" si="3800"/>
        <v>1.8245906112145323E-5</v>
      </c>
      <c r="BJ2602" s="14">
        <f t="shared" si="3801"/>
        <v>0.42179808023785231</v>
      </c>
      <c r="BK2602" s="14">
        <f t="shared" si="3802"/>
        <v>0.25791550337328917</v>
      </c>
      <c r="BL2602" s="14">
        <f t="shared" si="3803"/>
        <v>0.29903048332616278</v>
      </c>
      <c r="BM2602" s="14">
        <f t="shared" si="3804"/>
        <v>0.5032105819845113</v>
      </c>
      <c r="BN2602" s="14">
        <f t="shared" si="3805"/>
        <v>0.49570958983366153</v>
      </c>
    </row>
    <row r="2603" spans="1:66" x14ac:dyDescent="0.25">
      <c r="A2603" t="s">
        <v>350</v>
      </c>
      <c r="B2603" t="s">
        <v>99</v>
      </c>
      <c r="C2603" t="s">
        <v>98</v>
      </c>
      <c r="D2603" t="s">
        <v>505</v>
      </c>
      <c r="E2603" s="10">
        <f>VLOOKUP(A2603,home!$A$2:$E$405,3,FALSE)</f>
        <v>1.6204000000000001</v>
      </c>
      <c r="F2603" s="10">
        <f>VLOOKUP(B2603,home!$B$2:$E$405,3,FALSE)</f>
        <v>0.34289999999999998</v>
      </c>
      <c r="G2603" s="10">
        <f>VLOOKUP(C2603,away!$B$2:$E$405,4,FALSE)</f>
        <v>1.0971</v>
      </c>
      <c r="H2603" s="10">
        <f>VLOOKUP(A2603,away!$A$2:$E$405,3,FALSE)</f>
        <v>1.3241000000000001</v>
      </c>
      <c r="I2603" s="10">
        <f>VLOOKUP(C2603,away!$B$2:$E$405,3,FALSE)</f>
        <v>0.92310000000000003</v>
      </c>
      <c r="J2603" s="10">
        <f>VLOOKUP(B2603,home!$B$2:$E$405,4,FALSE)</f>
        <v>1.3426</v>
      </c>
      <c r="K2603" s="12">
        <f t="shared" si="3750"/>
        <v>0.60958733403599996</v>
      </c>
      <c r="L2603" s="12">
        <f t="shared" si="3751"/>
        <v>1.641028710846</v>
      </c>
      <c r="M2603" s="13">
        <f t="shared" si="3752"/>
        <v>0.10533431390499808</v>
      </c>
      <c r="N2603" s="13">
        <f t="shared" si="3753"/>
        <v>6.4210463595858927E-2</v>
      </c>
      <c r="O2603" s="13">
        <f t="shared" si="3754"/>
        <v>0.17285663335536688</v>
      </c>
      <c r="P2603" s="13">
        <f t="shared" si="3755"/>
        <v>0.10537121429753639</v>
      </c>
      <c r="Q2603" s="13">
        <f t="shared" si="3756"/>
        <v>1.9570942660307636E-2</v>
      </c>
      <c r="R2603" s="13">
        <f t="shared" si="3757"/>
        <v>0.14183134909816875</v>
      </c>
      <c r="S2603" s="13">
        <f t="shared" si="3758"/>
        <v>2.6352031904226664E-2</v>
      </c>
      <c r="T2603" s="13">
        <f t="shared" si="3759"/>
        <v>3.2116478803885622E-2</v>
      </c>
      <c r="U2603" s="13">
        <f t="shared" si="3760"/>
        <v>8.6458593979481899E-2</v>
      </c>
      <c r="V2603" s="13">
        <f t="shared" si="3761"/>
        <v>2.9290292741010354E-3</v>
      </c>
      <c r="W2603" s="13">
        <f t="shared" si="3762"/>
        <v>3.9767329202894507E-3</v>
      </c>
      <c r="X2603" s="13">
        <f t="shared" si="3763"/>
        <v>6.5259328975614461E-3</v>
      </c>
      <c r="Y2603" s="13">
        <f t="shared" si="3764"/>
        <v>5.3546216249763827E-3</v>
      </c>
      <c r="Z2603" s="13">
        <f t="shared" si="3765"/>
        <v>7.7583105322705612E-2</v>
      </c>
      <c r="AA2603" s="13">
        <f t="shared" si="3766"/>
        <v>4.7293678339902299E-2</v>
      </c>
      <c r="AB2603" s="13">
        <f t="shared" si="3767"/>
        <v>1.441481364798858E-2</v>
      </c>
      <c r="AC2603" s="13">
        <f t="shared" si="3768"/>
        <v>1.8312846016364299E-4</v>
      </c>
      <c r="AD2603" s="13">
        <f t="shared" si="3769"/>
        <v>6.0604150476311085E-4</v>
      </c>
      <c r="AE2603" s="13">
        <f t="shared" si="3770"/>
        <v>9.9453150928057767E-4</v>
      </c>
      <c r="AF2603" s="13">
        <f t="shared" si="3771"/>
        <v>8.1602738028521671E-4</v>
      </c>
      <c r="AG2603" s="13">
        <f t="shared" si="3772"/>
        <v>4.463747866281626E-4</v>
      </c>
      <c r="AH2603" s="13">
        <f t="shared" si="3773"/>
        <v>3.1829025827787252E-2</v>
      </c>
      <c r="AI2603" s="13">
        <f t="shared" si="3774"/>
        <v>1.9402570999323816E-2</v>
      </c>
      <c r="AJ2603" s="13">
        <f t="shared" si="3775"/>
        <v>5.9137807644610062E-3</v>
      </c>
      <c r="AK2603" s="13">
        <f t="shared" si="3776"/>
        <v>1.2016552834270542E-3</v>
      </c>
      <c r="AL2603" s="13">
        <f t="shared" si="3777"/>
        <v>7.3277045264792706E-6</v>
      </c>
      <c r="AM2603" s="13">
        <f t="shared" si="3778"/>
        <v>7.3887045040742097E-5</v>
      </c>
      <c r="AN2603" s="13">
        <f t="shared" si="3779"/>
        <v>1.2125076227142933E-4</v>
      </c>
      <c r="AO2603" s="13">
        <f t="shared" si="3780"/>
        <v>9.9487991049689286E-5</v>
      </c>
      <c r="AP2603" s="13">
        <f t="shared" si="3781"/>
        <v>5.4420883232309993E-5</v>
      </c>
      <c r="AQ2603" s="13">
        <f t="shared" si="3782"/>
        <v>2.232655796345459E-5</v>
      </c>
      <c r="AR2603" s="13">
        <f t="shared" si="3783"/>
        <v>1.0446469044331544E-2</v>
      </c>
      <c r="AS2603" s="13">
        <f t="shared" si="3784"/>
        <v>6.3680352148236651E-3</v>
      </c>
      <c r="AT2603" s="13">
        <f t="shared" si="3785"/>
        <v>1.9409368048258621E-3</v>
      </c>
      <c r="AU2603" s="13">
        <f t="shared" si="3786"/>
        <v>3.9439016412871642E-4</v>
      </c>
      <c r="AV2603" s="13">
        <f t="shared" si="3787"/>
        <v>6.0103812180311175E-5</v>
      </c>
      <c r="AW2603" s="13">
        <f t="shared" si="3788"/>
        <v>2.036186540380018E-7</v>
      </c>
      <c r="AX2603" s="13">
        <f t="shared" si="3789"/>
        <v>7.5067678010306357E-6</v>
      </c>
      <c r="AY2603" s="13">
        <f t="shared" si="3790"/>
        <v>1.2318821487145565E-5</v>
      </c>
      <c r="AZ2603" s="13">
        <f t="shared" si="3791"/>
        <v>1.0107769872096249E-5</v>
      </c>
      <c r="BA2603" s="13">
        <f t="shared" si="3792"/>
        <v>5.5290468542447153E-6</v>
      </c>
      <c r="BB2603" s="13">
        <f t="shared" si="3793"/>
        <v>2.2683311578570841E-6</v>
      </c>
      <c r="BC2603" s="13">
        <f t="shared" si="3794"/>
        <v>7.444793111500045E-7</v>
      </c>
      <c r="BD2603" s="13">
        <f t="shared" si="3795"/>
        <v>2.8571592714520082E-3</v>
      </c>
      <c r="BE2603" s="13">
        <f t="shared" si="3796"/>
        <v>1.7416881032006695E-3</v>
      </c>
      <c r="BF2603" s="13">
        <f t="shared" si="3797"/>
        <v>5.3085550377615686E-4</v>
      </c>
      <c r="BG2603" s="13">
        <f t="shared" si="3798"/>
        <v>1.0786759710174839E-4</v>
      </c>
      <c r="BH2603" s="13">
        <f t="shared" si="3799"/>
        <v>1.6438680236531038E-5</v>
      </c>
      <c r="BI2603" s="13">
        <f t="shared" si="3800"/>
        <v>2.0041622520914475E-6</v>
      </c>
      <c r="BJ2603" s="14">
        <f t="shared" si="3801"/>
        <v>0.13502799613987768</v>
      </c>
      <c r="BK2603" s="14">
        <f t="shared" si="3802"/>
        <v>0.24018936436703942</v>
      </c>
      <c r="BL2603" s="14">
        <f t="shared" si="3803"/>
        <v>0.54566804965421689</v>
      </c>
      <c r="BM2603" s="14">
        <f t="shared" si="3804"/>
        <v>0.38928148336876994</v>
      </c>
      <c r="BN2603" s="14">
        <f t="shared" si="3805"/>
        <v>0.60917491691223669</v>
      </c>
    </row>
    <row r="2604" spans="1:66" x14ac:dyDescent="0.25">
      <c r="A2604" t="s">
        <v>343</v>
      </c>
      <c r="B2604" t="s">
        <v>490</v>
      </c>
      <c r="C2604" t="s">
        <v>189</v>
      </c>
      <c r="D2604" t="s">
        <v>505</v>
      </c>
      <c r="E2604" s="10">
        <f>VLOOKUP(A2604,home!$A$2:$E$405,3,FALSE)</f>
        <v>1.3052999999999999</v>
      </c>
      <c r="F2604" s="10" t="e">
        <f>VLOOKUP(B2604,home!$B$2:$E$405,3,FALSE)</f>
        <v>#N/A</v>
      </c>
      <c r="G2604" s="10">
        <f>VLOOKUP(C2604,away!$B$2:$E$405,4,FALSE)</f>
        <v>1.0484</v>
      </c>
      <c r="H2604" s="10">
        <f>VLOOKUP(A2604,away!$A$2:$E$405,3,FALSE)</f>
        <v>1.1211</v>
      </c>
      <c r="I2604" s="10">
        <f>VLOOKUP(C2604,away!$B$2:$E$405,3,FALSE)</f>
        <v>0.93889999999999996</v>
      </c>
      <c r="J2604" s="10" t="e">
        <f>VLOOKUP(B2604,home!$B$2:$E$405,4,FALSE)</f>
        <v>#N/A</v>
      </c>
      <c r="K2604" s="12" t="e">
        <f t="shared" si="3750"/>
        <v>#N/A</v>
      </c>
      <c r="L2604" s="12" t="e">
        <f t="shared" si="3751"/>
        <v>#N/A</v>
      </c>
      <c r="M2604" s="13" t="e">
        <f t="shared" si="3752"/>
        <v>#N/A</v>
      </c>
      <c r="N2604" s="13" t="e">
        <f t="shared" si="3753"/>
        <v>#N/A</v>
      </c>
      <c r="O2604" s="13" t="e">
        <f t="shared" si="3754"/>
        <v>#N/A</v>
      </c>
      <c r="P2604" s="13" t="e">
        <f t="shared" si="3755"/>
        <v>#N/A</v>
      </c>
      <c r="Q2604" s="13" t="e">
        <f t="shared" si="3756"/>
        <v>#N/A</v>
      </c>
      <c r="R2604" s="13" t="e">
        <f t="shared" si="3757"/>
        <v>#N/A</v>
      </c>
      <c r="S2604" s="13" t="e">
        <f t="shared" si="3758"/>
        <v>#N/A</v>
      </c>
      <c r="T2604" s="13" t="e">
        <f t="shared" si="3759"/>
        <v>#N/A</v>
      </c>
      <c r="U2604" s="13" t="e">
        <f t="shared" si="3760"/>
        <v>#N/A</v>
      </c>
      <c r="V2604" s="13" t="e">
        <f t="shared" si="3761"/>
        <v>#N/A</v>
      </c>
      <c r="W2604" s="13" t="e">
        <f t="shared" si="3762"/>
        <v>#N/A</v>
      </c>
      <c r="X2604" s="13" t="e">
        <f t="shared" si="3763"/>
        <v>#N/A</v>
      </c>
      <c r="Y2604" s="13" t="e">
        <f t="shared" si="3764"/>
        <v>#N/A</v>
      </c>
      <c r="Z2604" s="13" t="e">
        <f t="shared" si="3765"/>
        <v>#N/A</v>
      </c>
      <c r="AA2604" s="13" t="e">
        <f t="shared" si="3766"/>
        <v>#N/A</v>
      </c>
      <c r="AB2604" s="13" t="e">
        <f t="shared" si="3767"/>
        <v>#N/A</v>
      </c>
      <c r="AC2604" s="13" t="e">
        <f t="shared" si="3768"/>
        <v>#N/A</v>
      </c>
      <c r="AD2604" s="13" t="e">
        <f t="shared" si="3769"/>
        <v>#N/A</v>
      </c>
      <c r="AE2604" s="13" t="e">
        <f t="shared" si="3770"/>
        <v>#N/A</v>
      </c>
      <c r="AF2604" s="13" t="e">
        <f t="shared" si="3771"/>
        <v>#N/A</v>
      </c>
      <c r="AG2604" s="13" t="e">
        <f t="shared" si="3772"/>
        <v>#N/A</v>
      </c>
      <c r="AH2604" s="13" t="e">
        <f t="shared" si="3773"/>
        <v>#N/A</v>
      </c>
      <c r="AI2604" s="13" t="e">
        <f t="shared" si="3774"/>
        <v>#N/A</v>
      </c>
      <c r="AJ2604" s="13" t="e">
        <f t="shared" si="3775"/>
        <v>#N/A</v>
      </c>
      <c r="AK2604" s="13" t="e">
        <f t="shared" si="3776"/>
        <v>#N/A</v>
      </c>
      <c r="AL2604" s="13" t="e">
        <f t="shared" si="3777"/>
        <v>#N/A</v>
      </c>
      <c r="AM2604" s="13" t="e">
        <f t="shared" si="3778"/>
        <v>#N/A</v>
      </c>
      <c r="AN2604" s="13" t="e">
        <f t="shared" si="3779"/>
        <v>#N/A</v>
      </c>
      <c r="AO2604" s="13" t="e">
        <f t="shared" si="3780"/>
        <v>#N/A</v>
      </c>
      <c r="AP2604" s="13" t="e">
        <f t="shared" si="3781"/>
        <v>#N/A</v>
      </c>
      <c r="AQ2604" s="13" t="e">
        <f t="shared" si="3782"/>
        <v>#N/A</v>
      </c>
      <c r="AR2604" s="13" t="e">
        <f t="shared" si="3783"/>
        <v>#N/A</v>
      </c>
      <c r="AS2604" s="13" t="e">
        <f t="shared" si="3784"/>
        <v>#N/A</v>
      </c>
      <c r="AT2604" s="13" t="e">
        <f t="shared" si="3785"/>
        <v>#N/A</v>
      </c>
      <c r="AU2604" s="13" t="e">
        <f t="shared" si="3786"/>
        <v>#N/A</v>
      </c>
      <c r="AV2604" s="13" t="e">
        <f t="shared" si="3787"/>
        <v>#N/A</v>
      </c>
      <c r="AW2604" s="13" t="e">
        <f t="shared" si="3788"/>
        <v>#N/A</v>
      </c>
      <c r="AX2604" s="13" t="e">
        <f t="shared" si="3789"/>
        <v>#N/A</v>
      </c>
      <c r="AY2604" s="13" t="e">
        <f t="shared" si="3790"/>
        <v>#N/A</v>
      </c>
      <c r="AZ2604" s="13" t="e">
        <f t="shared" si="3791"/>
        <v>#N/A</v>
      </c>
      <c r="BA2604" s="13" t="e">
        <f t="shared" si="3792"/>
        <v>#N/A</v>
      </c>
      <c r="BB2604" s="13" t="e">
        <f t="shared" si="3793"/>
        <v>#N/A</v>
      </c>
      <c r="BC2604" s="13" t="e">
        <f t="shared" si="3794"/>
        <v>#N/A</v>
      </c>
      <c r="BD2604" s="13" t="e">
        <f t="shared" si="3795"/>
        <v>#N/A</v>
      </c>
      <c r="BE2604" s="13" t="e">
        <f t="shared" si="3796"/>
        <v>#N/A</v>
      </c>
      <c r="BF2604" s="13" t="e">
        <f t="shared" si="3797"/>
        <v>#N/A</v>
      </c>
      <c r="BG2604" s="13" t="e">
        <f t="shared" si="3798"/>
        <v>#N/A</v>
      </c>
      <c r="BH2604" s="13" t="e">
        <f t="shared" si="3799"/>
        <v>#N/A</v>
      </c>
      <c r="BI2604" s="13" t="e">
        <f t="shared" si="3800"/>
        <v>#N/A</v>
      </c>
      <c r="BJ2604" s="14" t="e">
        <f t="shared" si="3801"/>
        <v>#N/A</v>
      </c>
      <c r="BK2604" s="14" t="e">
        <f t="shared" si="3802"/>
        <v>#N/A</v>
      </c>
      <c r="BL2604" s="14" t="e">
        <f t="shared" si="3803"/>
        <v>#N/A</v>
      </c>
      <c r="BM2604" s="14" t="e">
        <f t="shared" si="3804"/>
        <v>#N/A</v>
      </c>
      <c r="BN2604" s="14" t="e">
        <f t="shared" si="3805"/>
        <v>#N/A</v>
      </c>
    </row>
    <row r="2605" spans="1:66" x14ac:dyDescent="0.25">
      <c r="A2605" t="s">
        <v>343</v>
      </c>
      <c r="B2605" t="s">
        <v>178</v>
      </c>
      <c r="C2605" t="s">
        <v>491</v>
      </c>
      <c r="D2605" t="s">
        <v>505</v>
      </c>
      <c r="E2605" s="10">
        <f>VLOOKUP(A2605,home!$A$2:$E$405,3,FALSE)</f>
        <v>1.3052999999999999</v>
      </c>
      <c r="F2605" s="10">
        <f>VLOOKUP(B2605,home!$B$2:$E$405,3,FALSE)</f>
        <v>1.0484</v>
      </c>
      <c r="G2605" s="10" t="e">
        <f>VLOOKUP(C2605,away!$B$2:$E$405,4,FALSE)</f>
        <v>#N/A</v>
      </c>
      <c r="H2605" s="10">
        <f>VLOOKUP(A2605,away!$A$2:$E$405,3,FALSE)</f>
        <v>1.1211</v>
      </c>
      <c r="I2605" s="10" t="e">
        <f>VLOOKUP(C2605,away!$B$2:$E$405,3,FALSE)</f>
        <v>#N/A</v>
      </c>
      <c r="J2605" s="10">
        <f>VLOOKUP(B2605,home!$B$2:$E$405,4,FALSE)</f>
        <v>1.3145</v>
      </c>
      <c r="K2605" s="12" t="e">
        <f t="shared" si="3750"/>
        <v>#N/A</v>
      </c>
      <c r="L2605" s="12" t="e">
        <f t="shared" si="3751"/>
        <v>#N/A</v>
      </c>
      <c r="M2605" s="13" t="e">
        <f t="shared" si="3752"/>
        <v>#N/A</v>
      </c>
      <c r="N2605" s="13" t="e">
        <f t="shared" si="3753"/>
        <v>#N/A</v>
      </c>
      <c r="O2605" s="13" t="e">
        <f t="shared" si="3754"/>
        <v>#N/A</v>
      </c>
      <c r="P2605" s="13" t="e">
        <f t="shared" si="3755"/>
        <v>#N/A</v>
      </c>
      <c r="Q2605" s="13" t="e">
        <f t="shared" si="3756"/>
        <v>#N/A</v>
      </c>
      <c r="R2605" s="13" t="e">
        <f t="shared" si="3757"/>
        <v>#N/A</v>
      </c>
      <c r="S2605" s="13" t="e">
        <f t="shared" si="3758"/>
        <v>#N/A</v>
      </c>
      <c r="T2605" s="13" t="e">
        <f t="shared" si="3759"/>
        <v>#N/A</v>
      </c>
      <c r="U2605" s="13" t="e">
        <f t="shared" si="3760"/>
        <v>#N/A</v>
      </c>
      <c r="V2605" s="13" t="e">
        <f t="shared" si="3761"/>
        <v>#N/A</v>
      </c>
      <c r="W2605" s="13" t="e">
        <f t="shared" si="3762"/>
        <v>#N/A</v>
      </c>
      <c r="X2605" s="13" t="e">
        <f t="shared" si="3763"/>
        <v>#N/A</v>
      </c>
      <c r="Y2605" s="13" t="e">
        <f t="shared" si="3764"/>
        <v>#N/A</v>
      </c>
      <c r="Z2605" s="13" t="e">
        <f t="shared" si="3765"/>
        <v>#N/A</v>
      </c>
      <c r="AA2605" s="13" t="e">
        <f t="shared" si="3766"/>
        <v>#N/A</v>
      </c>
      <c r="AB2605" s="13" t="e">
        <f t="shared" si="3767"/>
        <v>#N/A</v>
      </c>
      <c r="AC2605" s="13" t="e">
        <f t="shared" si="3768"/>
        <v>#N/A</v>
      </c>
      <c r="AD2605" s="13" t="e">
        <f t="shared" si="3769"/>
        <v>#N/A</v>
      </c>
      <c r="AE2605" s="13" t="e">
        <f t="shared" si="3770"/>
        <v>#N/A</v>
      </c>
      <c r="AF2605" s="13" t="e">
        <f t="shared" si="3771"/>
        <v>#N/A</v>
      </c>
      <c r="AG2605" s="13" t="e">
        <f t="shared" si="3772"/>
        <v>#N/A</v>
      </c>
      <c r="AH2605" s="13" t="e">
        <f t="shared" si="3773"/>
        <v>#N/A</v>
      </c>
      <c r="AI2605" s="13" t="e">
        <f t="shared" si="3774"/>
        <v>#N/A</v>
      </c>
      <c r="AJ2605" s="13" t="e">
        <f t="shared" si="3775"/>
        <v>#N/A</v>
      </c>
      <c r="AK2605" s="13" t="e">
        <f t="shared" si="3776"/>
        <v>#N/A</v>
      </c>
      <c r="AL2605" s="13" t="e">
        <f t="shared" si="3777"/>
        <v>#N/A</v>
      </c>
      <c r="AM2605" s="13" t="e">
        <f t="shared" si="3778"/>
        <v>#N/A</v>
      </c>
      <c r="AN2605" s="13" t="e">
        <f t="shared" si="3779"/>
        <v>#N/A</v>
      </c>
      <c r="AO2605" s="13" t="e">
        <f t="shared" si="3780"/>
        <v>#N/A</v>
      </c>
      <c r="AP2605" s="13" t="e">
        <f t="shared" si="3781"/>
        <v>#N/A</v>
      </c>
      <c r="AQ2605" s="13" t="e">
        <f t="shared" si="3782"/>
        <v>#N/A</v>
      </c>
      <c r="AR2605" s="13" t="e">
        <f t="shared" si="3783"/>
        <v>#N/A</v>
      </c>
      <c r="AS2605" s="13" t="e">
        <f t="shared" si="3784"/>
        <v>#N/A</v>
      </c>
      <c r="AT2605" s="13" t="e">
        <f t="shared" si="3785"/>
        <v>#N/A</v>
      </c>
      <c r="AU2605" s="13" t="e">
        <f t="shared" si="3786"/>
        <v>#N/A</v>
      </c>
      <c r="AV2605" s="13" t="e">
        <f t="shared" si="3787"/>
        <v>#N/A</v>
      </c>
      <c r="AW2605" s="13" t="e">
        <f t="shared" si="3788"/>
        <v>#N/A</v>
      </c>
      <c r="AX2605" s="13" t="e">
        <f t="shared" si="3789"/>
        <v>#N/A</v>
      </c>
      <c r="AY2605" s="13" t="e">
        <f t="shared" si="3790"/>
        <v>#N/A</v>
      </c>
      <c r="AZ2605" s="13" t="e">
        <f t="shared" si="3791"/>
        <v>#N/A</v>
      </c>
      <c r="BA2605" s="13" t="e">
        <f t="shared" si="3792"/>
        <v>#N/A</v>
      </c>
      <c r="BB2605" s="13" t="e">
        <f t="shared" si="3793"/>
        <v>#N/A</v>
      </c>
      <c r="BC2605" s="13" t="e">
        <f t="shared" si="3794"/>
        <v>#N/A</v>
      </c>
      <c r="BD2605" s="13" t="e">
        <f t="shared" si="3795"/>
        <v>#N/A</v>
      </c>
      <c r="BE2605" s="13" t="e">
        <f t="shared" si="3796"/>
        <v>#N/A</v>
      </c>
      <c r="BF2605" s="13" t="e">
        <f t="shared" si="3797"/>
        <v>#N/A</v>
      </c>
      <c r="BG2605" s="13" t="e">
        <f t="shared" si="3798"/>
        <v>#N/A</v>
      </c>
      <c r="BH2605" s="13" t="e">
        <f t="shared" si="3799"/>
        <v>#N/A</v>
      </c>
      <c r="BI2605" s="13" t="e">
        <f t="shared" si="3800"/>
        <v>#N/A</v>
      </c>
      <c r="BJ2605" s="14" t="e">
        <f t="shared" si="3801"/>
        <v>#N/A</v>
      </c>
      <c r="BK2605" s="14" t="e">
        <f t="shared" si="3802"/>
        <v>#N/A</v>
      </c>
      <c r="BL2605" s="14" t="e">
        <f t="shared" si="3803"/>
        <v>#N/A</v>
      </c>
      <c r="BM2605" s="14" t="e">
        <f t="shared" si="3804"/>
        <v>#N/A</v>
      </c>
      <c r="BN2605" s="14" t="e">
        <f t="shared" si="3805"/>
        <v>#N/A</v>
      </c>
    </row>
    <row r="2606" spans="1:66" x14ac:dyDescent="0.25">
      <c r="A2606" t="s">
        <v>343</v>
      </c>
      <c r="B2606" t="s">
        <v>181</v>
      </c>
      <c r="C2606" t="s">
        <v>188</v>
      </c>
      <c r="D2606" t="s">
        <v>505</v>
      </c>
      <c r="E2606" s="10">
        <f>VLOOKUP(A2606,home!$A$2:$E$405,3,FALSE)</f>
        <v>1.3052999999999999</v>
      </c>
      <c r="F2606" s="10">
        <f>VLOOKUP(B2606,home!$B$2:$E$405,3,FALSE)</f>
        <v>1.0887</v>
      </c>
      <c r="G2606" s="10">
        <f>VLOOKUP(C2606,away!$B$2:$E$405,4,FALSE)</f>
        <v>0.7661</v>
      </c>
      <c r="H2606" s="10">
        <f>VLOOKUP(A2606,away!$A$2:$E$405,3,FALSE)</f>
        <v>1.1211</v>
      </c>
      <c r="I2606" s="10">
        <f>VLOOKUP(C2606,away!$B$2:$E$405,3,FALSE)</f>
        <v>1.1737</v>
      </c>
      <c r="J2606" s="10">
        <f>VLOOKUP(B2606,home!$B$2:$E$405,4,FALSE)</f>
        <v>1.2676000000000001</v>
      </c>
      <c r="K2606" s="12">
        <f t="shared" si="3750"/>
        <v>1.0886894722709999</v>
      </c>
      <c r="L2606" s="12">
        <f t="shared" si="3751"/>
        <v>1.6679525347319999</v>
      </c>
      <c r="M2606" s="13">
        <f t="shared" si="3752"/>
        <v>6.3504658917012347E-2</v>
      </c>
      <c r="N2606" s="13">
        <f t="shared" si="3753"/>
        <v>6.9136853603112017E-2</v>
      </c>
      <c r="O2606" s="13">
        <f t="shared" si="3754"/>
        <v>0.10592275680792185</v>
      </c>
      <c r="P2606" s="13">
        <f t="shared" si="3755"/>
        <v>0.11531699021070589</v>
      </c>
      <c r="Q2606" s="13">
        <f t="shared" si="3756"/>
        <v>3.7634282331824698E-2</v>
      </c>
      <c r="R2606" s="13">
        <f t="shared" si="3757"/>
        <v>8.8337065351787245E-2</v>
      </c>
      <c r="S2606" s="13">
        <f t="shared" si="3758"/>
        <v>5.2350522221660263E-2</v>
      </c>
      <c r="T2606" s="13">
        <f t="shared" si="3759"/>
        <v>6.2772196608186726E-2</v>
      </c>
      <c r="U2606" s="13">
        <f t="shared" si="3760"/>
        <v>9.6171633059806083E-2</v>
      </c>
      <c r="V2606" s="13">
        <f t="shared" si="3761"/>
        <v>1.0562487787881202E-2</v>
      </c>
      <c r="W2606" s="13">
        <f t="shared" si="3762"/>
        <v>1.3657348990377348E-2</v>
      </c>
      <c r="X2606" s="13">
        <f t="shared" si="3763"/>
        <v>2.2779809866219417E-2</v>
      </c>
      <c r="Y2606" s="13">
        <f t="shared" si="3764"/>
        <v>1.8997820803536854E-2</v>
      </c>
      <c r="Z2606" s="13">
        <f t="shared" si="3765"/>
        <v>4.9114010688099945E-2</v>
      </c>
      <c r="AA2606" s="13">
        <f t="shared" si="3766"/>
        <v>5.3469906377139768E-2</v>
      </c>
      <c r="AB2606" s="13">
        <f t="shared" si="3767"/>
        <v>2.9106062078054034E-2</v>
      </c>
      <c r="AC2606" s="13">
        <f t="shared" si="3768"/>
        <v>1.1987647064087069E-3</v>
      </c>
      <c r="AD2606" s="13">
        <f t="shared" si="3769"/>
        <v>3.717153016238697E-3</v>
      </c>
      <c r="AE2606" s="13">
        <f t="shared" si="3770"/>
        <v>6.200034795422033E-3</v>
      </c>
      <c r="AF2606" s="13">
        <f t="shared" si="3771"/>
        <v>5.1706818762253899E-3</v>
      </c>
      <c r="AG2606" s="13">
        <f t="shared" si="3772"/>
        <v>2.8748173139143168E-3</v>
      </c>
      <c r="AH2606" s="13">
        <f t="shared" si="3773"/>
        <v>2.0479959654517724E-2</v>
      </c>
      <c r="AI2606" s="13">
        <f t="shared" si="3774"/>
        <v>2.2296316468408267E-2</v>
      </c>
      <c r="AJ2606" s="13">
        <f t="shared" si="3775"/>
        <v>1.2136882504789301E-2</v>
      </c>
      <c r="AK2606" s="13">
        <f t="shared" si="3776"/>
        <v>4.4044320697180653E-3</v>
      </c>
      <c r="AL2606" s="13">
        <f t="shared" si="3777"/>
        <v>8.7072627596990215E-5</v>
      </c>
      <c r="AM2606" s="13">
        <f t="shared" si="3778"/>
        <v>8.0936507111989268E-4</v>
      </c>
      <c r="AN2606" s="13">
        <f t="shared" si="3779"/>
        <v>1.3499825218979704E-3</v>
      </c>
      <c r="AO2606" s="13">
        <f t="shared" si="3780"/>
        <v>1.1258533846218088E-3</v>
      </c>
      <c r="AP2606" s="13">
        <f t="shared" si="3781"/>
        <v>6.2595666887218225E-4</v>
      </c>
      <c r="AQ2606" s="13">
        <f t="shared" si="3782"/>
        <v>2.610165031194391E-4</v>
      </c>
      <c r="AR2606" s="13">
        <f t="shared" si="3783"/>
        <v>6.8319201233923805E-3</v>
      </c>
      <c r="AS2606" s="13">
        <f t="shared" si="3784"/>
        <v>7.4378395137336753E-3</v>
      </c>
      <c r="AT2606" s="13">
        <f t="shared" si="3785"/>
        <v>4.0487487875215528E-3</v>
      </c>
      <c r="AU2606" s="13">
        <f t="shared" si="3786"/>
        <v>1.4692767269482297E-3</v>
      </c>
      <c r="AV2606" s="13">
        <f t="shared" si="3787"/>
        <v>3.9989652612033258E-4</v>
      </c>
      <c r="AW2606" s="13">
        <f t="shared" si="3788"/>
        <v>4.3920458030856408E-6</v>
      </c>
      <c r="AX2606" s="13">
        <f t="shared" si="3789"/>
        <v>1.4685787202534933E-4</v>
      </c>
      <c r="AY2606" s="13">
        <f t="shared" si="3790"/>
        <v>2.449519598900291E-4</v>
      </c>
      <c r="AZ2606" s="13">
        <f t="shared" si="3791"/>
        <v>2.0428412119307264E-4</v>
      </c>
      <c r="BA2606" s="13">
        <f t="shared" si="3792"/>
        <v>1.1357873924982817E-4</v>
      </c>
      <c r="BB2606" s="13">
        <f t="shared" si="3793"/>
        <v>4.7360986505853983E-5</v>
      </c>
      <c r="BC2606" s="13">
        <f t="shared" si="3794"/>
        <v>1.5799175497969427E-5</v>
      </c>
      <c r="BD2606" s="13">
        <f t="shared" si="3795"/>
        <v>1.8992197478164821E-3</v>
      </c>
      <c r="BE2606" s="13">
        <f t="shared" si="3796"/>
        <v>2.0676605449769874E-3</v>
      </c>
      <c r="BF2606" s="13">
        <f t="shared" si="3797"/>
        <v>1.1255201337732822E-3</v>
      </c>
      <c r="BG2606" s="13">
        <f t="shared" si="3798"/>
        <v>4.0844730682267321E-4</v>
      </c>
      <c r="BH2606" s="13">
        <f t="shared" si="3799"/>
        <v>1.1116807072882182E-4</v>
      </c>
      <c r="BI2606" s="13">
        <f t="shared" si="3800"/>
        <v>2.4205501651029249E-5</v>
      </c>
      <c r="BJ2606" s="14">
        <f t="shared" si="3801"/>
        <v>0.24788600620905085</v>
      </c>
      <c r="BK2606" s="14">
        <f t="shared" si="3802"/>
        <v>0.24326544843115544</v>
      </c>
      <c r="BL2606" s="14">
        <f t="shared" si="3803"/>
        <v>0.45814891735562774</v>
      </c>
      <c r="BM2606" s="14">
        <f t="shared" si="3804"/>
        <v>0.51832121554748323</v>
      </c>
      <c r="BN2606" s="14">
        <f t="shared" si="3805"/>
        <v>0.47985260722236406</v>
      </c>
    </row>
    <row r="2607" spans="1:66" x14ac:dyDescent="0.25">
      <c r="A2607" t="s">
        <v>343</v>
      </c>
      <c r="B2607" t="s">
        <v>182</v>
      </c>
      <c r="C2607" t="s">
        <v>184</v>
      </c>
      <c r="D2607" t="s">
        <v>505</v>
      </c>
      <c r="E2607" s="10">
        <f>VLOOKUP(A2607,home!$A$2:$E$405,3,FALSE)</f>
        <v>1.3052999999999999</v>
      </c>
      <c r="F2607" s="10">
        <f>VLOOKUP(B2607,home!$B$2:$E$405,3,FALSE)</f>
        <v>1.2903</v>
      </c>
      <c r="G2607" s="10">
        <f>VLOOKUP(C2607,away!$B$2:$E$405,4,FALSE)</f>
        <v>0.5645</v>
      </c>
      <c r="H2607" s="10">
        <f>VLOOKUP(A2607,away!$A$2:$E$405,3,FALSE)</f>
        <v>1.1211</v>
      </c>
      <c r="I2607" s="10">
        <f>VLOOKUP(C2607,away!$B$2:$E$405,3,FALSE)</f>
        <v>1.9717</v>
      </c>
      <c r="J2607" s="10">
        <f>VLOOKUP(B2607,home!$B$2:$E$405,4,FALSE)</f>
        <v>0.93889999999999996</v>
      </c>
      <c r="K2607" s="12">
        <f t="shared" si="3750"/>
        <v>0.95074703905499991</v>
      </c>
      <c r="L2607" s="12">
        <f t="shared" si="3751"/>
        <v>2.0754129776429999</v>
      </c>
      <c r="M2607" s="13">
        <f t="shared" si="3752"/>
        <v>4.8501526044531805E-2</v>
      </c>
      <c r="N2607" s="13">
        <f t="shared" si="3753"/>
        <v>4.6112682276487578E-2</v>
      </c>
      <c r="O2607" s="13">
        <f t="shared" si="3754"/>
        <v>0.10066069658831125</v>
      </c>
      <c r="P2607" s="13">
        <f t="shared" si="3755"/>
        <v>9.5702859230550663E-2</v>
      </c>
      <c r="Q2607" s="13">
        <f t="shared" si="3756"/>
        <v>2.1920748068627264E-2</v>
      </c>
      <c r="R2607" s="13">
        <f t="shared" si="3757"/>
        <v>0.10445625801898284</v>
      </c>
      <c r="S2607" s="13">
        <f t="shared" si="3758"/>
        <v>4.7210046836944894E-2</v>
      </c>
      <c r="T2607" s="13">
        <f t="shared" si="3759"/>
        <v>4.5494605021271749E-2</v>
      </c>
      <c r="U2607" s="13">
        <f t="shared" si="3760"/>
        <v>9.9311478022313021E-2</v>
      </c>
      <c r="V2607" s="13">
        <f t="shared" si="3761"/>
        <v>1.0350502425555991E-2</v>
      </c>
      <c r="W2607" s="13">
        <f t="shared" si="3762"/>
        <v>6.9470287733726602E-3</v>
      </c>
      <c r="X2607" s="13">
        <f t="shared" si="3763"/>
        <v>1.4417953672316951E-2</v>
      </c>
      <c r="Y2607" s="13">
        <f t="shared" si="3764"/>
        <v>1.4961604081291076E-2</v>
      </c>
      <c r="Z2607" s="13">
        <f t="shared" si="3765"/>
        <v>7.2263291162874208E-2</v>
      </c>
      <c r="AA2607" s="13">
        <f t="shared" si="3766"/>
        <v>6.8704110105472005E-2</v>
      </c>
      <c r="AB2607" s="13">
        <f t="shared" si="3767"/>
        <v>3.2660114626843095E-2</v>
      </c>
      <c r="AC2607" s="13">
        <f t="shared" si="3768"/>
        <v>1.276471017232738E-3</v>
      </c>
      <c r="AD2607" s="13">
        <f t="shared" si="3769"/>
        <v>1.651216759128486E-3</v>
      </c>
      <c r="AE2607" s="13">
        <f t="shared" si="3770"/>
        <v>3.4269566907968755E-3</v>
      </c>
      <c r="AF2607" s="13">
        <f t="shared" si="3771"/>
        <v>3.5561751949501732E-3</v>
      </c>
      <c r="AG2607" s="13">
        <f t="shared" si="3772"/>
        <v>2.4601773834572378E-3</v>
      </c>
      <c r="AH2607" s="13">
        <f t="shared" si="3773"/>
        <v>3.7494043071655971E-2</v>
      </c>
      <c r="AI2607" s="13">
        <f t="shared" si="3774"/>
        <v>3.5647350432577551E-2</v>
      </c>
      <c r="AJ2607" s="13">
        <f t="shared" si="3775"/>
        <v>1.6945806436964535E-2</v>
      </c>
      <c r="AK2607" s="13">
        <f t="shared" si="3776"/>
        <v>5.3703917647810644E-3</v>
      </c>
      <c r="AL2607" s="13">
        <f t="shared" si="3777"/>
        <v>1.0074893392998745E-4</v>
      </c>
      <c r="AM2607" s="13">
        <f t="shared" si="3778"/>
        <v>3.1397788891588036E-4</v>
      </c>
      <c r="AN2607" s="13">
        <f t="shared" si="3779"/>
        <v>6.516337853489703E-4</v>
      </c>
      <c r="AO2607" s="13">
        <f t="shared" si="3780"/>
        <v>6.7620460739194308E-4</v>
      </c>
      <c r="AP2607" s="13">
        <f t="shared" si="3781"/>
        <v>4.6780127257440939E-4</v>
      </c>
      <c r="AQ2607" s="13">
        <f t="shared" si="3782"/>
        <v>2.4272020801470996E-4</v>
      </c>
      <c r="AR2607" s="13">
        <f t="shared" si="3783"/>
        <v>1.5563124715044074E-2</v>
      </c>
      <c r="AS2607" s="13">
        <f t="shared" si="3784"/>
        <v>1.4796594741271844E-2</v>
      </c>
      <c r="AT2607" s="13">
        <f t="shared" si="3785"/>
        <v>7.0339093191804924E-3</v>
      </c>
      <c r="AU2607" s="13">
        <f t="shared" si="3786"/>
        <v>2.2291561527307416E-3</v>
      </c>
      <c r="AV2607" s="13">
        <f t="shared" si="3787"/>
        <v>5.2984090294999685E-4</v>
      </c>
      <c r="AW2607" s="13">
        <f t="shared" si="3788"/>
        <v>5.5221407035252909E-6</v>
      </c>
      <c r="AX2607" s="13">
        <f t="shared" si="3789"/>
        <v>4.9752258035918798E-5</v>
      </c>
      <c r="AY2607" s="13">
        <f t="shared" si="3790"/>
        <v>1.0325648199478909E-4</v>
      </c>
      <c r="AZ2607" s="13">
        <f t="shared" si="3791"/>
        <v>1.0714992137887305E-4</v>
      </c>
      <c r="BA2607" s="13">
        <f t="shared" si="3792"/>
        <v>7.4126779127713411E-5</v>
      </c>
      <c r="BB2607" s="13">
        <f t="shared" si="3793"/>
        <v>3.8460919848133177E-5</v>
      </c>
      <c r="BC2607" s="13">
        <f t="shared" si="3794"/>
        <v>1.5964458436980558E-5</v>
      </c>
      <c r="BD2607" s="13">
        <f t="shared" si="3795"/>
        <v>5.3833185010465001E-3</v>
      </c>
      <c r="BE2607" s="13">
        <f t="shared" si="3796"/>
        <v>5.1181741251599602E-3</v>
      </c>
      <c r="BF2607" s="13">
        <f t="shared" si="3797"/>
        <v>2.4330444474318729E-3</v>
      </c>
      <c r="BG2607" s="13">
        <f t="shared" si="3798"/>
        <v>7.7106993476168731E-4</v>
      </c>
      <c r="BH2607" s="13">
        <f t="shared" si="3799"/>
        <v>1.8327311434475151E-4</v>
      </c>
      <c r="BI2607" s="13">
        <f t="shared" si="3800"/>
        <v>3.4849274160332204E-5</v>
      </c>
      <c r="BJ2607" s="14">
        <f t="shared" si="3801"/>
        <v>0.16369019650276839</v>
      </c>
      <c r="BK2607" s="14">
        <f t="shared" si="3802"/>
        <v>0.20324541097074089</v>
      </c>
      <c r="BL2607" s="14">
        <f t="shared" si="3803"/>
        <v>0.55532660429598357</v>
      </c>
      <c r="BM2607" s="14">
        <f t="shared" si="3804"/>
        <v>0.57707299836358417</v>
      </c>
      <c r="BN2607" s="14">
        <f t="shared" si="3805"/>
        <v>0.4173547702274914</v>
      </c>
    </row>
    <row r="2608" spans="1:66" x14ac:dyDescent="0.25">
      <c r="A2608" t="s">
        <v>343</v>
      </c>
      <c r="B2608" t="s">
        <v>187</v>
      </c>
      <c r="C2608" t="s">
        <v>190</v>
      </c>
      <c r="D2608" t="s">
        <v>505</v>
      </c>
      <c r="E2608" s="10">
        <f>VLOOKUP(A2608,home!$A$2:$E$405,3,FALSE)</f>
        <v>1.3052999999999999</v>
      </c>
      <c r="F2608" s="10">
        <f>VLOOKUP(B2608,home!$B$2:$E$405,3,FALSE)</f>
        <v>1.2096</v>
      </c>
      <c r="G2608" s="10">
        <f>VLOOKUP(C2608,away!$B$2:$E$405,4,FALSE)</f>
        <v>1.129</v>
      </c>
      <c r="H2608" s="10">
        <f>VLOOKUP(A2608,away!$A$2:$E$405,3,FALSE)</f>
        <v>1.1211</v>
      </c>
      <c r="I2608" s="10">
        <f>VLOOKUP(C2608,away!$B$2:$E$405,3,FALSE)</f>
        <v>1.0798000000000001</v>
      </c>
      <c r="J2608" s="10">
        <f>VLOOKUP(B2608,home!$B$2:$E$405,4,FALSE)</f>
        <v>0.70420000000000005</v>
      </c>
      <c r="K2608" s="12">
        <f t="shared" si="3750"/>
        <v>1.7825678035199999</v>
      </c>
      <c r="L2608" s="12">
        <f t="shared" si="3751"/>
        <v>0.852479013876</v>
      </c>
      <c r="M2608" s="13">
        <f t="shared" si="3752"/>
        <v>7.1715611791797335E-2</v>
      </c>
      <c r="N2608" s="13">
        <f t="shared" si="3753"/>
        <v>0.12783794058979717</v>
      </c>
      <c r="O2608" s="13">
        <f t="shared" si="3754"/>
        <v>6.1136054019785432E-2</v>
      </c>
      <c r="P2608" s="13">
        <f t="shared" si="3755"/>
        <v>0.10897916152992897</v>
      </c>
      <c r="Q2608" s="13">
        <f t="shared" si="3756"/>
        <v>0.11393989848183753</v>
      </c>
      <c r="R2608" s="13">
        <f t="shared" si="3757"/>
        <v>2.6058601521528269E-2</v>
      </c>
      <c r="S2608" s="13">
        <f t="shared" si="3758"/>
        <v>4.1401228236906555E-2</v>
      </c>
      <c r="T2608" s="13">
        <f t="shared" si="3759"/>
        <v>9.7131372298928417E-2</v>
      </c>
      <c r="U2608" s="13">
        <f t="shared" si="3760"/>
        <v>4.6451224077033573E-2</v>
      </c>
      <c r="V2608" s="13">
        <f t="shared" si="3761"/>
        <v>6.990374940436847E-3</v>
      </c>
      <c r="W2608" s="13">
        <f t="shared" si="3762"/>
        <v>6.7701864856686958E-2</v>
      </c>
      <c r="X2608" s="13">
        <f t="shared" si="3763"/>
        <v>5.7714418990594728E-2</v>
      </c>
      <c r="Y2608" s="13">
        <f t="shared" si="3764"/>
        <v>2.4600165493764235E-2</v>
      </c>
      <c r="Z2608" s="13">
        <f t="shared" si="3765"/>
        <v>7.4048036426866857E-3</v>
      </c>
      <c r="AA2608" s="13">
        <f t="shared" si="3766"/>
        <v>1.3199564564840898E-2</v>
      </c>
      <c r="AB2608" s="13">
        <f t="shared" si="3767"/>
        <v>1.1764559406884437E-2</v>
      </c>
      <c r="AC2608" s="13">
        <f t="shared" si="3768"/>
        <v>6.6391157792835675E-4</v>
      </c>
      <c r="AD2608" s="13">
        <f t="shared" si="3769"/>
        <v>3.0170791132948068E-2</v>
      </c>
      <c r="AE2608" s="13">
        <f t="shared" si="3770"/>
        <v>2.5719966272874338E-2</v>
      </c>
      <c r="AF2608" s="13">
        <f t="shared" si="3771"/>
        <v>1.0962865742611945E-2</v>
      </c>
      <c r="AG2608" s="13">
        <f t="shared" si="3772"/>
        <v>3.1152043258389386E-3</v>
      </c>
      <c r="AH2608" s="13">
        <f t="shared" si="3773"/>
        <v>1.5781099268157395E-3</v>
      </c>
      <c r="AI2608" s="13">
        <f t="shared" si="3774"/>
        <v>2.8130879459570403E-3</v>
      </c>
      <c r="AJ2608" s="13">
        <f t="shared" si="3775"/>
        <v>2.5072600004666158E-3</v>
      </c>
      <c r="AK2608" s="13">
        <f t="shared" si="3776"/>
        <v>1.4897869839617761E-3</v>
      </c>
      <c r="AL2608" s="13">
        <f t="shared" si="3777"/>
        <v>4.0355244993347443E-5</v>
      </c>
      <c r="AM2608" s="13">
        <f t="shared" si="3778"/>
        <v>1.0756296176063988E-2</v>
      </c>
      <c r="AN2608" s="13">
        <f t="shared" si="3779"/>
        <v>9.1695167571292195E-3</v>
      </c>
      <c r="AO2608" s="13">
        <f t="shared" si="3780"/>
        <v>3.9084103014184867E-3</v>
      </c>
      <c r="AP2608" s="13">
        <f t="shared" si="3781"/>
        <v>1.1106125865253441E-3</v>
      </c>
      <c r="AQ2608" s="13">
        <f t="shared" si="3782"/>
        <v>2.366934806398497E-4</v>
      </c>
      <c r="AR2608" s="13">
        <f t="shared" si="3783"/>
        <v>2.6906111883996165E-4</v>
      </c>
      <c r="AS2608" s="13">
        <f t="shared" si="3784"/>
        <v>4.7961968762318412E-4</v>
      </c>
      <c r="AT2608" s="13">
        <f t="shared" si="3785"/>
        <v>4.2747730654570408E-4</v>
      </c>
      <c r="AU2608" s="13">
        <f t="shared" si="3786"/>
        <v>2.5400242779460711E-4</v>
      </c>
      <c r="AV2608" s="13">
        <f t="shared" si="3787"/>
        <v>1.1319413745064497E-4</v>
      </c>
      <c r="AW2608" s="13">
        <f t="shared" si="3788"/>
        <v>1.7034415724484056E-6</v>
      </c>
      <c r="AX2608" s="13">
        <f t="shared" si="3789"/>
        <v>3.1956378747628302E-3</v>
      </c>
      <c r="AY2608" s="13">
        <f t="shared" si="3790"/>
        <v>2.7242142241826143E-3</v>
      </c>
      <c r="AZ2608" s="13">
        <f t="shared" si="3791"/>
        <v>1.1611677277090834E-3</v>
      </c>
      <c r="BA2608" s="13">
        <f t="shared" si="3792"/>
        <v>3.299570398206918E-4</v>
      </c>
      <c r="BB2608" s="13">
        <f t="shared" si="3793"/>
        <v>7.0320362981946832E-5</v>
      </c>
      <c r="BC2608" s="13">
        <f t="shared" si="3794"/>
        <v>1.1989326738050485E-5</v>
      </c>
      <c r="BD2608" s="13">
        <f t="shared" si="3795"/>
        <v>3.8228159543510612E-5</v>
      </c>
      <c r="BE2608" s="13">
        <f t="shared" si="3796"/>
        <v>6.8144286390087836E-5</v>
      </c>
      <c r="BF2608" s="13">
        <f t="shared" si="3797"/>
        <v>6.0735905456408365E-5</v>
      </c>
      <c r="BG2608" s="13">
        <f t="shared" si="3798"/>
        <v>3.6088623194742742E-5</v>
      </c>
      <c r="BH2608" s="13">
        <f t="shared" si="3799"/>
        <v>1.6082604445078363E-5</v>
      </c>
      <c r="BI2608" s="13">
        <f t="shared" si="3800"/>
        <v>5.7336665761088672E-6</v>
      </c>
      <c r="BJ2608" s="14">
        <f t="shared" si="3801"/>
        <v>0.59156930404385433</v>
      </c>
      <c r="BK2608" s="14">
        <f t="shared" si="3802"/>
        <v>0.23251485754617404</v>
      </c>
      <c r="BL2608" s="14">
        <f t="shared" si="3803"/>
        <v>0.1687666163711338</v>
      </c>
      <c r="BM2608" s="14">
        <f t="shared" si="3804"/>
        <v>0.48786580288656417</v>
      </c>
      <c r="BN2608" s="14">
        <f t="shared" si="3805"/>
        <v>0.50966726793467476</v>
      </c>
    </row>
    <row r="2609" spans="1:66" x14ac:dyDescent="0.25">
      <c r="A2609" t="s">
        <v>343</v>
      </c>
      <c r="B2609" t="s">
        <v>192</v>
      </c>
      <c r="C2609" t="s">
        <v>180</v>
      </c>
      <c r="D2609" t="s">
        <v>505</v>
      </c>
      <c r="E2609" s="10">
        <f>VLOOKUP(A2609,home!$A$2:$E$405,3,FALSE)</f>
        <v>1.3052999999999999</v>
      </c>
      <c r="F2609" s="10">
        <f>VLOOKUP(B2609,home!$B$2:$E$405,3,FALSE)</f>
        <v>1.2096</v>
      </c>
      <c r="G2609" s="10">
        <f>VLOOKUP(C2609,away!$B$2:$E$405,4,FALSE)</f>
        <v>0.8468</v>
      </c>
      <c r="H2609" s="10">
        <f>VLOOKUP(A2609,away!$A$2:$E$405,3,FALSE)</f>
        <v>1.1211</v>
      </c>
      <c r="I2609" s="10">
        <f>VLOOKUP(C2609,away!$B$2:$E$405,3,FALSE)</f>
        <v>0.75109999999999999</v>
      </c>
      <c r="J2609" s="10">
        <f>VLOOKUP(B2609,home!$B$2:$E$405,4,FALSE)</f>
        <v>0.79810000000000003</v>
      </c>
      <c r="K2609" s="12">
        <f t="shared" si="3750"/>
        <v>1.337004797184</v>
      </c>
      <c r="L2609" s="12">
        <f t="shared" si="3751"/>
        <v>0.672046657401</v>
      </c>
      <c r="M2609" s="13">
        <f t="shared" si="3752"/>
        <v>0.13411582930826527</v>
      </c>
      <c r="N2609" s="13">
        <f t="shared" si="3753"/>
        <v>0.17931350716346117</v>
      </c>
      <c r="O2609" s="13">
        <f t="shared" si="3754"/>
        <v>9.0132094791182754E-2</v>
      </c>
      <c r="P2609" s="13">
        <f t="shared" si="3755"/>
        <v>0.12050704311605437</v>
      </c>
      <c r="Q2609" s="13">
        <f t="shared" si="3756"/>
        <v>0.11987150963871761</v>
      </c>
      <c r="R2609" s="13">
        <f t="shared" si="3757"/>
        <v>3.0286486514482219E-2</v>
      </c>
      <c r="S2609" s="13">
        <f t="shared" si="3758"/>
        <v>2.7069786458979207E-2</v>
      </c>
      <c r="T2609" s="13">
        <f t="shared" si="3759"/>
        <v>8.0559247370311921E-2</v>
      </c>
      <c r="U2609" s="13">
        <f t="shared" si="3760"/>
        <v>4.049317775971125E-2</v>
      </c>
      <c r="V2609" s="13">
        <f t="shared" si="3761"/>
        <v>2.7025560590089748E-3</v>
      </c>
      <c r="W2609" s="13">
        <f t="shared" si="3762"/>
        <v>5.34229278108845E-2</v>
      </c>
      <c r="X2609" s="13">
        <f t="shared" si="3763"/>
        <v>3.5902700063879855E-2</v>
      </c>
      <c r="Y2609" s="13">
        <f t="shared" si="3764"/>
        <v>1.206414478480056E-2</v>
      </c>
      <c r="Z2609" s="13">
        <f t="shared" si="3765"/>
        <v>6.7846440088260808E-3</v>
      </c>
      <c r="AA2609" s="13">
        <f t="shared" si="3766"/>
        <v>9.0711015869861557E-3</v>
      </c>
      <c r="AB2609" s="13">
        <f t="shared" si="3767"/>
        <v>6.0640531687719441E-3</v>
      </c>
      <c r="AC2609" s="13">
        <f t="shared" si="3768"/>
        <v>1.5177041424113883E-4</v>
      </c>
      <c r="AD2609" s="13">
        <f t="shared" si="3769"/>
        <v>1.7856677690691783E-2</v>
      </c>
      <c r="AE2609" s="13">
        <f t="shared" si="3770"/>
        <v>1.2000520554316422E-2</v>
      </c>
      <c r="AF2609" s="13">
        <f t="shared" si="3771"/>
        <v>4.0324548628001729E-3</v>
      </c>
      <c r="AG2609" s="13">
        <f t="shared" si="3772"/>
        <v>9.0333260388842155E-4</v>
      </c>
      <c r="AH2609" s="13">
        <f t="shared" si="3773"/>
        <v>1.1398993319468222E-3</v>
      </c>
      <c r="AI2609" s="13">
        <f t="shared" si="3774"/>
        <v>1.5240508751197381E-3</v>
      </c>
      <c r="AJ2609" s="13">
        <f t="shared" si="3775"/>
        <v>1.0188316655937819E-3</v>
      </c>
      <c r="AK2609" s="13">
        <f t="shared" si="3776"/>
        <v>4.5406094147395034E-4</v>
      </c>
      <c r="AL2609" s="13">
        <f t="shared" si="3777"/>
        <v>5.4548084136019852E-6</v>
      </c>
      <c r="AM2609" s="13">
        <f t="shared" si="3778"/>
        <v>4.7748927468446792E-3</v>
      </c>
      <c r="AN2609" s="13">
        <f t="shared" si="3779"/>
        <v>3.2089507099652458E-3</v>
      </c>
      <c r="AO2609" s="13">
        <f t="shared" si="3780"/>
        <v>1.0782822991983545E-3</v>
      </c>
      <c r="AP2609" s="13">
        <f t="shared" si="3781"/>
        <v>2.4155200497030639E-4</v>
      </c>
      <c r="AQ2609" s="13">
        <f t="shared" si="3782"/>
        <v>4.0583554382201042E-5</v>
      </c>
      <c r="AR2609" s="13">
        <f t="shared" si="3783"/>
        <v>1.53213107161699E-4</v>
      </c>
      <c r="AS2609" s="13">
        <f t="shared" si="3784"/>
        <v>2.0484665926665785E-4</v>
      </c>
      <c r="AT2609" s="13">
        <f t="shared" si="3785"/>
        <v>1.3694048306331895E-4</v>
      </c>
      <c r="AU2609" s="13">
        <f t="shared" si="3786"/>
        <v>6.1030027594783904E-5</v>
      </c>
      <c r="AV2609" s="13">
        <f t="shared" si="3787"/>
        <v>2.0399359916624501E-5</v>
      </c>
      <c r="AW2609" s="13">
        <f t="shared" si="3788"/>
        <v>1.3614741245976087E-7</v>
      </c>
      <c r="AX2609" s="13">
        <f t="shared" si="3789"/>
        <v>1.064009084761737E-3</v>
      </c>
      <c r="AY2609" s="13">
        <f t="shared" si="3790"/>
        <v>7.1506374885842259E-4</v>
      </c>
      <c r="AZ2609" s="13">
        <f t="shared" si="3791"/>
        <v>2.4027810112446548E-4</v>
      </c>
      <c r="BA2609" s="13">
        <f t="shared" si="3792"/>
        <v>5.3826031569118836E-5</v>
      </c>
      <c r="BB2609" s="13">
        <f t="shared" si="3793"/>
        <v>9.043401149296755E-6</v>
      </c>
      <c r="BC2609" s="13">
        <f t="shared" si="3794"/>
        <v>1.2155175027842496E-6</v>
      </c>
      <c r="BD2609" s="13">
        <f t="shared" si="3795"/>
        <v>1.7161059423006829E-5</v>
      </c>
      <c r="BE2609" s="13">
        <f t="shared" si="3796"/>
        <v>2.2944418773319816E-5</v>
      </c>
      <c r="BF2609" s="13">
        <f t="shared" si="3797"/>
        <v>1.5338398984263618E-5</v>
      </c>
      <c r="BG2609" s="13">
        <f t="shared" si="3798"/>
        <v>6.8358376743608817E-6</v>
      </c>
      <c r="BH2609" s="13">
        <f t="shared" si="3799"/>
        <v>2.284886940847905E-6</v>
      </c>
      <c r="BI2609" s="13">
        <f t="shared" si="3800"/>
        <v>6.1098096018734391E-7</v>
      </c>
      <c r="BJ2609" s="14">
        <f t="shared" si="3801"/>
        <v>0.5273547197440791</v>
      </c>
      <c r="BK2609" s="14">
        <f t="shared" si="3802"/>
        <v>0.28526750391382105</v>
      </c>
      <c r="BL2609" s="14">
        <f t="shared" si="3803"/>
        <v>0.18082536185502768</v>
      </c>
      <c r="BM2609" s="14">
        <f t="shared" si="3804"/>
        <v>0.32529083138814452</v>
      </c>
      <c r="BN2609" s="14">
        <f t="shared" si="3805"/>
        <v>0.67422647053216345</v>
      </c>
    </row>
    <row r="2610" spans="1:66" x14ac:dyDescent="0.25">
      <c r="A2610" t="s">
        <v>343</v>
      </c>
      <c r="B2610" t="s">
        <v>194</v>
      </c>
      <c r="C2610" t="s">
        <v>177</v>
      </c>
      <c r="D2610" t="s">
        <v>505</v>
      </c>
      <c r="E2610" s="10">
        <f>VLOOKUP(A2610,home!$A$2:$E$405,3,FALSE)</f>
        <v>1.3052999999999999</v>
      </c>
      <c r="F2610" s="10">
        <f>VLOOKUP(B2610,home!$B$2:$E$405,3,FALSE)</f>
        <v>1.25</v>
      </c>
      <c r="G2610" s="10">
        <f>VLOOKUP(C2610,away!$B$2:$E$405,4,FALSE)</f>
        <v>0.7661</v>
      </c>
      <c r="H2610" s="10">
        <f>VLOOKUP(A2610,away!$A$2:$E$405,3,FALSE)</f>
        <v>1.1211</v>
      </c>
      <c r="I2610" s="10">
        <f>VLOOKUP(C2610,away!$B$2:$E$405,3,FALSE)</f>
        <v>0.75109999999999999</v>
      </c>
      <c r="J2610" s="10">
        <f>VLOOKUP(B2610,home!$B$2:$E$405,4,FALSE)</f>
        <v>0.65720000000000001</v>
      </c>
      <c r="K2610" s="12">
        <f t="shared" si="3750"/>
        <v>1.2499879125</v>
      </c>
      <c r="L2610" s="12">
        <f t="shared" si="3751"/>
        <v>0.55340065561200003</v>
      </c>
      <c r="M2610" s="13">
        <f t="shared" si="3752"/>
        <v>0.16473970962245377</v>
      </c>
      <c r="N2610" s="13">
        <f t="shared" si="3753"/>
        <v>0.20592264573682714</v>
      </c>
      <c r="O2610" s="13">
        <f t="shared" si="3754"/>
        <v>9.116706331039641E-2</v>
      </c>
      <c r="P2610" s="13">
        <f t="shared" si="3755"/>
        <v>0.11395772715611775</v>
      </c>
      <c r="Q2610" s="13">
        <f t="shared" si="3756"/>
        <v>0.12870040904052679</v>
      </c>
      <c r="R2610" s="13">
        <f t="shared" si="3757"/>
        <v>2.5225956303097041E-2</v>
      </c>
      <c r="S2610" s="13">
        <f t="shared" si="3758"/>
        <v>1.9707397215203898E-2</v>
      </c>
      <c r="T2610" s="13">
        <f t="shared" si="3759"/>
        <v>7.1222890740560096E-2</v>
      </c>
      <c r="U2610" s="13">
        <f t="shared" si="3760"/>
        <v>3.1532140460124487E-2</v>
      </c>
      <c r="V2610" s="13">
        <f t="shared" si="3761"/>
        <v>1.5147195940893208E-3</v>
      </c>
      <c r="W2610" s="13">
        <f t="shared" si="3762"/>
        <v>5.3624651878154753E-2</v>
      </c>
      <c r="X2610" s="13">
        <f t="shared" si="3763"/>
        <v>2.9675917506336108E-2</v>
      </c>
      <c r="Y2610" s="13">
        <f t="shared" si="3764"/>
        <v>8.2113361019470147E-3</v>
      </c>
      <c r="Z2610" s="13">
        <f t="shared" si="3765"/>
        <v>4.6533535855245219E-3</v>
      </c>
      <c r="AA2610" s="13">
        <f t="shared" si="3766"/>
        <v>5.8166357344941874E-3</v>
      </c>
      <c r="AB2610" s="13">
        <f t="shared" si="3767"/>
        <v>3.6353621797666469E-3</v>
      </c>
      <c r="AC2610" s="13">
        <f t="shared" si="3768"/>
        <v>6.5487399264895077E-5</v>
      </c>
      <c r="AD2610" s="13">
        <f t="shared" si="3769"/>
        <v>1.6757541664928457E-2</v>
      </c>
      <c r="AE2610" s="13">
        <f t="shared" si="3770"/>
        <v>9.2736345438168138E-3</v>
      </c>
      <c r="AF2610" s="13">
        <f t="shared" si="3771"/>
        <v>2.5660177182271573E-3</v>
      </c>
      <c r="AG2610" s="13">
        <f t="shared" si="3772"/>
        <v>4.73345295859639E-4</v>
      </c>
      <c r="AH2610" s="13">
        <f t="shared" si="3773"/>
        <v>6.4379223125593022E-4</v>
      </c>
      <c r="AI2610" s="13">
        <f t="shared" si="3774"/>
        <v>8.0473250723131756E-4</v>
      </c>
      <c r="AJ2610" s="13">
        <f t="shared" si="3775"/>
        <v>5.0295295341748285E-4</v>
      </c>
      <c r="AK2610" s="13">
        <f t="shared" si="3776"/>
        <v>2.0956170410934313E-4</v>
      </c>
      <c r="AL2610" s="13">
        <f t="shared" si="3777"/>
        <v>1.8120209619637438E-6</v>
      </c>
      <c r="AM2610" s="13">
        <f t="shared" si="3778"/>
        <v>4.1893449048751386E-3</v>
      </c>
      <c r="AN2610" s="13">
        <f t="shared" si="3779"/>
        <v>2.3183862169426934E-3</v>
      </c>
      <c r="AO2610" s="13">
        <f t="shared" si="3780"/>
        <v>6.4149822620895543E-4</v>
      </c>
      <c r="AP2610" s="13">
        <f t="shared" si="3781"/>
        <v>1.1833517965265699E-4</v>
      </c>
      <c r="AQ2610" s="13">
        <f t="shared" si="3782"/>
        <v>1.6371691500436044E-5</v>
      </c>
      <c r="AR2610" s="13">
        <f t="shared" si="3783"/>
        <v>7.1255008570988857E-5</v>
      </c>
      <c r="AS2610" s="13">
        <f t="shared" si="3784"/>
        <v>8.9067899418819973E-5</v>
      </c>
      <c r="AT2610" s="13">
        <f t="shared" si="3785"/>
        <v>5.5666898832645369E-5</v>
      </c>
      <c r="AU2610" s="13">
        <f t="shared" si="3786"/>
        <v>2.3194316889055698E-5</v>
      </c>
      <c r="AV2610" s="13">
        <f t="shared" si="3787"/>
        <v>7.2481539375035513E-6</v>
      </c>
      <c r="AW2610" s="13">
        <f t="shared" si="3788"/>
        <v>3.4818190677528607E-8</v>
      </c>
      <c r="AX2610" s="13">
        <f t="shared" si="3789"/>
        <v>8.727717487312318E-4</v>
      </c>
      <c r="AY2610" s="13">
        <f t="shared" si="3790"/>
        <v>4.8299245794749542E-4</v>
      </c>
      <c r="AZ2610" s="13">
        <f t="shared" si="3791"/>
        <v>1.3364417144189763E-4</v>
      </c>
      <c r="BA2610" s="13">
        <f t="shared" si="3792"/>
        <v>2.4652924031556224E-5</v>
      </c>
      <c r="BB2610" s="13">
        <f t="shared" si="3793"/>
        <v>3.4107360804540107E-6</v>
      </c>
      <c r="BC2610" s="13">
        <f t="shared" si="3794"/>
        <v>3.775007166085507E-7</v>
      </c>
      <c r="BD2610" s="13">
        <f t="shared" si="3795"/>
        <v>6.5720947431373136E-6</v>
      </c>
      <c r="BE2610" s="13">
        <f t="shared" si="3796"/>
        <v>8.2150389887264355E-6</v>
      </c>
      <c r="BF2610" s="13">
        <f t="shared" si="3797"/>
        <v>5.1343497183121336E-6</v>
      </c>
      <c r="BG2610" s="13">
        <f t="shared" si="3798"/>
        <v>2.1392916954793165E-6</v>
      </c>
      <c r="BH2610" s="13">
        <f t="shared" si="3799"/>
        <v>6.6852219016519362E-7</v>
      </c>
      <c r="BI2610" s="13">
        <f t="shared" si="3800"/>
        <v>1.6712893138890367E-7</v>
      </c>
      <c r="BJ2610" s="14">
        <f t="shared" si="3801"/>
        <v>0.53523017598531308</v>
      </c>
      <c r="BK2610" s="14">
        <f t="shared" si="3802"/>
        <v>0.300469845466039</v>
      </c>
      <c r="BL2610" s="14">
        <f t="shared" si="3803"/>
        <v>0.1598075260878091</v>
      </c>
      <c r="BM2610" s="14">
        <f t="shared" si="3804"/>
        <v>0.26996443231551004</v>
      </c>
      <c r="BN2610" s="14">
        <f t="shared" si="3805"/>
        <v>0.72971351116941907</v>
      </c>
    </row>
    <row r="2611" spans="1:66" x14ac:dyDescent="0.25">
      <c r="A2611" t="s">
        <v>344</v>
      </c>
      <c r="B2611" t="s">
        <v>207</v>
      </c>
      <c r="C2611" t="s">
        <v>200</v>
      </c>
      <c r="D2611" t="s">
        <v>505</v>
      </c>
      <c r="E2611" s="10">
        <f>VLOOKUP(A2611,home!$A$2:$E$405,3,FALSE)</f>
        <v>1.3976999999999999</v>
      </c>
      <c r="F2611" s="10">
        <f>VLOOKUP(B2611,home!$B$2:$E$405,3,FALSE)</f>
        <v>0.6734</v>
      </c>
      <c r="G2611" s="10">
        <f>VLOOKUP(C2611,away!$B$2:$E$405,4,FALSE)</f>
        <v>0.85860000000000003</v>
      </c>
      <c r="H2611" s="10">
        <f>VLOOKUP(A2611,away!$A$2:$E$405,3,FALSE)</f>
        <v>1.0585</v>
      </c>
      <c r="I2611" s="10">
        <f>VLOOKUP(C2611,away!$B$2:$E$405,3,FALSE)</f>
        <v>1.2282</v>
      </c>
      <c r="J2611" s="10">
        <f>VLOOKUP(B2611,home!$B$2:$E$405,4,FALSE)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344</v>
      </c>
      <c r="B2612" t="s">
        <v>204</v>
      </c>
      <c r="C2612" t="s">
        <v>213</v>
      </c>
      <c r="D2612" t="s">
        <v>505</v>
      </c>
      <c r="E2612" s="10">
        <f>VLOOKUP(A2612,home!$A$2:$E$405,3,FALSE)</f>
        <v>1.3976999999999999</v>
      </c>
      <c r="F2612" s="10">
        <f>VLOOKUP(B2612,home!$B$2:$E$405,3,FALSE)</f>
        <v>0.58919999999999995</v>
      </c>
      <c r="G2612" s="10">
        <f>VLOOKUP(C2612,away!$B$2:$E$405,4,FALSE)</f>
        <v>0.6401</v>
      </c>
      <c r="H2612" s="10">
        <f>VLOOKUP(A2612,away!$A$2:$E$405,3,FALSE)</f>
        <v>1.0585</v>
      </c>
      <c r="I2612" s="10">
        <f>VLOOKUP(C2612,away!$B$2:$E$405,3,FALSE)</f>
        <v>1.0939000000000001</v>
      </c>
      <c r="J2612" s="10">
        <f>VLOOKUP(B2612,home!$B$2:$E$405,4,FALSE)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344</v>
      </c>
      <c r="B2613" t="s">
        <v>201</v>
      </c>
      <c r="C2613" t="s">
        <v>198</v>
      </c>
      <c r="D2613" t="s">
        <v>505</v>
      </c>
      <c r="E2613" s="10">
        <f>VLOOKUP(A2613,home!$A$2:$E$405,3,FALSE)</f>
        <v>1.3976999999999999</v>
      </c>
      <c r="F2613" s="10">
        <f>VLOOKUP(B2613,home!$B$2:$E$405,3,FALSE)</f>
        <v>0.8417</v>
      </c>
      <c r="G2613" s="10">
        <f>VLOOKUP(C2613,away!$B$2:$E$405,4,FALSE)</f>
        <v>0.71550000000000002</v>
      </c>
      <c r="H2613" s="10">
        <f>VLOOKUP(A2613,away!$A$2:$E$405,3,FALSE)</f>
        <v>1.0585</v>
      </c>
      <c r="I2613" s="10">
        <f>VLOOKUP(C2613,away!$B$2:$E$405,3,FALSE)</f>
        <v>0.89219999999999999</v>
      </c>
      <c r="J2613" s="10">
        <f>VLOOKUP(B2613,home!$B$2:$E$405,4,FALSE)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344</v>
      </c>
      <c r="B2614" t="s">
        <v>206</v>
      </c>
      <c r="C2614" t="s">
        <v>197</v>
      </c>
      <c r="D2614" t="s">
        <v>505</v>
      </c>
      <c r="E2614" s="10">
        <f>VLOOKUP(A2614,home!$A$2:$E$405,3,FALSE)</f>
        <v>1.3976999999999999</v>
      </c>
      <c r="F2614" s="10">
        <f>VLOOKUP(B2614,home!$B$2:$E$405,3,FALSE)</f>
        <v>0.97909999999999997</v>
      </c>
      <c r="G2614" s="10">
        <f>VLOOKUP(C2614,away!$B$2:$E$405,4,FALSE)</f>
        <v>1.4730000000000001</v>
      </c>
      <c r="H2614" s="10">
        <f>VLOOKUP(A2614,away!$A$2:$E$405,3,FALSE)</f>
        <v>1.0585</v>
      </c>
      <c r="I2614" s="10">
        <f>VLOOKUP(C2614,away!$B$2:$E$405,3,FALSE)</f>
        <v>0.94469999999999998</v>
      </c>
      <c r="J2614" s="10">
        <f>VLOOKUP(B2614,home!$B$2:$E$405,4,FALSE)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346</v>
      </c>
      <c r="B2615" t="s">
        <v>238</v>
      </c>
      <c r="C2615" t="s">
        <v>234</v>
      </c>
      <c r="D2615" t="s">
        <v>505</v>
      </c>
      <c r="E2615" s="10">
        <f>VLOOKUP(A2615,home!$A$2:$E$405,3,FALSE)</f>
        <v>1.5866</v>
      </c>
      <c r="F2615" s="10">
        <f>VLOOKUP(B2615,home!$B$2:$E$405,3,FALSE)</f>
        <v>1.6807000000000001</v>
      </c>
      <c r="G2615" s="10">
        <f>VLOOKUP(C2615,away!$B$2:$E$405,4,FALSE)</f>
        <v>0.81940000000000002</v>
      </c>
      <c r="H2615" s="10">
        <f>VLOOKUP(A2615,away!$A$2:$E$405,3,FALSE)</f>
        <v>1.1788000000000001</v>
      </c>
      <c r="I2615" s="10">
        <f>VLOOKUP(C2615,away!$B$2:$E$405,3,FALSE)</f>
        <v>1.4420999999999999</v>
      </c>
      <c r="J2615" s="10">
        <f>VLOOKUP(B2615,home!$B$2:$E$405,4,FALSE)</f>
        <v>0.65980000000000005</v>
      </c>
      <c r="K2615" s="12">
        <f t="shared" si="3750"/>
        <v>2.1850109092280001</v>
      </c>
      <c r="L2615" s="12">
        <f t="shared" si="3751"/>
        <v>1.1216253473040001</v>
      </c>
      <c r="M2615" s="13">
        <f t="shared" si="3752"/>
        <v>3.6639211612565795E-2</v>
      </c>
      <c r="N2615" s="13">
        <f t="shared" si="3753"/>
        <v>8.0057077078969488E-2</v>
      </c>
      <c r="O2615" s="13">
        <f t="shared" si="3754"/>
        <v>4.1095468449888858E-2</v>
      </c>
      <c r="P2615" s="13">
        <f t="shared" si="3755"/>
        <v>8.9794046882842246E-2</v>
      </c>
      <c r="Q2615" s="13">
        <f t="shared" si="3756"/>
        <v>8.7462793389227605E-2</v>
      </c>
      <c r="R2615" s="13">
        <f t="shared" si="3757"/>
        <v>2.3046859536363592E-2</v>
      </c>
      <c r="S2615" s="13">
        <f t="shared" si="3758"/>
        <v>5.5015995846597283E-2</v>
      </c>
      <c r="T2615" s="13">
        <f t="shared" si="3759"/>
        <v>9.8100486011370405E-2</v>
      </c>
      <c r="U2615" s="13">
        <f t="shared" si="3760"/>
        <v>5.0357639510399815E-2</v>
      </c>
      <c r="V2615" s="13">
        <f t="shared" si="3761"/>
        <v>1.4981244570537126E-2</v>
      </c>
      <c r="W2615" s="13">
        <f t="shared" si="3762"/>
        <v>6.3702385902338982E-2</v>
      </c>
      <c r="X2615" s="13">
        <f t="shared" si="3763"/>
        <v>7.1450210711804393E-2</v>
      </c>
      <c r="Y2615" s="13">
        <f t="shared" si="3764"/>
        <v>4.0070183702285801E-2</v>
      </c>
      <c r="Z2615" s="13">
        <f t="shared" si="3765"/>
        <v>8.6166472772467688E-3</v>
      </c>
      <c r="AA2615" s="13">
        <f t="shared" si="3766"/>
        <v>1.8827468301753934E-2</v>
      </c>
      <c r="AB2615" s="13">
        <f t="shared" si="3767"/>
        <v>2.0569111816238359E-2</v>
      </c>
      <c r="AC2615" s="13">
        <f t="shared" si="3768"/>
        <v>2.2947180734177865E-3</v>
      </c>
      <c r="AD2615" s="13">
        <f t="shared" si="3769"/>
        <v>3.4797602035115657E-2</v>
      </c>
      <c r="AE2615" s="13">
        <f t="shared" si="3770"/>
        <v>3.9029872467982972E-2</v>
      </c>
      <c r="AF2615" s="13">
        <f t="shared" si="3771"/>
        <v>2.1888447131066122E-2</v>
      </c>
      <c r="AG2615" s="13">
        <f t="shared" si="3772"/>
        <v>8.1835457051090896E-3</v>
      </c>
      <c r="AH2615" s="13">
        <f t="shared" si="3773"/>
        <v>2.4161624987344946E-3</v>
      </c>
      <c r="AI2615" s="13">
        <f t="shared" si="3774"/>
        <v>5.2793414182024543E-3</v>
      </c>
      <c r="AJ2615" s="13">
        <f t="shared" si="3775"/>
        <v>5.7677092961557928E-3</v>
      </c>
      <c r="AK2615" s="13">
        <f t="shared" si="3776"/>
        <v>4.2008359111187187E-3</v>
      </c>
      <c r="AL2615" s="13">
        <f t="shared" si="3777"/>
        <v>2.24952462892749E-4</v>
      </c>
      <c r="AM2615" s="13">
        <f t="shared" si="3778"/>
        <v>1.5206628012340436E-2</v>
      </c>
      <c r="AN2615" s="13">
        <f t="shared" si="3779"/>
        <v>1.7056139425664075E-2</v>
      </c>
      <c r="AO2615" s="13">
        <f t="shared" si="3780"/>
        <v>9.5652991534879613E-3</v>
      </c>
      <c r="AP2615" s="13">
        <f t="shared" si="3781"/>
        <v>3.5762273283658622E-3</v>
      </c>
      <c r="AQ2615" s="13">
        <f t="shared" si="3782"/>
        <v>1.0027968048041047E-3</v>
      </c>
      <c r="AR2615" s="13">
        <f t="shared" si="3783"/>
        <v>5.4200582035719539E-4</v>
      </c>
      <c r="AS2615" s="13">
        <f t="shared" si="3784"/>
        <v>1.1842886303455435E-3</v>
      </c>
      <c r="AT2615" s="13">
        <f t="shared" si="3785"/>
        <v>1.2938417884898496E-3</v>
      </c>
      <c r="AU2615" s="13">
        <f t="shared" si="3786"/>
        <v>9.4235280755512935E-4</v>
      </c>
      <c r="AV2615" s="13">
        <f t="shared" si="3787"/>
        <v>5.1476279121239789E-4</v>
      </c>
      <c r="AW2615" s="13">
        <f t="shared" si="3788"/>
        <v>1.531403645195213E-5</v>
      </c>
      <c r="AX2615" s="13">
        <f t="shared" si="3789"/>
        <v>5.5377746832559905E-3</v>
      </c>
      <c r="AY2615" s="13">
        <f t="shared" si="3790"/>
        <v>6.211308452398299E-3</v>
      </c>
      <c r="AZ2615" s="13">
        <f t="shared" si="3791"/>
        <v>3.4833805000667579E-3</v>
      </c>
      <c r="BA2615" s="13">
        <f t="shared" si="3792"/>
        <v>1.3023492877264522E-3</v>
      </c>
      <c r="BB2615" s="13">
        <f t="shared" si="3793"/>
        <v>3.6518699303932491E-4</v>
      </c>
      <c r="BC2615" s="13">
        <f t="shared" si="3794"/>
        <v>8.1920597579727226E-5</v>
      </c>
      <c r="BD2615" s="13">
        <f t="shared" si="3795"/>
        <v>1.0132124441648813E-4</v>
      </c>
      <c r="BE2615" s="13">
        <f t="shared" si="3796"/>
        <v>2.2138802438658318E-4</v>
      </c>
      <c r="BF2615" s="13">
        <f t="shared" si="3797"/>
        <v>2.4186762422855941E-4</v>
      </c>
      <c r="BG2615" s="13">
        <f t="shared" si="3798"/>
        <v>1.7616113250948695E-4</v>
      </c>
      <c r="BH2615" s="13">
        <f t="shared" si="3799"/>
        <v>9.6228499078797062E-5</v>
      </c>
      <c r="BI2615" s="13">
        <f t="shared" si="3800"/>
        <v>4.2052064053161636E-5</v>
      </c>
      <c r="BJ2615" s="14">
        <f t="shared" si="3801"/>
        <v>0.6081316153739994</v>
      </c>
      <c r="BK2615" s="14">
        <f t="shared" si="3802"/>
        <v>0.20516147790125128</v>
      </c>
      <c r="BL2615" s="14">
        <f t="shared" si="3803"/>
        <v>0.17691686716548924</v>
      </c>
      <c r="BM2615" s="14">
        <f t="shared" si="3804"/>
        <v>0.63453515635218272</v>
      </c>
      <c r="BN2615" s="14">
        <f t="shared" si="3805"/>
        <v>0.35809545694985762</v>
      </c>
    </row>
    <row r="2616" spans="1:66" x14ac:dyDescent="0.25">
      <c r="A2616" t="s">
        <v>346</v>
      </c>
      <c r="B2616" t="s">
        <v>322</v>
      </c>
      <c r="C2616" t="s">
        <v>241</v>
      </c>
      <c r="D2616" t="s">
        <v>505</v>
      </c>
      <c r="E2616" s="10">
        <f>VLOOKUP(A2616,home!$A$2:$E$405,3,FALSE)</f>
        <v>1.5866</v>
      </c>
      <c r="F2616" s="10">
        <f>VLOOKUP(B2616,home!$B$2:$E$405,3,FALSE)</f>
        <v>0.63029999999999997</v>
      </c>
      <c r="G2616" s="10">
        <f>VLOOKUP(C2616,away!$B$2:$E$405,4,FALSE)</f>
        <v>0.98040000000000005</v>
      </c>
      <c r="H2616" s="10">
        <f>VLOOKUP(A2616,away!$A$2:$E$405,3,FALSE)</f>
        <v>1.1788000000000001</v>
      </c>
      <c r="I2616" s="10">
        <f>VLOOKUP(C2616,away!$B$2:$E$405,3,FALSE)</f>
        <v>1.0367999999999999</v>
      </c>
      <c r="J2616" s="10">
        <f>VLOOKUP(B2616,home!$B$2:$E$405,4,FALSE)</f>
        <v>1.6117999999999999</v>
      </c>
      <c r="K2616" s="12">
        <f t="shared" si="3750"/>
        <v>0.98043331399200007</v>
      </c>
      <c r="L2616" s="12">
        <f t="shared" si="3751"/>
        <v>1.9699094661119998</v>
      </c>
      <c r="M2616" s="13">
        <f t="shared" si="3752"/>
        <v>5.2321768013143366E-2</v>
      </c>
      <c r="N2616" s="13">
        <f t="shared" si="3753"/>
        <v>5.1298004407046779E-2</v>
      </c>
      <c r="O2616" s="13">
        <f t="shared" si="3754"/>
        <v>0.10306914609280717</v>
      </c>
      <c r="P2616" s="13">
        <f t="shared" si="3755"/>
        <v>0.10105242447409654</v>
      </c>
      <c r="Q2616" s="13">
        <f t="shared" si="3756"/>
        <v>2.5147136230988545E-2</v>
      </c>
      <c r="R2616" s="13">
        <f t="shared" si="3757"/>
        <v>0.10151844327615075</v>
      </c>
      <c r="S2616" s="13">
        <f t="shared" si="3758"/>
        <v>4.8792275566489865E-2</v>
      </c>
      <c r="T2616" s="13">
        <f t="shared" si="3759"/>
        <v>4.9537581707032367E-2</v>
      </c>
      <c r="U2616" s="13">
        <f t="shared" si="3760"/>
        <v>9.9532063772545365E-2</v>
      </c>
      <c r="V2616" s="13">
        <f t="shared" si="3761"/>
        <v>1.0470631863042057E-2</v>
      </c>
      <c r="W2616" s="13">
        <f t="shared" si="3762"/>
        <v>8.2183633707854659E-3</v>
      </c>
      <c r="X2616" s="13">
        <f t="shared" si="3763"/>
        <v>1.6189431800058413E-2</v>
      </c>
      <c r="Y2616" s="13">
        <f t="shared" si="3764"/>
        <v>1.5945857476954851E-2</v>
      </c>
      <c r="Z2616" s="13">
        <f t="shared" si="3765"/>
        <v>6.6660714131547824E-2</v>
      </c>
      <c r="AA2616" s="13">
        <f t="shared" si="3766"/>
        <v>6.535638486906678E-2</v>
      </c>
      <c r="AB2616" s="13">
        <f t="shared" si="3767"/>
        <v>3.2038788503857871E-2</v>
      </c>
      <c r="AC2616" s="13">
        <f t="shared" si="3768"/>
        <v>1.2639131566501303E-3</v>
      </c>
      <c r="AD2616" s="13">
        <f t="shared" si="3769"/>
        <v>2.0143893088024143E-3</v>
      </c>
      <c r="AE2616" s="13">
        <f t="shared" si="3770"/>
        <v>3.9681645678446842E-3</v>
      </c>
      <c r="AF2616" s="13">
        <f t="shared" si="3771"/>
        <v>3.908462472643739E-3</v>
      </c>
      <c r="AG2616" s="13">
        <f t="shared" si="3772"/>
        <v>2.5664390742681379E-3</v>
      </c>
      <c r="AH2616" s="13">
        <f t="shared" si="3773"/>
        <v>3.2828892946380493E-2</v>
      </c>
      <c r="AI2616" s="13">
        <f t="shared" si="3774"/>
        <v>3.2186540306108423E-2</v>
      </c>
      <c r="AJ2616" s="13">
        <f t="shared" si="3775"/>
        <v>1.577837818912748E-2</v>
      </c>
      <c r="AK2616" s="13">
        <f t="shared" si="3776"/>
        <v>5.1565492057951169E-3</v>
      </c>
      <c r="AL2616" s="13">
        <f t="shared" si="3777"/>
        <v>9.7643098583457898E-5</v>
      </c>
      <c r="AM2616" s="13">
        <f t="shared" si="3778"/>
        <v>3.9499487713984125E-4</v>
      </c>
      <c r="AN2616" s="13">
        <f t="shared" si="3779"/>
        <v>7.7810414754351967E-4</v>
      </c>
      <c r="AO2616" s="13">
        <f t="shared" si="3780"/>
        <v>7.6639736293349396E-4</v>
      </c>
      <c r="AP2616" s="13">
        <f t="shared" si="3781"/>
        <v>5.0324447334865446E-4</v>
      </c>
      <c r="AQ2616" s="13">
        <f t="shared" si="3782"/>
        <v>2.4783651295451554E-4</v>
      </c>
      <c r="AR2616" s="13">
        <f t="shared" si="3783"/>
        <v>1.2933989395410479E-2</v>
      </c>
      <c r="AS2616" s="13">
        <f t="shared" si="3784"/>
        <v>1.2680914086079681E-2</v>
      </c>
      <c r="AT2616" s="13">
        <f t="shared" si="3785"/>
        <v>6.2163953109314676E-3</v>
      </c>
      <c r="AU2616" s="13">
        <f t="shared" si="3786"/>
        <v>2.0315870185936232E-3</v>
      </c>
      <c r="AV2616" s="13">
        <f t="shared" si="3787"/>
        <v>4.9795889832571813E-4</v>
      </c>
      <c r="AW2616" s="13">
        <f t="shared" si="3788"/>
        <v>5.2384569451003276E-6</v>
      </c>
      <c r="AX2616" s="13">
        <f t="shared" si="3789"/>
        <v>6.4544356067346219E-5</v>
      </c>
      <c r="AY2616" s="13">
        <f t="shared" si="3790"/>
        <v>1.2714653800116881E-4</v>
      </c>
      <c r="AZ2616" s="13">
        <f t="shared" si="3791"/>
        <v>1.2523358439593579E-4</v>
      </c>
      <c r="BA2616" s="13">
        <f t="shared" si="3792"/>
        <v>8.2232941125563299E-5</v>
      </c>
      <c r="BB2616" s="13">
        <f t="shared" si="3793"/>
        <v>4.0497862287369466E-5</v>
      </c>
      <c r="BC2616" s="13">
        <f t="shared" si="3794"/>
        <v>1.5955424455437858E-5</v>
      </c>
      <c r="BD2616" s="13">
        <f t="shared" si="3795"/>
        <v>4.2464646907685588E-3</v>
      </c>
      <c r="BE2616" s="13">
        <f t="shared" si="3796"/>
        <v>4.1633754495202313E-3</v>
      </c>
      <c r="BF2616" s="13">
        <f t="shared" si="3797"/>
        <v>2.0409559946830266E-3</v>
      </c>
      <c r="BG2616" s="13">
        <f t="shared" si="3798"/>
        <v>6.6700708319297297E-4</v>
      </c>
      <c r="BH2616" s="13">
        <f t="shared" si="3799"/>
        <v>1.6348899125775602E-4</v>
      </c>
      <c r="BI2616" s="13">
        <f t="shared" si="3800"/>
        <v>3.2058010700010184E-5</v>
      </c>
      <c r="BJ2616" s="14">
        <f t="shared" si="3801"/>
        <v>0.18194001849667818</v>
      </c>
      <c r="BK2616" s="14">
        <f t="shared" si="3802"/>
        <v>0.21412580271000661</v>
      </c>
      <c r="BL2616" s="14">
        <f t="shared" si="3803"/>
        <v>0.53313938209130285</v>
      </c>
      <c r="BM2616" s="14">
        <f t="shared" si="3804"/>
        <v>0.56133708685424644</v>
      </c>
      <c r="BN2616" s="14">
        <f t="shared" si="3805"/>
        <v>0.43440692249423318</v>
      </c>
    </row>
    <row r="2617" spans="1:66" x14ac:dyDescent="0.25">
      <c r="A2617" t="s">
        <v>346</v>
      </c>
      <c r="B2617" t="s">
        <v>237</v>
      </c>
      <c r="C2617" t="s">
        <v>232</v>
      </c>
      <c r="D2617" t="s">
        <v>505</v>
      </c>
      <c r="E2617" s="10">
        <f>VLOOKUP(A2617,home!$A$2:$E$405,3,FALSE)</f>
        <v>1.5866</v>
      </c>
      <c r="F2617" s="10">
        <f>VLOOKUP(B2617,home!$B$2:$E$405,3,FALSE)</f>
        <v>0.97409999999999997</v>
      </c>
      <c r="G2617" s="10">
        <f>VLOOKUP(C2617,away!$B$2:$E$405,4,FALSE)</f>
        <v>0.94540000000000002</v>
      </c>
      <c r="H2617" s="10">
        <f>VLOOKUP(A2617,away!$A$2:$E$405,3,FALSE)</f>
        <v>1.1788000000000001</v>
      </c>
      <c r="I2617" s="10">
        <f>VLOOKUP(C2617,away!$B$2:$E$405,3,FALSE)</f>
        <v>1.1876</v>
      </c>
      <c r="J2617" s="10">
        <f>VLOOKUP(B2617,home!$B$2:$E$405,4,FALSE)</f>
        <v>1.3882000000000001</v>
      </c>
      <c r="K2617" s="12">
        <f t="shared" si="3750"/>
        <v>1.4611223745240001</v>
      </c>
      <c r="L2617" s="12">
        <f t="shared" si="3751"/>
        <v>1.9434007060160001</v>
      </c>
      <c r="M2617" s="13">
        <f t="shared" si="3752"/>
        <v>3.3222660837774629E-2</v>
      </c>
      <c r="N2617" s="13">
        <f t="shared" si="3753"/>
        <v>4.8542373091294777E-2</v>
      </c>
      <c r="O2617" s="13">
        <f t="shared" si="3754"/>
        <v>6.4564942527861324E-2</v>
      </c>
      <c r="P2617" s="13">
        <f t="shared" si="3755"/>
        <v>9.4337282137314349E-2</v>
      </c>
      <c r="Q2617" s="13">
        <f t="shared" si="3756"/>
        <v>3.5463173718091281E-2</v>
      </c>
      <c r="R2617" s="13">
        <f t="shared" si="3757"/>
        <v>6.2737777446264117E-2</v>
      </c>
      <c r="S2617" s="13">
        <f t="shared" si="3758"/>
        <v>6.6968769031711423E-2</v>
      </c>
      <c r="T2617" s="13">
        <f t="shared" si="3759"/>
        <v>6.8919156841306645E-2</v>
      </c>
      <c r="U2617" s="13">
        <f t="shared" si="3760"/>
        <v>9.1667570354643679E-2</v>
      </c>
      <c r="V2617" s="13">
        <f t="shared" si="3761"/>
        <v>2.1128990806011459E-2</v>
      </c>
      <c r="W2617" s="13">
        <f t="shared" si="3762"/>
        <v>1.727201219704487E-2</v>
      </c>
      <c r="X2617" s="13">
        <f t="shared" si="3763"/>
        <v>3.3566440698053965E-2</v>
      </c>
      <c r="Y2617" s="13">
        <f t="shared" si="3764"/>
        <v>3.261652227552115E-2</v>
      </c>
      <c r="Z2617" s="13">
        <f t="shared" si="3765"/>
        <v>4.0641546994314777E-2</v>
      </c>
      <c r="AA2617" s="13">
        <f t="shared" si="3766"/>
        <v>5.938227364866195E-2</v>
      </c>
      <c r="AB2617" s="13">
        <f t="shared" si="3767"/>
        <v>4.3382384339083459E-2</v>
      </c>
      <c r="AC2617" s="13">
        <f t="shared" si="3768"/>
        <v>3.7497966686737189E-3</v>
      </c>
      <c r="AD2617" s="13">
        <f t="shared" si="3769"/>
        <v>6.3091308685384283E-3</v>
      </c>
      <c r="AE2617" s="13">
        <f t="shared" si="3770"/>
        <v>1.2261169384264921E-2</v>
      </c>
      <c r="AF2617" s="13">
        <f t="shared" si="3771"/>
        <v>1.191418261898111E-2</v>
      </c>
      <c r="AG2617" s="13">
        <f t="shared" si="3772"/>
        <v>7.7180103044438139E-3</v>
      </c>
      <c r="AH2617" s="13">
        <f t="shared" si="3773"/>
        <v>1.9745702780583452E-2</v>
      </c>
      <c r="AI2617" s="13">
        <f t="shared" si="3774"/>
        <v>2.8850888133411245E-2</v>
      </c>
      <c r="AJ2617" s="13">
        <f t="shared" si="3775"/>
        <v>2.1077339088308073E-2</v>
      </c>
      <c r="AK2617" s="13">
        <f t="shared" si="3776"/>
        <v>1.0265523912452064E-2</v>
      </c>
      <c r="AL2617" s="13">
        <f t="shared" si="3777"/>
        <v>4.2590884338562085E-4</v>
      </c>
      <c r="AM2617" s="13">
        <f t="shared" si="3778"/>
        <v>1.8436824551643068E-3</v>
      </c>
      <c r="AN2617" s="13">
        <f t="shared" si="3779"/>
        <v>3.5830137850356258E-3</v>
      </c>
      <c r="AO2617" s="13">
        <f t="shared" si="3780"/>
        <v>3.4816157597516492E-3</v>
      </c>
      <c r="AP2617" s="13">
        <f t="shared" si="3781"/>
        <v>2.2553915085259287E-3</v>
      </c>
      <c r="AQ2617" s="13">
        <f t="shared" si="3782"/>
        <v>1.0957823625029456E-3</v>
      </c>
      <c r="AR2617" s="13">
        <f t="shared" si="3783"/>
        <v>7.6747625449135925E-3</v>
      </c>
      <c r="AS2617" s="13">
        <f t="shared" si="3784"/>
        <v>1.1213767273532006E-2</v>
      </c>
      <c r="AT2617" s="13">
        <f t="shared" si="3785"/>
        <v>8.192343133031306E-3</v>
      </c>
      <c r="AU2617" s="13">
        <f t="shared" si="3786"/>
        <v>3.9900052838166928E-3</v>
      </c>
      <c r="AV2617" s="13">
        <f t="shared" si="3787"/>
        <v>1.4574714986633896E-3</v>
      </c>
      <c r="AW2617" s="13">
        <f t="shared" si="3788"/>
        <v>3.3594107246590214E-5</v>
      </c>
      <c r="AX2617" s="13">
        <f t="shared" si="3789"/>
        <v>4.489742811263185E-4</v>
      </c>
      <c r="AY2617" s="13">
        <f t="shared" si="3790"/>
        <v>8.725369349239135E-4</v>
      </c>
      <c r="AZ2617" s="13">
        <f t="shared" si="3791"/>
        <v>8.4784444767808541E-4</v>
      </c>
      <c r="BA2617" s="13">
        <f t="shared" si="3792"/>
        <v>5.4923383273644544E-4</v>
      </c>
      <c r="BB2617" s="13">
        <f t="shared" si="3793"/>
        <v>2.6684535457697052E-4</v>
      </c>
      <c r="BC2617" s="13">
        <f t="shared" si="3794"/>
        <v>1.0371749009639485E-4</v>
      </c>
      <c r="BD2617" s="13">
        <f t="shared" si="3795"/>
        <v>2.4858564913817056E-3</v>
      </c>
      <c r="BE2617" s="13">
        <f t="shared" si="3796"/>
        <v>3.6321405394135371E-3</v>
      </c>
      <c r="BF2617" s="13">
        <f t="shared" si="3797"/>
        <v>2.6535009047763953E-3</v>
      </c>
      <c r="BG2617" s="13">
        <f t="shared" si="3798"/>
        <v>1.292363180929489E-3</v>
      </c>
      <c r="BH2617" s="13">
        <f t="shared" si="3799"/>
        <v>4.7207518991677162E-4</v>
      </c>
      <c r="BI2617" s="13">
        <f t="shared" si="3800"/>
        <v>1.3795192448901229E-4</v>
      </c>
      <c r="BJ2617" s="14">
        <f t="shared" si="3801"/>
        <v>0.28993081020965961</v>
      </c>
      <c r="BK2617" s="14">
        <f t="shared" si="3802"/>
        <v>0.22070594525979514</v>
      </c>
      <c r="BL2617" s="14">
        <f t="shared" si="3803"/>
        <v>0.44487664019613332</v>
      </c>
      <c r="BM2617" s="14">
        <f t="shared" si="3804"/>
        <v>0.65644779007362486</v>
      </c>
      <c r="BN2617" s="14">
        <f t="shared" si="3805"/>
        <v>0.33886820975860049</v>
      </c>
    </row>
    <row r="2618" spans="1:66" x14ac:dyDescent="0.25">
      <c r="A2618" t="s">
        <v>347</v>
      </c>
      <c r="B2618" t="s">
        <v>255</v>
      </c>
      <c r="C2618" t="s">
        <v>325</v>
      </c>
      <c r="D2618" t="s">
        <v>505</v>
      </c>
      <c r="E2618" s="10">
        <f>VLOOKUP(A2618,home!$A$2:$E$405,3,FALSE)</f>
        <v>1.1809000000000001</v>
      </c>
      <c r="F2618" s="10">
        <f>VLOOKUP(B2618,home!$B$2:$E$405,3,FALSE)</f>
        <v>0.70569999999999999</v>
      </c>
      <c r="G2618" s="10">
        <f>VLOOKUP(C2618,away!$B$2:$E$405,4,FALSE)</f>
        <v>1.0585</v>
      </c>
      <c r="H2618" s="10">
        <f>VLOOKUP(A2618,away!$A$2:$E$405,3,FALSE)</f>
        <v>0.92459999999999998</v>
      </c>
      <c r="I2618" s="10">
        <f>VLOOKUP(C2618,away!$B$2:$E$405,3,FALSE)</f>
        <v>1.1717</v>
      </c>
      <c r="J2618" s="10">
        <f>VLOOKUP(B2618,home!$B$2:$E$405,4,FALSE)</f>
        <v>1.0814999999999999</v>
      </c>
      <c r="K2618" s="12">
        <f t="shared" si="3750"/>
        <v>0.88211275610499995</v>
      </c>
      <c r="L2618" s="12">
        <f t="shared" si="3751"/>
        <v>1.1716471563299997</v>
      </c>
      <c r="M2618" s="13">
        <f t="shared" si="3752"/>
        <v>0.12825178044250363</v>
      </c>
      <c r="N2618" s="13">
        <f t="shared" si="3753"/>
        <v>0.11313253152151019</v>
      </c>
      <c r="O2618" s="13">
        <f t="shared" si="3754"/>
        <v>0.15026583384971884</v>
      </c>
      <c r="P2618" s="13">
        <f t="shared" si="3755"/>
        <v>0.1325514088455915</v>
      </c>
      <c r="Q2618" s="13">
        <f t="shared" si="3756"/>
        <v>4.9897824592787562E-2</v>
      </c>
      <c r="R2618" s="13">
        <f t="shared" si="3757"/>
        <v>8.802926846178967E-2</v>
      </c>
      <c r="S2618" s="13">
        <f t="shared" si="3758"/>
        <v>3.4248795467654101E-2</v>
      </c>
      <c r="T2618" s="13">
        <f t="shared" si="3759"/>
        <v>5.8462644291192675E-2</v>
      </c>
      <c r="U2618" s="13">
        <f t="shared" si="3760"/>
        <v>7.7651740620736237E-2</v>
      </c>
      <c r="V2618" s="13">
        <f t="shared" si="3761"/>
        <v>3.9329981097760858E-3</v>
      </c>
      <c r="W2618" s="13">
        <f t="shared" si="3762"/>
        <v>1.4671835858395897E-2</v>
      </c>
      <c r="X2618" s="13">
        <f t="shared" si="3763"/>
        <v>1.7190214761630074E-2</v>
      </c>
      <c r="Y2618" s="13">
        <f t="shared" si="3764"/>
        <v>1.0070433121082932E-2</v>
      </c>
      <c r="Z2618" s="13">
        <f t="shared" si="3765"/>
        <v>3.4379747355688654E-2</v>
      </c>
      <c r="AA2618" s="13">
        <f t="shared" si="3766"/>
        <v>3.0326813694120103E-2</v>
      </c>
      <c r="AB2618" s="13">
        <f t="shared" si="3767"/>
        <v>1.3375834605801568E-2</v>
      </c>
      <c r="AC2618" s="13">
        <f t="shared" si="3768"/>
        <v>2.5405321793543393E-4</v>
      </c>
      <c r="AD2618" s="13">
        <f t="shared" si="3769"/>
        <v>3.235553391542443E-3</v>
      </c>
      <c r="AE2618" s="13">
        <f t="shared" si="3770"/>
        <v>3.7909269303545898E-3</v>
      </c>
      <c r="AF2618" s="13">
        <f t="shared" si="3771"/>
        <v>2.2208143789023854E-3</v>
      </c>
      <c r="AG2618" s="13">
        <f t="shared" si="3772"/>
        <v>8.6733695059258459E-4</v>
      </c>
      <c r="AH2618" s="13">
        <f t="shared" si="3773"/>
        <v>1.0070233306159117E-2</v>
      </c>
      <c r="AI2618" s="13">
        <f t="shared" si="3774"/>
        <v>8.8830812563163841E-3</v>
      </c>
      <c r="AJ2618" s="13">
        <f t="shared" si="3775"/>
        <v>3.9179396448569548E-3</v>
      </c>
      <c r="AK2618" s="13">
        <f t="shared" si="3776"/>
        <v>1.1520215127926046E-3</v>
      </c>
      <c r="AL2618" s="13">
        <f t="shared" si="3777"/>
        <v>1.0502813089349568E-5</v>
      </c>
      <c r="AM2618" s="13">
        <f t="shared" si="3778"/>
        <v>5.7082458394767694E-4</v>
      </c>
      <c r="AN2618" s="13">
        <f t="shared" si="3779"/>
        <v>6.6880500054555098E-4</v>
      </c>
      <c r="AO2618" s="13">
        <f t="shared" si="3780"/>
        <v>3.9180173851423945E-4</v>
      </c>
      <c r="AP2618" s="13">
        <f t="shared" si="3781"/>
        <v>1.5301779759178621E-4</v>
      </c>
      <c r="AQ2618" s="13">
        <f t="shared" si="3782"/>
        <v>4.482071685407398E-5</v>
      </c>
      <c r="AR2618" s="13">
        <f t="shared" si="3783"/>
        <v>2.3597520433481949E-3</v>
      </c>
      <c r="AS2618" s="13">
        <f t="shared" si="3784"/>
        <v>2.0815673786822816E-3</v>
      </c>
      <c r="AT2618" s="13">
        <f t="shared" si="3785"/>
        <v>9.1808856871384355E-4</v>
      </c>
      <c r="AU2618" s="13">
        <f t="shared" si="3786"/>
        <v>2.6995254589888779E-4</v>
      </c>
      <c r="AV2618" s="13">
        <f t="shared" si="3787"/>
        <v>5.9532146070107343E-5</v>
      </c>
      <c r="AW2618" s="13">
        <f t="shared" si="3788"/>
        <v>3.0152552420971868E-7</v>
      </c>
      <c r="AX2618" s="13">
        <f t="shared" si="3789"/>
        <v>8.3921941166429173E-5</v>
      </c>
      <c r="AY2618" s="13">
        <f t="shared" si="3790"/>
        <v>9.8326903721340295E-5</v>
      </c>
      <c r="AZ2618" s="13">
        <f t="shared" si="3791"/>
        <v>5.760221856792102E-5</v>
      </c>
      <c r="BA2618" s="13">
        <f t="shared" si="3792"/>
        <v>2.2496491861134585E-5</v>
      </c>
      <c r="BB2618" s="13">
        <f t="shared" si="3793"/>
        <v>6.5894876791248341E-6</v>
      </c>
      <c r="BC2618" s="13">
        <f t="shared" si="3794"/>
        <v>1.5441109001836354E-6</v>
      </c>
      <c r="BD2618" s="13">
        <f t="shared" si="3795"/>
        <v>4.6079946187213631E-4</v>
      </c>
      <c r="BE2618" s="13">
        <f t="shared" si="3796"/>
        <v>4.0647708332373098E-4</v>
      </c>
      <c r="BF2618" s="13">
        <f t="shared" si="3797"/>
        <v>1.79279310132109E-4</v>
      </c>
      <c r="BG2618" s="13">
        <f t="shared" si="3798"/>
        <v>5.2714855457745911E-5</v>
      </c>
      <c r="BH2618" s="13">
        <f t="shared" si="3799"/>
        <v>1.1625111608877235E-5</v>
      </c>
      <c r="BI2618" s="13">
        <f t="shared" si="3800"/>
        <v>2.0509318482669861E-6</v>
      </c>
      <c r="BJ2618" s="14">
        <f t="shared" si="3801"/>
        <v>0.27563986678934083</v>
      </c>
      <c r="BK2618" s="14">
        <f t="shared" si="3802"/>
        <v>0.2993478658002714</v>
      </c>
      <c r="BL2618" s="14">
        <f t="shared" si="3803"/>
        <v>0.39047460638924775</v>
      </c>
      <c r="BM2618" s="14">
        <f t="shared" si="3804"/>
        <v>0.3376154132424502</v>
      </c>
      <c r="BN2618" s="14">
        <f t="shared" si="3805"/>
        <v>0.66212864771390145</v>
      </c>
    </row>
    <row r="2619" spans="1:66" x14ac:dyDescent="0.25">
      <c r="A2619" t="s">
        <v>347</v>
      </c>
      <c r="B2619" t="s">
        <v>257</v>
      </c>
      <c r="C2619" t="s">
        <v>247</v>
      </c>
      <c r="D2619" t="s">
        <v>505</v>
      </c>
      <c r="E2619" s="10">
        <f>VLOOKUP(A2619,home!$A$2:$E$405,3,FALSE)</f>
        <v>1.1809000000000001</v>
      </c>
      <c r="F2619" s="10">
        <f>VLOOKUP(B2619,home!$B$2:$E$405,3,FALSE)</f>
        <v>1.1073999999999999</v>
      </c>
      <c r="G2619" s="10">
        <f>VLOOKUP(C2619,away!$B$2:$E$405,4,FALSE)</f>
        <v>0.5645</v>
      </c>
      <c r="H2619" s="10">
        <f>VLOOKUP(A2619,away!$A$2:$E$405,3,FALSE)</f>
        <v>0.92459999999999998</v>
      </c>
      <c r="I2619" s="10">
        <f>VLOOKUP(C2619,away!$B$2:$E$405,3,FALSE)</f>
        <v>1.5322</v>
      </c>
      <c r="J2619" s="10">
        <f>VLOOKUP(B2619,home!$B$2:$E$405,4,FALSE)</f>
        <v>0.91520000000000001</v>
      </c>
      <c r="K2619" s="12">
        <f t="shared" si="3750"/>
        <v>0.73821282857000003</v>
      </c>
      <c r="L2619" s="12">
        <f t="shared" si="3751"/>
        <v>1.2965383242239998</v>
      </c>
      <c r="M2619" s="13">
        <f t="shared" si="3752"/>
        <v>0.13071300602350056</v>
      </c>
      <c r="N2619" s="13">
        <f t="shared" si="3753"/>
        <v>9.6494017907495816E-2</v>
      </c>
      <c r="O2619" s="13">
        <f t="shared" si="3754"/>
        <v>0.169474421783991</v>
      </c>
      <c r="P2619" s="13">
        <f t="shared" si="3755"/>
        <v>0.12510819227542525</v>
      </c>
      <c r="Q2619" s="13">
        <f t="shared" si="3756"/>
        <v>3.5616560949788358E-2</v>
      </c>
      <c r="R2619" s="13">
        <f t="shared" si="3757"/>
        <v>0.10986504140932356</v>
      </c>
      <c r="S2619" s="13">
        <f t="shared" si="3758"/>
        <v>2.9935926520599513E-2</v>
      </c>
      <c r="T2619" s="13">
        <f t="shared" si="3759"/>
        <v>4.6178236248460541E-2</v>
      </c>
      <c r="U2619" s="13">
        <f t="shared" si="3760"/>
        <v>8.110378297973693E-2</v>
      </c>
      <c r="V2619" s="13">
        <f t="shared" si="3761"/>
        <v>3.1835900692483653E-3</v>
      </c>
      <c r="W2619" s="13">
        <f t="shared" si="3762"/>
        <v>8.7642007342263566E-3</v>
      </c>
      <c r="X2619" s="13">
        <f t="shared" si="3763"/>
        <v>1.1363122133116587E-2</v>
      </c>
      <c r="Y2619" s="13">
        <f t="shared" si="3764"/>
        <v>7.366361664211815E-3</v>
      </c>
      <c r="Z2619" s="13">
        <f t="shared" si="3765"/>
        <v>4.7481412226548218E-2</v>
      </c>
      <c r="AA2619" s="13">
        <f t="shared" si="3766"/>
        <v>3.5051387624258343E-2</v>
      </c>
      <c r="AB2619" s="13">
        <f t="shared" si="3767"/>
        <v>1.2937692001703622E-2</v>
      </c>
      <c r="AC2619" s="13">
        <f t="shared" si="3768"/>
        <v>1.9044260142237247E-4</v>
      </c>
      <c r="AD2619" s="13">
        <f t="shared" si="3769"/>
        <v>1.6174613535421274E-3</v>
      </c>
      <c r="AE2619" s="13">
        <f t="shared" si="3770"/>
        <v>2.097100632818592E-3</v>
      </c>
      <c r="AF2619" s="13">
        <f t="shared" si="3771"/>
        <v>1.3594856701018541E-3</v>
      </c>
      <c r="AG2619" s="13">
        <f t="shared" si="3772"/>
        <v>5.8754175750679949E-4</v>
      </c>
      <c r="AH2619" s="13">
        <f t="shared" si="3773"/>
        <v>1.5390367659999448E-2</v>
      </c>
      <c r="AI2619" s="13">
        <f t="shared" si="3774"/>
        <v>1.1361366843020445E-2</v>
      </c>
      <c r="AJ2619" s="13">
        <f t="shared" si="3775"/>
        <v>4.193553376803767E-3</v>
      </c>
      <c r="AK2619" s="13">
        <f t="shared" si="3776"/>
        <v>1.0319116333498612E-3</v>
      </c>
      <c r="AL2619" s="13">
        <f t="shared" si="3777"/>
        <v>7.2910662285277899E-6</v>
      </c>
      <c r="AM2619" s="13">
        <f t="shared" si="3778"/>
        <v>2.3880614418019905E-4</v>
      </c>
      <c r="AN2619" s="13">
        <f t="shared" si="3779"/>
        <v>3.0962131798979015E-4</v>
      </c>
      <c r="AO2619" s="13">
        <f t="shared" si="3780"/>
        <v>2.0071795238525442E-4</v>
      </c>
      <c r="AP2619" s="13">
        <f t="shared" si="3781"/>
        <v>8.6746172542416741E-5</v>
      </c>
      <c r="AQ2619" s="13">
        <f t="shared" si="3782"/>
        <v>2.8117434295247749E-5</v>
      </c>
      <c r="AR2619" s="13">
        <f t="shared" si="3783"/>
        <v>3.9908402990173862E-3</v>
      </c>
      <c r="AS2619" s="13">
        <f t="shared" si="3784"/>
        <v>2.9460895055087692E-3</v>
      </c>
      <c r="AT2619" s="13">
        <f t="shared" si="3785"/>
        <v>1.0874205335410106E-3</v>
      </c>
      <c r="AU2619" s="13">
        <f t="shared" si="3786"/>
        <v>2.6758259597013602E-4</v>
      </c>
      <c r="AV2619" s="13">
        <f t="shared" si="3787"/>
        <v>4.9383226261804395E-5</v>
      </c>
      <c r="AW2619" s="13">
        <f t="shared" si="3788"/>
        <v>1.9384539529284912E-7</v>
      </c>
      <c r="AX2619" s="13">
        <f t="shared" si="3789"/>
        <v>2.9381626529193318E-5</v>
      </c>
      <c r="AY2619" s="13">
        <f t="shared" si="3790"/>
        <v>3.8094404823135718E-5</v>
      </c>
      <c r="AZ2619" s="13">
        <f t="shared" si="3791"/>
        <v>2.4695427895849531E-5</v>
      </c>
      <c r="BA2619" s="13">
        <f t="shared" si="3792"/>
        <v>1.0672856233359785E-5</v>
      </c>
      <c r="BB2619" s="13">
        <f t="shared" si="3793"/>
        <v>3.4594417838709929E-6</v>
      </c>
      <c r="BC2619" s="13">
        <f t="shared" si="3794"/>
        <v>8.9705977064211665E-7</v>
      </c>
      <c r="BD2619" s="13">
        <f t="shared" si="3795"/>
        <v>8.6237956558893412E-4</v>
      </c>
      <c r="BE2619" s="13">
        <f t="shared" si="3796"/>
        <v>6.3661965841437494E-4</v>
      </c>
      <c r="BF2619" s="13">
        <f t="shared" si="3797"/>
        <v>2.3498039938067144E-4</v>
      </c>
      <c r="BG2619" s="13">
        <f t="shared" si="3798"/>
        <v>5.7821848428437912E-5</v>
      </c>
      <c r="BH2619" s="13">
        <f t="shared" si="3799"/>
        <v>1.0671207570375742E-5</v>
      </c>
      <c r="BI2619" s="13">
        <f t="shared" si="3800"/>
        <v>1.5755244649569355E-6</v>
      </c>
      <c r="BJ2619" s="14">
        <f t="shared" si="3801"/>
        <v>0.21241529888969776</v>
      </c>
      <c r="BK2619" s="14">
        <f t="shared" si="3802"/>
        <v>0.28917654296124767</v>
      </c>
      <c r="BL2619" s="14">
        <f t="shared" si="3803"/>
        <v>0.45055488967633389</v>
      </c>
      <c r="BM2619" s="14">
        <f t="shared" si="3804"/>
        <v>0.33231900284487526</v>
      </c>
      <c r="BN2619" s="14">
        <f t="shared" si="3805"/>
        <v>0.66727124034952445</v>
      </c>
    </row>
    <row r="2620" spans="1:66" x14ac:dyDescent="0.25">
      <c r="A2620" t="s">
        <v>347</v>
      </c>
      <c r="B2620" t="s">
        <v>323</v>
      </c>
      <c r="C2620" t="s">
        <v>249</v>
      </c>
      <c r="D2620" t="s">
        <v>505</v>
      </c>
      <c r="E2620" s="10">
        <f>VLOOKUP(A2620,home!$A$2:$E$405,3,FALSE)</f>
        <v>1.1809000000000001</v>
      </c>
      <c r="F2620" s="10">
        <f>VLOOKUP(B2620,home!$B$2:$E$405,3,FALSE)</f>
        <v>0.7762</v>
      </c>
      <c r="G2620" s="10">
        <f>VLOOKUP(C2620,away!$B$2:$E$405,4,FALSE)</f>
        <v>2.3287</v>
      </c>
      <c r="H2620" s="10">
        <f>VLOOKUP(A2620,away!$A$2:$E$405,3,FALSE)</f>
        <v>0.92459999999999998</v>
      </c>
      <c r="I2620" s="10">
        <f>VLOOKUP(C2620,away!$B$2:$E$405,3,FALSE)</f>
        <v>0.4506</v>
      </c>
      <c r="J2620" s="10">
        <f>VLOOKUP(B2620,home!$B$2:$E$405,4,FALSE)</f>
        <v>0.72099999999999997</v>
      </c>
      <c r="K2620" s="12">
        <f t="shared" si="3750"/>
        <v>2.134520372446</v>
      </c>
      <c r="L2620" s="12">
        <f t="shared" si="3751"/>
        <v>0.30038645195999997</v>
      </c>
      <c r="M2620" s="13">
        <f t="shared" si="3752"/>
        <v>8.7605909400432003E-2</v>
      </c>
      <c r="N2620" s="13">
        <f t="shared" si="3753"/>
        <v>0.18699659836188068</v>
      </c>
      <c r="O2620" s="13">
        <f t="shared" si="3754"/>
        <v>2.6315628295524984E-2</v>
      </c>
      <c r="P2620" s="13">
        <f t="shared" si="3755"/>
        <v>5.617124471051449E-2</v>
      </c>
      <c r="Q2620" s="13">
        <f t="shared" si="3756"/>
        <v>0.19957402439076832</v>
      </c>
      <c r="R2620" s="13">
        <f t="shared" si="3757"/>
        <v>3.9524291073954653E-3</v>
      </c>
      <c r="S2620" s="13">
        <f t="shared" si="3758"/>
        <v>9.0039837321548941E-3</v>
      </c>
      <c r="T2620" s="13">
        <f t="shared" si="3759"/>
        <v>5.9949333090121404E-2</v>
      </c>
      <c r="U2620" s="13">
        <f t="shared" si="3760"/>
        <v>8.4365404503841807E-3</v>
      </c>
      <c r="V2620" s="13">
        <f t="shared" si="3761"/>
        <v>6.4146481169006391E-4</v>
      </c>
      <c r="W2620" s="13">
        <f t="shared" si="3762"/>
        <v>0.14199827362437664</v>
      </c>
      <c r="X2620" s="13">
        <f t="shared" si="3763"/>
        <v>4.2654357598471755E-2</v>
      </c>
      <c r="Y2620" s="13">
        <f t="shared" si="3764"/>
        <v>6.4063955698189972E-3</v>
      </c>
      <c r="Z2620" s="13">
        <f t="shared" si="3765"/>
        <v>3.9575205206465139E-4</v>
      </c>
      <c r="AA2620" s="13">
        <f t="shared" si="3766"/>
        <v>8.4474081756930855E-4</v>
      </c>
      <c r="AB2620" s="13">
        <f t="shared" si="3767"/>
        <v>9.0155824226918963E-4</v>
      </c>
      <c r="AC2620" s="13">
        <f t="shared" si="3768"/>
        <v>2.5705940641751511E-5</v>
      </c>
      <c r="AD2620" s="13">
        <f t="shared" si="3769"/>
        <v>7.5774551975848356E-2</v>
      </c>
      <c r="AE2620" s="13">
        <f t="shared" si="3770"/>
        <v>2.2761648816883698E-2</v>
      </c>
      <c r="AF2620" s="13">
        <f t="shared" si="3771"/>
        <v>3.4186454644316122E-3</v>
      </c>
      <c r="AG2620" s="13">
        <f t="shared" si="3772"/>
        <v>3.423049271899196E-4</v>
      </c>
      <c r="AH2620" s="13">
        <f t="shared" si="3773"/>
        <v>2.971963869389744E-5</v>
      </c>
      <c r="AI2620" s="13">
        <f t="shared" si="3774"/>
        <v>6.3437174253858531E-5</v>
      </c>
      <c r="AJ2620" s="13">
        <f t="shared" si="3775"/>
        <v>6.7703970407633968E-5</v>
      </c>
      <c r="AK2620" s="13">
        <f t="shared" si="3776"/>
        <v>4.817183471019194E-5</v>
      </c>
      <c r="AL2620" s="13">
        <f t="shared" si="3777"/>
        <v>6.5928643041729035E-7</v>
      </c>
      <c r="AM2620" s="13">
        <f t="shared" si="3778"/>
        <v>3.2348464981083326E-2</v>
      </c>
      <c r="AN2620" s="13">
        <f t="shared" si="3779"/>
        <v>9.7170406220199301E-3</v>
      </c>
      <c r="AO2620" s="13">
        <f t="shared" si="3780"/>
        <v>1.4594336779998789E-3</v>
      </c>
      <c r="AP2620" s="13">
        <f t="shared" si="3781"/>
        <v>1.4613136813510565E-4</v>
      </c>
      <c r="AQ2620" s="13">
        <f t="shared" si="3782"/>
        <v>1.0973970798541243E-5</v>
      </c>
      <c r="AR2620" s="13">
        <f t="shared" si="3783"/>
        <v>1.7854753641585962E-6</v>
      </c>
      <c r="AS2620" s="13">
        <f t="shared" si="3784"/>
        <v>3.8111335392969647E-6</v>
      </c>
      <c r="AT2620" s="13">
        <f t="shared" si="3785"/>
        <v>4.0674710908708002E-6</v>
      </c>
      <c r="AU2620" s="13">
        <f t="shared" si="3786"/>
        <v>2.8940333025996265E-6</v>
      </c>
      <c r="AV2620" s="13">
        <f t="shared" si="3787"/>
        <v>1.5443432607340203E-6</v>
      </c>
      <c r="AW2620" s="13">
        <f t="shared" si="3788"/>
        <v>1.1742275933572447E-8</v>
      </c>
      <c r="AX2620" s="13">
        <f t="shared" si="3789"/>
        <v>1.1508076253246383E-2</v>
      </c>
      <c r="AY2620" s="13">
        <f t="shared" si="3790"/>
        <v>3.4568701945978117E-3</v>
      </c>
      <c r="AZ2620" s="13">
        <f t="shared" si="3791"/>
        <v>5.191984863207557E-4</v>
      </c>
      <c r="BA2620" s="13">
        <f t="shared" si="3792"/>
        <v>5.1986730389631487E-5</v>
      </c>
      <c r="BB2620" s="13">
        <f t="shared" si="3793"/>
        <v>3.9040273726856257E-6</v>
      </c>
      <c r="BC2620" s="13">
        <f t="shared" si="3794"/>
        <v>2.3454338616715113E-7</v>
      </c>
      <c r="BD2620" s="13">
        <f t="shared" si="3795"/>
        <v>8.938876828359829E-8</v>
      </c>
      <c r="BE2620" s="13">
        <f t="shared" si="3796"/>
        <v>1.9080214696919544E-7</v>
      </c>
      <c r="BF2620" s="13">
        <f t="shared" si="3797"/>
        <v>2.0363553490609178E-7</v>
      </c>
      <c r="BG2620" s="13">
        <f t="shared" si="3798"/>
        <v>1.4488806593699715E-7</v>
      </c>
      <c r="BH2620" s="13">
        <f t="shared" si="3799"/>
        <v>7.7316632116704933E-8</v>
      </c>
      <c r="BI2620" s="13">
        <f t="shared" si="3800"/>
        <v>3.3006785276403884E-8</v>
      </c>
      <c r="BJ2620" s="14">
        <f t="shared" si="3801"/>
        <v>0.79909844867514168</v>
      </c>
      <c r="BK2620" s="14">
        <f t="shared" si="3802"/>
        <v>0.15690583807646141</v>
      </c>
      <c r="BL2620" s="14">
        <f t="shared" si="3803"/>
        <v>4.0674771025699857E-2</v>
      </c>
      <c r="BM2620" s="14">
        <f t="shared" si="3804"/>
        <v>0.43300211711052966</v>
      </c>
      <c r="BN2620" s="14">
        <f t="shared" si="3805"/>
        <v>0.56061583426651584</v>
      </c>
    </row>
    <row r="2621" spans="1:66" x14ac:dyDescent="0.25">
      <c r="A2621" t="s">
        <v>348</v>
      </c>
      <c r="B2621" t="s">
        <v>265</v>
      </c>
      <c r="C2621" t="s">
        <v>263</v>
      </c>
      <c r="D2621" t="s">
        <v>505</v>
      </c>
      <c r="E2621" s="10">
        <f>VLOOKUP(A2621,home!$A$2:$E$405,3,FALSE)</f>
        <v>1.5417000000000001</v>
      </c>
      <c r="F2621" s="10">
        <f>VLOOKUP(B2621,home!$B$2:$E$405,3,FALSE)</f>
        <v>0.72070000000000001</v>
      </c>
      <c r="G2621" s="10">
        <f>VLOOKUP(C2621,away!$B$2:$E$405,4,FALSE)</f>
        <v>0.97299999999999998</v>
      </c>
      <c r="H2621" s="10">
        <f>VLOOKUP(A2621,away!$A$2:$E$405,3,FALSE)</f>
        <v>1.125</v>
      </c>
      <c r="I2621" s="10">
        <f>VLOOKUP(C2621,away!$B$2:$E$405,3,FALSE)</f>
        <v>1.5556000000000001</v>
      </c>
      <c r="J2621" s="10">
        <f>VLOOKUP(B2621,home!$B$2:$E$405,4,FALSE)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348</v>
      </c>
      <c r="B2622" t="s">
        <v>327</v>
      </c>
      <c r="C2622" t="s">
        <v>272</v>
      </c>
      <c r="D2622" t="s">
        <v>505</v>
      </c>
      <c r="E2622" s="10">
        <f>VLOOKUP(A2622,home!$A$2:$E$405,3,FALSE)</f>
        <v>1.5417000000000001</v>
      </c>
      <c r="F2622" s="10">
        <f>VLOOKUP(B2622,home!$B$2:$E$405,3,FALSE)</f>
        <v>0.64859999999999995</v>
      </c>
      <c r="G2622" s="10">
        <f>VLOOKUP(C2622,away!$B$2:$E$405,4,FALSE)</f>
        <v>0.72070000000000001</v>
      </c>
      <c r="H2622" s="10">
        <f>VLOOKUP(A2622,away!$A$2:$E$405,3,FALSE)</f>
        <v>1.125</v>
      </c>
      <c r="I2622" s="10">
        <f>VLOOKUP(C2622,away!$B$2:$E$405,3,FALSE)</f>
        <v>0.69140000000000001</v>
      </c>
      <c r="J2622" s="10">
        <f>VLOOKUP(B2622,home!$B$2:$E$405,4,FALSE)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348</v>
      </c>
      <c r="B2623" t="s">
        <v>269</v>
      </c>
      <c r="C2623" t="s">
        <v>261</v>
      </c>
      <c r="D2623" t="s">
        <v>505</v>
      </c>
      <c r="E2623" s="10">
        <f>VLOOKUP(A2623,home!$A$2:$E$405,3,FALSE)</f>
        <v>1.5417000000000001</v>
      </c>
      <c r="F2623" s="10">
        <f>VLOOKUP(B2623,home!$B$2:$E$405,3,FALSE)</f>
        <v>1.4414</v>
      </c>
      <c r="G2623" s="10">
        <f>VLOOKUP(C2623,away!$B$2:$E$405,4,FALSE)</f>
        <v>1.7297</v>
      </c>
      <c r="H2623" s="10">
        <f>VLOOKUP(A2623,away!$A$2:$E$405,3,FALSE)</f>
        <v>1.125</v>
      </c>
      <c r="I2623" s="10">
        <f>VLOOKUP(C2623,away!$B$2:$E$405,3,FALSE)</f>
        <v>0.98770000000000002</v>
      </c>
      <c r="J2623" s="10">
        <f>VLOOKUP(B2623,home!$B$2:$E$405,4,FALSE)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348</v>
      </c>
      <c r="B2624" t="s">
        <v>270</v>
      </c>
      <c r="C2624" t="s">
        <v>262</v>
      </c>
      <c r="D2624" t="s">
        <v>505</v>
      </c>
      <c r="E2624" s="10">
        <f>VLOOKUP(A2624,home!$A$2:$E$405,3,FALSE)</f>
        <v>1.5417000000000001</v>
      </c>
      <c r="F2624" s="10">
        <f>VLOOKUP(B2624,home!$B$2:$E$405,3,FALSE)</f>
        <v>1.0089999999999999</v>
      </c>
      <c r="G2624" s="10">
        <f>VLOOKUP(C2624,away!$B$2:$E$405,4,FALSE)</f>
        <v>0.79279999999999995</v>
      </c>
      <c r="H2624" s="10">
        <f>VLOOKUP(A2624,away!$A$2:$E$405,3,FALSE)</f>
        <v>1.125</v>
      </c>
      <c r="I2624" s="10">
        <f>VLOOKUP(C2624,away!$B$2:$E$405,3,FALSE)</f>
        <v>1.0864</v>
      </c>
      <c r="J2624" s="10">
        <f>VLOOKUP(B2624,home!$B$2:$E$405,4,FALSE)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357</v>
      </c>
      <c r="B2625" t="s">
        <v>329</v>
      </c>
      <c r="C2625" t="s">
        <v>336</v>
      </c>
      <c r="D2625" t="s">
        <v>505</v>
      </c>
      <c r="E2625" s="10">
        <f>VLOOKUP(A2625,home!$A$2:$E$405,3,FALSE)</f>
        <v>1.72</v>
      </c>
      <c r="F2625" s="10">
        <f>VLOOKUP(B2625,home!$B$2:$E$405,3,FALSE)</f>
        <v>1.1628000000000001</v>
      </c>
      <c r="G2625" s="10">
        <f>VLOOKUP(C2625,away!$B$2:$E$405,4,FALSE)</f>
        <v>1.5698000000000001</v>
      </c>
      <c r="H2625" s="10">
        <f>VLOOKUP(A2625,away!$A$2:$E$405,3,FALSE)</f>
        <v>1.58</v>
      </c>
      <c r="I2625" s="10">
        <f>VLOOKUP(C2625,away!$B$2:$E$405,3,FALSE)</f>
        <v>0.94940000000000002</v>
      </c>
      <c r="J2625" s="10">
        <f>VLOOKUP(B2625,home!$B$2:$E$405,4,FALSE)</f>
        <v>0.69620000000000004</v>
      </c>
      <c r="K2625" s="12">
        <f t="shared" si="3750"/>
        <v>3.1396251168</v>
      </c>
      <c r="L2625" s="12">
        <f t="shared" si="3751"/>
        <v>1.0443362024000002</v>
      </c>
      <c r="M2625" s="13">
        <f t="shared" si="3752"/>
        <v>1.5238025169102625E-2</v>
      </c>
      <c r="N2625" s="13">
        <f t="shared" si="3753"/>
        <v>4.7841686551345165E-2</v>
      </c>
      <c r="O2625" s="13">
        <f t="shared" si="3754"/>
        <v>1.5913621337176258E-2</v>
      </c>
      <c r="P2625" s="13">
        <f t="shared" si="3755"/>
        <v>4.9962805249442979E-2</v>
      </c>
      <c r="Q2625" s="13">
        <f t="shared" si="3756"/>
        <v>7.5102480363338039E-2</v>
      </c>
      <c r="R2625" s="13">
        <f t="shared" si="3757"/>
        <v>8.3095854368491311E-3</v>
      </c>
      <c r="S2625" s="13">
        <f t="shared" si="3758"/>
        <v>4.0954813381187866E-2</v>
      </c>
      <c r="T2625" s="13">
        <f t="shared" si="3759"/>
        <v>7.8432239133469042E-2</v>
      </c>
      <c r="U2625" s="13">
        <f t="shared" si="3760"/>
        <v>2.6088983147727035E-2</v>
      </c>
      <c r="V2625" s="13">
        <f t="shared" si="3761"/>
        <v>1.4920403561221617E-2</v>
      </c>
      <c r="W2625" s="13">
        <f t="shared" si="3762"/>
        <v>7.8597877894238291E-2</v>
      </c>
      <c r="X2625" s="13">
        <f t="shared" si="3763"/>
        <v>8.2082609316767752E-2</v>
      </c>
      <c r="Y2625" s="13">
        <f t="shared" si="3764"/>
        <v>4.2860920248478047E-2</v>
      </c>
      <c r="Z2625" s="13">
        <f t="shared" si="3765"/>
        <v>2.8926669662124567E-3</v>
      </c>
      <c r="AA2625" s="13">
        <f t="shared" si="3766"/>
        <v>9.0818898616582874E-3</v>
      </c>
      <c r="AB2625" s="13">
        <f t="shared" si="3767"/>
        <v>1.4256864758836817E-2</v>
      </c>
      <c r="AC2625" s="13">
        <f t="shared" si="3768"/>
        <v>3.0575862402594709E-3</v>
      </c>
      <c r="AD2625" s="13">
        <f t="shared" si="3769"/>
        <v>6.1691967890982517E-2</v>
      </c>
      <c r="AE2625" s="13">
        <f t="shared" si="3770"/>
        <v>6.4427155465851441E-2</v>
      </c>
      <c r="AF2625" s="13">
        <f t="shared" si="3771"/>
        <v>3.3641805435320846E-2</v>
      </c>
      <c r="AG2625" s="13">
        <f t="shared" si="3772"/>
        <v>1.1711118443400888E-2</v>
      </c>
      <c r="AH2625" s="13">
        <f t="shared" si="3773"/>
        <v>7.5522920857556161E-4</v>
      </c>
      <c r="AI2625" s="13">
        <f t="shared" si="3774"/>
        <v>2.3711365921848192E-3</v>
      </c>
      <c r="AJ2625" s="13">
        <f t="shared" si="3775"/>
        <v>3.7222400000935089E-3</v>
      </c>
      <c r="AK2625" s="13">
        <f t="shared" si="3776"/>
        <v>3.8954793983504046E-3</v>
      </c>
      <c r="AL2625" s="13">
        <f t="shared" si="3777"/>
        <v>4.0101150683282912E-4</v>
      </c>
      <c r="AM2625" s="13">
        <f t="shared" si="3778"/>
        <v>3.8737930379069543E-2</v>
      </c>
      <c r="AN2625" s="13">
        <f t="shared" si="3779"/>
        <v>4.0455423100913095E-2</v>
      </c>
      <c r="AO2625" s="13">
        <f t="shared" si="3780"/>
        <v>2.1124531463846408E-2</v>
      </c>
      <c r="AP2625" s="13">
        <f t="shared" si="3781"/>
        <v>7.3537043221442262E-3</v>
      </c>
      <c r="AQ2625" s="13">
        <f t="shared" si="3782"/>
        <v>1.9199349113401419E-3</v>
      </c>
      <c r="AR2625" s="13">
        <f t="shared" si="3783"/>
        <v>1.5774264072507201E-4</v>
      </c>
      <c r="AS2625" s="13">
        <f t="shared" si="3784"/>
        <v>4.9525275681079465E-4</v>
      </c>
      <c r="AT2625" s="13">
        <f t="shared" si="3785"/>
        <v>7.7745399722380657E-4</v>
      </c>
      <c r="AU2625" s="13">
        <f t="shared" si="3786"/>
        <v>8.1363803228014014E-4</v>
      </c>
      <c r="AV2625" s="13">
        <f t="shared" si="3787"/>
        <v>6.3862960053261435E-4</v>
      </c>
      <c r="AW2625" s="13">
        <f t="shared" si="3788"/>
        <v>3.6523506156346758E-5</v>
      </c>
      <c r="AX2625" s="13">
        <f t="shared" si="3789"/>
        <v>2.0270429865162757E-2</v>
      </c>
      <c r="AY2625" s="13">
        <f t="shared" si="3790"/>
        <v>2.1169143746399624E-2</v>
      </c>
      <c r="AZ2625" s="13">
        <f t="shared" si="3791"/>
        <v>1.1053851594087347E-2</v>
      </c>
      <c r="BA2625" s="13">
        <f t="shared" si="3792"/>
        <v>3.8479791318874568E-3</v>
      </c>
      <c r="BB2625" s="13">
        <f t="shared" si="3793"/>
        <v>1.0046459783774489E-3</v>
      </c>
      <c r="BC2625" s="13">
        <f t="shared" si="3794"/>
        <v>2.0983763316302761E-4</v>
      </c>
      <c r="BD2625" s="13">
        <f t="shared" si="3795"/>
        <v>2.7456058395228211E-5</v>
      </c>
      <c r="BE2625" s="13">
        <f t="shared" si="3796"/>
        <v>8.6201730545985993E-5</v>
      </c>
      <c r="BF2625" s="13">
        <f t="shared" si="3797"/>
        <v>1.3532055916690172E-4</v>
      </c>
      <c r="BG2625" s="13">
        <f t="shared" si="3798"/>
        <v>1.4161860879327503E-4</v>
      </c>
      <c r="BH2625" s="13">
        <f t="shared" si="3799"/>
        <v>1.1115733529340992E-4</v>
      </c>
      <c r="BI2625" s="13">
        <f t="shared" si="3800"/>
        <v>6.9798472360749729E-5</v>
      </c>
      <c r="BJ2625" s="14">
        <f t="shared" si="3801"/>
        <v>0.74353727286958327</v>
      </c>
      <c r="BK2625" s="14">
        <f t="shared" si="3802"/>
        <v>0.14570378885444701</v>
      </c>
      <c r="BL2625" s="14">
        <f t="shared" si="3803"/>
        <v>8.7849299533579797E-2</v>
      </c>
      <c r="BM2625" s="14">
        <f t="shared" si="3804"/>
        <v>0.74648220387632513</v>
      </c>
      <c r="BN2625" s="14">
        <f t="shared" si="3805"/>
        <v>0.21236820410725421</v>
      </c>
    </row>
    <row r="2626" spans="1:66" x14ac:dyDescent="0.25">
      <c r="A2626" t="s">
        <v>357</v>
      </c>
      <c r="B2626" t="s">
        <v>332</v>
      </c>
      <c r="C2626" t="s">
        <v>337</v>
      </c>
      <c r="D2626" t="s">
        <v>505</v>
      </c>
      <c r="E2626" s="10">
        <f>VLOOKUP(A2626,home!$A$2:$E$405,3,FALSE)</f>
        <v>1.72</v>
      </c>
      <c r="F2626" s="10">
        <f>VLOOKUP(B2626,home!$B$2:$E$405,3,FALSE)</f>
        <v>0.87209999999999999</v>
      </c>
      <c r="G2626" s="10">
        <f>VLOOKUP(C2626,away!$B$2:$E$405,4,FALSE)</f>
        <v>0.87209999999999999</v>
      </c>
      <c r="H2626" s="10">
        <f>VLOOKUP(A2626,away!$A$2:$E$405,3,FALSE)</f>
        <v>1.58</v>
      </c>
      <c r="I2626" s="10">
        <f>VLOOKUP(C2626,away!$B$2:$E$405,3,FALSE)</f>
        <v>0.94940000000000002</v>
      </c>
      <c r="J2626" s="10">
        <f>VLOOKUP(B2626,home!$B$2:$E$405,4,FALSE)</f>
        <v>0.82279999999999998</v>
      </c>
      <c r="K2626" s="12">
        <f t="shared" si="3750"/>
        <v>1.3081604651999998</v>
      </c>
      <c r="L2626" s="12">
        <f t="shared" si="3751"/>
        <v>1.2342427856</v>
      </c>
      <c r="M2626" s="13">
        <f t="shared" si="3752"/>
        <v>7.867709162090436E-2</v>
      </c>
      <c r="N2626" s="13">
        <f t="shared" si="3753"/>
        <v>0.10292226077538526</v>
      </c>
      <c r="O2626" s="13">
        <f t="shared" si="3754"/>
        <v>9.7106632725091416E-2</v>
      </c>
      <c r="P2626" s="13">
        <f t="shared" si="3755"/>
        <v>0.12703105783966112</v>
      </c>
      <c r="Q2626" s="13">
        <f t="shared" si="3756"/>
        <v>6.7319416267681856E-2</v>
      </c>
      <c r="R2626" s="13">
        <f t="shared" si="3757"/>
        <v>5.9926580437426477E-2</v>
      </c>
      <c r="S2626" s="13">
        <f t="shared" si="3758"/>
        <v>5.1275693227251277E-2</v>
      </c>
      <c r="T2626" s="13">
        <f t="shared" si="3759"/>
        <v>8.3088503859189616E-2</v>
      </c>
      <c r="U2626" s="13">
        <f t="shared" si="3760"/>
        <v>7.8393583342869028E-2</v>
      </c>
      <c r="V2626" s="13">
        <f t="shared" si="3761"/>
        <v>9.1987888129207978E-3</v>
      </c>
      <c r="W2626" s="13">
        <f t="shared" si="3762"/>
        <v>2.9354866300574375E-2</v>
      </c>
      <c r="X2626" s="13">
        <f t="shared" si="3763"/>
        <v>3.6231031953736482E-2</v>
      </c>
      <c r="Y2626" s="13">
        <f t="shared" si="3764"/>
        <v>2.2358944901871167E-2</v>
      </c>
      <c r="Z2626" s="13">
        <f t="shared" si="3765"/>
        <v>2.4654649856857249E-2</v>
      </c>
      <c r="AA2626" s="13">
        <f t="shared" si="3766"/>
        <v>3.225223822608949E-2</v>
      </c>
      <c r="AB2626" s="13">
        <f t="shared" si="3767"/>
        <v>2.1095551480791227E-2</v>
      </c>
      <c r="AC2626" s="13">
        <f t="shared" si="3768"/>
        <v>9.2826565655492236E-4</v>
      </c>
      <c r="AD2626" s="13">
        <f t="shared" si="3769"/>
        <v>9.6002188889107928E-3</v>
      </c>
      <c r="AE2626" s="13">
        <f t="shared" si="3770"/>
        <v>1.1849000903818994E-2</v>
      </c>
      <c r="AF2626" s="13">
        <f t="shared" si="3771"/>
        <v>7.3122719410532375E-3</v>
      </c>
      <c r="AG2626" s="13">
        <f t="shared" si="3772"/>
        <v>3.0083729631967563E-3</v>
      </c>
      <c r="AH2626" s="13">
        <f t="shared" si="3773"/>
        <v>7.6074559293300304E-3</v>
      </c>
      <c r="AI2626" s="13">
        <f t="shared" si="3774"/>
        <v>9.95177308750087E-3</v>
      </c>
      <c r="AJ2626" s="13">
        <f t="shared" si="3775"/>
        <v>6.5092580558549903E-3</v>
      </c>
      <c r="AK2626" s="13">
        <f t="shared" si="3776"/>
        <v>2.8383846821513699E-3</v>
      </c>
      <c r="AL2626" s="13">
        <f t="shared" si="3777"/>
        <v>5.9950649358812144E-5</v>
      </c>
      <c r="AM2626" s="13">
        <f t="shared" si="3778"/>
        <v>2.5117253615478739E-3</v>
      </c>
      <c r="AN2626" s="13">
        <f t="shared" si="3779"/>
        <v>3.1000789068990151E-3</v>
      </c>
      <c r="AO2626" s="13">
        <f t="shared" si="3780"/>
        <v>1.913125012815422E-3</v>
      </c>
      <c r="AP2626" s="13">
        <f t="shared" si="3781"/>
        <v>7.8708691500611416E-4</v>
      </c>
      <c r="AQ2626" s="13">
        <f t="shared" si="3782"/>
        <v>2.4286408662161412E-4</v>
      </c>
      <c r="AR2626" s="13">
        <f t="shared" si="3783"/>
        <v>1.8778895195091067E-3</v>
      </c>
      <c r="AS2626" s="13">
        <f t="shared" si="3784"/>
        <v>2.456580827435237E-3</v>
      </c>
      <c r="AT2626" s="13">
        <f t="shared" si="3785"/>
        <v>1.6068009590095409E-3</v>
      </c>
      <c r="AU2626" s="13">
        <f t="shared" si="3786"/>
        <v>7.0065116334057549E-4</v>
      </c>
      <c r="AV2626" s="13">
        <f t="shared" si="3787"/>
        <v>2.2914103794463206E-4</v>
      </c>
      <c r="AW2626" s="13">
        <f t="shared" si="3788"/>
        <v>2.688766001685612E-6</v>
      </c>
      <c r="AX2626" s="13">
        <f t="shared" si="3789"/>
        <v>5.4762330290285038E-4</v>
      </c>
      <c r="AY2626" s="13">
        <f t="shared" si="3790"/>
        <v>6.7590011083428674E-4</v>
      </c>
      <c r="AZ2626" s="13">
        <f t="shared" si="3791"/>
        <v>4.1711241779172941E-4</v>
      </c>
      <c r="BA2626" s="13">
        <f t="shared" si="3792"/>
        <v>1.7160599748120508E-4</v>
      </c>
      <c r="BB2626" s="13">
        <f t="shared" si="3793"/>
        <v>5.2950866089217264E-5</v>
      </c>
      <c r="BC2626" s="13">
        <f t="shared" si="3794"/>
        <v>1.307084489237762E-5</v>
      </c>
      <c r="BD2626" s="13">
        <f t="shared" si="3795"/>
        <v>3.8629526526799386E-4</v>
      </c>
      <c r="BE2626" s="13">
        <f t="shared" si="3796"/>
        <v>5.0533619391753622E-4</v>
      </c>
      <c r="BF2626" s="13">
        <f t="shared" si="3797"/>
        <v>3.3053041525878086E-4</v>
      </c>
      <c r="BG2626" s="13">
        <f t="shared" si="3798"/>
        <v>1.4412894059589196E-4</v>
      </c>
      <c r="BH2626" s="13">
        <f t="shared" si="3799"/>
        <v>4.7135945494676288E-5</v>
      </c>
      <c r="BI2626" s="13">
        <f t="shared" si="3800"/>
        <v>1.2332276077191515E-5</v>
      </c>
      <c r="BJ2626" s="14">
        <f t="shared" si="3801"/>
        <v>0.38347803257830032</v>
      </c>
      <c r="BK2626" s="14">
        <f t="shared" si="3802"/>
        <v>0.26784674791748558</v>
      </c>
      <c r="BL2626" s="14">
        <f t="shared" si="3803"/>
        <v>0.32397828051095606</v>
      </c>
      <c r="BM2626" s="14">
        <f t="shared" si="3804"/>
        <v>0.46630145985261606</v>
      </c>
      <c r="BN2626" s="14">
        <f t="shared" si="3805"/>
        <v>0.53298303966615046</v>
      </c>
    </row>
    <row r="2627" spans="1:66" x14ac:dyDescent="0.25">
      <c r="A2627" t="s">
        <v>290</v>
      </c>
      <c r="B2627" t="s">
        <v>310</v>
      </c>
      <c r="C2627" t="s">
        <v>304</v>
      </c>
      <c r="D2627" t="s">
        <v>505</v>
      </c>
      <c r="E2627" s="10">
        <f>VLOOKUP(A2627,home!$A$2:$E$405,3,FALSE)</f>
        <v>1.6292</v>
      </c>
      <c r="F2627" s="10">
        <f>VLOOKUP(B2627,home!$B$2:$E$405,3,FALSE)</f>
        <v>0.8286</v>
      </c>
      <c r="G2627" s="10">
        <f>VLOOKUP(C2627,away!$B$2:$E$405,4,FALSE)</f>
        <v>1.1253</v>
      </c>
      <c r="H2627" s="10">
        <f>VLOOKUP(A2627,away!$A$2:$E$405,3,FALSE)</f>
        <v>1.1462000000000001</v>
      </c>
      <c r="I2627" s="10">
        <f>VLOOKUP(C2627,away!$B$2:$E$405,3,FALSE)</f>
        <v>0.92090000000000005</v>
      </c>
      <c r="J2627" s="10">
        <f>VLOOKUP(B2627,home!$B$2:$E$405,4,FALSE)</f>
        <v>0.56710000000000005</v>
      </c>
      <c r="K2627" s="12">
        <f t="shared" si="3750"/>
        <v>1.5191044965359999</v>
      </c>
      <c r="L2627" s="12">
        <f t="shared" si="3751"/>
        <v>0.59859422741800017</v>
      </c>
      <c r="M2627" s="13">
        <f t="shared" si="3752"/>
        <v>0.12030817250289899</v>
      </c>
      <c r="N2627" s="13">
        <f t="shared" si="3753"/>
        <v>0.18276068581918259</v>
      </c>
      <c r="O2627" s="13">
        <f t="shared" si="3754"/>
        <v>7.2015777571444312E-2</v>
      </c>
      <c r="P2627" s="13">
        <f t="shared" si="3755"/>
        <v>0.10939949153031746</v>
      </c>
      <c r="Q2627" s="13">
        <f t="shared" si="3756"/>
        <v>0.13881628980896174</v>
      </c>
      <c r="R2627" s="13">
        <f t="shared" si="3757"/>
        <v>2.1554114368642623E-2</v>
      </c>
      <c r="S2627" s="13">
        <f t="shared" si="3758"/>
        <v>2.486998284926074E-2</v>
      </c>
      <c r="T2627" s="13">
        <f t="shared" si="3759"/>
        <v>8.3094629751228666E-2</v>
      </c>
      <c r="U2627" s="13">
        <f t="shared" si="3760"/>
        <v>3.2742952056256207E-2</v>
      </c>
      <c r="V2627" s="13">
        <f t="shared" si="3761"/>
        <v>2.5127723813805295E-3</v>
      </c>
      <c r="W2627" s="13">
        <f t="shared" si="3762"/>
        <v>7.0292150013746099E-2</v>
      </c>
      <c r="X2627" s="13">
        <f t="shared" si="3763"/>
        <v>4.2076475231028518E-2</v>
      </c>
      <c r="Y2627" s="13">
        <f t="shared" si="3764"/>
        <v>1.2593367591695066E-2</v>
      </c>
      <c r="Z2627" s="13">
        <f t="shared" si="3765"/>
        <v>4.3007228127256159E-3</v>
      </c>
      <c r="AA2627" s="13">
        <f t="shared" si="3766"/>
        <v>6.5332473631664351E-3</v>
      </c>
      <c r="AB2627" s="13">
        <f t="shared" si="3767"/>
        <v>4.9623427231840498E-3</v>
      </c>
      <c r="AC2627" s="13">
        <f t="shared" si="3768"/>
        <v>1.4280826435950913E-4</v>
      </c>
      <c r="AD2627" s="13">
        <f t="shared" si="3769"/>
        <v>2.6695280289266186E-2</v>
      </c>
      <c r="AE2627" s="13">
        <f t="shared" si="3770"/>
        <v>1.5979640680460261E-2</v>
      </c>
      <c r="AF2627" s="13">
        <f t="shared" si="3771"/>
        <v>4.782660333768677E-3</v>
      </c>
      <c r="AG2627" s="13">
        <f t="shared" si="3772"/>
        <v>9.5429095583165872E-4</v>
      </c>
      <c r="AH2627" s="13">
        <f t="shared" si="3773"/>
        <v>6.4359696235561444E-4</v>
      </c>
      <c r="AI2627" s="13">
        <f t="shared" si="3774"/>
        <v>9.7769103947132458E-4</v>
      </c>
      <c r="AJ2627" s="13">
        <f t="shared" si="3775"/>
        <v>7.4260742714192258E-4</v>
      </c>
      <c r="AK2627" s="13">
        <f t="shared" si="3776"/>
        <v>3.7603276057744157E-4</v>
      </c>
      <c r="AL2627" s="13">
        <f t="shared" si="3777"/>
        <v>5.1943774665452512E-6</v>
      </c>
      <c r="AM2627" s="13">
        <f t="shared" si="3778"/>
        <v>8.1105840647426111E-3</v>
      </c>
      <c r="AN2627" s="13">
        <f t="shared" si="3779"/>
        <v>4.8549488021433461E-3</v>
      </c>
      <c r="AO2627" s="13">
        <f t="shared" si="3780"/>
        <v>1.4530721636864705E-3</v>
      </c>
      <c r="AP2627" s="13">
        <f t="shared" si="3781"/>
        <v>2.8993353640150159E-4</v>
      </c>
      <c r="AQ2627" s="13">
        <f t="shared" si="3782"/>
        <v>4.3388135306206356E-5</v>
      </c>
      <c r="AR2627" s="13">
        <f t="shared" si="3783"/>
        <v>7.7050685289966174E-5</v>
      </c>
      <c r="AS2627" s="13">
        <f t="shared" si="3784"/>
        <v>1.1704804248516783E-4</v>
      </c>
      <c r="AT2627" s="13">
        <f t="shared" si="3785"/>
        <v>8.8904103824977629E-5</v>
      </c>
      <c r="AU2627" s="13">
        <f t="shared" si="3786"/>
        <v>4.5018207960342301E-5</v>
      </c>
      <c r="AV2627" s="13">
        <f t="shared" si="3787"/>
        <v>1.7096840534637182E-5</v>
      </c>
      <c r="AW2627" s="13">
        <f t="shared" si="3788"/>
        <v>1.3120523962070456E-7</v>
      </c>
      <c r="AX2627" s="13">
        <f t="shared" si="3789"/>
        <v>2.0534707870472884E-3</v>
      </c>
      <c r="AY2627" s="13">
        <f t="shared" si="3790"/>
        <v>1.2291957592980044E-3</v>
      </c>
      <c r="AZ2627" s="13">
        <f t="shared" si="3791"/>
        <v>3.6789474294123545E-4</v>
      </c>
      <c r="BA2627" s="13">
        <f t="shared" si="3792"/>
        <v>7.3406556474017536E-5</v>
      </c>
      <c r="BB2627" s="13">
        <f t="shared" si="3793"/>
        <v>1.0985185239995078E-5</v>
      </c>
      <c r="BC2627" s="13">
        <f t="shared" si="3794"/>
        <v>1.3151336943556949E-6</v>
      </c>
      <c r="BD2627" s="13">
        <f t="shared" si="3795"/>
        <v>7.6870159055291278E-6</v>
      </c>
      <c r="BE2627" s="13">
        <f t="shared" si="3796"/>
        <v>1.1677380427033047E-5</v>
      </c>
      <c r="BF2627" s="13">
        <f t="shared" si="3797"/>
        <v>8.8695805572336899E-6</v>
      </c>
      <c r="BG2627" s="13">
        <f t="shared" si="3798"/>
        <v>4.4912732356273271E-6</v>
      </c>
      <c r="BH2627" s="13">
        <f t="shared" si="3799"/>
        <v>1.7056783418533151E-6</v>
      </c>
      <c r="BI2627" s="13">
        <f t="shared" si="3800"/>
        <v>5.1822072775068717E-7</v>
      </c>
      <c r="BJ2627" s="14">
        <f t="shared" si="3801"/>
        <v>0.59653366534214458</v>
      </c>
      <c r="BK2627" s="14">
        <f t="shared" si="3802"/>
        <v>0.25846761766498183</v>
      </c>
      <c r="BL2627" s="14">
        <f t="shared" si="3803"/>
        <v>0.14092842930153002</v>
      </c>
      <c r="BM2627" s="14">
        <f t="shared" si="3804"/>
        <v>0.35414683896587595</v>
      </c>
      <c r="BN2627" s="14">
        <f t="shared" si="3805"/>
        <v>0.64485453160144779</v>
      </c>
    </row>
    <row r="2628" spans="1:66" x14ac:dyDescent="0.25">
      <c r="A2628" t="s">
        <v>290</v>
      </c>
      <c r="B2628" t="s">
        <v>296</v>
      </c>
      <c r="C2628" t="s">
        <v>317</v>
      </c>
      <c r="D2628" t="s">
        <v>505</v>
      </c>
      <c r="E2628" s="10">
        <f>VLOOKUP(A2628,home!$A$2:$E$405,3,FALSE)</f>
        <v>1.6292</v>
      </c>
      <c r="F2628" s="10">
        <f>VLOOKUP(B2628,home!$B$2:$E$405,3,FALSE)</f>
        <v>1.1915</v>
      </c>
      <c r="G2628" s="10">
        <f>VLOOKUP(C2628,away!$B$2:$E$405,4,FALSE)</f>
        <v>1.0570999999999999</v>
      </c>
      <c r="H2628" s="10">
        <f>VLOOKUP(A2628,away!$A$2:$E$405,3,FALSE)</f>
        <v>1.1462000000000001</v>
      </c>
      <c r="I2628" s="10">
        <f>VLOOKUP(C2628,away!$B$2:$E$405,3,FALSE)</f>
        <v>1.0179</v>
      </c>
      <c r="J2628" s="10">
        <f>VLOOKUP(B2628,home!$B$2:$E$405,4,FALSE)</f>
        <v>1.1291</v>
      </c>
      <c r="K2628" s="12">
        <f t="shared" si="3750"/>
        <v>2.0520338517799996</v>
      </c>
      <c r="L2628" s="12">
        <f t="shared" si="3751"/>
        <v>1.3173401421180002</v>
      </c>
      <c r="M2628" s="13">
        <f t="shared" si="3752"/>
        <v>3.4411172206069728E-2</v>
      </c>
      <c r="N2628" s="13">
        <f t="shared" si="3753"/>
        <v>7.0612890246286128E-2</v>
      </c>
      <c r="O2628" s="13">
        <f t="shared" si="3754"/>
        <v>4.5331218484390881E-2</v>
      </c>
      <c r="P2628" s="13">
        <f t="shared" si="3755"/>
        <v>9.302119487240533E-2</v>
      </c>
      <c r="Q2628" s="13">
        <f t="shared" si="3756"/>
        <v>7.2450020578702465E-2</v>
      </c>
      <c r="R2628" s="13">
        <f t="shared" si="3757"/>
        <v>2.9858316900304809E-2</v>
      </c>
      <c r="S2628" s="13">
        <f t="shared" si="3758"/>
        <v>6.2864341293521336E-2</v>
      </c>
      <c r="T2628" s="13">
        <f t="shared" si="3759"/>
        <v>9.5441320405599953E-2</v>
      </c>
      <c r="U2628" s="13">
        <f t="shared" si="3760"/>
        <v>6.1270277036600339E-2</v>
      </c>
      <c r="V2628" s="13">
        <f t="shared" si="3761"/>
        <v>1.8881839714959957E-2</v>
      </c>
      <c r="W2628" s="13">
        <f t="shared" si="3762"/>
        <v>4.955663159655168E-2</v>
      </c>
      <c r="X2628" s="13">
        <f t="shared" si="3763"/>
        <v>6.5282940110290774E-2</v>
      </c>
      <c r="Y2628" s="13">
        <f t="shared" si="3764"/>
        <v>4.2999918801385685E-2</v>
      </c>
      <c r="Z2628" s="13">
        <f t="shared" si="3765"/>
        <v>1.3111186476283938E-2</v>
      </c>
      <c r="AA2628" s="13">
        <f t="shared" si="3766"/>
        <v>2.6904598486334769E-2</v>
      </c>
      <c r="AB2628" s="13">
        <f t="shared" si="3767"/>
        <v>2.760457343125395E-2</v>
      </c>
      <c r="AC2628" s="13">
        <f t="shared" si="3768"/>
        <v>3.1901181707001754E-3</v>
      </c>
      <c r="AD2628" s="13">
        <f t="shared" si="3769"/>
        <v>2.5422971404078603E-2</v>
      </c>
      <c r="AE2628" s="13">
        <f t="shared" si="3770"/>
        <v>3.3490700762510768E-2</v>
      </c>
      <c r="AF2628" s="13">
        <f t="shared" si="3771"/>
        <v>2.205932225105868E-2</v>
      </c>
      <c r="AG2628" s="13">
        <f t="shared" si="3772"/>
        <v>9.6865435697454667E-3</v>
      </c>
      <c r="AH2628" s="13">
        <f t="shared" si="3773"/>
        <v>4.3179730640008733E-3</v>
      </c>
      <c r="AI2628" s="13">
        <f t="shared" si="3774"/>
        <v>8.8606268984040004E-3</v>
      </c>
      <c r="AJ2628" s="13">
        <f t="shared" si="3775"/>
        <v>9.0911531717587177E-3</v>
      </c>
      <c r="AK2628" s="13">
        <f t="shared" si="3776"/>
        <v>6.2184513533886663E-3</v>
      </c>
      <c r="AL2628" s="13">
        <f t="shared" si="3777"/>
        <v>3.4494448750032241E-4</v>
      </c>
      <c r="AM2628" s="13">
        <f t="shared" si="3778"/>
        <v>1.0433759586800833E-2</v>
      </c>
      <c r="AN2628" s="13">
        <f t="shared" si="3779"/>
        <v>1.3744810336901257E-2</v>
      </c>
      <c r="AO2628" s="13">
        <f t="shared" si="3780"/>
        <v>9.0532952012992336E-3</v>
      </c>
      <c r="AP2628" s="13">
        <f t="shared" si="3781"/>
        <v>3.9754230623719128E-3</v>
      </c>
      <c r="AQ2628" s="13">
        <f t="shared" si="3782"/>
        <v>1.3092460954910485E-3</v>
      </c>
      <c r="AR2628" s="13">
        <f t="shared" si="3783"/>
        <v>1.1376478499585199E-3</v>
      </c>
      <c r="AS2628" s="13">
        <f t="shared" si="3784"/>
        <v>2.3344918995196165E-3</v>
      </c>
      <c r="AT2628" s="13">
        <f t="shared" si="3785"/>
        <v>2.3952282022602239E-3</v>
      </c>
      <c r="AU2628" s="13">
        <f t="shared" si="3786"/>
        <v>1.6383631179253768E-3</v>
      </c>
      <c r="AV2628" s="13">
        <f t="shared" si="3787"/>
        <v>8.4049414487267549E-4</v>
      </c>
      <c r="AW2628" s="13">
        <f t="shared" si="3788"/>
        <v>2.590175284398999E-5</v>
      </c>
      <c r="AX2628" s="13">
        <f t="shared" si="3789"/>
        <v>3.5684046455749059E-3</v>
      </c>
      <c r="AY2628" s="13">
        <f t="shared" si="3790"/>
        <v>4.7008026829361785E-3</v>
      </c>
      <c r="AZ2628" s="13">
        <f t="shared" si="3791"/>
        <v>3.0962780372039123E-3</v>
      </c>
      <c r="BA2628" s="13">
        <f t="shared" si="3792"/>
        <v>1.3596171165223478E-3</v>
      </c>
      <c r="BB2628" s="13">
        <f t="shared" si="3793"/>
        <v>4.4776955137640405E-4</v>
      </c>
      <c r="BC2628" s="13">
        <f t="shared" si="3794"/>
        <v>1.1797296088926089E-4</v>
      </c>
      <c r="BD2628" s="13">
        <f t="shared" si="3795"/>
        <v>2.4977819672409852E-4</v>
      </c>
      <c r="BE2628" s="13">
        <f t="shared" si="3796"/>
        <v>5.1255331511441439E-4</v>
      </c>
      <c r="BF2628" s="13">
        <f t="shared" si="3797"/>
        <v>5.2588837672842002E-4</v>
      </c>
      <c r="BG2628" s="13">
        <f t="shared" si="3798"/>
        <v>3.5971358376811702E-4</v>
      </c>
      <c r="BH2628" s="13">
        <f t="shared" si="3799"/>
        <v>1.8453611270931924E-4</v>
      </c>
      <c r="BI2628" s="13">
        <f t="shared" si="3800"/>
        <v>7.5734870031082447E-5</v>
      </c>
      <c r="BJ2628" s="14">
        <f t="shared" si="3801"/>
        <v>0.53881063900357751</v>
      </c>
      <c r="BK2628" s="14">
        <f t="shared" si="3802"/>
        <v>0.21741441342809303</v>
      </c>
      <c r="BL2628" s="14">
        <f t="shared" si="3803"/>
        <v>0.22971161849604885</v>
      </c>
      <c r="BM2628" s="14">
        <f t="shared" si="3804"/>
        <v>0.64868814318575185</v>
      </c>
      <c r="BN2628" s="14">
        <f t="shared" si="3805"/>
        <v>0.34568481328815936</v>
      </c>
    </row>
    <row r="2629" spans="1:66" x14ac:dyDescent="0.25">
      <c r="A2629" t="s">
        <v>290</v>
      </c>
      <c r="B2629" t="s">
        <v>302</v>
      </c>
      <c r="C2629" t="s">
        <v>295</v>
      </c>
      <c r="D2629" t="s">
        <v>505</v>
      </c>
      <c r="E2629" s="10">
        <f>VLOOKUP(A2629,home!$A$2:$E$405,3,FALSE)</f>
        <v>1.6292</v>
      </c>
      <c r="F2629" s="10">
        <f>VLOOKUP(B2629,home!$B$2:$E$405,3,FALSE)</f>
        <v>1.2276</v>
      </c>
      <c r="G2629" s="10">
        <f>VLOOKUP(C2629,away!$B$2:$E$405,4,FALSE)</f>
        <v>0.75819999999999999</v>
      </c>
      <c r="H2629" s="10">
        <f>VLOOKUP(A2629,away!$A$2:$E$405,3,FALSE)</f>
        <v>1.1462000000000001</v>
      </c>
      <c r="I2629" s="10">
        <f>VLOOKUP(C2629,away!$B$2:$E$405,3,FALSE)</f>
        <v>1.0264</v>
      </c>
      <c r="J2629" s="10">
        <f>VLOOKUP(B2629,home!$B$2:$E$405,4,FALSE)</f>
        <v>1.1803999999999999</v>
      </c>
      <c r="K2629" s="12">
        <f t="shared" si="3750"/>
        <v>1.516404488544</v>
      </c>
      <c r="L2629" s="12">
        <f t="shared" si="3751"/>
        <v>1.388693006272</v>
      </c>
      <c r="M2629" s="13">
        <f t="shared" si="3752"/>
        <v>5.4743453138416082E-2</v>
      </c>
      <c r="N2629" s="13">
        <f t="shared" si="3753"/>
        <v>8.3013218057492275E-2</v>
      </c>
      <c r="O2629" s="13">
        <f t="shared" si="3754"/>
        <v>7.602185051249738E-2</v>
      </c>
      <c r="P2629" s="13">
        <f t="shared" si="3755"/>
        <v>0.11527987534457201</v>
      </c>
      <c r="Q2629" s="13">
        <f t="shared" si="3756"/>
        <v>6.2940808235431578E-2</v>
      </c>
      <c r="R2629" s="13">
        <f t="shared" si="3757"/>
        <v>5.2785506065280291E-2</v>
      </c>
      <c r="S2629" s="13">
        <f t="shared" si="3758"/>
        <v>6.068967564878653E-2</v>
      </c>
      <c r="T2629" s="13">
        <f t="shared" si="3759"/>
        <v>8.7405460205650917E-2</v>
      </c>
      <c r="U2629" s="13">
        <f t="shared" si="3760"/>
        <v>8.0044178327457582E-2</v>
      </c>
      <c r="V2629" s="13">
        <f t="shared" si="3761"/>
        <v>1.4200172384702696E-2</v>
      </c>
      <c r="W2629" s="13">
        <f t="shared" si="3762"/>
        <v>3.1814574706931859E-2</v>
      </c>
      <c r="X2629" s="13">
        <f t="shared" si="3763"/>
        <v>4.4180677393034336E-2</v>
      </c>
      <c r="Y2629" s="13">
        <f t="shared" si="3764"/>
        <v>3.0676698854033124E-2</v>
      </c>
      <c r="Z2629" s="13">
        <f t="shared" si="3765"/>
        <v>2.443428770179433E-2</v>
      </c>
      <c r="AA2629" s="13">
        <f t="shared" si="3766"/>
        <v>3.7052263545376385E-2</v>
      </c>
      <c r="AB2629" s="13">
        <f t="shared" si="3767"/>
        <v>2.8093109375461993E-2</v>
      </c>
      <c r="AC2629" s="13">
        <f t="shared" si="3768"/>
        <v>1.8689382114799452E-3</v>
      </c>
      <c r="AD2629" s="13">
        <f t="shared" si="3769"/>
        <v>1.2060940971677474E-2</v>
      </c>
      <c r="AE2629" s="13">
        <f t="shared" si="3770"/>
        <v>1.6748944376427929E-2</v>
      </c>
      <c r="AF2629" s="13">
        <f t="shared" si="3771"/>
        <v>1.1629570958992107E-2</v>
      </c>
      <c r="AG2629" s="13">
        <f t="shared" si="3772"/>
        <v>5.3833012855654325E-3</v>
      </c>
      <c r="AH2629" s="13">
        <f t="shared" si="3773"/>
        <v>8.4829311111799307E-3</v>
      </c>
      <c r="AI2629" s="13">
        <f t="shared" si="3774"/>
        <v>1.2863554813002789E-2</v>
      </c>
      <c r="AJ2629" s="13">
        <f t="shared" si="3775"/>
        <v>9.7531761285346037E-3</v>
      </c>
      <c r="AK2629" s="13">
        <f t="shared" si="3776"/>
        <v>4.9299200196233541E-3</v>
      </c>
      <c r="AL2629" s="13">
        <f t="shared" si="3777"/>
        <v>1.5742592159932492E-4</v>
      </c>
      <c r="AM2629" s="13">
        <f t="shared" si="3778"/>
        <v>3.6578530051031848E-3</v>
      </c>
      <c r="AN2629" s="13">
        <f t="shared" si="3779"/>
        <v>5.0796348861578107E-3</v>
      </c>
      <c r="AO2629" s="13">
        <f t="shared" si="3780"/>
        <v>3.5270267204113104E-3</v>
      </c>
      <c r="AP2629" s="13">
        <f t="shared" si="3781"/>
        <v>1.6326524465232189E-3</v>
      </c>
      <c r="AQ2629" s="13">
        <f t="shared" si="3782"/>
        <v>5.6681325853991593E-4</v>
      </c>
      <c r="AR2629" s="13">
        <f t="shared" si="3783"/>
        <v>2.3560374213565478E-3</v>
      </c>
      <c r="AS2629" s="13">
        <f t="shared" si="3784"/>
        <v>3.5727057209227007E-3</v>
      </c>
      <c r="AT2629" s="13">
        <f t="shared" si="3785"/>
        <v>2.7088334957270058E-3</v>
      </c>
      <c r="AU2629" s="13">
        <f t="shared" si="3786"/>
        <v>1.3692290905462552E-3</v>
      </c>
      <c r="AV2629" s="13">
        <f t="shared" si="3787"/>
        <v>5.1907628468734015E-4</v>
      </c>
      <c r="AW2629" s="13">
        <f t="shared" si="3788"/>
        <v>9.2086306304711957E-6</v>
      </c>
      <c r="AX2629" s="13">
        <f t="shared" si="3789"/>
        <v>9.2446411922877329E-4</v>
      </c>
      <c r="AY2629" s="13">
        <f t="shared" si="3790"/>
        <v>1.2837968569224018E-3</v>
      </c>
      <c r="AZ2629" s="13">
        <f t="shared" si="3791"/>
        <v>8.9139985834105749E-4</v>
      </c>
      <c r="BA2629" s="13">
        <f t="shared" si="3792"/>
        <v>4.1262691635669281E-4</v>
      </c>
      <c r="BB2629" s="13">
        <f t="shared" si="3793"/>
        <v>1.4325302823603016E-4</v>
      </c>
      <c r="BC2629" s="13">
        <f t="shared" si="3794"/>
        <v>3.9786895687732101E-5</v>
      </c>
      <c r="BD2629" s="13">
        <f t="shared" si="3795"/>
        <v>5.4530211492549263E-4</v>
      </c>
      <c r="BE2629" s="13">
        <f t="shared" si="3796"/>
        <v>8.2689857468555322E-4</v>
      </c>
      <c r="BF2629" s="13">
        <f t="shared" si="3797"/>
        <v>6.2695635511190464E-4</v>
      </c>
      <c r="BG2629" s="13">
        <f t="shared" si="3798"/>
        <v>3.1690647700429266E-4</v>
      </c>
      <c r="BH2629" s="13">
        <f t="shared" si="3799"/>
        <v>1.2013960104449386E-4</v>
      </c>
      <c r="BI2629" s="13">
        <f t="shared" si="3800"/>
        <v>3.6436046055151122E-5</v>
      </c>
      <c r="BJ2629" s="14">
        <f t="shared" si="3801"/>
        <v>0.40401350303674521</v>
      </c>
      <c r="BK2629" s="14">
        <f t="shared" si="3802"/>
        <v>0.24822333750647896</v>
      </c>
      <c r="BL2629" s="14">
        <f t="shared" si="3803"/>
        <v>0.32302501108048093</v>
      </c>
      <c r="BM2629" s="14">
        <f t="shared" si="3804"/>
        <v>0.55363683974551825</v>
      </c>
      <c r="BN2629" s="14">
        <f t="shared" si="3805"/>
        <v>0.44478471135368958</v>
      </c>
    </row>
    <row r="2630" spans="1:66" x14ac:dyDescent="0.25">
      <c r="A2630" t="s">
        <v>290</v>
      </c>
      <c r="B2630" t="s">
        <v>299</v>
      </c>
      <c r="C2630" t="s">
        <v>316</v>
      </c>
      <c r="D2630" t="s">
        <v>505</v>
      </c>
      <c r="E2630" s="10">
        <f>VLOOKUP(A2630,home!$A$2:$E$405,3,FALSE)</f>
        <v>1.6292</v>
      </c>
      <c r="F2630" s="10">
        <f>VLOOKUP(B2630,home!$B$2:$E$405,3,FALSE)</f>
        <v>0.90259999999999996</v>
      </c>
      <c r="G2630" s="10">
        <f>VLOOKUP(C2630,away!$B$2:$E$405,4,FALSE)</f>
        <v>1.4080999999999999</v>
      </c>
      <c r="H2630" s="10">
        <f>VLOOKUP(A2630,away!$A$2:$E$405,3,FALSE)</f>
        <v>1.1462000000000001</v>
      </c>
      <c r="I2630" s="10">
        <f>VLOOKUP(C2630,away!$B$2:$E$405,3,FALSE)</f>
        <v>0.76980000000000004</v>
      </c>
      <c r="J2630" s="10">
        <f>VLOOKUP(B2630,home!$B$2:$E$405,4,FALSE)</f>
        <v>1.0777000000000001</v>
      </c>
      <c r="K2630" s="12">
        <f t="shared" si="3750"/>
        <v>2.0706334669519997</v>
      </c>
      <c r="L2630" s="12">
        <f t="shared" si="3751"/>
        <v>0.95090294785200025</v>
      </c>
      <c r="M2630" s="13">
        <f t="shared" si="3752"/>
        <v>4.8726297017537813E-2</v>
      </c>
      <c r="N2630" s="13">
        <f t="shared" si="3753"/>
        <v>0.1008943013251572</v>
      </c>
      <c r="O2630" s="13">
        <f t="shared" si="3754"/>
        <v>4.6333979471888838E-2</v>
      </c>
      <c r="P2630" s="13">
        <f t="shared" si="3755"/>
        <v>9.5940688551559961E-2</v>
      </c>
      <c r="Q2630" s="13">
        <f t="shared" si="3756"/>
        <v>0.104457558474305</v>
      </c>
      <c r="R2630" s="13">
        <f t="shared" si="3757"/>
        <v>2.2029558832766579E-2</v>
      </c>
      <c r="S2630" s="13">
        <f t="shared" si="3758"/>
        <v>4.7226119586075144E-2</v>
      </c>
      <c r="T2630" s="13">
        <f t="shared" si="3759"/>
        <v>9.9329000278639334E-2</v>
      </c>
      <c r="U2630" s="13">
        <f t="shared" si="3760"/>
        <v>4.5615141781314504E-2</v>
      </c>
      <c r="V2630" s="13">
        <f t="shared" si="3761"/>
        <v>1.0331875776956002E-2</v>
      </c>
      <c r="W2630" s="13">
        <f t="shared" si="3762"/>
        <v>7.209777215099715E-2</v>
      </c>
      <c r="X2630" s="13">
        <f t="shared" si="3763"/>
        <v>6.8557984071945036E-2</v>
      </c>
      <c r="Y2630" s="13">
        <f t="shared" si="3764"/>
        <v>3.2595994576401506E-2</v>
      </c>
      <c r="Z2630" s="13">
        <f t="shared" si="3765"/>
        <v>6.982657477985604E-3</v>
      </c>
      <c r="AA2630" s="13">
        <f t="shared" si="3766"/>
        <v>1.4458524262179636E-2</v>
      </c>
      <c r="AB2630" s="13">
        <f t="shared" si="3767"/>
        <v>1.4969152110003315E-2</v>
      </c>
      <c r="AC2630" s="13">
        <f t="shared" si="3768"/>
        <v>1.2714480382553586E-3</v>
      </c>
      <c r="AD2630" s="13">
        <f t="shared" si="3769"/>
        <v>3.7322014977133632E-2</v>
      </c>
      <c r="AE2630" s="13">
        <f t="shared" si="3770"/>
        <v>3.5489614061532872E-2</v>
      </c>
      <c r="AF2630" s="13">
        <f t="shared" si="3771"/>
        <v>1.6873589314620702E-2</v>
      </c>
      <c r="AG2630" s="13">
        <f t="shared" si="3772"/>
        <v>5.348381940038947E-3</v>
      </c>
      <c r="AH2630" s="13">
        <f t="shared" si="3773"/>
        <v>1.6599573949143309E-3</v>
      </c>
      <c r="AI2630" s="13">
        <f t="shared" si="3774"/>
        <v>3.4371633356240707E-3</v>
      </c>
      <c r="AJ2630" s="13">
        <f t="shared" si="3775"/>
        <v>3.5585527170617849E-3</v>
      </c>
      <c r="AK2630" s="13">
        <f t="shared" si="3776"/>
        <v>2.4561527832870343E-3</v>
      </c>
      <c r="AL2630" s="13">
        <f t="shared" si="3777"/>
        <v>1.0013779639675421E-4</v>
      </c>
      <c r="AM2630" s="13">
        <f t="shared" si="3778"/>
        <v>1.5456042653147341E-2</v>
      </c>
      <c r="AN2630" s="13">
        <f t="shared" si="3779"/>
        <v>1.4697196521004059E-2</v>
      </c>
      <c r="AO2630" s="13">
        <f t="shared" si="3780"/>
        <v>6.9878037484914605E-3</v>
      </c>
      <c r="AP2630" s="13">
        <f t="shared" si="3781"/>
        <v>2.2149077278172625E-3</v>
      </c>
      <c r="AQ2630" s="13">
        <f t="shared" si="3782"/>
        <v>5.2654057190040272E-4</v>
      </c>
      <c r="AR2630" s="13">
        <f t="shared" si="3783"/>
        <v>3.1569167602655288E-4</v>
      </c>
      <c r="AS2630" s="13">
        <f t="shared" si="3784"/>
        <v>6.5368174961874873E-4</v>
      </c>
      <c r="AT2630" s="13">
        <f t="shared" si="3785"/>
        <v>6.7676765374815944E-4</v>
      </c>
      <c r="AU2630" s="13">
        <f t="shared" si="3786"/>
        <v>4.6711258440050731E-4</v>
      </c>
      <c r="AV2630" s="13">
        <f t="shared" si="3787"/>
        <v>2.418047375235327E-4</v>
      </c>
      <c r="AW2630" s="13">
        <f t="shared" si="3788"/>
        <v>5.476901776058877E-6</v>
      </c>
      <c r="AX2630" s="13">
        <f t="shared" si="3789"/>
        <v>5.3339665307074059E-3</v>
      </c>
      <c r="AY2630" s="13">
        <f t="shared" si="3790"/>
        <v>5.0720844977935791E-3</v>
      </c>
      <c r="AZ2630" s="13">
        <f t="shared" si="3791"/>
        <v>2.4115300503531733E-3</v>
      </c>
      <c r="BA2630" s="13">
        <f t="shared" si="3792"/>
        <v>7.6437701123817175E-4</v>
      </c>
      <c r="BB2630" s="13">
        <f t="shared" si="3793"/>
        <v>1.8171208831416975E-4</v>
      </c>
      <c r="BC2630" s="13">
        <f t="shared" si="3794"/>
        <v>3.455811208765741E-5</v>
      </c>
      <c r="BD2630" s="13">
        <f t="shared" si="3795"/>
        <v>5.0032024224331279E-5</v>
      </c>
      <c r="BE2630" s="13">
        <f t="shared" si="3796"/>
        <v>1.035979837782535E-4</v>
      </c>
      <c r="BF2630" s="13">
        <f t="shared" si="3797"/>
        <v>1.0725672616000106E-4</v>
      </c>
      <c r="BG2630" s="13">
        <f t="shared" si="3798"/>
        <v>7.4029788914201428E-5</v>
      </c>
      <c r="BH2630" s="13">
        <f t="shared" si="3799"/>
        <v>3.8322139619284392E-5</v>
      </c>
      <c r="BI2630" s="13">
        <f t="shared" si="3800"/>
        <v>1.5870220964179495E-5</v>
      </c>
      <c r="BJ2630" s="14">
        <f t="shared" si="3801"/>
        <v>0.6266469306836262</v>
      </c>
      <c r="BK2630" s="14">
        <f t="shared" si="3802"/>
        <v>0.2086686512645746</v>
      </c>
      <c r="BL2630" s="14">
        <f t="shared" si="3803"/>
        <v>0.15726234997401792</v>
      </c>
      <c r="BM2630" s="14">
        <f t="shared" si="3804"/>
        <v>0.57611159813097135</v>
      </c>
      <c r="BN2630" s="14">
        <f t="shared" si="3805"/>
        <v>0.4183823836732154</v>
      </c>
    </row>
    <row r="2631" spans="1:66" x14ac:dyDescent="0.25">
      <c r="A2631" t="s">
        <v>290</v>
      </c>
      <c r="B2631" t="s">
        <v>292</v>
      </c>
      <c r="C2631" t="s">
        <v>298</v>
      </c>
      <c r="D2631" t="s">
        <v>505</v>
      </c>
      <c r="E2631" s="10">
        <f>VLOOKUP(A2631,home!$A$2:$E$405,3,FALSE)</f>
        <v>1.6292</v>
      </c>
      <c r="F2631" s="10">
        <f>VLOOKUP(B2631,home!$B$2:$E$405,3,FALSE)</f>
        <v>0.97489999999999999</v>
      </c>
      <c r="G2631" s="10">
        <f>VLOOKUP(C2631,away!$B$2:$E$405,4,FALSE)</f>
        <v>1.6248</v>
      </c>
      <c r="H2631" s="10">
        <f>VLOOKUP(A2631,away!$A$2:$E$405,3,FALSE)</f>
        <v>1.1462000000000001</v>
      </c>
      <c r="I2631" s="10">
        <f>VLOOKUP(C2631,away!$B$2:$E$405,3,FALSE)</f>
        <v>1.0264</v>
      </c>
      <c r="J2631" s="10">
        <f>VLOOKUP(B2631,home!$B$2:$E$405,4,FALSE)</f>
        <v>1.2829999999999999</v>
      </c>
      <c r="K2631" s="12">
        <f t="shared" si="3750"/>
        <v>2.5806813435839997</v>
      </c>
      <c r="L2631" s="12">
        <f t="shared" si="3751"/>
        <v>1.5093977694399998</v>
      </c>
      <c r="M2631" s="13">
        <f t="shared" si="3752"/>
        <v>1.6737909319577342E-2</v>
      </c>
      <c r="N2631" s="13">
        <f t="shared" si="3753"/>
        <v>4.3195210311634008E-2</v>
      </c>
      <c r="O2631" s="13">
        <f t="shared" si="3754"/>
        <v>2.5264162992059025E-2</v>
      </c>
      <c r="P2631" s="13">
        <f t="shared" si="3755"/>
        <v>6.5198754094872052E-2</v>
      </c>
      <c r="Q2631" s="13">
        <f t="shared" si="3756"/>
        <v>5.5736536691710553E-2</v>
      </c>
      <c r="R2631" s="13">
        <f t="shared" si="3757"/>
        <v>1.9066835633491243E-2</v>
      </c>
      <c r="S2631" s="13">
        <f t="shared" si="3758"/>
        <v>6.349176373168057E-2</v>
      </c>
      <c r="T2631" s="13">
        <f t="shared" si="3759"/>
        <v>8.4128604158778611E-2</v>
      </c>
      <c r="U2631" s="13">
        <f t="shared" si="3760"/>
        <v>4.9205427000533465E-2</v>
      </c>
      <c r="V2631" s="13">
        <f t="shared" si="3761"/>
        <v>2.7479762068211445E-2</v>
      </c>
      <c r="W2631" s="13">
        <f t="shared" si="3762"/>
        <v>4.7946080132094171E-2</v>
      </c>
      <c r="X2631" s="13">
        <f t="shared" si="3763"/>
        <v>7.2369706404774428E-2</v>
      </c>
      <c r="Y2631" s="13">
        <f t="shared" si="3764"/>
        <v>5.4617336711197097E-2</v>
      </c>
      <c r="Z2631" s="13">
        <f t="shared" si="3765"/>
        <v>9.5931463918235982E-3</v>
      </c>
      <c r="AA2631" s="13">
        <f t="shared" si="3766"/>
        <v>2.4756853919649321E-2</v>
      </c>
      <c r="AB2631" s="13">
        <f t="shared" si="3767"/>
        <v>3.1944775518136716E-2</v>
      </c>
      <c r="AC2631" s="13">
        <f t="shared" si="3768"/>
        <v>6.6900763091993819E-3</v>
      </c>
      <c r="AD2631" s="13">
        <f t="shared" si="3769"/>
        <v>3.0933388623719728E-2</v>
      </c>
      <c r="AE2631" s="13">
        <f t="shared" si="3770"/>
        <v>4.6690787789863221E-2</v>
      </c>
      <c r="AF2631" s="13">
        <f t="shared" si="3771"/>
        <v>3.5237485471707963E-2</v>
      </c>
      <c r="AG2631" s="13">
        <f t="shared" si="3772"/>
        <v>1.7729127323890138E-2</v>
      </c>
      <c r="AH2631" s="13">
        <f t="shared" si="3773"/>
        <v>3.6199684414324807E-3</v>
      </c>
      <c r="AI2631" s="13">
        <f t="shared" si="3774"/>
        <v>9.3419850211676515E-3</v>
      </c>
      <c r="AJ2631" s="13">
        <f t="shared" si="3775"/>
        <v>1.2054343228084269E-2</v>
      </c>
      <c r="AK2631" s="13">
        <f t="shared" si="3776"/>
        <v>1.0369472892625067E-2</v>
      </c>
      <c r="AL2631" s="13">
        <f t="shared" si="3777"/>
        <v>1.0423873898019994E-3</v>
      </c>
      <c r="AM2631" s="13">
        <f t="shared" si="3778"/>
        <v>1.5965843783013401E-2</v>
      </c>
      <c r="AN2631" s="13">
        <f t="shared" si="3779"/>
        <v>2.4098808993307918E-2</v>
      </c>
      <c r="AO2631" s="13">
        <f t="shared" si="3780"/>
        <v>1.8187344270329791E-2</v>
      </c>
      <c r="AP2631" s="13">
        <f t="shared" si="3781"/>
        <v>9.150645624557717E-3</v>
      </c>
      <c r="AQ2631" s="13">
        <f t="shared" si="3782"/>
        <v>3.4529910236608284E-3</v>
      </c>
      <c r="AR2631" s="13">
        <f t="shared" si="3783"/>
        <v>1.092794458188276E-3</v>
      </c>
      <c r="AS2631" s="13">
        <f t="shared" si="3784"/>
        <v>2.8201542706184691E-3</v>
      </c>
      <c r="AT2631" s="13">
        <f t="shared" si="3785"/>
        <v>3.638959756106913E-3</v>
      </c>
      <c r="AU2631" s="13">
        <f t="shared" si="3786"/>
        <v>3.1303318508793644E-3</v>
      </c>
      <c r="AV2631" s="13">
        <f t="shared" si="3787"/>
        <v>2.0195972516977873E-3</v>
      </c>
      <c r="AW2631" s="13">
        <f t="shared" si="3788"/>
        <v>1.1278847747763106E-4</v>
      </c>
      <c r="AX2631" s="13">
        <f t="shared" si="3789"/>
        <v>6.8671258642332171E-3</v>
      </c>
      <c r="AY2631" s="13">
        <f t="shared" si="3790"/>
        <v>1.0365224461937349E-2</v>
      </c>
      <c r="AZ2631" s="13">
        <f t="shared" si="3791"/>
        <v>7.8226233412965786E-3</v>
      </c>
      <c r="BA2631" s="13">
        <f t="shared" si="3792"/>
        <v>3.9358167408407784E-3</v>
      </c>
      <c r="BB2631" s="13">
        <f t="shared" si="3793"/>
        <v>1.4851782523874204E-3</v>
      </c>
      <c r="BC2631" s="13">
        <f t="shared" si="3794"/>
        <v>4.4834494827487398E-4</v>
      </c>
      <c r="BD2631" s="13">
        <f t="shared" si="3795"/>
        <v>2.7491025294096262E-4</v>
      </c>
      <c r="BE2631" s="13">
        <f t="shared" si="3796"/>
        <v>7.0945576092470053E-4</v>
      </c>
      <c r="BF2631" s="13">
        <f t="shared" si="3797"/>
        <v>9.1543962315828267E-4</v>
      </c>
      <c r="BG2631" s="13">
        <f t="shared" si="3798"/>
        <v>7.8748598555404927E-4</v>
      </c>
      <c r="BH2631" s="13">
        <f t="shared" si="3799"/>
        <v>5.0806259781329853E-4</v>
      </c>
      <c r="BI2631" s="13">
        <f t="shared" si="3800"/>
        <v>2.6222953350992005E-4</v>
      </c>
      <c r="BJ2631" s="14">
        <f t="shared" si="3801"/>
        <v>0.59036421092320979</v>
      </c>
      <c r="BK2631" s="14">
        <f t="shared" si="3802"/>
        <v>0.19100587737528016</v>
      </c>
      <c r="BL2631" s="14">
        <f t="shared" si="3803"/>
        <v>0.20178324598857131</v>
      </c>
      <c r="BM2631" s="14">
        <f t="shared" si="3804"/>
        <v>0.75729463565108091</v>
      </c>
      <c r="BN2631" s="14">
        <f t="shared" si="3805"/>
        <v>0.22519940904334423</v>
      </c>
    </row>
    <row r="2632" spans="1:66" x14ac:dyDescent="0.25">
      <c r="A2632" t="s">
        <v>290</v>
      </c>
      <c r="B2632" t="s">
        <v>297</v>
      </c>
      <c r="C2632" t="s">
        <v>501</v>
      </c>
      <c r="D2632" t="s">
        <v>505</v>
      </c>
      <c r="E2632" s="10">
        <f>VLOOKUP(A2632,home!$A$2:$E$405,3,FALSE)</f>
        <v>1.6292</v>
      </c>
      <c r="F2632" s="10">
        <f>VLOOKUP(B2632,home!$B$2:$E$405,3,FALSE)</f>
        <v>1.1554</v>
      </c>
      <c r="G2632" s="10" t="e">
        <f>VLOOKUP(C2632,away!$B$2:$E$405,4,FALSE)</f>
        <v>#N/A</v>
      </c>
      <c r="H2632" s="10">
        <f>VLOOKUP(A2632,away!$A$2:$E$405,3,FALSE)</f>
        <v>1.1462000000000001</v>
      </c>
      <c r="I2632" s="10" t="e">
        <f>VLOOKUP(C2632,away!$B$2:$E$405,3,FALSE)</f>
        <v>#N/A</v>
      </c>
      <c r="J2632" s="10">
        <f>VLOOKUP(B2632,home!$B$2:$E$405,4,FALSE)</f>
        <v>0.87239999999999995</v>
      </c>
      <c r="K2632" s="12" t="e">
        <f t="shared" si="3750"/>
        <v>#N/A</v>
      </c>
      <c r="L2632" s="12" t="e">
        <f t="shared" si="3751"/>
        <v>#N/A</v>
      </c>
      <c r="M2632" s="13" t="e">
        <f t="shared" si="3752"/>
        <v>#N/A</v>
      </c>
      <c r="N2632" s="13" t="e">
        <f t="shared" si="3753"/>
        <v>#N/A</v>
      </c>
      <c r="O2632" s="13" t="e">
        <f t="shared" si="3754"/>
        <v>#N/A</v>
      </c>
      <c r="P2632" s="13" t="e">
        <f t="shared" si="3755"/>
        <v>#N/A</v>
      </c>
      <c r="Q2632" s="13" t="e">
        <f t="shared" si="3756"/>
        <v>#N/A</v>
      </c>
      <c r="R2632" s="13" t="e">
        <f t="shared" si="3757"/>
        <v>#N/A</v>
      </c>
      <c r="S2632" s="13" t="e">
        <f t="shared" si="3758"/>
        <v>#N/A</v>
      </c>
      <c r="T2632" s="13" t="e">
        <f t="shared" si="3759"/>
        <v>#N/A</v>
      </c>
      <c r="U2632" s="13" t="e">
        <f t="shared" si="3760"/>
        <v>#N/A</v>
      </c>
      <c r="V2632" s="13" t="e">
        <f t="shared" si="3761"/>
        <v>#N/A</v>
      </c>
      <c r="W2632" s="13" t="e">
        <f t="shared" si="3762"/>
        <v>#N/A</v>
      </c>
      <c r="X2632" s="13" t="e">
        <f t="shared" si="3763"/>
        <v>#N/A</v>
      </c>
      <c r="Y2632" s="13" t="e">
        <f t="shared" si="3764"/>
        <v>#N/A</v>
      </c>
      <c r="Z2632" s="13" t="e">
        <f t="shared" si="3765"/>
        <v>#N/A</v>
      </c>
      <c r="AA2632" s="13" t="e">
        <f t="shared" si="3766"/>
        <v>#N/A</v>
      </c>
      <c r="AB2632" s="13" t="e">
        <f t="shared" si="3767"/>
        <v>#N/A</v>
      </c>
      <c r="AC2632" s="13" t="e">
        <f t="shared" si="3768"/>
        <v>#N/A</v>
      </c>
      <c r="AD2632" s="13" t="e">
        <f t="shared" si="3769"/>
        <v>#N/A</v>
      </c>
      <c r="AE2632" s="13" t="e">
        <f t="shared" si="3770"/>
        <v>#N/A</v>
      </c>
      <c r="AF2632" s="13" t="e">
        <f t="shared" si="3771"/>
        <v>#N/A</v>
      </c>
      <c r="AG2632" s="13" t="e">
        <f t="shared" si="3772"/>
        <v>#N/A</v>
      </c>
      <c r="AH2632" s="13" t="e">
        <f t="shared" si="3773"/>
        <v>#N/A</v>
      </c>
      <c r="AI2632" s="13" t="e">
        <f t="shared" si="3774"/>
        <v>#N/A</v>
      </c>
      <c r="AJ2632" s="13" t="e">
        <f t="shared" si="3775"/>
        <v>#N/A</v>
      </c>
      <c r="AK2632" s="13" t="e">
        <f t="shared" si="3776"/>
        <v>#N/A</v>
      </c>
      <c r="AL2632" s="13" t="e">
        <f t="shared" si="3777"/>
        <v>#N/A</v>
      </c>
      <c r="AM2632" s="13" t="e">
        <f t="shared" si="3778"/>
        <v>#N/A</v>
      </c>
      <c r="AN2632" s="13" t="e">
        <f t="shared" si="3779"/>
        <v>#N/A</v>
      </c>
      <c r="AO2632" s="13" t="e">
        <f t="shared" si="3780"/>
        <v>#N/A</v>
      </c>
      <c r="AP2632" s="13" t="e">
        <f t="shared" si="3781"/>
        <v>#N/A</v>
      </c>
      <c r="AQ2632" s="13" t="e">
        <f t="shared" si="3782"/>
        <v>#N/A</v>
      </c>
      <c r="AR2632" s="13" t="e">
        <f t="shared" si="3783"/>
        <v>#N/A</v>
      </c>
      <c r="AS2632" s="13" t="e">
        <f t="shared" si="3784"/>
        <v>#N/A</v>
      </c>
      <c r="AT2632" s="13" t="e">
        <f t="shared" si="3785"/>
        <v>#N/A</v>
      </c>
      <c r="AU2632" s="13" t="e">
        <f t="shared" si="3786"/>
        <v>#N/A</v>
      </c>
      <c r="AV2632" s="13" t="e">
        <f t="shared" si="3787"/>
        <v>#N/A</v>
      </c>
      <c r="AW2632" s="13" t="e">
        <f t="shared" si="3788"/>
        <v>#N/A</v>
      </c>
      <c r="AX2632" s="13" t="e">
        <f t="shared" si="3789"/>
        <v>#N/A</v>
      </c>
      <c r="AY2632" s="13" t="e">
        <f t="shared" si="3790"/>
        <v>#N/A</v>
      </c>
      <c r="AZ2632" s="13" t="e">
        <f t="shared" si="3791"/>
        <v>#N/A</v>
      </c>
      <c r="BA2632" s="13" t="e">
        <f t="shared" si="3792"/>
        <v>#N/A</v>
      </c>
      <c r="BB2632" s="13" t="e">
        <f t="shared" si="3793"/>
        <v>#N/A</v>
      </c>
      <c r="BC2632" s="13" t="e">
        <f t="shared" si="3794"/>
        <v>#N/A</v>
      </c>
      <c r="BD2632" s="13" t="e">
        <f t="shared" si="3795"/>
        <v>#N/A</v>
      </c>
      <c r="BE2632" s="13" t="e">
        <f t="shared" si="3796"/>
        <v>#N/A</v>
      </c>
      <c r="BF2632" s="13" t="e">
        <f t="shared" si="3797"/>
        <v>#N/A</v>
      </c>
      <c r="BG2632" s="13" t="e">
        <f t="shared" si="3798"/>
        <v>#N/A</v>
      </c>
      <c r="BH2632" s="13" t="e">
        <f t="shared" si="3799"/>
        <v>#N/A</v>
      </c>
      <c r="BI2632" s="13" t="e">
        <f t="shared" si="3800"/>
        <v>#N/A</v>
      </c>
      <c r="BJ2632" s="14" t="e">
        <f t="shared" si="3801"/>
        <v>#N/A</v>
      </c>
      <c r="BK2632" s="14" t="e">
        <f t="shared" si="3802"/>
        <v>#N/A</v>
      </c>
      <c r="BL2632" s="14" t="e">
        <f t="shared" si="3803"/>
        <v>#N/A</v>
      </c>
      <c r="BM2632" s="14" t="e">
        <f t="shared" si="3804"/>
        <v>#N/A</v>
      </c>
      <c r="BN2632" s="14" t="e">
        <f t="shared" si="3805"/>
        <v>#N/A</v>
      </c>
    </row>
    <row r="2633" spans="1:66" x14ac:dyDescent="0.25">
      <c r="A2633" t="s">
        <v>290</v>
      </c>
      <c r="B2633" t="s">
        <v>301</v>
      </c>
      <c r="C2633" t="s">
        <v>293</v>
      </c>
      <c r="D2633" t="s">
        <v>505</v>
      </c>
      <c r="E2633" s="10">
        <f>VLOOKUP(A2633,home!$A$2:$E$405,3,FALSE)</f>
        <v>1.6292</v>
      </c>
      <c r="F2633" s="10">
        <f>VLOOKUP(B2633,home!$B$2:$E$405,3,FALSE)</f>
        <v>0.93879999999999997</v>
      </c>
      <c r="G2633" s="10">
        <f>VLOOKUP(C2633,away!$B$2:$E$405,4,FALSE)</f>
        <v>1.2998000000000001</v>
      </c>
      <c r="H2633" s="10">
        <f>VLOOKUP(A2633,away!$A$2:$E$405,3,FALSE)</f>
        <v>1.1462000000000001</v>
      </c>
      <c r="I2633" s="10">
        <f>VLOOKUP(C2633,away!$B$2:$E$405,3,FALSE)</f>
        <v>0.66720000000000002</v>
      </c>
      <c r="J2633" s="10">
        <f>VLOOKUP(B2633,home!$B$2:$E$405,4,FALSE)</f>
        <v>1.7962</v>
      </c>
      <c r="K2633" s="12">
        <f t="shared" si="3750"/>
        <v>1.9880349494080001</v>
      </c>
      <c r="L2633" s="12">
        <f t="shared" si="3751"/>
        <v>1.3736343223680001</v>
      </c>
      <c r="M2633" s="13">
        <f t="shared" si="3752"/>
        <v>3.4677324724781827E-2</v>
      </c>
      <c r="N2633" s="13">
        <f t="shared" si="3753"/>
        <v>6.8939733504836426E-2</v>
      </c>
      <c r="O2633" s="13">
        <f t="shared" si="3754"/>
        <v>4.7633963449860782E-2</v>
      </c>
      <c r="P2633" s="13">
        <f t="shared" si="3755"/>
        <v>9.4697984117146486E-2</v>
      </c>
      <c r="Q2633" s="13">
        <f t="shared" si="3756"/>
        <v>6.852729980524426E-2</v>
      </c>
      <c r="R2633" s="13">
        <f t="shared" si="3757"/>
        <v>3.2715823552575803E-2</v>
      </c>
      <c r="S2633" s="13">
        <f t="shared" si="3758"/>
        <v>6.4651095975712933E-2</v>
      </c>
      <c r="T2633" s="13">
        <f t="shared" si="3759"/>
        <v>9.4131451031685465E-2</v>
      </c>
      <c r="U2633" s="13">
        <f t="shared" si="3760"/>
        <v>6.5040200621186095E-2</v>
      </c>
      <c r="V2633" s="13">
        <f t="shared" si="3761"/>
        <v>1.9616816555532789E-2</v>
      </c>
      <c r="W2633" s="13">
        <f t="shared" si="3762"/>
        <v>4.5411555667128539E-2</v>
      </c>
      <c r="X2633" s="13">
        <f t="shared" si="3763"/>
        <v>6.2378871496492821E-2</v>
      </c>
      <c r="Y2633" s="13">
        <f t="shared" si="3764"/>
        <v>4.2842879439082743E-2</v>
      </c>
      <c r="Z2633" s="13">
        <f t="shared" si="3765"/>
        <v>1.4979859372117845E-2</v>
      </c>
      <c r="AA2633" s="13">
        <f t="shared" si="3766"/>
        <v>2.9780483968987252E-2</v>
      </c>
      <c r="AB2633" s="13">
        <f t="shared" si="3767"/>
        <v>2.9602321470315669E-2</v>
      </c>
      <c r="AC2633" s="13">
        <f t="shared" si="3768"/>
        <v>3.3481406750454495E-3</v>
      </c>
      <c r="AD2633" s="13">
        <f t="shared" si="3769"/>
        <v>2.2569939943309615E-2</v>
      </c>
      <c r="AE2633" s="13">
        <f t="shared" si="3770"/>
        <v>3.1002844159914559E-2</v>
      </c>
      <c r="AF2633" s="13">
        <f t="shared" si="3771"/>
        <v>2.1293285414542475E-2</v>
      </c>
      <c r="AG2633" s="13">
        <f t="shared" si="3772"/>
        <v>9.7497292271311597E-3</v>
      </c>
      <c r="AH2633" s="13">
        <f t="shared" si="3773"/>
        <v>5.1442122444467584E-3</v>
      </c>
      <c r="AI2633" s="13">
        <f t="shared" si="3774"/>
        <v>1.0226873729132726E-2</v>
      </c>
      <c r="AJ2633" s="13">
        <f t="shared" si="3775"/>
        <v>1.0165691198349192E-2</v>
      </c>
      <c r="AK2633" s="13">
        <f t="shared" si="3776"/>
        <v>6.7365831290691625E-3</v>
      </c>
      <c r="AL2633" s="13">
        <f t="shared" si="3777"/>
        <v>3.6572852719614812E-4</v>
      </c>
      <c r="AM2633" s="13">
        <f t="shared" si="3778"/>
        <v>8.9739658826678195E-3</v>
      </c>
      <c r="AN2633" s="13">
        <f t="shared" si="3779"/>
        <v>1.232694754419196E-2</v>
      </c>
      <c r="AO2633" s="13">
        <f t="shared" si="3780"/>
        <v>8.4663591183660042E-3</v>
      </c>
      <c r="AP2633" s="13">
        <f t="shared" si="3781"/>
        <v>3.8765604901602759E-3</v>
      </c>
      <c r="AQ2633" s="13">
        <f t="shared" si="3782"/>
        <v>1.3312441355049684E-3</v>
      </c>
      <c r="AR2633" s="13">
        <f t="shared" si="3783"/>
        <v>1.4132533001035578E-3</v>
      </c>
      <c r="AS2633" s="13">
        <f t="shared" si="3784"/>
        <v>2.8095969529720656E-3</v>
      </c>
      <c r="AT2633" s="13">
        <f t="shared" si="3785"/>
        <v>2.7927884681293457E-3</v>
      </c>
      <c r="AU2633" s="13">
        <f t="shared" si="3786"/>
        <v>1.8507203603149234E-3</v>
      </c>
      <c r="AV2633" s="13">
        <f t="shared" si="3787"/>
        <v>9.1982418947175856E-4</v>
      </c>
      <c r="AW2633" s="13">
        <f t="shared" si="3788"/>
        <v>2.7742876276324817E-5</v>
      </c>
      <c r="AX2633" s="13">
        <f t="shared" si="3789"/>
        <v>2.9734263015897761E-3</v>
      </c>
      <c r="AY2633" s="13">
        <f t="shared" si="3790"/>
        <v>4.0844004228954602E-3</v>
      </c>
      <c r="AZ2633" s="13">
        <f t="shared" si="3791"/>
        <v>2.8052363035917897E-3</v>
      </c>
      <c r="BA2633" s="13">
        <f t="shared" si="3792"/>
        <v>1.2844562896554741E-3</v>
      </c>
      <c r="BB2633" s="13">
        <f t="shared" si="3793"/>
        <v>4.410933112630533E-4</v>
      </c>
      <c r="BC2633" s="13">
        <f t="shared" si="3794"/>
        <v>1.2118018234357626E-4</v>
      </c>
      <c r="BD2633" s="13">
        <f t="shared" si="3795"/>
        <v>3.235488732036814E-4</v>
      </c>
      <c r="BE2633" s="13">
        <f t="shared" si="3796"/>
        <v>6.4322646777049616E-4</v>
      </c>
      <c r="BF2633" s="13">
        <f t="shared" si="3797"/>
        <v>6.3937834915600252E-4</v>
      </c>
      <c r="BG2633" s="13">
        <f t="shared" si="3798"/>
        <v>4.2370216800564133E-4</v>
      </c>
      <c r="BH2633" s="13">
        <f t="shared" si="3799"/>
        <v>2.1058367953378878E-4</v>
      </c>
      <c r="BI2633" s="13">
        <f t="shared" si="3800"/>
        <v>8.3729542937621183E-5</v>
      </c>
      <c r="BJ2633" s="14">
        <f t="shared" si="3801"/>
        <v>0.51353245967159822</v>
      </c>
      <c r="BK2633" s="14">
        <f t="shared" si="3802"/>
        <v>0.22144149099831112</v>
      </c>
      <c r="BL2633" s="14">
        <f t="shared" si="3803"/>
        <v>0.24915650571552228</v>
      </c>
      <c r="BM2633" s="14">
        <f t="shared" si="3804"/>
        <v>0.64786152905648486</v>
      </c>
      <c r="BN2633" s="14">
        <f t="shared" si="3805"/>
        <v>0.34719212915444558</v>
      </c>
    </row>
    <row r="2634" spans="1:66" x14ac:dyDescent="0.25">
      <c r="A2634" t="s">
        <v>290</v>
      </c>
      <c r="B2634" t="s">
        <v>313</v>
      </c>
      <c r="C2634" t="s">
        <v>308</v>
      </c>
      <c r="D2634" t="s">
        <v>505</v>
      </c>
      <c r="E2634" s="10">
        <f>VLOOKUP(A2634,home!$A$2:$E$405,3,FALSE)</f>
        <v>1.6292</v>
      </c>
      <c r="F2634" s="10">
        <f>VLOOKUP(B2634,home!$B$2:$E$405,3,FALSE)</f>
        <v>0.90259999999999996</v>
      </c>
      <c r="G2634" s="10">
        <f>VLOOKUP(C2634,away!$B$2:$E$405,4,FALSE)</f>
        <v>0.75019999999999998</v>
      </c>
      <c r="H2634" s="10">
        <f>VLOOKUP(A2634,away!$A$2:$E$405,3,FALSE)</f>
        <v>1.1462000000000001</v>
      </c>
      <c r="I2634" s="10">
        <f>VLOOKUP(C2634,away!$B$2:$E$405,3,FALSE)</f>
        <v>0.96940000000000004</v>
      </c>
      <c r="J2634" s="10">
        <f>VLOOKUP(B2634,home!$B$2:$E$405,4,FALSE)</f>
        <v>1.2317</v>
      </c>
      <c r="K2634" s="12">
        <f t="shared" si="3750"/>
        <v>1.1031810431839999</v>
      </c>
      <c r="L2634" s="12">
        <f t="shared" si="3751"/>
        <v>1.3685742390760003</v>
      </c>
      <c r="M2634" s="13">
        <f t="shared" si="3752"/>
        <v>8.4436518926532214E-2</v>
      </c>
      <c r="N2634" s="13">
        <f t="shared" si="3753"/>
        <v>9.3148767032197363E-2</v>
      </c>
      <c r="O2634" s="13">
        <f t="shared" si="3754"/>
        <v>0.11555764464010512</v>
      </c>
      <c r="P2634" s="13">
        <f t="shared" si="3755"/>
        <v>0.12748100296195713</v>
      </c>
      <c r="Q2634" s="13">
        <f t="shared" si="3756"/>
        <v>5.1379976992941431E-2</v>
      </c>
      <c r="R2634" s="13">
        <f t="shared" si="3757"/>
        <v>7.9074607791373361E-2</v>
      </c>
      <c r="S2634" s="13">
        <f t="shared" si="3758"/>
        <v>4.8117231509528451E-2</v>
      </c>
      <c r="T2634" s="13">
        <f t="shared" si="3759"/>
        <v>7.0317312916857222E-2</v>
      </c>
      <c r="U2634" s="13">
        <f t="shared" si="3760"/>
        <v>8.7233608312652922E-2</v>
      </c>
      <c r="V2634" s="13">
        <f t="shared" si="3761"/>
        <v>8.0718535462712716E-3</v>
      </c>
      <c r="W2634" s="13">
        <f t="shared" si="3762"/>
        <v>1.8893805539281019E-2</v>
      </c>
      <c r="X2634" s="13">
        <f t="shared" si="3763"/>
        <v>2.5857575539171437E-2</v>
      </c>
      <c r="Y2634" s="13">
        <f t="shared" si="3764"/>
        <v>1.7694005883935878E-2</v>
      </c>
      <c r="Z2634" s="13">
        <f t="shared" si="3765"/>
        <v>3.6073157062770651E-2</v>
      </c>
      <c r="AA2634" s="13">
        <f t="shared" si="3766"/>
        <v>3.9795223039447603E-2</v>
      </c>
      <c r="AB2634" s="13">
        <f t="shared" si="3767"/>
        <v>2.1950667833198878E-2</v>
      </c>
      <c r="AC2634" s="13">
        <f t="shared" si="3768"/>
        <v>7.6167279197051751E-4</v>
      </c>
      <c r="AD2634" s="13">
        <f t="shared" si="3769"/>
        <v>5.2108220261349166E-3</v>
      </c>
      <c r="AE2634" s="13">
        <f t="shared" si="3770"/>
        <v>7.1313967893780559E-3</v>
      </c>
      <c r="AF2634" s="13">
        <f t="shared" si="3771"/>
        <v>4.8799229672860534E-3</v>
      </c>
      <c r="AG2634" s="13">
        <f t="shared" si="3772"/>
        <v>2.2261789539010021E-3</v>
      </c>
      <c r="AH2634" s="13">
        <f t="shared" si="3773"/>
        <v>1.2342198369562596E-2</v>
      </c>
      <c r="AI2634" s="13">
        <f t="shared" si="3774"/>
        <v>1.3615679272517927E-2</v>
      </c>
      <c r="AJ2634" s="13">
        <f t="shared" si="3775"/>
        <v>7.5102796317575464E-3</v>
      </c>
      <c r="AK2634" s="13">
        <f t="shared" si="3776"/>
        <v>2.7617327062552793E-3</v>
      </c>
      <c r="AL2634" s="13">
        <f t="shared" si="3777"/>
        <v>4.5998491024349696E-5</v>
      </c>
      <c r="AM2634" s="13">
        <f t="shared" si="3778"/>
        <v>1.1496960157275358E-3</v>
      </c>
      <c r="AN2634" s="13">
        <f t="shared" si="3779"/>
        <v>1.5734443498930215E-3</v>
      </c>
      <c r="AO2634" s="13">
        <f t="shared" si="3780"/>
        <v>1.0766877019416372E-3</v>
      </c>
      <c r="AP2634" s="13">
        <f t="shared" si="3781"/>
        <v>4.9117568413575439E-4</v>
      </c>
      <c r="AQ2634" s="13">
        <f t="shared" si="3782"/>
        <v>1.6805259704218096E-4</v>
      </c>
      <c r="AR2634" s="13">
        <f t="shared" si="3783"/>
        <v>3.3782429484298356E-3</v>
      </c>
      <c r="AS2634" s="13">
        <f t="shared" si="3784"/>
        <v>3.7268135799778182E-3</v>
      </c>
      <c r="AT2634" s="13">
        <f t="shared" si="3785"/>
        <v>2.0556750464561131E-3</v>
      </c>
      <c r="AU2634" s="13">
        <f t="shared" si="3786"/>
        <v>7.5592724739892425E-4</v>
      </c>
      <c r="AV2634" s="13">
        <f t="shared" si="3787"/>
        <v>2.0848115233918871E-4</v>
      </c>
      <c r="AW2634" s="13">
        <f t="shared" si="3788"/>
        <v>1.9291066383593728E-6</v>
      </c>
      <c r="AX2634" s="13">
        <f t="shared" si="3789"/>
        <v>2.1138714166246534E-4</v>
      </c>
      <c r="AY2634" s="13">
        <f t="shared" si="3790"/>
        <v>2.892989965511592E-4</v>
      </c>
      <c r="AZ2634" s="13">
        <f t="shared" si="3791"/>
        <v>1.979635770352266E-4</v>
      </c>
      <c r="BA2634" s="13">
        <f t="shared" si="3792"/>
        <v>9.0309283935249463E-5</v>
      </c>
      <c r="BB2634" s="13">
        <f t="shared" si="3793"/>
        <v>3.0898739885795617E-5</v>
      </c>
      <c r="BC2634" s="13">
        <f t="shared" si="3794"/>
        <v>8.457443885521998E-6</v>
      </c>
      <c r="BD2634" s="13">
        <f t="shared" si="3795"/>
        <v>7.7056271209353759E-4</v>
      </c>
      <c r="BE2634" s="13">
        <f t="shared" si="3796"/>
        <v>8.5007017656604095E-4</v>
      </c>
      <c r="BF2634" s="13">
        <f t="shared" si="3797"/>
        <v>4.6889065208186606E-4</v>
      </c>
      <c r="BG2634" s="13">
        <f t="shared" si="3798"/>
        <v>1.7242375956763302E-4</v>
      </c>
      <c r="BH2634" s="13">
        <f t="shared" si="3799"/>
        <v>4.7553655737382135E-5</v>
      </c>
      <c r="BI2634" s="13">
        <f t="shared" si="3800"/>
        <v>1.04920583087156E-5</v>
      </c>
      <c r="BJ2634" s="14">
        <f t="shared" si="3801"/>
        <v>0.30202713617277999</v>
      </c>
      <c r="BK2634" s="14">
        <f t="shared" si="3802"/>
        <v>0.26920357722383509</v>
      </c>
      <c r="BL2634" s="14">
        <f t="shared" si="3803"/>
        <v>0.39228677458582822</v>
      </c>
      <c r="BM2634" s="14">
        <f t="shared" si="3804"/>
        <v>0.44822475681019452</v>
      </c>
      <c r="BN2634" s="14">
        <f t="shared" si="3805"/>
        <v>0.55107851834510657</v>
      </c>
    </row>
    <row r="2635" spans="1:66" x14ac:dyDescent="0.25">
      <c r="A2635" t="s">
        <v>338</v>
      </c>
      <c r="B2635" t="s">
        <v>84</v>
      </c>
      <c r="C2635" t="s">
        <v>76</v>
      </c>
      <c r="D2635" t="s">
        <v>506</v>
      </c>
      <c r="E2635" s="10">
        <f>VLOOKUP(A2635,home!$A$2:$E$405,3,FALSE)</f>
        <v>1.4215</v>
      </c>
      <c r="F2635" s="10">
        <f>VLOOKUP(B2635,home!$B$2:$E$405,3,FALSE)</f>
        <v>0.81169999999999998</v>
      </c>
      <c r="G2635" s="10">
        <f>VLOOKUP(C2635,away!$B$2:$E$405,4,FALSE)</f>
        <v>0.59530000000000005</v>
      </c>
      <c r="H2635" s="10">
        <f>VLOOKUP(A2635,away!$A$2:$E$405,3,FALSE)</f>
        <v>1.0277000000000001</v>
      </c>
      <c r="I2635" s="10">
        <f>VLOOKUP(C2635,away!$B$2:$E$405,3,FALSE)</f>
        <v>1.1976</v>
      </c>
      <c r="J2635" s="10">
        <f>VLOOKUP(B2635,home!$B$2:$E$405,4,FALSE)</f>
        <v>0.5988</v>
      </c>
      <c r="K2635" s="12">
        <f t="shared" si="3750"/>
        <v>0.68687592171500012</v>
      </c>
      <c r="L2635" s="12">
        <f t="shared" si="3751"/>
        <v>0.73698718377600003</v>
      </c>
      <c r="M2635" s="13">
        <f t="shared" si="3752"/>
        <v>0.24078205145054843</v>
      </c>
      <c r="N2635" s="13">
        <f t="shared" si="3753"/>
        <v>0.16538739352252402</v>
      </c>
      <c r="O2635" s="13">
        <f t="shared" si="3754"/>
        <v>0.17745328600234761</v>
      </c>
      <c r="P2635" s="13">
        <f t="shared" si="3755"/>
        <v>0.12188838938421805</v>
      </c>
      <c r="Q2635" s="13">
        <f t="shared" si="3756"/>
        <v>5.6800309182912567E-2</v>
      </c>
      <c r="R2635" s="13">
        <f t="shared" si="3757"/>
        <v>6.5390398751333623E-2</v>
      </c>
      <c r="S2635" s="13">
        <f t="shared" si="3758"/>
        <v>1.5425547063388596E-2</v>
      </c>
      <c r="T2635" s="13">
        <f t="shared" si="3759"/>
        <v>4.18610999023208E-2</v>
      </c>
      <c r="U2635" s="13">
        <f t="shared" si="3760"/>
        <v>4.4915090413633674E-2</v>
      </c>
      <c r="V2635" s="13">
        <f t="shared" si="3761"/>
        <v>8.6763346335640319E-4</v>
      </c>
      <c r="W2635" s="13">
        <f t="shared" si="3762"/>
        <v>1.3004921574570017E-2</v>
      </c>
      <c r="X2635" s="13">
        <f t="shared" si="3763"/>
        <v>9.5844605264701014E-3</v>
      </c>
      <c r="Y2635" s="13">
        <f t="shared" si="3764"/>
        <v>3.5318122857077188E-3</v>
      </c>
      <c r="Z2635" s="13">
        <f t="shared" si="3765"/>
        <v>1.6063961940578346E-2</v>
      </c>
      <c r="AA2635" s="13">
        <f t="shared" si="3766"/>
        <v>1.1033948664329433E-2</v>
      </c>
      <c r="AB2635" s="13">
        <f t="shared" si="3767"/>
        <v>3.7894768294836367E-3</v>
      </c>
      <c r="AC2635" s="13">
        <f t="shared" si="3768"/>
        <v>2.745077051717107E-5</v>
      </c>
      <c r="AD2635" s="13">
        <f t="shared" si="3769"/>
        <v>2.2331918733410174E-3</v>
      </c>
      <c r="AE2635" s="13">
        <f t="shared" si="3770"/>
        <v>1.6458337895650461E-3</v>
      </c>
      <c r="AF2635" s="13">
        <f t="shared" si="3771"/>
        <v>6.0647920476746258E-4</v>
      </c>
      <c r="AG2635" s="13">
        <f t="shared" si="3772"/>
        <v>1.4898913371342678E-4</v>
      </c>
      <c r="AH2635" s="13">
        <f t="shared" si="3773"/>
        <v>2.9597335177179202E-3</v>
      </c>
      <c r="AI2635" s="13">
        <f t="shared" si="3774"/>
        <v>2.032969688013276E-3</v>
      </c>
      <c r="AJ2635" s="13">
        <f t="shared" si="3775"/>
        <v>6.9819896413638761E-4</v>
      </c>
      <c r="AK2635" s="13">
        <f t="shared" si="3776"/>
        <v>1.598586856772132E-4</v>
      </c>
      <c r="AL2635" s="13">
        <f t="shared" si="3777"/>
        <v>5.5584379077041719E-7</v>
      </c>
      <c r="AM2635" s="13">
        <f t="shared" si="3778"/>
        <v>3.0678514527351193E-4</v>
      </c>
      <c r="AN2635" s="13">
        <f t="shared" si="3779"/>
        <v>2.2609672023943657E-4</v>
      </c>
      <c r="AO2635" s="13">
        <f t="shared" si="3780"/>
        <v>8.3315192555126247E-5</v>
      </c>
      <c r="AP2635" s="13">
        <f t="shared" si="3781"/>
        <v>2.0467409708985887E-5</v>
      </c>
      <c r="AQ2635" s="13">
        <f t="shared" si="3782"/>
        <v>3.7710546601537666E-6</v>
      </c>
      <c r="AR2635" s="13">
        <f t="shared" si="3783"/>
        <v>4.362571339900729E-4</v>
      </c>
      <c r="AS2635" s="13">
        <f t="shared" si="3784"/>
        <v>2.996545210141756E-4</v>
      </c>
      <c r="AT2635" s="13">
        <f t="shared" si="3785"/>
        <v>1.0291273765883937E-4</v>
      </c>
      <c r="AU2635" s="13">
        <f t="shared" si="3786"/>
        <v>2.3562760511876431E-5</v>
      </c>
      <c r="AV2635" s="13">
        <f t="shared" si="3787"/>
        <v>4.0461732111862327E-6</v>
      </c>
      <c r="AW2635" s="13">
        <f t="shared" si="3788"/>
        <v>7.8160708221479856E-9</v>
      </c>
      <c r="AX2635" s="13">
        <f t="shared" si="3789"/>
        <v>3.5120554904702275E-5</v>
      </c>
      <c r="AY2635" s="13">
        <f t="shared" si="3790"/>
        <v>2.5883398851866912E-5</v>
      </c>
      <c r="AZ2635" s="13">
        <f t="shared" si="3791"/>
        <v>9.5378666131941735E-6</v>
      </c>
      <c r="BA2635" s="13">
        <f t="shared" si="3792"/>
        <v>2.3430951514963701E-6</v>
      </c>
      <c r="BB2635" s="13">
        <f t="shared" si="3793"/>
        <v>4.3170777425512735E-7</v>
      </c>
      <c r="BC2635" s="13">
        <f t="shared" si="3794"/>
        <v>6.3632619352498312E-8</v>
      </c>
      <c r="BD2635" s="13">
        <f t="shared" si="3795"/>
        <v>5.3585986096922138E-5</v>
      </c>
      <c r="BE2635" s="13">
        <f t="shared" si="3796"/>
        <v>3.6806923591330571E-5</v>
      </c>
      <c r="BF2635" s="13">
        <f t="shared" si="3797"/>
        <v>1.2640894783644384E-5</v>
      </c>
      <c r="BG2635" s="13">
        <f t="shared" si="3798"/>
        <v>2.8942420852726915E-6</v>
      </c>
      <c r="BH2635" s="13">
        <f t="shared" si="3799"/>
        <v>4.9699629999700583E-7</v>
      </c>
      <c r="BI2635" s="13">
        <f t="shared" si="3800"/>
        <v>6.8274958329877644E-8</v>
      </c>
      <c r="BJ2635" s="14">
        <f t="shared" si="3801"/>
        <v>0.29551830677424418</v>
      </c>
      <c r="BK2635" s="14">
        <f t="shared" si="3802"/>
        <v>0.37901751137467127</v>
      </c>
      <c r="BL2635" s="14">
        <f t="shared" si="3803"/>
        <v>0.30940588816087444</v>
      </c>
      <c r="BM2635" s="14">
        <f t="shared" si="3804"/>
        <v>0.17227796437370299</v>
      </c>
      <c r="BN2635" s="14">
        <f t="shared" si="3805"/>
        <v>0.82770182829388439</v>
      </c>
    </row>
    <row r="2636" spans="1:66" x14ac:dyDescent="0.25">
      <c r="A2636" t="s">
        <v>338</v>
      </c>
      <c r="B2636" t="s">
        <v>80</v>
      </c>
      <c r="C2636" t="s">
        <v>73</v>
      </c>
      <c r="D2636" t="s">
        <v>506</v>
      </c>
      <c r="E2636" s="10">
        <f>VLOOKUP(A2636,home!$A$2:$E$405,3,FALSE)</f>
        <v>1.4215</v>
      </c>
      <c r="F2636" s="10">
        <f>VLOOKUP(B2636,home!$B$2:$E$405,3,FALSE)</f>
        <v>1.1725000000000001</v>
      </c>
      <c r="G2636" s="10">
        <f>VLOOKUP(C2636,away!$B$2:$E$405,4,FALSE)</f>
        <v>1.407</v>
      </c>
      <c r="H2636" s="10">
        <f>VLOOKUP(A2636,away!$A$2:$E$405,3,FALSE)</f>
        <v>1.0277000000000001</v>
      </c>
      <c r="I2636" s="10">
        <f>VLOOKUP(C2636,away!$B$2:$E$405,3,FALSE)</f>
        <v>0.16220000000000001</v>
      </c>
      <c r="J2636" s="10">
        <f>VLOOKUP(B2636,home!$B$2:$E$405,4,FALSE)</f>
        <v>0.89200000000000002</v>
      </c>
      <c r="K2636" s="12">
        <f t="shared" si="3750"/>
        <v>2.3450592112500002</v>
      </c>
      <c r="L2636" s="12">
        <f t="shared" si="3751"/>
        <v>0.14869010248</v>
      </c>
      <c r="M2636" s="13">
        <f t="shared" si="3752"/>
        <v>8.259969311887197E-2</v>
      </c>
      <c r="N2636" s="13">
        <f t="shared" si="3753"/>
        <v>0.19370117119483396</v>
      </c>
      <c r="O2636" s="13">
        <f t="shared" si="3754"/>
        <v>1.2281756834661624E-2</v>
      </c>
      <c r="P2636" s="13">
        <f t="shared" si="3755"/>
        <v>2.8801446995455886E-2</v>
      </c>
      <c r="Q2636" s="13">
        <f t="shared" si="3756"/>
        <v>0.22712035787017934</v>
      </c>
      <c r="R2636" s="13">
        <f t="shared" si="3757"/>
        <v>9.1308784119013852E-4</v>
      </c>
      <c r="S2636" s="13">
        <f t="shared" si="3758"/>
        <v>2.5106732171457959E-3</v>
      </c>
      <c r="T2636" s="13">
        <f t="shared" si="3759"/>
        <v>3.3770549287011245E-2</v>
      </c>
      <c r="U2636" s="13">
        <f t="shared" si="3760"/>
        <v>2.1412450526633116E-3</v>
      </c>
      <c r="V2636" s="13">
        <f t="shared" si="3761"/>
        <v>9.7271038797888592E-5</v>
      </c>
      <c r="W2636" s="13">
        <f t="shared" si="3762"/>
        <v>0.1775368957619535</v>
      </c>
      <c r="X2636" s="13">
        <f t="shared" si="3763"/>
        <v>2.6397979224825945E-2</v>
      </c>
      <c r="Y2636" s="13">
        <f t="shared" si="3764"/>
        <v>1.9625591181021401E-3</v>
      </c>
      <c r="Z2636" s="13">
        <f t="shared" si="3765"/>
        <v>4.5255708226601239E-5</v>
      </c>
      <c r="AA2636" s="13">
        <f t="shared" si="3766"/>
        <v>1.0612731543843364E-4</v>
      </c>
      <c r="AB2636" s="13">
        <f t="shared" si="3767"/>
        <v>1.2443741931706661E-4</v>
      </c>
      <c r="AC2636" s="13">
        <f t="shared" si="3768"/>
        <v>2.1198222432395434E-6</v>
      </c>
      <c r="AD2636" s="13">
        <f t="shared" si="3769"/>
        <v>0.10408363318582504</v>
      </c>
      <c r="AE2636" s="13">
        <f t="shared" si="3770"/>
        <v>1.5476206084891057E-2</v>
      </c>
      <c r="AF2636" s="13">
        <f t="shared" si="3771"/>
        <v>1.1505793343820252E-3</v>
      </c>
      <c r="AG2636" s="13">
        <f t="shared" si="3772"/>
        <v>5.7026586380211198E-5</v>
      </c>
      <c r="AH2636" s="13">
        <f t="shared" si="3773"/>
        <v>1.6822689735045788E-6</v>
      </c>
      <c r="AI2636" s="13">
        <f t="shared" si="3774"/>
        <v>3.9450203521169952E-6</v>
      </c>
      <c r="AJ2636" s="13">
        <f t="shared" si="3775"/>
        <v>4.6256531576503399E-6</v>
      </c>
      <c r="AK2636" s="13">
        <f t="shared" si="3776"/>
        <v>3.6158101817985265E-6</v>
      </c>
      <c r="AL2636" s="13">
        <f t="shared" si="3777"/>
        <v>2.9566186349185254E-8</v>
      </c>
      <c r="AM2636" s="13">
        <f t="shared" si="3778"/>
        <v>4.8816456548557027E-2</v>
      </c>
      <c r="AN2636" s="13">
        <f t="shared" si="3779"/>
        <v>7.2585239269154118E-3</v>
      </c>
      <c r="AO2636" s="13">
        <f t="shared" si="3780"/>
        <v>5.3963533327329222E-4</v>
      </c>
      <c r="AP2636" s="13">
        <f t="shared" si="3781"/>
        <v>2.6746144335411605E-5</v>
      </c>
      <c r="AQ2636" s="13">
        <f t="shared" si="3782"/>
        <v>9.942217355443054E-7</v>
      </c>
      <c r="AR2636" s="13">
        <f t="shared" si="3783"/>
        <v>5.0027349213864057E-8</v>
      </c>
      <c r="AS2636" s="13">
        <f t="shared" si="3784"/>
        <v>1.1731709608839237E-7</v>
      </c>
      <c r="AT2636" s="13">
        <f t="shared" si="3785"/>
        <v>1.3755776840959297E-7</v>
      </c>
      <c r="AU2636" s="13">
        <f t="shared" si="3786"/>
        <v>1.0752703729597009E-7</v>
      </c>
      <c r="AV2636" s="13">
        <f t="shared" si="3787"/>
        <v>6.3039317317334248E-8</v>
      </c>
      <c r="AW2636" s="13">
        <f t="shared" si="3788"/>
        <v>2.8637076699557949E-10</v>
      </c>
      <c r="AX2636" s="13">
        <f t="shared" si="3789"/>
        <v>1.9079580181629842E-2</v>
      </c>
      <c r="AY2636" s="13">
        <f t="shared" si="3790"/>
        <v>2.8369447324819185E-3</v>
      </c>
      <c r="AZ2636" s="13">
        <f t="shared" si="3791"/>
        <v>2.1091280150141632E-4</v>
      </c>
      <c r="BA2636" s="13">
        <f t="shared" si="3792"/>
        <v>1.0453548689863167E-5</v>
      </c>
      <c r="BB2636" s="13">
        <f t="shared" si="3793"/>
        <v>3.8858480649385591E-7</v>
      </c>
      <c r="BC2636" s="13">
        <f t="shared" si="3794"/>
        <v>1.1555742939948484E-8</v>
      </c>
      <c r="BD2636" s="13">
        <f t="shared" si="3795"/>
        <v>1.2397619469020327E-9</v>
      </c>
      <c r="BE2636" s="13">
        <f t="shared" si="3796"/>
        <v>2.9073151733398452E-9</v>
      </c>
      <c r="BF2636" s="13">
        <f t="shared" si="3797"/>
        <v>3.4089131136237484E-9</v>
      </c>
      <c r="BG2636" s="13">
        <f t="shared" si="3798"/>
        <v>2.6647010324847632E-9</v>
      </c>
      <c r="BH2636" s="13">
        <f t="shared" si="3799"/>
        <v>1.5622204253639451E-9</v>
      </c>
      <c r="BI2636" s="13">
        <f t="shared" si="3800"/>
        <v>7.326998797005222E-10</v>
      </c>
      <c r="BJ2636" s="14">
        <f t="shared" si="3801"/>
        <v>0.8600376052280535</v>
      </c>
      <c r="BK2636" s="14">
        <f t="shared" si="3802"/>
        <v>0.11684817849118305</v>
      </c>
      <c r="BL2636" s="14">
        <f t="shared" si="3803"/>
        <v>1.5581011200115544E-2</v>
      </c>
      <c r="BM2636" s="14">
        <f t="shared" si="3804"/>
        <v>0.44425759232627471</v>
      </c>
      <c r="BN2636" s="14">
        <f t="shared" si="3805"/>
        <v>0.54541751385519299</v>
      </c>
    </row>
    <row r="2637" spans="1:66" x14ac:dyDescent="0.25">
      <c r="A2637" t="s">
        <v>338</v>
      </c>
      <c r="B2637" t="s">
        <v>93</v>
      </c>
      <c r="C2637" t="s">
        <v>95</v>
      </c>
      <c r="D2637" t="s">
        <v>506</v>
      </c>
      <c r="E2637" s="10">
        <f>VLOOKUP(A2637,home!$A$2:$E$405,3,FALSE)</f>
        <v>1.4215</v>
      </c>
      <c r="F2637" s="10">
        <f>VLOOKUP(B2637,home!$B$2:$E$405,3,FALSE)</f>
        <v>0.86580000000000001</v>
      </c>
      <c r="G2637" s="10">
        <f>VLOOKUP(C2637,away!$B$2:$E$405,4,FALSE)</f>
        <v>1.1137999999999999</v>
      </c>
      <c r="H2637" s="10">
        <f>VLOOKUP(A2637,away!$A$2:$E$405,3,FALSE)</f>
        <v>1.0277000000000001</v>
      </c>
      <c r="I2637" s="10">
        <f>VLOOKUP(C2637,away!$B$2:$E$405,3,FALSE)</f>
        <v>0.81089999999999995</v>
      </c>
      <c r="J2637" s="10">
        <f>VLOOKUP(B2637,home!$B$2:$E$405,4,FALSE)</f>
        <v>1.1976</v>
      </c>
      <c r="K2637" s="12">
        <f t="shared" si="3750"/>
        <v>1.3707923088599998</v>
      </c>
      <c r="L2637" s="12">
        <f t="shared" si="3751"/>
        <v>0.99803424736800006</v>
      </c>
      <c r="M2637" s="13">
        <f t="shared" si="3752"/>
        <v>9.3590485039384413E-2</v>
      </c>
      <c r="N2637" s="13">
        <f t="shared" si="3753"/>
        <v>0.12829311707446503</v>
      </c>
      <c r="O2637" s="13">
        <f t="shared" si="3754"/>
        <v>9.3406509297088089E-2</v>
      </c>
      <c r="P2637" s="13">
        <f t="shared" si="3755"/>
        <v>0.12804092454190841</v>
      </c>
      <c r="Q2637" s="13">
        <f t="shared" si="3756"/>
        <v>8.7931609082676096E-2</v>
      </c>
      <c r="R2637" s="13">
        <f t="shared" si="3757"/>
        <v>4.6611447602795709E-2</v>
      </c>
      <c r="S2637" s="13">
        <f t="shared" si="3758"/>
        <v>4.3793122641280317E-2</v>
      </c>
      <c r="T2637" s="13">
        <f t="shared" si="3759"/>
        <v>8.7758757290685843E-2</v>
      </c>
      <c r="U2637" s="13">
        <f t="shared" si="3760"/>
        <v>6.3894613878743234E-2</v>
      </c>
      <c r="V2637" s="13">
        <f t="shared" si="3761"/>
        <v>6.6570298954916505E-3</v>
      </c>
      <c r="W2637" s="13">
        <f t="shared" si="3762"/>
        <v>4.0178657812072173E-2</v>
      </c>
      <c r="X2637" s="13">
        <f t="shared" si="3763"/>
        <v>4.0099676509727865E-2</v>
      </c>
      <c r="Y2637" s="13">
        <f t="shared" si="3764"/>
        <v>2.0010425232543264E-2</v>
      </c>
      <c r="Z2637" s="13">
        <f t="shared" si="3765"/>
        <v>1.5506607008996394E-2</v>
      </c>
      <c r="AA2637" s="13">
        <f t="shared" si="3766"/>
        <v>2.1256337624446824E-2</v>
      </c>
      <c r="AB2637" s="13">
        <f t="shared" si="3767"/>
        <v>1.4569012065061573E-2</v>
      </c>
      <c r="AC2637" s="13">
        <f t="shared" si="3768"/>
        <v>5.6921669318412977E-4</v>
      </c>
      <c r="AD2637" s="13">
        <f t="shared" si="3769"/>
        <v>1.3769148777276566E-2</v>
      </c>
      <c r="AE2637" s="13">
        <f t="shared" si="3770"/>
        <v>1.3742082036827235E-2</v>
      </c>
      <c r="AF2637" s="13">
        <f t="shared" si="3771"/>
        <v>6.8575342514470916E-3</v>
      </c>
      <c r="AG2637" s="13">
        <f t="shared" si="3772"/>
        <v>2.2813513451477598E-3</v>
      </c>
      <c r="AH2637" s="13">
        <f t="shared" si="3773"/>
        <v>3.8690312138637676E-3</v>
      </c>
      <c r="AI2637" s="13">
        <f t="shared" si="3774"/>
        <v>5.303638230703722E-3</v>
      </c>
      <c r="AJ2637" s="13">
        <f t="shared" si="3775"/>
        <v>3.6350932478122601E-3</v>
      </c>
      <c r="AK2637" s="13">
        <f t="shared" si="3776"/>
        <v>1.6609859553633212E-3</v>
      </c>
      <c r="AL2637" s="13">
        <f t="shared" si="3777"/>
        <v>3.1149761272981302E-5</v>
      </c>
      <c r="AM2637" s="13">
        <f t="shared" si="3778"/>
        <v>3.7749286486879565E-3</v>
      </c>
      <c r="AN2637" s="13">
        <f t="shared" si="3779"/>
        <v>3.7675080727611861E-3</v>
      </c>
      <c r="AO2637" s="13">
        <f t="shared" si="3780"/>
        <v>1.8800510419255375E-3</v>
      </c>
      <c r="AP2637" s="13">
        <f t="shared" si="3781"/>
        <v>6.2545177554719272E-4</v>
      </c>
      <c r="AQ2637" s="13">
        <f t="shared" si="3782"/>
        <v>1.5605557301830544E-4</v>
      </c>
      <c r="AR2637" s="13">
        <f t="shared" si="3783"/>
        <v>7.7228513111436518E-4</v>
      </c>
      <c r="AS2637" s="13">
        <f t="shared" si="3784"/>
        <v>1.0586425179785084E-3</v>
      </c>
      <c r="AT2637" s="13">
        <f t="shared" si="3785"/>
        <v>7.255895107385618E-4</v>
      </c>
      <c r="AU2637" s="13">
        <f t="shared" si="3786"/>
        <v>3.3154417356997032E-4</v>
      </c>
      <c r="AV2637" s="13">
        <f t="shared" si="3787"/>
        <v>1.1361955079426499E-4</v>
      </c>
      <c r="AW2637" s="13">
        <f t="shared" si="3788"/>
        <v>1.1837754396405949E-6</v>
      </c>
      <c r="AX2637" s="13">
        <f t="shared" si="3789"/>
        <v>8.62440526352787E-4</v>
      </c>
      <c r="AY2637" s="13">
        <f t="shared" si="3790"/>
        <v>8.6074518161816549E-4</v>
      </c>
      <c r="AZ2637" s="13">
        <f t="shared" si="3791"/>
        <v>4.2952658475595921E-4</v>
      </c>
      <c r="BA2637" s="13">
        <f t="shared" si="3792"/>
        <v>1.4289408058048707E-4</v>
      </c>
      <c r="BB2637" s="13">
        <f t="shared" si="3793"/>
        <v>3.5653296541372193E-5</v>
      </c>
      <c r="BC2637" s="13">
        <f t="shared" si="3794"/>
        <v>7.116642195971305E-6</v>
      </c>
      <c r="BD2637" s="13">
        <f t="shared" si="3795"/>
        <v>1.2846116826420372E-4</v>
      </c>
      <c r="BE2637" s="13">
        <f t="shared" si="3796"/>
        <v>1.7609358144374075E-4</v>
      </c>
      <c r="BF2637" s="13">
        <f t="shared" si="3797"/>
        <v>1.2069386354134592E-4</v>
      </c>
      <c r="BG2637" s="13">
        <f t="shared" si="3798"/>
        <v>5.5148739956358449E-5</v>
      </c>
      <c r="BH2637" s="13">
        <f t="shared" si="3799"/>
        <v>1.8899367143874073E-5</v>
      </c>
      <c r="BI2637" s="13">
        <f t="shared" si="3800"/>
        <v>5.1814214246287914E-6</v>
      </c>
      <c r="BJ2637" s="14">
        <f t="shared" si="3801"/>
        <v>0.45346473083685385</v>
      </c>
      <c r="BK2637" s="14">
        <f t="shared" si="3802"/>
        <v>0.27354267375414004</v>
      </c>
      <c r="BL2637" s="14">
        <f t="shared" si="3803"/>
        <v>0.25771282814184837</v>
      </c>
      <c r="BM2637" s="14">
        <f t="shared" si="3804"/>
        <v>0.42149318569734245</v>
      </c>
      <c r="BN2637" s="14">
        <f t="shared" si="3805"/>
        <v>0.57787409263831768</v>
      </c>
    </row>
    <row r="2638" spans="1:66" x14ac:dyDescent="0.25">
      <c r="A2638" t="s">
        <v>338</v>
      </c>
      <c r="B2638" t="s">
        <v>90</v>
      </c>
      <c r="C2638" t="s">
        <v>89</v>
      </c>
      <c r="D2638" t="s">
        <v>506</v>
      </c>
      <c r="E2638" s="10">
        <f>VLOOKUP(A2638,home!$A$2:$E$405,3,FALSE)</f>
        <v>1.4215</v>
      </c>
      <c r="F2638" s="10">
        <f>VLOOKUP(B2638,home!$B$2:$E$405,3,FALSE)</f>
        <v>1.6775</v>
      </c>
      <c r="G2638" s="10">
        <f>VLOOKUP(C2638,away!$B$2:$E$405,4,FALSE)</f>
        <v>0.70350000000000001</v>
      </c>
      <c r="H2638" s="10">
        <f>VLOOKUP(A2638,away!$A$2:$E$405,3,FALSE)</f>
        <v>1.0277000000000001</v>
      </c>
      <c r="I2638" s="10">
        <f>VLOOKUP(C2638,away!$B$2:$E$405,3,FALSE)</f>
        <v>0.8982</v>
      </c>
      <c r="J2638" s="10">
        <f>VLOOKUP(B2638,home!$B$2:$E$405,4,FALSE)</f>
        <v>0.67359999999999998</v>
      </c>
      <c r="K2638" s="12">
        <f t="shared" si="3750"/>
        <v>1.6775423568749999</v>
      </c>
      <c r="L2638" s="12">
        <f t="shared" si="3751"/>
        <v>0.62178678230399997</v>
      </c>
      <c r="M2638" s="13">
        <f t="shared" si="3752"/>
        <v>0.10032612601902099</v>
      </c>
      <c r="N2638" s="13">
        <f t="shared" si="3753"/>
        <v>0.16830132589808669</v>
      </c>
      <c r="O2638" s="13">
        <f t="shared" si="3754"/>
        <v>6.2381459078392675E-2</v>
      </c>
      <c r="P2638" s="13">
        <f t="shared" si="3755"/>
        <v>0.10464753988766819</v>
      </c>
      <c r="Q2638" s="13">
        <f t="shared" si="3756"/>
        <v>0.14116630145613193</v>
      </c>
      <c r="R2638" s="13">
        <f t="shared" si="3757"/>
        <v>1.9393983357891213E-2</v>
      </c>
      <c r="S2638" s="13">
        <f t="shared" si="3758"/>
        <v>2.7288773221605479E-2</v>
      </c>
      <c r="T2638" s="13">
        <f t="shared" si="3759"/>
        <v>8.7775340352164749E-2</v>
      </c>
      <c r="U2638" s="13">
        <f t="shared" si="3760"/>
        <v>3.2534228551391341E-2</v>
      </c>
      <c r="V2638" s="13">
        <f t="shared" si="3761"/>
        <v>3.1626889641577231E-3</v>
      </c>
      <c r="W2638" s="13">
        <f t="shared" si="3762"/>
        <v>7.8937483352015433E-2</v>
      </c>
      <c r="X2638" s="13">
        <f t="shared" si="3763"/>
        <v>4.9082283776625248E-2</v>
      </c>
      <c r="Y2638" s="13">
        <f t="shared" si="3764"/>
        <v>1.5259357648799815E-2</v>
      </c>
      <c r="Z2638" s="13">
        <f t="shared" si="3765"/>
        <v>4.0196408360535013E-3</v>
      </c>
      <c r="AA2638" s="13">
        <f t="shared" si="3766"/>
        <v>6.7431177619041837E-3</v>
      </c>
      <c r="AB2638" s="13">
        <f t="shared" si="3767"/>
        <v>5.655932831495211E-3</v>
      </c>
      <c r="AC2638" s="13">
        <f t="shared" si="3768"/>
        <v>2.0618234792241116E-4</v>
      </c>
      <c r="AD2638" s="13">
        <f t="shared" si="3769"/>
        <v>3.3105242967030261E-2</v>
      </c>
      <c r="AE2638" s="13">
        <f t="shared" si="3770"/>
        <v>2.058440250186187E-2</v>
      </c>
      <c r="AF2638" s="13">
        <f t="shared" si="3771"/>
        <v>6.3995546986415491E-3</v>
      </c>
      <c r="AG2638" s="13">
        <f t="shared" si="3772"/>
        <v>1.3263861747489247E-3</v>
      </c>
      <c r="AH2638" s="13">
        <f t="shared" si="3773"/>
        <v>6.248398853668666E-4</v>
      </c>
      <c r="AI2638" s="13">
        <f t="shared" si="3774"/>
        <v>1.0481953739678378E-3</v>
      </c>
      <c r="AJ2638" s="13">
        <f t="shared" si="3775"/>
        <v>8.7919606905573959E-4</v>
      </c>
      <c r="AK2638" s="13">
        <f t="shared" si="3776"/>
        <v>4.9162954861300024E-4</v>
      </c>
      <c r="AL2638" s="13">
        <f t="shared" si="3777"/>
        <v>8.602535086126173E-6</v>
      </c>
      <c r="AM2638" s="13">
        <f t="shared" si="3778"/>
        <v>1.1107089462366285E-2</v>
      </c>
      <c r="AN2638" s="13">
        <f t="shared" si="3779"/>
        <v>6.9062414175673978E-3</v>
      </c>
      <c r="AO2638" s="13">
        <f t="shared" si="3780"/>
        <v>2.1471048144219235E-3</v>
      </c>
      <c r="AP2638" s="13">
        <f t="shared" si="3781"/>
        <v>4.4501379794294503E-4</v>
      </c>
      <c r="AQ2638" s="13">
        <f t="shared" si="3782"/>
        <v>6.9175924375956531E-5</v>
      </c>
      <c r="AR2638" s="13">
        <f t="shared" si="3783"/>
        <v>7.7703436355492861E-5</v>
      </c>
      <c r="AS2638" s="13">
        <f t="shared" si="3784"/>
        <v>1.3035080576108001E-4</v>
      </c>
      <c r="AT2638" s="13">
        <f t="shared" si="3785"/>
        <v>1.0933449895849877E-4</v>
      </c>
      <c r="AU2638" s="13">
        <f t="shared" si="3786"/>
        <v>6.1137751023529087E-5</v>
      </c>
      <c r="AV2638" s="13">
        <f t="shared" si="3787"/>
        <v>2.5640291736511981E-5</v>
      </c>
      <c r="AW2638" s="13">
        <f t="shared" si="3788"/>
        <v>2.4925216095029535E-7</v>
      </c>
      <c r="AX2638" s="13">
        <f t="shared" si="3789"/>
        <v>3.1054355057865738E-3</v>
      </c>
      <c r="AY2638" s="13">
        <f t="shared" si="3790"/>
        <v>1.9309187507956286E-3</v>
      </c>
      <c r="AZ2638" s="13">
        <f t="shared" si="3791"/>
        <v>6.0030987847383647E-4</v>
      </c>
      <c r="BA2638" s="13">
        <f t="shared" si="3792"/>
        <v>1.244215825738507E-4</v>
      </c>
      <c r="BB2638" s="13">
        <f t="shared" si="3793"/>
        <v>1.9340923869441512E-5</v>
      </c>
      <c r="BC2638" s="13">
        <f t="shared" si="3794"/>
        <v>2.4051861639133338E-6</v>
      </c>
      <c r="BD2638" s="13">
        <f t="shared" si="3795"/>
        <v>8.0524949442409214E-6</v>
      </c>
      <c r="BE2638" s="13">
        <f t="shared" si="3796"/>
        <v>1.3508401347485934E-5</v>
      </c>
      <c r="BF2638" s="13">
        <f t="shared" si="3797"/>
        <v>1.1330457717037491E-5</v>
      </c>
      <c r="BG2638" s="13">
        <f t="shared" si="3798"/>
        <v>6.335774247703869E-6</v>
      </c>
      <c r="BH2638" s="13">
        <f t="shared" si="3799"/>
        <v>2.6571324160302694E-6</v>
      </c>
      <c r="BI2638" s="13">
        <f t="shared" si="3800"/>
        <v>8.9149043514327561E-7</v>
      </c>
      <c r="BJ2638" s="14">
        <f t="shared" si="3801"/>
        <v>0.62839513607044406</v>
      </c>
      <c r="BK2638" s="14">
        <f t="shared" si="3802"/>
        <v>0.23757083172625656</v>
      </c>
      <c r="BL2638" s="14">
        <f t="shared" si="3803"/>
        <v>0.13019952499302084</v>
      </c>
      <c r="BM2638" s="14">
        <f t="shared" si="3804"/>
        <v>0.40203772842994878</v>
      </c>
      <c r="BN2638" s="14">
        <f t="shared" si="3805"/>
        <v>0.59621673569719169</v>
      </c>
    </row>
    <row r="2639" spans="1:66" x14ac:dyDescent="0.25">
      <c r="A2639" t="s">
        <v>350</v>
      </c>
      <c r="B2639" t="s">
        <v>97</v>
      </c>
      <c r="C2639" t="s">
        <v>104</v>
      </c>
      <c r="D2639" t="s">
        <v>506</v>
      </c>
      <c r="E2639" s="10">
        <f>VLOOKUP(A2639,home!$A$2:$E$405,3,FALSE)</f>
        <v>1.6204000000000001</v>
      </c>
      <c r="F2639" s="10">
        <f>VLOOKUP(B2639,home!$B$2:$E$405,3,FALSE)</f>
        <v>0.96</v>
      </c>
      <c r="G2639" s="10">
        <f>VLOOKUP(C2639,away!$B$2:$E$405,4,FALSE)</f>
        <v>1.5770999999999999</v>
      </c>
      <c r="H2639" s="10">
        <f>VLOOKUP(A2639,away!$A$2:$E$405,3,FALSE)</f>
        <v>1.3241000000000001</v>
      </c>
      <c r="I2639" s="10">
        <f>VLOOKUP(C2639,away!$B$2:$E$405,3,FALSE)</f>
        <v>0.67130000000000001</v>
      </c>
      <c r="J2639" s="10">
        <f>VLOOKUP(B2639,home!$B$2:$E$405,4,FALSE)</f>
        <v>1.1748000000000001</v>
      </c>
      <c r="K2639" s="12">
        <f t="shared" si="3750"/>
        <v>2.4533115263999998</v>
      </c>
      <c r="L2639" s="12">
        <f t="shared" si="3751"/>
        <v>1.0442425140840002</v>
      </c>
      <c r="M2639" s="13">
        <f t="shared" si="3752"/>
        <v>3.0271335404566488E-2</v>
      </c>
      <c r="N2639" s="13">
        <f t="shared" si="3753"/>
        <v>7.4265016067543377E-2</v>
      </c>
      <c r="O2639" s="13">
        <f t="shared" si="3754"/>
        <v>3.1610615387544512E-2</v>
      </c>
      <c r="P2639" s="13">
        <f t="shared" si="3755"/>
        <v>7.7550687086860151E-2</v>
      </c>
      <c r="Q2639" s="13">
        <f t="shared" si="3756"/>
        <v>9.1097609963392695E-2</v>
      </c>
      <c r="R2639" s="13">
        <f t="shared" si="3757"/>
        <v>1.6504574242015933E-2</v>
      </c>
      <c r="S2639" s="13">
        <f t="shared" si="3758"/>
        <v>4.9668349506781749E-2</v>
      </c>
      <c r="T2639" s="13">
        <f t="shared" si="3759"/>
        <v>9.512799725521684E-2</v>
      </c>
      <c r="U2639" s="13">
        <f t="shared" si="3760"/>
        <v>4.0490862226262227E-2</v>
      </c>
      <c r="V2639" s="13">
        <f t="shared" si="3761"/>
        <v>1.4138107807061236E-2</v>
      </c>
      <c r="W2639" s="13">
        <f t="shared" si="3762"/>
        <v>7.4496938850227581E-2</v>
      </c>
      <c r="X2639" s="13">
        <f t="shared" si="3763"/>
        <v>7.779287071652366E-2</v>
      </c>
      <c r="Y2639" s="13">
        <f t="shared" si="3764"/>
        <v>4.0617311447417134E-2</v>
      </c>
      <c r="Z2639" s="13">
        <f t="shared" si="3765"/>
        <v>5.7449260334562499E-3</v>
      </c>
      <c r="AA2639" s="13">
        <f t="shared" si="3766"/>
        <v>1.409409325619365E-2</v>
      </c>
      <c r="AB2639" s="13">
        <f t="shared" si="3767"/>
        <v>1.7288600719788196E-2</v>
      </c>
      <c r="AC2639" s="13">
        <f t="shared" si="3768"/>
        <v>2.2637339084409531E-3</v>
      </c>
      <c r="AD2639" s="13">
        <f t="shared" si="3769"/>
        <v>4.5691049690694818E-2</v>
      </c>
      <c r="AE2639" s="13">
        <f t="shared" si="3770"/>
        <v>4.7712536600148132E-2</v>
      </c>
      <c r="AF2639" s="13">
        <f t="shared" si="3771"/>
        <v>2.4911729586331782E-2</v>
      </c>
      <c r="AG2639" s="13">
        <f t="shared" si="3772"/>
        <v>8.6712957111372904E-3</v>
      </c>
      <c r="AH2639" s="13">
        <f t="shared" si="3773"/>
        <v>1.4997740011007442E-3</v>
      </c>
      <c r="AI2639" s="13">
        <f t="shared" si="3774"/>
        <v>3.679412843895502E-3</v>
      </c>
      <c r="AJ2639" s="13">
        <f t="shared" si="3775"/>
        <v>4.5133729701565201E-3</v>
      </c>
      <c r="AK2639" s="13">
        <f t="shared" si="3776"/>
        <v>3.6909033102090639E-3</v>
      </c>
      <c r="AL2639" s="13">
        <f t="shared" si="3777"/>
        <v>2.3197406739437949E-4</v>
      </c>
      <c r="AM2639" s="13">
        <f t="shared" si="3778"/>
        <v>2.2418875771899348E-2</v>
      </c>
      <c r="AN2639" s="13">
        <f t="shared" si="3779"/>
        <v>2.3410743198985055E-2</v>
      </c>
      <c r="AO2639" s="13">
        <f t="shared" si="3780"/>
        <v>1.2223246667341531E-2</v>
      </c>
      <c r="AP2639" s="13">
        <f t="shared" si="3781"/>
        <v>4.2546779433911995E-3</v>
      </c>
      <c r="AQ2639" s="13">
        <f t="shared" si="3782"/>
        <v>1.1107288980561423E-3</v>
      </c>
      <c r="AR2639" s="13">
        <f t="shared" si="3783"/>
        <v>3.1322555469345234E-4</v>
      </c>
      <c r="AS2639" s="13">
        <f t="shared" si="3784"/>
        <v>7.6843986369248027E-4</v>
      </c>
      <c r="AT2639" s="13">
        <f t="shared" si="3785"/>
        <v>9.4261118747100345E-4</v>
      </c>
      <c r="AU2639" s="13">
        <f t="shared" si="3786"/>
        <v>7.7083963037873451E-4</v>
      </c>
      <c r="AV2639" s="13">
        <f t="shared" si="3787"/>
        <v>4.7277743755351622E-4</v>
      </c>
      <c r="AW2639" s="13">
        <f t="shared" si="3788"/>
        <v>1.6507868722396417E-5</v>
      </c>
      <c r="AX2639" s="13">
        <f t="shared" si="3789"/>
        <v>9.1667477233550593E-3</v>
      </c>
      <c r="AY2639" s="13">
        <f t="shared" si="3790"/>
        <v>9.5723076886100721E-3</v>
      </c>
      <c r="AZ2639" s="13">
        <f t="shared" si="3791"/>
        <v>4.9979053231698932E-3</v>
      </c>
      <c r="BA2639" s="13">
        <f t="shared" si="3792"/>
        <v>1.739675073273579E-3</v>
      </c>
      <c r="BB2639" s="13">
        <f t="shared" si="3793"/>
        <v>4.541606680511173E-4</v>
      </c>
      <c r="BC2639" s="13">
        <f t="shared" si="3794"/>
        <v>9.4850775560753587E-5</v>
      </c>
      <c r="BD2639" s="13">
        <f t="shared" si="3795"/>
        <v>5.4513906784740995E-5</v>
      </c>
      <c r="BE2639" s="13">
        <f t="shared" si="3796"/>
        <v>1.3373959586410024E-4</v>
      </c>
      <c r="BF2639" s="13">
        <f t="shared" si="3797"/>
        <v>1.6405244603473747E-4</v>
      </c>
      <c r="BG2639" s="13">
        <f t="shared" si="3798"/>
        <v>1.3415725226371177E-4</v>
      </c>
      <c r="BH2639" s="13">
        <f t="shared" si="3799"/>
        <v>8.2282383332179146E-5</v>
      </c>
      <c r="BI2639" s="13">
        <f t="shared" si="3800"/>
        <v>4.0372863889699664E-5</v>
      </c>
      <c r="BJ2639" s="14">
        <f t="shared" si="3801"/>
        <v>0.6698282756203271</v>
      </c>
      <c r="BK2639" s="14">
        <f t="shared" si="3802"/>
        <v>0.18369649546971503</v>
      </c>
      <c r="BL2639" s="14">
        <f t="shared" si="3803"/>
        <v>0.13724922107912474</v>
      </c>
      <c r="BM2639" s="14">
        <f t="shared" si="3804"/>
        <v>0.66566328023081245</v>
      </c>
      <c r="BN2639" s="14">
        <f t="shared" si="3805"/>
        <v>0.32129983815192315</v>
      </c>
    </row>
    <row r="2640" spans="1:66" x14ac:dyDescent="0.25">
      <c r="A2640" t="s">
        <v>350</v>
      </c>
      <c r="B2640" t="s">
        <v>100</v>
      </c>
      <c r="C2640" t="s">
        <v>431</v>
      </c>
      <c r="D2640" t="s">
        <v>506</v>
      </c>
      <c r="E2640" s="10">
        <f>VLOOKUP(A2640,home!$A$2:$E$405,3,FALSE)</f>
        <v>1.6204000000000001</v>
      </c>
      <c r="F2640" s="10">
        <f>VLOOKUP(B2640,home!$B$2:$E$405,3,FALSE)</f>
        <v>0.89139999999999997</v>
      </c>
      <c r="G2640" s="10">
        <f>VLOOKUP(C2640,away!$B$2:$E$405,4,FALSE)</f>
        <v>1.44</v>
      </c>
      <c r="H2640" s="10">
        <f>VLOOKUP(A2640,away!$A$2:$E$405,3,FALSE)</f>
        <v>1.3241000000000001</v>
      </c>
      <c r="I2640" s="10">
        <f>VLOOKUP(C2640,away!$B$2:$E$405,3,FALSE)</f>
        <v>1.0069999999999999</v>
      </c>
      <c r="J2640" s="10">
        <f>VLOOKUP(B2640,home!$B$2:$E$405,4,FALSE)</f>
        <v>0.92310000000000003</v>
      </c>
      <c r="K2640" s="12">
        <f t="shared" si="3750"/>
        <v>2.0799713664000001</v>
      </c>
      <c r="L2640" s="12">
        <f t="shared" si="3751"/>
        <v>1.2308326469699999</v>
      </c>
      <c r="M2640" s="13">
        <f t="shared" si="3752"/>
        <v>3.6486826061370624E-2</v>
      </c>
      <c r="N2640" s="13">
        <f t="shared" si="3753"/>
        <v>7.5891553458468194E-2</v>
      </c>
      <c r="O2640" s="13">
        <f t="shared" si="3754"/>
        <v>4.4909176700650782E-2</v>
      </c>
      <c r="P2640" s="13">
        <f t="shared" si="3755"/>
        <v>9.3409801625951652E-2</v>
      </c>
      <c r="Q2640" s="13">
        <f t="shared" si="3756"/>
        <v>7.892612907261437E-2</v>
      </c>
      <c r="R2640" s="13">
        <f t="shared" si="3757"/>
        <v>2.7637840415852731E-2</v>
      </c>
      <c r="S2640" s="13">
        <f t="shared" si="3758"/>
        <v>5.9784530347498491E-2</v>
      </c>
      <c r="T2640" s="13">
        <f t="shared" si="3759"/>
        <v>9.7144856361541826E-2</v>
      </c>
      <c r="U2640" s="13">
        <f t="shared" si="3760"/>
        <v>5.7485916694106354E-2</v>
      </c>
      <c r="V2640" s="13">
        <f t="shared" si="3761"/>
        <v>1.7006019623714442E-2</v>
      </c>
      <c r="W2640" s="13">
        <f t="shared" si="3762"/>
        <v>5.4721362843942828E-2</v>
      </c>
      <c r="X2640" s="13">
        <f t="shared" si="3763"/>
        <v>6.735283987501596E-2</v>
      </c>
      <c r="Y2640" s="13">
        <f t="shared" si="3764"/>
        <v>4.1450037092156236E-2</v>
      </c>
      <c r="Z2640" s="13">
        <f t="shared" si="3765"/>
        <v>1.1339185425192818E-2</v>
      </c>
      <c r="AA2640" s="13">
        <f t="shared" si="3766"/>
        <v>2.3585181002701273E-2</v>
      </c>
      <c r="AB2640" s="13">
        <f t="shared" si="3767"/>
        <v>2.4528250578489948E-2</v>
      </c>
      <c r="AC2640" s="13">
        <f t="shared" si="3768"/>
        <v>2.7210658800972298E-3</v>
      </c>
      <c r="AD2640" s="13">
        <f t="shared" si="3769"/>
        <v>2.8454716961446504E-2</v>
      </c>
      <c r="AE2640" s="13">
        <f t="shared" si="3770"/>
        <v>3.5022994596439351E-2</v>
      </c>
      <c r="AF2640" s="13">
        <f t="shared" si="3771"/>
        <v>2.1553722571975732E-2</v>
      </c>
      <c r="AG2640" s="13">
        <f t="shared" si="3772"/>
        <v>8.8430084684406399E-3</v>
      </c>
      <c r="AH2640" s="13">
        <f t="shared" si="3773"/>
        <v>3.4891599028434306E-3</v>
      </c>
      <c r="AI2640" s="13">
        <f t="shared" si="3774"/>
        <v>7.2573526907053426E-3</v>
      </c>
      <c r="AJ2640" s="13">
        <f t="shared" si="3775"/>
        <v>7.5475428962665549E-3</v>
      </c>
      <c r="AK2640" s="13">
        <f t="shared" si="3776"/>
        <v>5.2328910369700537E-3</v>
      </c>
      <c r="AL2640" s="13">
        <f t="shared" si="3777"/>
        <v>2.7864766712622045E-4</v>
      </c>
      <c r="AM2640" s="13">
        <f t="shared" si="3778"/>
        <v>1.1836999303765017E-2</v>
      </c>
      <c r="AN2640" s="13">
        <f t="shared" si="3779"/>
        <v>1.4569365185235142E-2</v>
      </c>
      <c r="AO2640" s="13">
        <f t="shared" si="3780"/>
        <v>8.9662251578077699E-3</v>
      </c>
      <c r="AP2640" s="13">
        <f t="shared" si="3781"/>
        <v>3.6786408814378463E-3</v>
      </c>
      <c r="AQ2640" s="13">
        <f t="shared" si="3782"/>
        <v>1.1319478233380498E-3</v>
      </c>
      <c r="AR2640" s="13">
        <f t="shared" si="3783"/>
        <v>8.589143837836738E-4</v>
      </c>
      <c r="AS2640" s="13">
        <f t="shared" si="3784"/>
        <v>1.7865173244591421E-3</v>
      </c>
      <c r="AT2640" s="13">
        <f t="shared" si="3785"/>
        <v>1.8579524402262773E-3</v>
      </c>
      <c r="AU2640" s="13">
        <f t="shared" si="3786"/>
        <v>1.2881626252678881E-3</v>
      </c>
      <c r="AV2640" s="13">
        <f t="shared" si="3787"/>
        <v>6.6983534395596541E-4</v>
      </c>
      <c r="AW2640" s="13">
        <f t="shared" si="3788"/>
        <v>1.9815693406417428E-5</v>
      </c>
      <c r="AX2640" s="13">
        <f t="shared" si="3789"/>
        <v>4.1034366026546669E-3</v>
      </c>
      <c r="AY2640" s="13">
        <f t="shared" si="3790"/>
        <v>5.0506437353190275E-3</v>
      </c>
      <c r="AZ2640" s="13">
        <f t="shared" si="3791"/>
        <v>3.1082485988225841E-3</v>
      </c>
      <c r="BA2640" s="13">
        <f t="shared" si="3792"/>
        <v>1.2752446167765311E-3</v>
      </c>
      <c r="BB2640" s="13">
        <f t="shared" si="3793"/>
        <v>3.9240317680032535E-4</v>
      </c>
      <c r="BC2640" s="13">
        <f t="shared" si="3794"/>
        <v>9.6596528156116289E-5</v>
      </c>
      <c r="BD2640" s="13">
        <f t="shared" si="3795"/>
        <v>1.7619664408551067E-4</v>
      </c>
      <c r="BE2640" s="13">
        <f t="shared" si="3796"/>
        <v>3.6648397455363416E-4</v>
      </c>
      <c r="BF2640" s="13">
        <f t="shared" si="3797"/>
        <v>3.8113808665801268E-4</v>
      </c>
      <c r="BG2640" s="13">
        <f t="shared" si="3798"/>
        <v>2.6425210229771606E-4</v>
      </c>
      <c r="BH2640" s="13">
        <f t="shared" si="3799"/>
        <v>1.3740920157256331E-4</v>
      </c>
      <c r="BI2640" s="13">
        <f t="shared" si="3800"/>
        <v>5.7161440950163465E-5</v>
      </c>
      <c r="BJ2640" s="14">
        <f t="shared" si="3801"/>
        <v>0.56357097291215474</v>
      </c>
      <c r="BK2640" s="14">
        <f t="shared" si="3802"/>
        <v>0.2147375349410777</v>
      </c>
      <c r="BL2640" s="14">
        <f t="shared" si="3803"/>
        <v>0.20951733548639703</v>
      </c>
      <c r="BM2640" s="14">
        <f t="shared" si="3804"/>
        <v>0.63687287338800114</v>
      </c>
      <c r="BN2640" s="14">
        <f t="shared" si="3805"/>
        <v>0.35726132733490834</v>
      </c>
    </row>
    <row r="2641" spans="1:66" x14ac:dyDescent="0.25">
      <c r="A2641" t="s">
        <v>350</v>
      </c>
      <c r="B2641" t="s">
        <v>106</v>
      </c>
      <c r="C2641" t="s">
        <v>101</v>
      </c>
      <c r="D2641" t="s">
        <v>506</v>
      </c>
      <c r="E2641" s="10">
        <f>VLOOKUP(A2641,home!$A$2:$E$405,3,FALSE)</f>
        <v>1.6204000000000001</v>
      </c>
      <c r="F2641" s="10">
        <f>VLOOKUP(B2641,home!$B$2:$E$405,3,FALSE)</f>
        <v>1.2343</v>
      </c>
      <c r="G2641" s="10">
        <f>VLOOKUP(C2641,away!$B$2:$E$405,4,FALSE)</f>
        <v>0.82279999999999998</v>
      </c>
      <c r="H2641" s="10">
        <f>VLOOKUP(A2641,away!$A$2:$E$405,3,FALSE)</f>
        <v>1.3241000000000001</v>
      </c>
      <c r="I2641" s="10">
        <f>VLOOKUP(C2641,away!$B$2:$E$405,3,FALSE)</f>
        <v>1.2586999999999999</v>
      </c>
      <c r="J2641" s="10">
        <f>VLOOKUP(B2641,home!$B$2:$E$405,4,FALSE)</f>
        <v>1.1748000000000001</v>
      </c>
      <c r="K2641" s="12">
        <f t="shared" si="3750"/>
        <v>1.6456491376159998</v>
      </c>
      <c r="L2641" s="12">
        <f t="shared" si="3751"/>
        <v>1.957974158316</v>
      </c>
      <c r="M2641" s="13">
        <f t="shared" si="3752"/>
        <v>2.7224899655126977E-2</v>
      </c>
      <c r="N2641" s="13">
        <f t="shared" si="3753"/>
        <v>4.4802632639141839E-2</v>
      </c>
      <c r="O2641" s="13">
        <f t="shared" si="3754"/>
        <v>5.3305649987484799E-2</v>
      </c>
      <c r="P2641" s="13">
        <f t="shared" si="3755"/>
        <v>8.772239693196468E-2</v>
      </c>
      <c r="Q2641" s="13">
        <f t="shared" si="3756"/>
        <v>3.6864706882765115E-2</v>
      </c>
      <c r="R2641" s="13">
        <f t="shared" si="3757"/>
        <v>5.2185542583866436E-2</v>
      </c>
      <c r="S2641" s="13">
        <f t="shared" si="3758"/>
        <v>7.0663427790081987E-2</v>
      </c>
      <c r="T2641" s="13">
        <f t="shared" si="3759"/>
        <v>7.2180143430348079E-2</v>
      </c>
      <c r="U2641" s="13">
        <f t="shared" si="3760"/>
        <v>8.5879093149162825E-2</v>
      </c>
      <c r="V2641" s="13">
        <f t="shared" si="3761"/>
        <v>2.529859446355694E-2</v>
      </c>
      <c r="W2641" s="13">
        <f t="shared" si="3762"/>
        <v>2.0222124363363007E-2</v>
      </c>
      <c r="X2641" s="13">
        <f t="shared" si="3763"/>
        <v>3.9594396929717161E-2</v>
      </c>
      <c r="Y2641" s="13">
        <f t="shared" si="3764"/>
        <v>3.8762403001246296E-2</v>
      </c>
      <c r="Z2641" s="13">
        <f t="shared" si="3765"/>
        <v>3.4059314605636555E-2</v>
      </c>
      <c r="AA2641" s="13">
        <f t="shared" si="3766"/>
        <v>5.6049681708557821E-2</v>
      </c>
      <c r="AB2641" s="13">
        <f t="shared" si="3767"/>
        <v>4.6119055183669745E-2</v>
      </c>
      <c r="AC2641" s="13">
        <f t="shared" si="3768"/>
        <v>5.0947234275090722E-3</v>
      </c>
      <c r="AD2641" s="13">
        <f t="shared" si="3769"/>
        <v>8.319630379832953E-3</v>
      </c>
      <c r="AE2641" s="13">
        <f t="shared" si="3770"/>
        <v>1.6289621290453651E-2</v>
      </c>
      <c r="AF2641" s="13">
        <f t="shared" si="3771"/>
        <v>1.5947328767731195E-2</v>
      </c>
      <c r="AG2641" s="13">
        <f t="shared" si="3772"/>
        <v>1.040815254046234E-2</v>
      </c>
      <c r="AH2641" s="13">
        <f t="shared" si="3773"/>
        <v>1.6671814461947772E-2</v>
      </c>
      <c r="AI2641" s="13">
        <f t="shared" si="3774"/>
        <v>2.7435957091798302E-2</v>
      </c>
      <c r="AJ2641" s="13">
        <f t="shared" si="3775"/>
        <v>2.2574979563893732E-2</v>
      </c>
      <c r="AK2641" s="13">
        <f t="shared" si="3776"/>
        <v>1.2383498550340179E-2</v>
      </c>
      <c r="AL2641" s="13">
        <f t="shared" si="3777"/>
        <v>6.5663617707015752E-4</v>
      </c>
      <c r="AM2641" s="13">
        <f t="shared" si="3778"/>
        <v>2.7382385119711968E-3</v>
      </c>
      <c r="AN2641" s="13">
        <f t="shared" si="3779"/>
        <v>5.3614002457452598E-3</v>
      </c>
      <c r="AO2641" s="13">
        <f t="shared" si="3780"/>
        <v>5.248741566779137E-3</v>
      </c>
      <c r="AP2641" s="13">
        <f t="shared" si="3781"/>
        <v>3.4256334504775281E-3</v>
      </c>
      <c r="AQ2641" s="13">
        <f t="shared" si="3782"/>
        <v>1.6768254429744684E-3</v>
      </c>
      <c r="AR2641" s="13">
        <f t="shared" si="3783"/>
        <v>6.5285963777465383E-3</v>
      </c>
      <c r="AS2641" s="13">
        <f t="shared" si="3784"/>
        <v>1.074377899888153E-2</v>
      </c>
      <c r="AT2641" s="13">
        <f t="shared" si="3785"/>
        <v>8.8402453221231424E-3</v>
      </c>
      <c r="AU2641" s="13">
        <f t="shared" si="3786"/>
        <v>4.8493140302219425E-3</v>
      </c>
      <c r="AV2641" s="13">
        <f t="shared" si="3787"/>
        <v>1.995067362965976E-3</v>
      </c>
      <c r="AW2641" s="13">
        <f t="shared" si="3788"/>
        <v>5.877146380142722E-5</v>
      </c>
      <c r="AX2641" s="13">
        <f t="shared" si="3789"/>
        <v>7.5102997430205229E-4</v>
      </c>
      <c r="AY2641" s="13">
        <f t="shared" si="3790"/>
        <v>1.470497281804148E-3</v>
      </c>
      <c r="AZ2641" s="13">
        <f t="shared" si="3791"/>
        <v>1.4395978388232215E-3</v>
      </c>
      <c r="BA2641" s="13">
        <f t="shared" si="3792"/>
        <v>9.3956512226114344E-4</v>
      </c>
      <c r="BB2641" s="13">
        <f t="shared" si="3793"/>
        <v>4.5991105736058299E-4</v>
      </c>
      <c r="BC2641" s="13">
        <f t="shared" si="3794"/>
        <v>1.8009879308716176E-4</v>
      </c>
      <c r="BD2641" s="13">
        <f t="shared" si="3795"/>
        <v>2.1304704996171963E-3</v>
      </c>
      <c r="BE2641" s="13">
        <f t="shared" si="3796"/>
        <v>3.5060069404113667E-3</v>
      </c>
      <c r="BF2641" s="13">
        <f t="shared" si="3797"/>
        <v>2.8848286489818391E-3</v>
      </c>
      <c r="BG2641" s="13">
        <f t="shared" si="3798"/>
        <v>1.5824719261222976E-3</v>
      </c>
      <c r="BH2641" s="13">
        <f t="shared" si="3799"/>
        <v>6.5104839013117193E-4</v>
      </c>
      <c r="BI2641" s="13">
        <f t="shared" si="3800"/>
        <v>2.1427944435312978E-4</v>
      </c>
      <c r="BJ2641" s="14">
        <f t="shared" si="3801"/>
        <v>0.32708267951064757</v>
      </c>
      <c r="BK2641" s="14">
        <f t="shared" si="3802"/>
        <v>0.21813117572711396</v>
      </c>
      <c r="BL2641" s="14">
        <f t="shared" si="3803"/>
        <v>0.4165313802222777</v>
      </c>
      <c r="BM2641" s="14">
        <f t="shared" si="3804"/>
        <v>0.69228699556732309</v>
      </c>
      <c r="BN2641" s="14">
        <f t="shared" si="3805"/>
        <v>0.30210582868034985</v>
      </c>
    </row>
    <row r="2642" spans="1:66" x14ac:dyDescent="0.25">
      <c r="A2642" t="s">
        <v>350</v>
      </c>
      <c r="B2642" t="s">
        <v>107</v>
      </c>
      <c r="C2642" t="s">
        <v>103</v>
      </c>
      <c r="D2642" t="s">
        <v>506</v>
      </c>
      <c r="E2642" s="10">
        <f>VLOOKUP(A2642,home!$A$2:$E$405,3,FALSE)</f>
        <v>1.6204000000000001</v>
      </c>
      <c r="F2642" s="10">
        <f>VLOOKUP(B2642,home!$B$2:$E$405,3,FALSE)</f>
        <v>1.0286</v>
      </c>
      <c r="G2642" s="10">
        <f>VLOOKUP(C2642,away!$B$2:$E$405,4,FALSE)</f>
        <v>1.0286</v>
      </c>
      <c r="H2642" s="10">
        <f>VLOOKUP(A2642,away!$A$2:$E$405,3,FALSE)</f>
        <v>1.3241000000000001</v>
      </c>
      <c r="I2642" s="10">
        <f>VLOOKUP(C2642,away!$B$2:$E$405,3,FALSE)</f>
        <v>0.83909999999999996</v>
      </c>
      <c r="J2642" s="10">
        <f>VLOOKUP(B2642,home!$B$2:$E$405,4,FALSE)</f>
        <v>1.0069999999999999</v>
      </c>
      <c r="K2642" s="12">
        <f t="shared" si="3750"/>
        <v>1.7144123023840001</v>
      </c>
      <c r="L2642" s="12">
        <f t="shared" si="3751"/>
        <v>1.1188296761699998</v>
      </c>
      <c r="M2642" s="13">
        <f t="shared" si="3752"/>
        <v>5.8821845053657611E-2</v>
      </c>
      <c r="N2642" s="13">
        <f t="shared" si="3753"/>
        <v>0.10084489480891606</v>
      </c>
      <c r="O2642" s="13">
        <f t="shared" si="3754"/>
        <v>6.581162585310564E-2</v>
      </c>
      <c r="P2642" s="13">
        <f t="shared" si="3755"/>
        <v>0.11282826100245724</v>
      </c>
      <c r="Q2642" s="13">
        <f t="shared" si="3756"/>
        <v>8.6444864146513048E-2</v>
      </c>
      <c r="R2642" s="13">
        <f t="shared" si="3757"/>
        <v>3.68160000207257E-2</v>
      </c>
      <c r="S2642" s="13">
        <f t="shared" si="3758"/>
        <v>5.4104969290006306E-2</v>
      </c>
      <c r="T2642" s="13">
        <f t="shared" si="3759"/>
        <v>9.6717079359602803E-2</v>
      </c>
      <c r="U2642" s="13">
        <f t="shared" si="3760"/>
        <v>6.3117803360101754E-2</v>
      </c>
      <c r="V2642" s="13">
        <f t="shared" si="3761"/>
        <v>1.1531183867365643E-2</v>
      </c>
      <c r="W2642" s="13">
        <f t="shared" si="3762"/>
        <v>4.9400712856898503E-2</v>
      </c>
      <c r="X2642" s="13">
        <f t="shared" si="3763"/>
        <v>5.5270983568250893E-2</v>
      </c>
      <c r="Y2642" s="13">
        <f t="shared" si="3764"/>
        <v>3.0919408323631773E-2</v>
      </c>
      <c r="Z2642" s="13">
        <f t="shared" si="3765"/>
        <v>1.3730277793687745E-2</v>
      </c>
      <c r="AA2642" s="13">
        <f t="shared" si="3766"/>
        <v>2.3539357164648118E-2</v>
      </c>
      <c r="AB2642" s="13">
        <f t="shared" si="3767"/>
        <v>2.0178081756641847E-2</v>
      </c>
      <c r="AC2642" s="13">
        <f t="shared" si="3768"/>
        <v>1.3823982207074154E-3</v>
      </c>
      <c r="AD2642" s="13">
        <f t="shared" si="3769"/>
        <v>2.117329746710158E-2</v>
      </c>
      <c r="AE2642" s="13">
        <f t="shared" si="3770"/>
        <v>2.3689313548568333E-2</v>
      </c>
      <c r="AF2642" s="13">
        <f t="shared" si="3771"/>
        <v>1.3252153503117153E-2</v>
      </c>
      <c r="AG2642" s="13">
        <f t="shared" si="3772"/>
        <v>4.942300870815897E-3</v>
      </c>
      <c r="AH2642" s="13">
        <f t="shared" si="3773"/>
        <v>3.8404605644089523E-3</v>
      </c>
      <c r="AI2642" s="13">
        <f t="shared" si="3774"/>
        <v>6.5841328384433091E-3</v>
      </c>
      <c r="AJ2642" s="13">
        <f t="shared" si="3775"/>
        <v>5.6439591693788474E-3</v>
      </c>
      <c r="AK2642" s="13">
        <f t="shared" si="3776"/>
        <v>3.2253576780453589E-3</v>
      </c>
      <c r="AL2642" s="13">
        <f t="shared" si="3777"/>
        <v>1.0606507641032237E-4</v>
      </c>
      <c r="AM2642" s="13">
        <f t="shared" si="3778"/>
        <v>7.2599523319269816E-3</v>
      </c>
      <c r="AN2642" s="13">
        <f t="shared" si="3779"/>
        <v>8.1226501165394989E-3</v>
      </c>
      <c r="AO2642" s="13">
        <f t="shared" si="3780"/>
        <v>4.543930999765051E-3</v>
      </c>
      <c r="AP2642" s="13">
        <f t="shared" si="3781"/>
        <v>1.6946282830019848E-3</v>
      </c>
      <c r="AQ2642" s="13">
        <f t="shared" si="3782"/>
        <v>4.7400010327490862E-4</v>
      </c>
      <c r="AR2642" s="13">
        <f t="shared" si="3783"/>
        <v>8.5936424992426352E-4</v>
      </c>
      <c r="AS2642" s="13">
        <f t="shared" si="3784"/>
        <v>1.4733046422991561E-3</v>
      </c>
      <c r="AT2642" s="13">
        <f t="shared" si="3785"/>
        <v>1.262925801958566E-3</v>
      </c>
      <c r="AU2642" s="13">
        <f t="shared" si="3786"/>
        <v>7.2172517729198144E-4</v>
      </c>
      <c r="AV2642" s="13">
        <f t="shared" si="3787"/>
        <v>3.0933363072241192E-4</v>
      </c>
      <c r="AW2642" s="13">
        <f t="shared" si="3788"/>
        <v>5.6513103788949248E-6</v>
      </c>
      <c r="AX2642" s="13">
        <f t="shared" si="3789"/>
        <v>2.0744252654295056E-3</v>
      </c>
      <c r="AY2642" s="13">
        <f t="shared" si="3790"/>
        <v>2.3209285479593592E-3</v>
      </c>
      <c r="AZ2642" s="13">
        <f t="shared" si="3791"/>
        <v>1.2983618678635393E-3</v>
      </c>
      <c r="BA2642" s="13">
        <f t="shared" si="3792"/>
        <v>4.8421526272441327E-4</v>
      </c>
      <c r="BB2642" s="13">
        <f t="shared" si="3793"/>
        <v>1.3543860139763174E-4</v>
      </c>
      <c r="BC2642" s="13">
        <f t="shared" si="3794"/>
        <v>3.0306545308525966E-5</v>
      </c>
      <c r="BD2642" s="13">
        <f t="shared" si="3795"/>
        <v>1.6024703757580651E-4</v>
      </c>
      <c r="BE2642" s="13">
        <f t="shared" si="3796"/>
        <v>2.7472949264055382E-4</v>
      </c>
      <c r="BF2642" s="13">
        <f t="shared" si="3797"/>
        <v>2.3549981100534005E-4</v>
      </c>
      <c r="BG2642" s="13">
        <f t="shared" si="3798"/>
        <v>1.3458125773222062E-4</v>
      </c>
      <c r="BH2642" s="13">
        <f t="shared" si="3799"/>
        <v>5.768194098160777E-5</v>
      </c>
      <c r="BI2642" s="13">
        <f t="shared" si="3800"/>
        <v>1.9778125848851223E-5</v>
      </c>
      <c r="BJ2642" s="14">
        <f t="shared" si="3801"/>
        <v>0.51109384637860766</v>
      </c>
      <c r="BK2642" s="14">
        <f t="shared" si="3802"/>
        <v>0.2410956510585639</v>
      </c>
      <c r="BL2642" s="14">
        <f t="shared" si="3803"/>
        <v>0.23426594957348029</v>
      </c>
      <c r="BM2642" s="14">
        <f t="shared" si="3804"/>
        <v>0.5363029566813835</v>
      </c>
      <c r="BN2642" s="14">
        <f t="shared" si="3805"/>
        <v>0.4615674908853753</v>
      </c>
    </row>
    <row r="2643" spans="1:66" x14ac:dyDescent="0.25">
      <c r="A2643" t="s">
        <v>341</v>
      </c>
      <c r="B2643" t="s">
        <v>145</v>
      </c>
      <c r="C2643" t="s">
        <v>318</v>
      </c>
      <c r="D2643" t="s">
        <v>506</v>
      </c>
      <c r="E2643" s="10">
        <f>VLOOKUP(A2643,home!$A$2:$E$405,3,FALSE)</f>
        <v>1.4705999999999999</v>
      </c>
      <c r="F2643" s="10">
        <f>VLOOKUP(B2643,home!$B$2:$E$405,3,FALSE)</f>
        <v>1.19</v>
      </c>
      <c r="G2643" s="10">
        <f>VLOOKUP(C2643,away!$B$2:$E$405,4,FALSE)</f>
        <v>0.75549999999999995</v>
      </c>
      <c r="H2643" s="10">
        <f>VLOOKUP(A2643,away!$A$2:$E$405,3,FALSE)</f>
        <v>1.2646999999999999</v>
      </c>
      <c r="I2643" s="10">
        <f>VLOOKUP(C2643,away!$B$2:$E$405,3,FALSE)</f>
        <v>1.3178000000000001</v>
      </c>
      <c r="J2643" s="10">
        <f>VLOOKUP(B2643,home!$B$2:$E$405,4,FALSE)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341</v>
      </c>
      <c r="B2644" t="s">
        <v>150</v>
      </c>
      <c r="C2644" t="s">
        <v>152</v>
      </c>
      <c r="D2644" t="s">
        <v>506</v>
      </c>
      <c r="E2644" s="10">
        <f>VLOOKUP(A2644,home!$A$2:$E$405,3,FALSE)</f>
        <v>1.4705999999999999</v>
      </c>
      <c r="F2644" s="10">
        <f>VLOOKUP(B2644,home!$B$2:$E$405,3,FALSE)</f>
        <v>0.93500000000000005</v>
      </c>
      <c r="G2644" s="10">
        <f>VLOOKUP(C2644,away!$B$2:$E$405,4,FALSE)</f>
        <v>0.68</v>
      </c>
      <c r="H2644" s="10">
        <f>VLOOKUP(A2644,away!$A$2:$E$405,3,FALSE)</f>
        <v>1.2646999999999999</v>
      </c>
      <c r="I2644" s="10">
        <f>VLOOKUP(C2644,away!$B$2:$E$405,3,FALSE)</f>
        <v>0.98839999999999995</v>
      </c>
      <c r="J2644" s="10">
        <f>VLOOKUP(B2644,home!$B$2:$E$405,4,FALSE)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341</v>
      </c>
      <c r="B2645" t="s">
        <v>319</v>
      </c>
      <c r="C2645" t="s">
        <v>148</v>
      </c>
      <c r="D2645" t="s">
        <v>506</v>
      </c>
      <c r="E2645" s="10">
        <f>VLOOKUP(A2645,home!$A$2:$E$405,3,FALSE)</f>
        <v>1.4705999999999999</v>
      </c>
      <c r="F2645" s="10">
        <f>VLOOKUP(B2645,home!$B$2:$E$405,3,FALSE)</f>
        <v>0.75549999999999995</v>
      </c>
      <c r="G2645" s="10">
        <f>VLOOKUP(C2645,away!$B$2:$E$405,4,FALSE)</f>
        <v>0.45329999999999998</v>
      </c>
      <c r="H2645" s="10">
        <f>VLOOKUP(A2645,away!$A$2:$E$405,3,FALSE)</f>
        <v>1.2646999999999999</v>
      </c>
      <c r="I2645" s="10">
        <f>VLOOKUP(C2645,away!$B$2:$E$405,3,FALSE)</f>
        <v>1.845</v>
      </c>
      <c r="J2645" s="10">
        <f>VLOOKUP(B2645,home!$B$2:$E$405,4,FALSE)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341</v>
      </c>
      <c r="B2646" t="s">
        <v>151</v>
      </c>
      <c r="C2646" t="s">
        <v>149</v>
      </c>
      <c r="D2646" t="s">
        <v>506</v>
      </c>
      <c r="E2646" s="10">
        <f>VLOOKUP(A2646,home!$A$2:$E$405,3,FALSE)</f>
        <v>1.4705999999999999</v>
      </c>
      <c r="F2646" s="10">
        <f>VLOOKUP(B2646,home!$B$2:$E$405,3,FALSE)</f>
        <v>1.2089000000000001</v>
      </c>
      <c r="G2646" s="10">
        <f>VLOOKUP(C2646,away!$B$2:$E$405,4,FALSE)</f>
        <v>0.68</v>
      </c>
      <c r="H2646" s="10">
        <f>VLOOKUP(A2646,away!$A$2:$E$405,3,FALSE)</f>
        <v>1.2646999999999999</v>
      </c>
      <c r="I2646" s="10">
        <f>VLOOKUP(C2646,away!$B$2:$E$405,3,FALSE)</f>
        <v>1.0543</v>
      </c>
      <c r="J2646" s="10">
        <f>VLOOKUP(B2646,home!$B$2:$E$405,4,FALSE)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343</v>
      </c>
      <c r="B2647" t="s">
        <v>183</v>
      </c>
      <c r="C2647" t="s">
        <v>195</v>
      </c>
      <c r="D2647" t="s">
        <v>506</v>
      </c>
      <c r="E2647" s="10">
        <f>VLOOKUP(A2647,home!$A$2:$E$405,3,FALSE)</f>
        <v>1.3052999999999999</v>
      </c>
      <c r="F2647" s="10">
        <f>VLOOKUP(B2647,home!$B$2:$E$405,3,FALSE)</f>
        <v>0.8468</v>
      </c>
      <c r="G2647" s="10">
        <f>VLOOKUP(C2647,away!$B$2:$E$405,4,FALSE)</f>
        <v>0.9274</v>
      </c>
      <c r="H2647" s="10">
        <f>VLOOKUP(A2647,away!$A$2:$E$405,3,FALSE)</f>
        <v>1.1211</v>
      </c>
      <c r="I2647" s="10">
        <f>VLOOKUP(C2647,away!$B$2:$E$405,3,FALSE)</f>
        <v>1.6900999999999999</v>
      </c>
      <c r="J2647" s="10">
        <f>VLOOKUP(B2647,home!$B$2:$E$405,4,FALSE)</f>
        <v>1.3613999999999999</v>
      </c>
      <c r="K2647" s="12">
        <f t="shared" si="3750"/>
        <v>1.0250812242959999</v>
      </c>
      <c r="L2647" s="12">
        <f t="shared" si="3751"/>
        <v>2.579541389154</v>
      </c>
      <c r="M2647" s="13">
        <f t="shared" si="3752"/>
        <v>2.7197706925324409E-2</v>
      </c>
      <c r="N2647" s="13">
        <f t="shared" si="3753"/>
        <v>2.7879858713055337E-2</v>
      </c>
      <c r="O2647" s="13">
        <f t="shared" si="3754"/>
        <v>7.0157610703954695E-2</v>
      </c>
      <c r="P2647" s="13">
        <f t="shared" si="3755"/>
        <v>7.1917249474092018E-2</v>
      </c>
      <c r="Q2647" s="13">
        <f t="shared" si="3756"/>
        <v>1.4289559851389133E-2</v>
      </c>
      <c r="R2647" s="13">
        <f t="shared" si="3757"/>
        <v>9.048723028750244E-2</v>
      </c>
      <c r="S2647" s="13">
        <f t="shared" si="3758"/>
        <v>4.7541606964509736E-2</v>
      </c>
      <c r="T2647" s="13">
        <f t="shared" si="3759"/>
        <v>3.6860511069451554E-2</v>
      </c>
      <c r="U2647" s="13">
        <f t="shared" si="3760"/>
        <v>9.2756760806267075E-2</v>
      </c>
      <c r="V2647" s="13">
        <f t="shared" si="3761"/>
        <v>1.3967932492141706E-2</v>
      </c>
      <c r="W2647" s="13">
        <f t="shared" si="3762"/>
        <v>4.8826531690376457E-3</v>
      </c>
      <c r="X2647" s="13">
        <f t="shared" si="3763"/>
        <v>1.259500593841655E-2</v>
      </c>
      <c r="Y2647" s="13">
        <f t="shared" si="3764"/>
        <v>1.6244669557392958E-2</v>
      </c>
      <c r="Z2647" s="13">
        <f t="shared" si="3765"/>
        <v>7.7805185238840641E-2</v>
      </c>
      <c r="AA2647" s="13">
        <f t="shared" si="3766"/>
        <v>7.9756634541207821E-2</v>
      </c>
      <c r="AB2647" s="13">
        <f t="shared" si="3767"/>
        <v>4.0878514290614967E-2</v>
      </c>
      <c r="AC2647" s="13">
        <f t="shared" si="3768"/>
        <v>2.3084098790771708E-3</v>
      </c>
      <c r="AD2647" s="13">
        <f t="shared" si="3769"/>
        <v>1.2512790220824636E-3</v>
      </c>
      <c r="AE2647" s="13">
        <f t="shared" si="3770"/>
        <v>3.2277260268418566E-3</v>
      </c>
      <c r="AF2647" s="13">
        <f t="shared" si="3771"/>
        <v>4.1630264395440828E-3</v>
      </c>
      <c r="AG2647" s="13">
        <f t="shared" si="3772"/>
        <v>3.5795663349821242E-3</v>
      </c>
      <c r="AH2647" s="13">
        <f t="shared" si="3773"/>
        <v>5.0175423903595834E-2</v>
      </c>
      <c r="AI2647" s="13">
        <f t="shared" si="3774"/>
        <v>5.1433884964668788E-2</v>
      </c>
      <c r="AJ2647" s="13">
        <f t="shared" si="3775"/>
        <v>2.6361954884941152E-2</v>
      </c>
      <c r="AK2647" s="13">
        <f t="shared" si="3776"/>
        <v>9.0077149960971301E-3</v>
      </c>
      <c r="AL2647" s="13">
        <f t="shared" si="3777"/>
        <v>2.4415953832853684E-4</v>
      </c>
      <c r="AM2647" s="13">
        <f t="shared" si="3778"/>
        <v>2.5653252637843874E-4</v>
      </c>
      <c r="AN2647" s="13">
        <f t="shared" si="3779"/>
        <v>6.6173626945742296E-4</v>
      </c>
      <c r="AO2647" s="13">
        <f t="shared" si="3780"/>
        <v>8.5348804788489344E-4</v>
      </c>
      <c r="AP2647" s="13">
        <f t="shared" si="3781"/>
        <v>7.338692482224445E-4</v>
      </c>
      <c r="AQ2647" s="13">
        <f t="shared" si="3782"/>
        <v>4.7326152500428163E-4</v>
      </c>
      <c r="AR2647" s="13">
        <f t="shared" si="3783"/>
        <v>2.5885916535534462E-2</v>
      </c>
      <c r="AS2647" s="13">
        <f t="shared" si="3784"/>
        <v>2.6535167014269733E-2</v>
      </c>
      <c r="AT2647" s="13">
        <f t="shared" si="3785"/>
        <v>1.3600350744943224E-2</v>
      </c>
      <c r="AU2647" s="13">
        <f t="shared" si="3786"/>
        <v>4.6471547308271381E-3</v>
      </c>
      <c r="AV2647" s="13">
        <f t="shared" si="3787"/>
        <v>1.1909277652423075E-3</v>
      </c>
      <c r="AW2647" s="13">
        <f t="shared" si="3788"/>
        <v>1.7933785616625186E-5</v>
      </c>
      <c r="AX2647" s="13">
        <f t="shared" si="3789"/>
        <v>4.3827779368625957E-5</v>
      </c>
      <c r="AY2647" s="13">
        <f t="shared" si="3790"/>
        <v>1.1305557087608042E-4</v>
      </c>
      <c r="AZ2647" s="13">
        <f t="shared" si="3791"/>
        <v>1.4581576217464153E-4</v>
      </c>
      <c r="BA2647" s="13">
        <f t="shared" si="3792"/>
        <v>1.2537926457350802E-4</v>
      </c>
      <c r="BB2647" s="13">
        <f t="shared" si="3793"/>
        <v>8.0855250577263458E-5</v>
      </c>
      <c r="BC2647" s="13">
        <f t="shared" si="3794"/>
        <v>4.1713893078893755E-5</v>
      </c>
      <c r="BD2647" s="13">
        <f t="shared" si="3795"/>
        <v>1.1128965516599519E-2</v>
      </c>
      <c r="BE2647" s="13">
        <f t="shared" si="3796"/>
        <v>1.1408093596903798E-2</v>
      </c>
      <c r="BF2647" s="13">
        <f t="shared" si="3797"/>
        <v>5.8471112755987516E-3</v>
      </c>
      <c r="BG2647" s="13">
        <f t="shared" si="3798"/>
        <v>1.9979213283285711E-3</v>
      </c>
      <c r="BH2647" s="13">
        <f t="shared" si="3799"/>
        <v>5.1200791032253554E-4</v>
      </c>
      <c r="BI2647" s="13">
        <f t="shared" si="3800"/>
        <v>1.0496993911253229E-4</v>
      </c>
      <c r="BJ2647" s="14">
        <f t="shared" si="3801"/>
        <v>0.12850339125979021</v>
      </c>
      <c r="BK2647" s="14">
        <f t="shared" si="3802"/>
        <v>0.16329012084434966</v>
      </c>
      <c r="BL2647" s="14">
        <f t="shared" si="3803"/>
        <v>0.61387431573653251</v>
      </c>
      <c r="BM2647" s="14">
        <f t="shared" si="3804"/>
        <v>0.68144867533893561</v>
      </c>
      <c r="BN2647" s="14">
        <f t="shared" si="3805"/>
        <v>0.30192921595531802</v>
      </c>
    </row>
    <row r="2648" spans="1:66" x14ac:dyDescent="0.25">
      <c r="A2648" t="s">
        <v>344</v>
      </c>
      <c r="B2648" t="s">
        <v>203</v>
      </c>
      <c r="C2648" t="s">
        <v>209</v>
      </c>
      <c r="D2648" t="s">
        <v>506</v>
      </c>
      <c r="E2648" s="10">
        <f>VLOOKUP(A2648,home!$A$2:$E$405,3,FALSE)</f>
        <v>1.3976999999999999</v>
      </c>
      <c r="F2648" s="10">
        <f>VLOOKUP(B2648,home!$B$2:$E$405,3,FALSE)</f>
        <v>0.82279999999999998</v>
      </c>
      <c r="G2648" s="10">
        <f>VLOOKUP(C2648,away!$B$2:$E$405,4,FALSE)</f>
        <v>0.98799999999999999</v>
      </c>
      <c r="H2648" s="10">
        <f>VLOOKUP(A2648,away!$A$2:$E$405,3,FALSE)</f>
        <v>1.0585</v>
      </c>
      <c r="I2648" s="10">
        <f>VLOOKUP(C2648,away!$B$2:$E$405,3,FALSE)</f>
        <v>1.2146999999999999</v>
      </c>
      <c r="J2648" s="10">
        <f>VLOOKUP(B2648,home!$B$2:$E$405,4,FALSE)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344</v>
      </c>
      <c r="B2649" t="s">
        <v>214</v>
      </c>
      <c r="C2649" t="s">
        <v>199</v>
      </c>
      <c r="D2649" t="s">
        <v>506</v>
      </c>
      <c r="E2649" s="10">
        <f>VLOOKUP(A2649,home!$A$2:$E$405,3,FALSE)</f>
        <v>1.3976999999999999</v>
      </c>
      <c r="F2649" s="10">
        <f>VLOOKUP(B2649,home!$B$2:$E$405,3,FALSE)</f>
        <v>1.0731999999999999</v>
      </c>
      <c r="G2649" s="10">
        <f>VLOOKUP(C2649,away!$B$2:$E$405,4,FALSE)</f>
        <v>0.86609999999999998</v>
      </c>
      <c r="H2649" s="10">
        <f>VLOOKUP(A2649,away!$A$2:$E$405,3,FALSE)</f>
        <v>1.0585</v>
      </c>
      <c r="I2649" s="10">
        <f>VLOOKUP(C2649,away!$B$2:$E$405,3,FALSE)</f>
        <v>1.3425</v>
      </c>
      <c r="J2649" s="10">
        <f>VLOOKUP(B2649,home!$B$2:$E$405,4,FALSE)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346</v>
      </c>
      <c r="B2650" t="s">
        <v>233</v>
      </c>
      <c r="C2650" t="s">
        <v>242</v>
      </c>
      <c r="D2650" t="s">
        <v>506</v>
      </c>
      <c r="E2650" s="10">
        <f>VLOOKUP(A2650,home!$A$2:$E$405,3,FALSE)</f>
        <v>1.5866</v>
      </c>
      <c r="F2650" s="10">
        <f>VLOOKUP(B2650,home!$B$2:$E$405,3,FALSE)</f>
        <v>1.0084</v>
      </c>
      <c r="G2650" s="10">
        <f>VLOOKUP(C2650,away!$B$2:$E$405,4,FALSE)</f>
        <v>0.84040000000000004</v>
      </c>
      <c r="H2650" s="10">
        <f>VLOOKUP(A2650,away!$A$2:$E$405,3,FALSE)</f>
        <v>1.1788000000000001</v>
      </c>
      <c r="I2650" s="10">
        <f>VLOOKUP(C2650,away!$B$2:$E$405,3,FALSE)</f>
        <v>0.75409999999999999</v>
      </c>
      <c r="J2650" s="10">
        <f>VLOOKUP(B2650,home!$B$2:$E$405,4,FALSE)</f>
        <v>1.018</v>
      </c>
      <c r="K2650" s="12">
        <f t="shared" ref="K2650:K2678" si="3806">E2650*F2650*G2650</f>
        <v>1.344579020576</v>
      </c>
      <c r="L2650" s="12">
        <f t="shared" ref="L2650:L2678" si="3807">H2650*I2650*J2650</f>
        <v>0.90493387544000004</v>
      </c>
      <c r="M2650" s="13">
        <f t="shared" ref="M2650:M2678" si="3808">_xlfn.POISSON.DIST(0,K2650,FALSE) * _xlfn.POISSON.DIST(0,L2650,FALSE)</f>
        <v>0.10545057745014177</v>
      </c>
      <c r="N2650" s="13">
        <f t="shared" ref="N2650:N2678" si="3809">_xlfn.POISSON.DIST(1,K2650,FALSE) * _xlfn.POISSON.DIST(0,L2650,FALSE)</f>
        <v>0.14178663414708526</v>
      </c>
      <c r="O2650" s="13">
        <f t="shared" ref="O2650:O2678" si="3810">_xlfn.POISSON.DIST(0,K2650,FALSE) * _xlfn.POISSON.DIST(1,L2650,FALSE)</f>
        <v>9.5425799719342674E-2</v>
      </c>
      <c r="P2650" s="13">
        <f t="shared" ref="P2650:P2678" si="3811">_xlfn.POISSON.DIST(1,K2650,FALSE) * _xlfn.POISSON.DIST(1,L2650,FALSE)</f>
        <v>0.12830752832431533</v>
      </c>
      <c r="Q2650" s="13">
        <f t="shared" ref="Q2650:Q2678" si="3812">_xlfn.POISSON.DIST(2,K2650,FALSE) * _xlfn.POISSON.DIST(0,L2650,FALSE)</f>
        <v>9.5321666836127791E-2</v>
      </c>
      <c r="R2650" s="13">
        <f t="shared" ref="R2650:R2678" si="3813">_xlfn.POISSON.DIST(0,K2650,FALSE) * _xlfn.POISSON.DIST(2,L2650,FALSE)</f>
        <v>4.3177019378493019E-2</v>
      </c>
      <c r="S2650" s="13">
        <f t="shared" ref="S2650:S2678" si="3814">_xlfn.POISSON.DIST(2,K2650,FALSE) * _xlfn.POISSON.DIST(2,L2650,FALSE)</f>
        <v>3.9029709990158153E-2</v>
      </c>
      <c r="T2650" s="13">
        <f t="shared" ref="T2650:T2678" si="3815">_xlfn.POISSON.DIST(2,K2650,FALSE) * _xlfn.POISSON.DIST(1,L2650,FALSE)</f>
        <v>8.6259805383417654E-2</v>
      </c>
      <c r="U2650" s="13">
        <f t="shared" ref="U2650:U2678" si="3816">_xlfn.POISSON.DIST(1,K2650,FALSE) * _xlfn.POISSON.DIST(2,L2650,FALSE)</f>
        <v>5.8054914427325119E-2</v>
      </c>
      <c r="V2650" s="13">
        <f t="shared" ref="V2650:V2678" si="3817">_xlfn.POISSON.DIST(3,K2650,FALSE) * _xlfn.POISSON.DIST(3,L2650,FALSE)</f>
        <v>5.2766220928048549E-3</v>
      </c>
      <c r="W2650" s="13">
        <f t="shared" ref="W2650:W2678" si="3818">_xlfn.POISSON.DIST(3,K2650,FALSE) * _xlfn.POISSON.DIST(0,L2650,FALSE)</f>
        <v>4.2722504478064152E-2</v>
      </c>
      <c r="X2650" s="13">
        <f t="shared" ref="X2650:X2678" si="3819">_xlfn.POISSON.DIST(3,K2650,FALSE) * _xlfn.POISSON.DIST(1,L2650,FALSE)</f>
        <v>3.8661041545837348E-2</v>
      </c>
      <c r="Y2650" s="13">
        <f t="shared" ref="Y2650:Y2678" si="3820">_xlfn.POISSON.DIST(3,K2650,FALSE) * _xlfn.POISSON.DIST(2,L2650,FALSE)</f>
        <v>1.7492843077310721E-2</v>
      </c>
      <c r="Z2650" s="13">
        <f t="shared" ref="Z2650:Z2678" si="3821">_xlfn.POISSON.DIST(0,K2650,FALSE) * _xlfn.POISSON.DIST(3,L2650,FALSE)</f>
        <v>1.3024115825375888E-2</v>
      </c>
      <c r="AA2650" s="13">
        <f t="shared" ref="AA2650:AA2678" si="3822">_xlfn.POISSON.DIST(1,K2650,FALSE) * _xlfn.POISSON.DIST(3,L2650,FALSE)</f>
        <v>1.7511952900352293E-2</v>
      </c>
      <c r="AB2650" s="13">
        <f t="shared" ref="AB2650:AB2678" si="3823">_xlfn.POISSON.DIST(2,K2650,FALSE) * _xlfn.POISSON.DIST(3,L2650,FALSE)</f>
        <v>1.1773102239564367E-2</v>
      </c>
      <c r="AC2650" s="13">
        <f t="shared" ref="AC2650:AC2678" si="3824">_xlfn.POISSON.DIST(4,K2650,FALSE) * _xlfn.POISSON.DIST(4,L2650,FALSE)</f>
        <v>4.0127230393153553E-4</v>
      </c>
      <c r="AD2650" s="13">
        <f t="shared" ref="AD2650:AD2678" si="3825">_xlfn.POISSON.DIST(4,K2650,FALSE) * _xlfn.POISSON.DIST(0,L2650,FALSE)</f>
        <v>1.4360945806917333E-2</v>
      </c>
      <c r="AE2650" s="13">
        <f t="shared" ref="AE2650:AE2678" si="3826">_xlfn.POISSON.DIST(4,K2650,FALSE) * _xlfn.POISSON.DIST(1,L2650,FALSE)</f>
        <v>1.299570634403752E-2</v>
      </c>
      <c r="AF2650" s="13">
        <f t="shared" ref="AF2650:AF2678" si="3827">_xlfn.POISSON.DIST(4,K2650,FALSE) * _xlfn.POISSON.DIST(2,L2650,FALSE)</f>
        <v>5.8801274529950336E-3</v>
      </c>
      <c r="AG2650" s="13">
        <f t="shared" ref="AG2650:AG2678" si="3828">_xlfn.POISSON.DIST(4,K2650,FALSE) * _xlfn.POISSON.DIST(3,L2650,FALSE)</f>
        <v>1.7737088413733106E-3</v>
      </c>
      <c r="AH2650" s="13">
        <f t="shared" ref="AH2650:AH2678" si="3829">_xlfn.POISSON.DIST(0,K2650,FALSE) * _xlfn.POISSON.DIST(4,L2650,FALSE)</f>
        <v>2.946490902009209E-3</v>
      </c>
      <c r="AI2650" s="13">
        <f t="shared" ref="AI2650:AI2678" si="3830">_xlfn.POISSON.DIST(1,K2650,FALSE) * _xlfn.POISSON.DIST(4,L2650,FALSE)</f>
        <v>3.961789851159637E-3</v>
      </c>
      <c r="AJ2650" s="13">
        <f t="shared" ref="AJ2650:AJ2678" si="3831">_xlfn.POISSON.DIST(2,K2650,FALSE) * _xlfn.POISSON.DIST(4,L2650,FALSE)</f>
        <v>2.6634697589000816E-3</v>
      </c>
      <c r="AK2650" s="13">
        <f t="shared" ref="AK2650:AK2678" si="3832">_xlfn.POISSON.DIST(3,K2650,FALSE) * _xlfn.POISSON.DIST(4,L2650,FALSE)</f>
        <v>1.1937485199185552E-3</v>
      </c>
      <c r="AL2650" s="13">
        <f t="shared" ref="AL2650:AL2678" si="3833">_xlfn.POISSON.DIST(5,K2650,FALSE) * _xlfn.POISSON.DIST(5,L2650,FALSE)</f>
        <v>1.9530004954900132E-5</v>
      </c>
      <c r="AM2650" s="13">
        <f t="shared" ref="AM2650:AM2678" si="3834">_xlfn.POISSON.DIST(5,K2650,FALSE) * _xlfn.POISSON.DIST(0,L2650,FALSE)</f>
        <v>3.8618852895219808E-3</v>
      </c>
      <c r="AN2650" s="13">
        <f t="shared" ref="AN2650:AN2678" si="3835">_xlfn.POISSON.DIST(5,K2650,FALSE) * _xlfn.POISSON.DIST(1,L2650,FALSE)</f>
        <v>3.4947508215518526E-3</v>
      </c>
      <c r="AO2650" s="13">
        <f t="shared" ref="AO2650:AO2678" si="3836">_xlfn.POISSON.DIST(5,K2650,FALSE) * _xlfn.POISSON.DIST(2,L2650,FALSE)</f>
        <v>1.5812592023220211E-3</v>
      </c>
      <c r="AP2650" s="13">
        <f t="shared" ref="AP2650:AP2678" si="3837">_xlfn.POISSON.DIST(5,K2650,FALSE) * _xlfn.POISSON.DIST(3,L2650,FALSE)</f>
        <v>4.7697833934414314E-4</v>
      </c>
      <c r="AQ2650" s="13">
        <f t="shared" ref="AQ2650:AQ2678" si="3838">_xlfn.POISSON.DIST(5,K2650,FALSE) * _xlfn.POISSON.DIST(4,L2650,FALSE)</f>
        <v>1.0790846428090772E-4</v>
      </c>
      <c r="AR2650" s="13">
        <f t="shared" ref="AR2650:AR2678" si="3839">_xlfn.POISSON.DIST(0,K2650,FALSE) * _xlfn.POISSON.DIST(5,L2650,FALSE)</f>
        <v>5.332758861807792E-4</v>
      </c>
      <c r="AS2650" s="13">
        <f t="shared" ref="AS2650:AS2678" si="3840">_xlfn.POISSON.DIST(1,K2650,FALSE) * _xlfn.POISSON.DIST(5,L2650,FALSE)</f>
        <v>7.170315687377505E-4</v>
      </c>
      <c r="AT2650" s="13">
        <f t="shared" ref="AT2650:AT2678" si="3841">_xlfn.POISSON.DIST(2,K2650,FALSE) * _xlfn.POISSON.DIST(5,L2650,FALSE)</f>
        <v>4.8205280220773878E-4</v>
      </c>
      <c r="AU2650" s="13">
        <f t="shared" ref="AU2650:AU2678" si="3842">_xlfn.POISSON.DIST(3,K2650,FALSE) * _xlfn.POISSON.DIST(5,L2650,FALSE)</f>
        <v>2.1605269488613249E-4</v>
      </c>
      <c r="AV2650" s="13">
        <f t="shared" ref="AV2650:AV2678" si="3843">_xlfn.POISSON.DIST(4,K2650,FALSE) * _xlfn.POISSON.DIST(5,L2650,FALSE)</f>
        <v>7.2624980220700427E-5</v>
      </c>
      <c r="AW2650" s="13">
        <f t="shared" ref="AW2650:AW2678" si="3844">_xlfn.POISSON.DIST(6,K2650,FALSE) * _xlfn.POISSON.DIST(6,L2650,FALSE)</f>
        <v>6.6008981134884325E-7</v>
      </c>
      <c r="AX2650" s="13">
        <f t="shared" ref="AX2650:AX2678" si="3845">_xlfn.POISSON.DIST(6,K2650,FALSE) * _xlfn.POISSON.DIST(0,L2650,FALSE)</f>
        <v>8.6543499002705382E-4</v>
      </c>
      <c r="AY2650" s="13">
        <f t="shared" ref="AY2650:AY2678" si="3846">_xlfn.POISSON.DIST(6,K2650,FALSE) * _xlfn.POISSON.DIST(1,L2650,FALSE)</f>
        <v>7.831614394665596E-4</v>
      </c>
      <c r="AZ2650" s="13">
        <f t="shared" ref="AZ2650:AZ2678" si="3847">_xlfn.POISSON.DIST(6,K2650,FALSE) * _xlfn.POISSON.DIST(2,L2650,FALSE)</f>
        <v>3.5435465825582141E-4</v>
      </c>
      <c r="BA2650" s="13">
        <f t="shared" ref="BA2650:BA2678" si="3848">_xlfn.POISSON.DIST(6,K2650,FALSE) * _xlfn.POISSON.DIST(3,L2650,FALSE)</f>
        <v>1.0688917805855241E-4</v>
      </c>
      <c r="BB2650" s="13">
        <f t="shared" ref="BB2650:BB2678" si="3849">_xlfn.POISSON.DIST(6,K2650,FALSE) * _xlfn.POISSON.DIST(4,L2650,FALSE)</f>
        <v>2.418190953578051E-5</v>
      </c>
      <c r="BC2650" s="13">
        <f t="shared" ref="BC2650:BC2678" si="3850">_xlfn.POISSON.DIST(6,K2650,FALSE) * _xlfn.POISSON.DIST(5,L2650,FALSE)</f>
        <v>4.3766058223506715E-6</v>
      </c>
      <c r="BD2650" s="13">
        <f t="shared" ref="BD2650:BD2678" si="3851">_xlfn.POISSON.DIST(0,K2650,FALSE) * _xlfn.POISSON.DIST(6,L2650,FALSE)</f>
        <v>8.0429902393378783E-5</v>
      </c>
      <c r="BE2650" s="13">
        <f t="shared" ref="BE2650:BE2678" si="3852">_xlfn.POISSON.DIST(1,K2650,FALSE) * _xlfn.POISSON.DIST(6,L2650,FALSE)</f>
        <v>1.0814435938511252E-4</v>
      </c>
      <c r="BF2650" s="13">
        <f t="shared" ref="BF2650:BF2678" si="3853">_xlfn.POISSON.DIST(2,K2650,FALSE) * _xlfn.POISSON.DIST(6,L2650,FALSE)</f>
        <v>7.2704318411426783E-5</v>
      </c>
      <c r="BG2650" s="13">
        <f t="shared" ref="BG2650:BG2678" si="3854">_xlfn.POISSON.DIST(3,K2650,FALSE) * _xlfn.POISSON.DIST(6,L2650,FALSE)</f>
        <v>3.2585567080427281E-5</v>
      </c>
      <c r="BH2650" s="13">
        <f t="shared" ref="BH2650:BH2678" si="3855">_xlfn.POISSON.DIST(4,K2650,FALSE) * _xlfn.POISSON.DIST(6,L2650,FALSE)</f>
        <v>1.0953467467478626E-5</v>
      </c>
      <c r="BI2650" s="13">
        <f t="shared" ref="BI2650:BI2678" si="3856">_xlfn.POISSON.DIST(5,K2650,FALSE) * _xlfn.POISSON.DIST(6,L2650,FALSE)</f>
        <v>2.9455605118666958E-6</v>
      </c>
      <c r="BJ2650" s="14">
        <f t="shared" ref="BJ2650:BJ2678" si="3857">SUM(N2650,Q2650,T2650,W2650,X2650,Y2650,AD2650,AE2650,AF2650,AG2650,AM2650,AN2650,AO2650,AP2650,AQ2650,AX2650,AY2650,AZ2650,BA2650,BB2650,BC2650)</f>
        <v>0.46891616481135312</v>
      </c>
      <c r="BK2650" s="14">
        <f t="shared" ref="BK2650:BK2678" si="3858">SUM(M2650,P2650,S2650,V2650,AC2650,AL2650,AY2650)</f>
        <v>0.2792684016057731</v>
      </c>
      <c r="BL2650" s="14">
        <f t="shared" ref="BL2650:BL2678" si="3859">SUM(O2650,R2650,U2650,AA2650,AB2650,AH2650,AI2650,AJ2650,AK2650,AR2650,AS2650,AT2650,AU2650,AV2650,BD2650,BE2650,BF2650,BG2650,BH2650,BI2650)</f>
        <v>0.23903708880454774</v>
      </c>
      <c r="BM2650" s="14">
        <f t="shared" ref="BM2650:BM2678" si="3860">SUM(S2650:BI2650)</f>
        <v>0.3899940438418889</v>
      </c>
      <c r="BN2650" s="14">
        <f t="shared" ref="BN2650:BN2678" si="3861">SUM(M2650:R2650)</f>
        <v>0.60946922585550589</v>
      </c>
    </row>
    <row r="2651" spans="1:66" x14ac:dyDescent="0.25">
      <c r="A2651" t="s">
        <v>346</v>
      </c>
      <c r="B2651" t="s">
        <v>321</v>
      </c>
      <c r="C2651" t="s">
        <v>235</v>
      </c>
      <c r="D2651" t="s">
        <v>506</v>
      </c>
      <c r="E2651" s="10">
        <f>VLOOKUP(A2651,home!$A$2:$E$405,3,FALSE)</f>
        <v>1.5866</v>
      </c>
      <c r="F2651" s="10">
        <f>VLOOKUP(B2651,home!$B$2:$E$405,3,FALSE)</f>
        <v>1.0084</v>
      </c>
      <c r="G2651" s="10">
        <f>VLOOKUP(C2651,away!$B$2:$E$405,4,FALSE)</f>
        <v>0.94540000000000002</v>
      </c>
      <c r="H2651" s="10">
        <f>VLOOKUP(A2651,away!$A$2:$E$405,3,FALSE)</f>
        <v>1.1788000000000001</v>
      </c>
      <c r="I2651" s="10">
        <f>VLOOKUP(C2651,away!$B$2:$E$405,3,FALSE)</f>
        <v>1.3573</v>
      </c>
      <c r="J2651" s="10">
        <f>VLOOKUP(B2651,home!$B$2:$E$405,4,FALSE)</f>
        <v>0.76349999999999996</v>
      </c>
      <c r="K2651" s="12">
        <f t="shared" si="3806"/>
        <v>1.5125714017759999</v>
      </c>
      <c r="L2651" s="12">
        <f t="shared" si="3807"/>
        <v>1.22158873074</v>
      </c>
      <c r="M2651" s="13">
        <f t="shared" si="3808"/>
        <v>6.4948532364133768E-2</v>
      </c>
      <c r="N2651" s="13">
        <f t="shared" si="3809"/>
        <v>9.8239292641311718E-2</v>
      </c>
      <c r="O2651" s="13">
        <f t="shared" si="3810"/>
        <v>7.9340395214127987E-2</v>
      </c>
      <c r="P2651" s="13">
        <f t="shared" si="3811"/>
        <v>0.12000801280649541</v>
      </c>
      <c r="Q2651" s="13">
        <f t="shared" si="3812"/>
        <v>7.4296972289975768E-2</v>
      </c>
      <c r="R2651" s="13">
        <f t="shared" si="3813"/>
        <v>4.8460666343018301E-2</v>
      </c>
      <c r="S2651" s="13">
        <f t="shared" si="3814"/>
        <v>5.5435906761601733E-2</v>
      </c>
      <c r="T2651" s="13">
        <f t="shared" si="3815"/>
        <v>9.0760344077536456E-2</v>
      </c>
      <c r="U2651" s="13">
        <f t="shared" si="3816"/>
        <v>7.3300218021458211E-2</v>
      </c>
      <c r="V2651" s="13">
        <f t="shared" si="3817"/>
        <v>1.1381239141594189E-2</v>
      </c>
      <c r="W2651" s="13">
        <f t="shared" si="3818"/>
        <v>3.7459825174787097E-2</v>
      </c>
      <c r="X2651" s="13">
        <f t="shared" si="3819"/>
        <v>4.5760500289010471E-2</v>
      </c>
      <c r="Y2651" s="13">
        <f t="shared" si="3820"/>
        <v>2.7950255733039858E-2</v>
      </c>
      <c r="Z2651" s="13">
        <f t="shared" si="3821"/>
        <v>1.9733001296260787E-2</v>
      </c>
      <c r="AA2651" s="13">
        <f t="shared" si="3822"/>
        <v>2.9847573431932804E-2</v>
      </c>
      <c r="AB2651" s="13">
        <f t="shared" si="3823"/>
        <v>2.257329299277535E-2</v>
      </c>
      <c r="AC2651" s="13">
        <f t="shared" si="3824"/>
        <v>1.3143483029383997E-3</v>
      </c>
      <c r="AD2651" s="13">
        <f t="shared" si="3825"/>
        <v>1.4165165068727909E-2</v>
      </c>
      <c r="AE2651" s="13">
        <f t="shared" si="3826"/>
        <v>1.7304006017029912E-2</v>
      </c>
      <c r="AF2651" s="13">
        <f t="shared" si="3827"/>
        <v>1.0569189373530449E-2</v>
      </c>
      <c r="AG2651" s="13">
        <f t="shared" si="3828"/>
        <v>4.3037342105872525E-3</v>
      </c>
      <c r="AH2651" s="13">
        <f t="shared" si="3829"/>
        <v>6.0264030017974993E-3</v>
      </c>
      <c r="AI2651" s="13">
        <f t="shared" si="3830"/>
        <v>9.1153648360959381E-3</v>
      </c>
      <c r="AJ2651" s="13">
        <f t="shared" si="3831"/>
        <v>6.8938200839166455E-3</v>
      </c>
      <c r="AK2651" s="13">
        <f t="shared" si="3832"/>
        <v>3.4757983693071144E-3</v>
      </c>
      <c r="AL2651" s="13">
        <f t="shared" si="3833"/>
        <v>9.714296673365969E-5</v>
      </c>
      <c r="AM2651" s="13">
        <f t="shared" si="3834"/>
        <v>4.2851647168788342E-3</v>
      </c>
      <c r="AN2651" s="13">
        <f t="shared" si="3835"/>
        <v>5.2347089275038465E-3</v>
      </c>
      <c r="AO2651" s="13">
        <f t="shared" si="3836"/>
        <v>3.1973307172713863E-3</v>
      </c>
      <c r="AP2651" s="13">
        <f t="shared" si="3837"/>
        <v>1.3019410575558555E-3</v>
      </c>
      <c r="AQ2651" s="13">
        <f t="shared" si="3838"/>
        <v>3.9760913099948784E-4</v>
      </c>
      <c r="AR2651" s="13">
        <f t="shared" si="3839"/>
        <v>1.4723571987787058E-3</v>
      </c>
      <c r="AS2651" s="13">
        <f t="shared" si="3840"/>
        <v>2.2270453920716915E-3</v>
      </c>
      <c r="AT2651" s="13">
        <f t="shared" si="3841"/>
        <v>1.6842825852523302E-3</v>
      </c>
      <c r="AU2651" s="13">
        <f t="shared" si="3842"/>
        <v>8.4919922365400745E-4</v>
      </c>
      <c r="AV2651" s="13">
        <f t="shared" si="3843"/>
        <v>3.2111861502735837E-4</v>
      </c>
      <c r="AW2651" s="13">
        <f t="shared" si="3844"/>
        <v>4.9859711868441942E-6</v>
      </c>
      <c r="AX2651" s="13">
        <f t="shared" si="3845"/>
        <v>1.0802696004417463E-3</v>
      </c>
      <c r="AY2651" s="13">
        <f t="shared" si="3846"/>
        <v>1.31964517006064E-3</v>
      </c>
      <c r="AZ2651" s="13">
        <f t="shared" si="3847"/>
        <v>8.0603183416077455E-4</v>
      </c>
      <c r="BA2651" s="13">
        <f t="shared" si="3848"/>
        <v>3.2821313507616488E-4</v>
      </c>
      <c r="BB2651" s="13">
        <f t="shared" si="3849"/>
        <v>1.0023536677247214E-4</v>
      </c>
      <c r="BC2651" s="13">
        <f t="shared" si="3850"/>
        <v>2.4489278894168511E-5</v>
      </c>
      <c r="BD2651" s="13">
        <f t="shared" si="3851"/>
        <v>2.9976916027533003E-4</v>
      </c>
      <c r="BE2651" s="13">
        <f t="shared" si="3852"/>
        <v>4.5342225896687039E-4</v>
      </c>
      <c r="BF2651" s="13">
        <f t="shared" si="3853"/>
        <v>3.429167709209798E-4</v>
      </c>
      <c r="BG2651" s="13">
        <f t="shared" si="3854"/>
        <v>1.7289536696148198E-4</v>
      </c>
      <c r="BH2651" s="13">
        <f t="shared" si="3855"/>
        <v>6.5379146891376204E-5</v>
      </c>
      <c r="BI2651" s="13">
        <f t="shared" si="3856"/>
        <v>1.9778125572081554E-5</v>
      </c>
      <c r="BJ2651" s="14">
        <f t="shared" si="3857"/>
        <v>0.43888492381115218</v>
      </c>
      <c r="BK2651" s="14">
        <f t="shared" si="3858"/>
        <v>0.25450482751355774</v>
      </c>
      <c r="BL2651" s="14">
        <f t="shared" si="3859"/>
        <v>0.2869416961388021</v>
      </c>
      <c r="BM2651" s="14">
        <f t="shared" si="3860"/>
        <v>0.5134559179018362</v>
      </c>
      <c r="BN2651" s="14">
        <f t="shared" si="3861"/>
        <v>0.48529387165906301</v>
      </c>
    </row>
    <row r="2652" spans="1:66" x14ac:dyDescent="0.25">
      <c r="A2652" t="s">
        <v>346</v>
      </c>
      <c r="B2652" t="s">
        <v>240</v>
      </c>
      <c r="C2652" t="s">
        <v>245</v>
      </c>
      <c r="D2652" t="s">
        <v>506</v>
      </c>
      <c r="E2652" s="10">
        <f>VLOOKUP(A2652,home!$A$2:$E$405,3,FALSE)</f>
        <v>1.5866</v>
      </c>
      <c r="F2652" s="10">
        <f>VLOOKUP(B2652,home!$B$2:$E$405,3,FALSE)</f>
        <v>0.84040000000000004</v>
      </c>
      <c r="G2652" s="10">
        <f>VLOOKUP(C2652,away!$B$2:$E$405,4,FALSE)</f>
        <v>1.4496</v>
      </c>
      <c r="H2652" s="10">
        <f>VLOOKUP(A2652,away!$A$2:$E$405,3,FALSE)</f>
        <v>1.1788000000000001</v>
      </c>
      <c r="I2652" s="10">
        <f>VLOOKUP(C2652,away!$B$2:$E$405,3,FALSE)</f>
        <v>0.59379999999999999</v>
      </c>
      <c r="J2652" s="10">
        <f>VLOOKUP(B2652,home!$B$2:$E$405,4,FALSE)</f>
        <v>1.0367999999999999</v>
      </c>
      <c r="K2652" s="12">
        <f t="shared" si="3806"/>
        <v>1.932865676544</v>
      </c>
      <c r="L2652" s="12">
        <f t="shared" si="3807"/>
        <v>0.72573038899199993</v>
      </c>
      <c r="M2652" s="13">
        <f t="shared" si="3808"/>
        <v>7.0046493431220616E-2</v>
      </c>
      <c r="N2652" s="13">
        <f t="shared" si="3809"/>
        <v>0.13539046291547108</v>
      </c>
      <c r="O2652" s="13">
        <f t="shared" si="3810"/>
        <v>5.0834868925365317E-2</v>
      </c>
      <c r="P2652" s="13">
        <f t="shared" si="3811"/>
        <v>9.8256973317451785E-2</v>
      </c>
      <c r="Q2652" s="13">
        <f t="shared" si="3812"/>
        <v>0.1308457893503587</v>
      </c>
      <c r="R2652" s="13">
        <f t="shared" si="3813"/>
        <v>1.8446204599781343E-2</v>
      </c>
      <c r="S2652" s="13">
        <f t="shared" si="3814"/>
        <v>3.4457230949705632E-2</v>
      </c>
      <c r="T2652" s="13">
        <f t="shared" si="3815"/>
        <v>9.4958765603201128E-2</v>
      </c>
      <c r="U2652" s="13">
        <f t="shared" si="3816"/>
        <v>3.5654035733425404E-2</v>
      </c>
      <c r="V2652" s="13">
        <f t="shared" si="3817"/>
        <v>5.3705015628780894E-3</v>
      </c>
      <c r="W2652" s="13">
        <f t="shared" si="3818"/>
        <v>8.4302445051871594E-2</v>
      </c>
      <c r="X2652" s="13">
        <f t="shared" si="3819"/>
        <v>6.1180846240471487E-2</v>
      </c>
      <c r="Y2652" s="13">
        <f t="shared" si="3820"/>
        <v>2.2200399670478547E-2</v>
      </c>
      <c r="Z2652" s="13">
        <f t="shared" si="3821"/>
        <v>4.4623237465417787E-3</v>
      </c>
      <c r="AA2652" s="13">
        <f t="shared" si="3822"/>
        <v>8.6250724073178315E-3</v>
      </c>
      <c r="AB2652" s="13">
        <f t="shared" si="3823"/>
        <v>8.335553206905686E-3</v>
      </c>
      <c r="AC2652" s="13">
        <f t="shared" si="3824"/>
        <v>4.7083837009199222E-4</v>
      </c>
      <c r="AD2652" s="13">
        <f t="shared" si="3825"/>
        <v>4.0736325622374815E-2</v>
      </c>
      <c r="AE2652" s="13">
        <f t="shared" si="3826"/>
        <v>2.9563589440030853E-2</v>
      </c>
      <c r="AF2652" s="13">
        <f t="shared" si="3827"/>
        <v>1.0727597632156683E-2</v>
      </c>
      <c r="AG2652" s="13">
        <f t="shared" si="3828"/>
        <v>2.5951145341782432E-3</v>
      </c>
      <c r="AH2652" s="13">
        <f t="shared" si="3829"/>
        <v>8.0961098709650089E-4</v>
      </c>
      <c r="AI2652" s="13">
        <f t="shared" si="3830"/>
        <v>1.5648692883117336E-3</v>
      </c>
      <c r="AJ2652" s="13">
        <f t="shared" si="3831"/>
        <v>1.5123410678277939E-3</v>
      </c>
      <c r="AK2652" s="13">
        <f t="shared" si="3832"/>
        <v>9.7438404707741479E-4</v>
      </c>
      <c r="AL2652" s="13">
        <f t="shared" si="3833"/>
        <v>2.6418540544010319E-5</v>
      </c>
      <c r="AM2652" s="13">
        <f t="shared" si="3834"/>
        <v>1.574756911680163E-2</v>
      </c>
      <c r="AN2652" s="13">
        <f t="shared" si="3835"/>
        <v>1.1428489460814853E-2</v>
      </c>
      <c r="AO2652" s="13">
        <f t="shared" si="3836"/>
        <v>4.1470010509940666E-3</v>
      </c>
      <c r="AP2652" s="13">
        <f t="shared" si="3837"/>
        <v>1.003201561962719E-3</v>
      </c>
      <c r="AQ2652" s="13">
        <f t="shared" si="3838"/>
        <v>1.8201346495014649E-4</v>
      </c>
      <c r="AR2652" s="13">
        <f t="shared" si="3839"/>
        <v>1.1751185931954816E-4</v>
      </c>
      <c r="AS2652" s="13">
        <f t="shared" si="3840"/>
        <v>2.2713463946562177E-4</v>
      </c>
      <c r="AT2652" s="13">
        <f t="shared" si="3841"/>
        <v>2.1951037428864835E-4</v>
      </c>
      <c r="AU2652" s="13">
        <f t="shared" si="3842"/>
        <v>1.4142802270261832E-4</v>
      </c>
      <c r="AV2652" s="13">
        <f t="shared" si="3843"/>
        <v>6.8340342695844168E-5</v>
      </c>
      <c r="AW2652" s="13">
        <f t="shared" si="3844"/>
        <v>1.0293979621262745E-6</v>
      </c>
      <c r="AX2652" s="13">
        <f t="shared" si="3845"/>
        <v>5.072989305811698E-3</v>
      </c>
      <c r="AY2652" s="13">
        <f t="shared" si="3846"/>
        <v>3.6816225022589799E-3</v>
      </c>
      <c r="AZ2652" s="13">
        <f t="shared" si="3847"/>
        <v>1.3359326653430545E-3</v>
      </c>
      <c r="BA2652" s="13">
        <f t="shared" si="3848"/>
        <v>3.2317564429551146E-4</v>
      </c>
      <c r="BB2652" s="13">
        <f t="shared" si="3849"/>
        <v>5.8634596511830431E-5</v>
      </c>
      <c r="BC2652" s="13">
        <f t="shared" si="3850"/>
        <v>8.5105817069839344E-6</v>
      </c>
      <c r="BD2652" s="13">
        <f t="shared" si="3851"/>
        <v>1.4213654562524802E-5</v>
      </c>
      <c r="BE2652" s="13">
        <f t="shared" si="3852"/>
        <v>2.7473085042157211E-5</v>
      </c>
      <c r="BF2652" s="13">
        <f t="shared" si="3853"/>
        <v>2.6550891553380027E-5</v>
      </c>
      <c r="BG2652" s="13">
        <f t="shared" si="3854"/>
        <v>1.7106435655056757E-5</v>
      </c>
      <c r="BH2652" s="13">
        <f t="shared" si="3855"/>
        <v>8.2661105814169245E-6</v>
      </c>
      <c r="BI2652" s="13">
        <f t="shared" si="3856"/>
        <v>3.1954562842675866E-6</v>
      </c>
      <c r="BJ2652" s="14">
        <f t="shared" si="3857"/>
        <v>0.65549047601204491</v>
      </c>
      <c r="BK2652" s="14">
        <f t="shared" si="3858"/>
        <v>0.21231007867415108</v>
      </c>
      <c r="BL2652" s="14">
        <f t="shared" si="3859"/>
        <v>0.12762767113526011</v>
      </c>
      <c r="BM2652" s="14">
        <f t="shared" si="3860"/>
        <v>0.49238916392405196</v>
      </c>
      <c r="BN2652" s="14">
        <f t="shared" si="3861"/>
        <v>0.50382079253964884</v>
      </c>
    </row>
    <row r="2653" spans="1:66" x14ac:dyDescent="0.25">
      <c r="A2653" t="s">
        <v>347</v>
      </c>
      <c r="B2653" t="s">
        <v>250</v>
      </c>
      <c r="C2653" t="s">
        <v>253</v>
      </c>
      <c r="D2653" t="s">
        <v>506</v>
      </c>
      <c r="E2653" s="10">
        <f>VLOOKUP(A2653,home!$A$2:$E$405,3,FALSE)</f>
        <v>1.1809000000000001</v>
      </c>
      <c r="F2653" s="10">
        <f>VLOOKUP(B2653,home!$B$2:$E$405,3,FALSE)</f>
        <v>0.7762</v>
      </c>
      <c r="G2653" s="10">
        <f>VLOOKUP(C2653,away!$B$2:$E$405,4,FALSE)</f>
        <v>0.8468</v>
      </c>
      <c r="H2653" s="10">
        <f>VLOOKUP(A2653,away!$A$2:$E$405,3,FALSE)</f>
        <v>0.92459999999999998</v>
      </c>
      <c r="I2653" s="10">
        <f>VLOOKUP(C2653,away!$B$2:$E$405,3,FALSE)</f>
        <v>0.90129999999999999</v>
      </c>
      <c r="J2653" s="10">
        <f>VLOOKUP(B2653,home!$B$2:$E$405,4,FALSE)</f>
        <v>0.99139999999999995</v>
      </c>
      <c r="K2653" s="12">
        <f t="shared" si="3806"/>
        <v>0.77618922634400001</v>
      </c>
      <c r="L2653" s="12">
        <f t="shared" si="3807"/>
        <v>0.82617523897199985</v>
      </c>
      <c r="M2653" s="13">
        <f t="shared" si="3808"/>
        <v>0.20141970460693787</v>
      </c>
      <c r="N2653" s="13">
        <f t="shared" si="3809"/>
        <v>0.15633980468929609</v>
      </c>
      <c r="O2653" s="13">
        <f t="shared" si="3810"/>
        <v>0.1664079725873065</v>
      </c>
      <c r="P2653" s="13">
        <f t="shared" si="3811"/>
        <v>0.12916407550001496</v>
      </c>
      <c r="Q2653" s="13">
        <f t="shared" si="3812"/>
        <v>6.0674636024278396E-2</v>
      </c>
      <c r="R2653" s="13">
        <f t="shared" si="3813"/>
        <v>6.8741073259581967E-2</v>
      </c>
      <c r="S2653" s="13">
        <f t="shared" si="3814"/>
        <v>2.0707207410926409E-2</v>
      </c>
      <c r="T2653" s="13">
        <f t="shared" si="3815"/>
        <v>5.0127881916897314E-2</v>
      </c>
      <c r="U2653" s="13">
        <f t="shared" si="3816"/>
        <v>5.3356080471411139E-2</v>
      </c>
      <c r="V2653" s="13">
        <f t="shared" si="3817"/>
        <v>1.4754306776924074E-3</v>
      </c>
      <c r="W2653" s="13">
        <f t="shared" si="3818"/>
        <v>1.5698332931462815E-2</v>
      </c>
      <c r="X2653" s="13">
        <f t="shared" si="3819"/>
        <v>1.2969573961113305E-2</v>
      </c>
      <c r="Y2653" s="13">
        <f t="shared" si="3820"/>
        <v>5.3575704333439049E-3</v>
      </c>
      <c r="Z2653" s="13">
        <f t="shared" si="3821"/>
        <v>1.8930724209142297E-2</v>
      </c>
      <c r="AA2653" s="13">
        <f t="shared" si="3822"/>
        <v>1.4693824178025788E-2</v>
      </c>
      <c r="AB2653" s="13">
        <f t="shared" si="3823"/>
        <v>5.7025940103882988E-3</v>
      </c>
      <c r="AC2653" s="13">
        <f t="shared" si="3824"/>
        <v>5.9134184457149709E-5</v>
      </c>
      <c r="AD2653" s="13">
        <f t="shared" si="3825"/>
        <v>3.0462192232406644E-3</v>
      </c>
      <c r="AE2653" s="13">
        <f t="shared" si="3826"/>
        <v>2.5167108947219555E-3</v>
      </c>
      <c r="AF2653" s="13">
        <f t="shared" si="3827"/>
        <v>1.0396221124351734E-3</v>
      </c>
      <c r="AG2653" s="13">
        <f t="shared" si="3828"/>
        <v>2.8630334906056828E-4</v>
      </c>
      <c r="AH2653" s="13">
        <f t="shared" si="3829"/>
        <v>3.910023899350289E-3</v>
      </c>
      <c r="AI2653" s="13">
        <f t="shared" si="3830"/>
        <v>3.0349184254232502E-3</v>
      </c>
      <c r="AJ2653" s="13">
        <f t="shared" si="3831"/>
        <v>1.1778354923232116E-3</v>
      </c>
      <c r="AK2653" s="13">
        <f t="shared" si="3832"/>
        <v>3.0474107318228605E-4</v>
      </c>
      <c r="AL2653" s="13">
        <f t="shared" si="3833"/>
        <v>1.516835163820812E-6</v>
      </c>
      <c r="AM2653" s="13">
        <f t="shared" si="3834"/>
        <v>4.7288850843227846E-4</v>
      </c>
      <c r="AN2653" s="13">
        <f t="shared" si="3835"/>
        <v>3.9068877646115024E-4</v>
      </c>
      <c r="AO2653" s="13">
        <f t="shared" si="3836"/>
        <v>1.6138869662823448E-4</v>
      </c>
      <c r="AP2653" s="13">
        <f t="shared" si="3837"/>
        <v>4.4445115001403744E-5</v>
      </c>
      <c r="AQ2653" s="13">
        <f t="shared" si="3838"/>
        <v>9.1798633768556872E-6</v>
      </c>
      <c r="AR2653" s="13">
        <f t="shared" si="3839"/>
        <v>6.4607298588639144E-4</v>
      </c>
      <c r="AS2653" s="13">
        <f t="shared" si="3840"/>
        <v>5.0147489107691616E-4</v>
      </c>
      <c r="AT2653" s="13">
        <f t="shared" si="3841"/>
        <v>1.9461970386796661E-4</v>
      </c>
      <c r="AU2653" s="13">
        <f t="shared" si="3842"/>
        <v>5.0353905792191799E-5</v>
      </c>
      <c r="AV2653" s="13">
        <f t="shared" si="3843"/>
        <v>9.7710397950600002E-6</v>
      </c>
      <c r="AW2653" s="13">
        <f t="shared" si="3844"/>
        <v>2.701939823767488E-8</v>
      </c>
      <c r="AX2653" s="13">
        <f t="shared" si="3845"/>
        <v>6.1175160917836384E-5</v>
      </c>
      <c r="AY2653" s="13">
        <f t="shared" si="3846"/>
        <v>5.054140319044402E-5</v>
      </c>
      <c r="AZ2653" s="13">
        <f t="shared" si="3847"/>
        <v>2.0878027929422639E-5</v>
      </c>
      <c r="BA2653" s="13">
        <f t="shared" si="3848"/>
        <v>5.7496365712849459E-6</v>
      </c>
      <c r="BB2653" s="13">
        <f t="shared" si="3849"/>
        <v>1.1875518420708722E-6</v>
      </c>
      <c r="BC2653" s="13">
        <f t="shared" si="3850"/>
        <v>1.962251853829084E-7</v>
      </c>
      <c r="BD2653" s="13">
        <f t="shared" si="3851"/>
        <v>8.8961583918007131E-5</v>
      </c>
      <c r="BE2653" s="13">
        <f t="shared" si="3852"/>
        <v>6.9051022995654778E-5</v>
      </c>
      <c r="BF2653" s="13">
        <f t="shared" si="3853"/>
        <v>2.6798330058629516E-5</v>
      </c>
      <c r="BG2653" s="13">
        <f t="shared" si="3854"/>
        <v>6.9335250251729356E-6</v>
      </c>
      <c r="BH2653" s="13">
        <f t="shared" si="3855"/>
        <v>1.3454318562814356E-6</v>
      </c>
      <c r="BI2653" s="13">
        <f t="shared" si="3856"/>
        <v>2.0886194232513191E-7</v>
      </c>
      <c r="BJ2653" s="14">
        <f t="shared" si="3857"/>
        <v>0.30927497450138658</v>
      </c>
      <c r="BK2653" s="14">
        <f t="shared" si="3858"/>
        <v>0.35287761061838302</v>
      </c>
      <c r="BL2653" s="14">
        <f t="shared" si="3859"/>
        <v>0.31892465467920733</v>
      </c>
      <c r="BM2653" s="14">
        <f t="shared" si="3860"/>
        <v>0.21721018295691125</v>
      </c>
      <c r="BN2653" s="14">
        <f t="shared" si="3861"/>
        <v>0.78274726666741579</v>
      </c>
    </row>
    <row r="2654" spans="1:66" x14ac:dyDescent="0.25">
      <c r="A2654" t="s">
        <v>347</v>
      </c>
      <c r="B2654" t="s">
        <v>251</v>
      </c>
      <c r="C2654" t="s">
        <v>256</v>
      </c>
      <c r="D2654" t="s">
        <v>506</v>
      </c>
      <c r="E2654" s="10">
        <f>VLOOKUP(A2654,home!$A$2:$E$405,3,FALSE)</f>
        <v>1.1809000000000001</v>
      </c>
      <c r="F2654" s="10">
        <f>VLOOKUP(B2654,home!$B$2:$E$405,3,FALSE)</f>
        <v>0.9879</v>
      </c>
      <c r="G2654" s="10">
        <f>VLOOKUP(C2654,away!$B$2:$E$405,4,FALSE)</f>
        <v>1.3408</v>
      </c>
      <c r="H2654" s="10">
        <f>VLOOKUP(A2654,away!$A$2:$E$405,3,FALSE)</f>
        <v>0.92459999999999998</v>
      </c>
      <c r="I2654" s="10">
        <f>VLOOKUP(C2654,away!$B$2:$E$405,3,FALSE)</f>
        <v>0.72099999999999997</v>
      </c>
      <c r="J2654" s="10">
        <f>VLOOKUP(B2654,home!$B$2:$E$405,4,FALSE)</f>
        <v>0.90129999999999999</v>
      </c>
      <c r="K2654" s="12">
        <f t="shared" si="3806"/>
        <v>1.564192176288</v>
      </c>
      <c r="L2654" s="12">
        <f t="shared" si="3807"/>
        <v>0.6008395675799999</v>
      </c>
      <c r="M2654" s="13">
        <f t="shared" si="3808"/>
        <v>0.1147462920483165</v>
      </c>
      <c r="N2654" s="13">
        <f t="shared" si="3809"/>
        <v>0.17948525228003465</v>
      </c>
      <c r="O2654" s="13">
        <f t="shared" si="3810"/>
        <v>6.8944112495718871E-2</v>
      </c>
      <c r="P2654" s="13">
        <f t="shared" si="3811"/>
        <v>0.10784184136692319</v>
      </c>
      <c r="Q2654" s="13">
        <f t="shared" si="3812"/>
        <v>0.14037471368775406</v>
      </c>
      <c r="R2654" s="13">
        <f t="shared" si="3813"/>
        <v>2.0712175369557294E-2</v>
      </c>
      <c r="S2654" s="13">
        <f t="shared" si="3814"/>
        <v>2.5338210372217541E-2</v>
      </c>
      <c r="T2654" s="13">
        <f t="shared" si="3815"/>
        <v>8.4342682271316444E-2</v>
      </c>
      <c r="U2654" s="13">
        <f t="shared" si="3816"/>
        <v>3.2397822666966537E-2</v>
      </c>
      <c r="V2654" s="13">
        <f t="shared" si="3817"/>
        <v>2.6459526149237357E-3</v>
      </c>
      <c r="W2654" s="13">
        <f t="shared" si="3818"/>
        <v>7.3191009633017626E-2</v>
      </c>
      <c r="X2654" s="13">
        <f t="shared" si="3819"/>
        <v>4.3976054578645916E-2</v>
      </c>
      <c r="Y2654" s="13">
        <f t="shared" si="3820"/>
        <v>1.3211276808454043E-2</v>
      </c>
      <c r="Z2654" s="13">
        <f t="shared" si="3821"/>
        <v>4.1482314975619756E-3</v>
      </c>
      <c r="AA2654" s="13">
        <f t="shared" si="3822"/>
        <v>6.488631253917897E-3</v>
      </c>
      <c r="AB2654" s="13">
        <f t="shared" si="3823"/>
        <v>5.0747331210980852E-3</v>
      </c>
      <c r="AC2654" s="13">
        <f t="shared" si="3824"/>
        <v>1.5542136322521134E-4</v>
      </c>
      <c r="AD2654" s="13">
        <f t="shared" si="3825"/>
        <v>2.8621201160646474E-2</v>
      </c>
      <c r="AE2654" s="13">
        <f t="shared" si="3826"/>
        <v>1.7196750128983019E-2</v>
      </c>
      <c r="AF2654" s="13">
        <f t="shared" si="3827"/>
        <v>5.1662439556397315E-3</v>
      </c>
      <c r="AG2654" s="13">
        <f t="shared" si="3828"/>
        <v>1.0346945947731214E-3</v>
      </c>
      <c r="AH2654" s="13">
        <f t="shared" si="3829"/>
        <v>6.2310540480421813E-4</v>
      </c>
      <c r="AI2654" s="13">
        <f t="shared" si="3830"/>
        <v>9.7465659919752532E-4</v>
      </c>
      <c r="AJ2654" s="13">
        <f t="shared" si="3831"/>
        <v>7.6227511351611911E-4</v>
      </c>
      <c r="AK2654" s="13">
        <f t="shared" si="3832"/>
        <v>3.974482562469868E-4</v>
      </c>
      <c r="AL2654" s="13">
        <f t="shared" si="3833"/>
        <v>5.842777382612629E-6</v>
      </c>
      <c r="AM2654" s="13">
        <f t="shared" si="3834"/>
        <v>8.9538117862896366E-3</v>
      </c>
      <c r="AN2654" s="13">
        <f t="shared" si="3835"/>
        <v>5.3798044018669713E-3</v>
      </c>
      <c r="AO2654" s="13">
        <f t="shared" si="3836"/>
        <v>1.6161996752413652E-3</v>
      </c>
      <c r="AP2654" s="13">
        <f t="shared" si="3837"/>
        <v>3.2369223799831934E-4</v>
      </c>
      <c r="AQ2654" s="13">
        <f t="shared" si="3838"/>
        <v>4.8621776076978148E-5</v>
      </c>
      <c r="AR2654" s="13">
        <f t="shared" si="3839"/>
        <v>7.4877276395865473E-5</v>
      </c>
      <c r="AS2654" s="13">
        <f t="shared" si="3840"/>
        <v>1.1712244992016693E-4</v>
      </c>
      <c r="AT2654" s="13">
        <f t="shared" si="3841"/>
        <v>9.1601009916404103E-5</v>
      </c>
      <c r="AU2654" s="13">
        <f t="shared" si="3842"/>
        <v>4.7760527683772929E-5</v>
      </c>
      <c r="AV2654" s="13">
        <f t="shared" si="3843"/>
        <v>1.8676660934586024E-5</v>
      </c>
      <c r="AW2654" s="13">
        <f t="shared" si="3844"/>
        <v>1.5253358333953403E-7</v>
      </c>
      <c r="AX2654" s="13">
        <f t="shared" si="3845"/>
        <v>2.334247057344925E-3</v>
      </c>
      <c r="AY2654" s="13">
        <f t="shared" si="3846"/>
        <v>1.4025079925600119E-3</v>
      </c>
      <c r="AZ2654" s="13">
        <f t="shared" si="3847"/>
        <v>4.2134114788862554E-4</v>
      </c>
      <c r="BA2654" s="13">
        <f t="shared" si="3848"/>
        <v>8.4386144367020849E-5</v>
      </c>
      <c r="BB2654" s="13">
        <f t="shared" si="3849"/>
        <v>1.2675633622806062E-5</v>
      </c>
      <c r="BC2654" s="13">
        <f t="shared" si="3850"/>
        <v>1.5232044449458608E-6</v>
      </c>
      <c r="BD2654" s="13">
        <f t="shared" si="3851"/>
        <v>7.4982050618766521E-6</v>
      </c>
      <c r="BE2654" s="13">
        <f t="shared" si="3852"/>
        <v>1.172863369399054E-5</v>
      </c>
      <c r="BF2654" s="13">
        <f t="shared" si="3853"/>
        <v>9.1729185313439143E-6</v>
      </c>
      <c r="BG2654" s="13">
        <f t="shared" si="3854"/>
        <v>4.782735800151786E-6</v>
      </c>
      <c r="BH2654" s="13">
        <f t="shared" si="3855"/>
        <v>1.8702794799624892E-6</v>
      </c>
      <c r="BI2654" s="13">
        <f t="shared" si="3856"/>
        <v>5.8509530600586214E-7</v>
      </c>
      <c r="BJ2654" s="14">
        <f t="shared" si="3857"/>
        <v>0.60717869015696668</v>
      </c>
      <c r="BK2654" s="14">
        <f t="shared" si="3858"/>
        <v>0.25213606853554887</v>
      </c>
      <c r="BL2654" s="14">
        <f t="shared" si="3859"/>
        <v>0.13676063607374761</v>
      </c>
      <c r="BM2654" s="14">
        <f t="shared" si="3860"/>
        <v>0.36671688355654386</v>
      </c>
      <c r="BN2654" s="14">
        <f t="shared" si="3861"/>
        <v>0.63210438724830453</v>
      </c>
    </row>
    <row r="2655" spans="1:66" x14ac:dyDescent="0.25">
      <c r="A2655" t="s">
        <v>347</v>
      </c>
      <c r="B2655" t="s">
        <v>254</v>
      </c>
      <c r="C2655" t="s">
        <v>324</v>
      </c>
      <c r="D2655" t="s">
        <v>506</v>
      </c>
      <c r="E2655" s="10">
        <f>VLOOKUP(A2655,home!$A$2:$E$405,3,FALSE)</f>
        <v>1.1809000000000001</v>
      </c>
      <c r="F2655" s="10">
        <f>VLOOKUP(B2655,home!$B$2:$E$405,3,FALSE)</f>
        <v>2.3993000000000002</v>
      </c>
      <c r="G2655" s="10">
        <f>VLOOKUP(C2655,away!$B$2:$E$405,4,FALSE)</f>
        <v>0.70569999999999999</v>
      </c>
      <c r="H2655" s="10">
        <f>VLOOKUP(A2655,away!$A$2:$E$405,3,FALSE)</f>
        <v>0.92459999999999998</v>
      </c>
      <c r="I2655" s="10">
        <f>VLOOKUP(C2655,away!$B$2:$E$405,3,FALSE)</f>
        <v>0.72099999999999997</v>
      </c>
      <c r="J2655" s="10">
        <f>VLOOKUP(B2655,home!$B$2:$E$405,4,FALSE)</f>
        <v>1.2618</v>
      </c>
      <c r="K2655" s="12">
        <f t="shared" si="3806"/>
        <v>1.9994833592090004</v>
      </c>
      <c r="L2655" s="12">
        <f t="shared" si="3807"/>
        <v>0.84116206187999987</v>
      </c>
      <c r="M2655" s="13">
        <f t="shared" si="3808"/>
        <v>5.8387968974073362E-2</v>
      </c>
      <c r="N2655" s="13">
        <f t="shared" si="3809"/>
        <v>0.11674577234167112</v>
      </c>
      <c r="O2655" s="13">
        <f t="shared" si="3810"/>
        <v>4.9113744371217009E-2</v>
      </c>
      <c r="P2655" s="13">
        <f t="shared" si="3811"/>
        <v>9.8202114578693128E-2</v>
      </c>
      <c r="Q2655" s="13">
        <f t="shared" si="3812"/>
        <v>0.11671561452758689</v>
      </c>
      <c r="R2655" s="13">
        <f t="shared" si="3813"/>
        <v>2.0656309240970068E-2</v>
      </c>
      <c r="S2655" s="13">
        <f t="shared" si="3814"/>
        <v>4.129127745481672E-2</v>
      </c>
      <c r="T2655" s="13">
        <f t="shared" si="3815"/>
        <v>9.8176746969616244E-2</v>
      </c>
      <c r="U2655" s="13">
        <f t="shared" si="3816"/>
        <v>4.1301946589994754E-2</v>
      </c>
      <c r="V2655" s="13">
        <f t="shared" si="3817"/>
        <v>7.7163742062437866E-3</v>
      </c>
      <c r="W2655" s="13">
        <f t="shared" si="3818"/>
        <v>7.7790309669254085E-2</v>
      </c>
      <c r="X2655" s="13">
        <f t="shared" si="3819"/>
        <v>6.5434257275673452E-2</v>
      </c>
      <c r="Y2655" s="13">
        <f t="shared" si="3820"/>
        <v>2.7520407383795933E-2</v>
      </c>
      <c r="Z2655" s="13">
        <f t="shared" si="3821"/>
        <v>5.7917678906550928E-3</v>
      </c>
      <c r="AA2655" s="13">
        <f t="shared" si="3822"/>
        <v>1.1580543517765874E-2</v>
      </c>
      <c r="AB2655" s="13">
        <f t="shared" si="3823"/>
        <v>1.1577552027184261E-2</v>
      </c>
      <c r="AC2655" s="13">
        <f t="shared" si="3824"/>
        <v>8.1113056898556284E-4</v>
      </c>
      <c r="AD2655" s="13">
        <f t="shared" si="3825"/>
        <v>3.8885107422847121E-2</v>
      </c>
      <c r="AE2655" s="13">
        <f t="shared" si="3826"/>
        <v>3.2708677136227368E-2</v>
      </c>
      <c r="AF2655" s="13">
        <f t="shared" si="3827"/>
        <v>1.3756649150638112E-2</v>
      </c>
      <c r="AG2655" s="13">
        <f t="shared" si="3828"/>
        <v>3.8571904547035013E-3</v>
      </c>
      <c r="AH2655" s="13">
        <f t="shared" si="3829"/>
        <v>1.2179538552084539E-3</v>
      </c>
      <c r="AI2655" s="13">
        <f t="shared" si="3830"/>
        <v>2.4352784657737524E-3</v>
      </c>
      <c r="AJ2655" s="13">
        <f t="shared" si="3831"/>
        <v>2.4346493836773214E-3</v>
      </c>
      <c r="AK2655" s="13">
        <f t="shared" si="3832"/>
        <v>1.6226803093904176E-3</v>
      </c>
      <c r="AL2655" s="13">
        <f t="shared" si="3833"/>
        <v>5.4569280948389077E-5</v>
      </c>
      <c r="AM2655" s="13">
        <f t="shared" si="3834"/>
        <v>1.5550025042607451E-2</v>
      </c>
      <c r="AN2655" s="13">
        <f t="shared" si="3835"/>
        <v>1.3080091127125314E-2</v>
      </c>
      <c r="AO2655" s="13">
        <f t="shared" si="3836"/>
        <v>5.5012382110355114E-3</v>
      </c>
      <c r="AP2655" s="13">
        <f t="shared" si="3837"/>
        <v>1.542477625495891E-3</v>
      </c>
      <c r="AQ2655" s="13">
        <f t="shared" si="3838"/>
        <v>3.2436841496647243E-4</v>
      </c>
      <c r="AR2655" s="13">
        <f t="shared" si="3839"/>
        <v>2.0489931522436761E-4</v>
      </c>
      <c r="AS2655" s="13">
        <f t="shared" si="3840"/>
        <v>4.0969277110444247E-4</v>
      </c>
      <c r="AT2655" s="13">
        <f t="shared" si="3841"/>
        <v>4.0958693910577733E-4</v>
      </c>
      <c r="AU2655" s="13">
        <f t="shared" si="3842"/>
        <v>2.7298742296378399E-4</v>
      </c>
      <c r="AV2655" s="13">
        <f t="shared" si="3843"/>
        <v>1.364584523723587E-4</v>
      </c>
      <c r="AW2655" s="13">
        <f t="shared" si="3844"/>
        <v>2.5494306420053643E-6</v>
      </c>
      <c r="AX2655" s="13">
        <f t="shared" si="3845"/>
        <v>5.1820027179961406E-3</v>
      </c>
      <c r="AY2655" s="13">
        <f t="shared" si="3846"/>
        <v>4.3589040909373968E-3</v>
      </c>
      <c r="AZ2655" s="13">
        <f t="shared" si="3847"/>
        <v>1.8332723763350336E-3</v>
      </c>
      <c r="BA2655" s="13">
        <f t="shared" si="3848"/>
        <v>5.1402639068854131E-4</v>
      </c>
      <c r="BB2655" s="13">
        <f t="shared" si="3849"/>
        <v>1.0809487466307695E-4</v>
      </c>
      <c r="BC2655" s="13">
        <f t="shared" si="3850"/>
        <v>1.8185061530050795E-5</v>
      </c>
      <c r="BD2655" s="13">
        <f t="shared" si="3851"/>
        <v>2.8725588411988174E-5</v>
      </c>
      <c r="BE2655" s="13">
        <f t="shared" si="3852"/>
        <v>5.7436336013257254E-5</v>
      </c>
      <c r="BF2655" s="13">
        <f t="shared" si="3853"/>
        <v>5.7421499036222249E-5</v>
      </c>
      <c r="BG2655" s="13">
        <f t="shared" si="3854"/>
        <v>3.8271110594587348E-5</v>
      </c>
      <c r="BH2655" s="13">
        <f t="shared" si="3855"/>
        <v>1.9130612193081163E-5</v>
      </c>
      <c r="BI2655" s="13">
        <f t="shared" si="3856"/>
        <v>7.6502681463093234E-6</v>
      </c>
      <c r="BJ2655" s="14">
        <f t="shared" si="3857"/>
        <v>0.6396034182653948</v>
      </c>
      <c r="BK2655" s="14">
        <f t="shared" si="3858"/>
        <v>0.21082233915469836</v>
      </c>
      <c r="BL2655" s="14">
        <f t="shared" si="3859"/>
        <v>0.14358291807634813</v>
      </c>
      <c r="BM2655" s="14">
        <f t="shared" si="3860"/>
        <v>0.5356225646925894</v>
      </c>
      <c r="BN2655" s="14">
        <f t="shared" si="3861"/>
        <v>0.45982152403421156</v>
      </c>
    </row>
    <row r="2656" spans="1:66" x14ac:dyDescent="0.25">
      <c r="A2656" t="s">
        <v>348</v>
      </c>
      <c r="B2656" t="s">
        <v>264</v>
      </c>
      <c r="C2656" t="s">
        <v>502</v>
      </c>
      <c r="D2656" t="s">
        <v>506</v>
      </c>
      <c r="E2656" s="10">
        <f>VLOOKUP(A2656,home!$A$2:$E$405,3,FALSE)</f>
        <v>1.5417000000000001</v>
      </c>
      <c r="F2656" s="10">
        <f>VLOOKUP(B2656,home!$B$2:$E$405,3,FALSE)</f>
        <v>1.2252000000000001</v>
      </c>
      <c r="G2656" s="10" t="e">
        <f>VLOOKUP(C2656,away!$B$2:$E$405,4,FALSE)</f>
        <v>#N/A</v>
      </c>
      <c r="H2656" s="10">
        <f>VLOOKUP(A2656,away!$A$2:$E$405,3,FALSE)</f>
        <v>1.125</v>
      </c>
      <c r="I2656" s="10" t="e">
        <f>VLOOKUP(C2656,away!$B$2:$E$405,3,FALSE)</f>
        <v>#N/A</v>
      </c>
      <c r="J2656" s="10">
        <f>VLOOKUP(B2656,home!$B$2:$E$405,4,FALSE)</f>
        <v>1.8765000000000001</v>
      </c>
      <c r="K2656" s="12" t="e">
        <f t="shared" si="3806"/>
        <v>#N/A</v>
      </c>
      <c r="L2656" s="12" t="e">
        <f t="shared" si="3807"/>
        <v>#N/A</v>
      </c>
      <c r="M2656" s="13" t="e">
        <f t="shared" si="3808"/>
        <v>#N/A</v>
      </c>
      <c r="N2656" s="13" t="e">
        <f t="shared" si="3809"/>
        <v>#N/A</v>
      </c>
      <c r="O2656" s="13" t="e">
        <f t="shared" si="3810"/>
        <v>#N/A</v>
      </c>
      <c r="P2656" s="13" t="e">
        <f t="shared" si="3811"/>
        <v>#N/A</v>
      </c>
      <c r="Q2656" s="13" t="e">
        <f t="shared" si="3812"/>
        <v>#N/A</v>
      </c>
      <c r="R2656" s="13" t="e">
        <f t="shared" si="3813"/>
        <v>#N/A</v>
      </c>
      <c r="S2656" s="13" t="e">
        <f t="shared" si="3814"/>
        <v>#N/A</v>
      </c>
      <c r="T2656" s="13" t="e">
        <f t="shared" si="3815"/>
        <v>#N/A</v>
      </c>
      <c r="U2656" s="13" t="e">
        <f t="shared" si="3816"/>
        <v>#N/A</v>
      </c>
      <c r="V2656" s="13" t="e">
        <f t="shared" si="3817"/>
        <v>#N/A</v>
      </c>
      <c r="W2656" s="13" t="e">
        <f t="shared" si="3818"/>
        <v>#N/A</v>
      </c>
      <c r="X2656" s="13" t="e">
        <f t="shared" si="3819"/>
        <v>#N/A</v>
      </c>
      <c r="Y2656" s="13" t="e">
        <f t="shared" si="3820"/>
        <v>#N/A</v>
      </c>
      <c r="Z2656" s="13" t="e">
        <f t="shared" si="3821"/>
        <v>#N/A</v>
      </c>
      <c r="AA2656" s="13" t="e">
        <f t="shared" si="3822"/>
        <v>#N/A</v>
      </c>
      <c r="AB2656" s="13" t="e">
        <f t="shared" si="3823"/>
        <v>#N/A</v>
      </c>
      <c r="AC2656" s="13" t="e">
        <f t="shared" si="3824"/>
        <v>#N/A</v>
      </c>
      <c r="AD2656" s="13" t="e">
        <f t="shared" si="3825"/>
        <v>#N/A</v>
      </c>
      <c r="AE2656" s="13" t="e">
        <f t="shared" si="3826"/>
        <v>#N/A</v>
      </c>
      <c r="AF2656" s="13" t="e">
        <f t="shared" si="3827"/>
        <v>#N/A</v>
      </c>
      <c r="AG2656" s="13" t="e">
        <f t="shared" si="3828"/>
        <v>#N/A</v>
      </c>
      <c r="AH2656" s="13" t="e">
        <f t="shared" si="3829"/>
        <v>#N/A</v>
      </c>
      <c r="AI2656" s="13" t="e">
        <f t="shared" si="3830"/>
        <v>#N/A</v>
      </c>
      <c r="AJ2656" s="13" t="e">
        <f t="shared" si="3831"/>
        <v>#N/A</v>
      </c>
      <c r="AK2656" s="13" t="e">
        <f t="shared" si="3832"/>
        <v>#N/A</v>
      </c>
      <c r="AL2656" s="13" t="e">
        <f t="shared" si="3833"/>
        <v>#N/A</v>
      </c>
      <c r="AM2656" s="13" t="e">
        <f t="shared" si="3834"/>
        <v>#N/A</v>
      </c>
      <c r="AN2656" s="13" t="e">
        <f t="shared" si="3835"/>
        <v>#N/A</v>
      </c>
      <c r="AO2656" s="13" t="e">
        <f t="shared" si="3836"/>
        <v>#N/A</v>
      </c>
      <c r="AP2656" s="13" t="e">
        <f t="shared" si="3837"/>
        <v>#N/A</v>
      </c>
      <c r="AQ2656" s="13" t="e">
        <f t="shared" si="3838"/>
        <v>#N/A</v>
      </c>
      <c r="AR2656" s="13" t="e">
        <f t="shared" si="3839"/>
        <v>#N/A</v>
      </c>
      <c r="AS2656" s="13" t="e">
        <f t="shared" si="3840"/>
        <v>#N/A</v>
      </c>
      <c r="AT2656" s="13" t="e">
        <f t="shared" si="3841"/>
        <v>#N/A</v>
      </c>
      <c r="AU2656" s="13" t="e">
        <f t="shared" si="3842"/>
        <v>#N/A</v>
      </c>
      <c r="AV2656" s="13" t="e">
        <f t="shared" si="3843"/>
        <v>#N/A</v>
      </c>
      <c r="AW2656" s="13" t="e">
        <f t="shared" si="3844"/>
        <v>#N/A</v>
      </c>
      <c r="AX2656" s="13" t="e">
        <f t="shared" si="3845"/>
        <v>#N/A</v>
      </c>
      <c r="AY2656" s="13" t="e">
        <f t="shared" si="3846"/>
        <v>#N/A</v>
      </c>
      <c r="AZ2656" s="13" t="e">
        <f t="shared" si="3847"/>
        <v>#N/A</v>
      </c>
      <c r="BA2656" s="13" t="e">
        <f t="shared" si="3848"/>
        <v>#N/A</v>
      </c>
      <c r="BB2656" s="13" t="e">
        <f t="shared" si="3849"/>
        <v>#N/A</v>
      </c>
      <c r="BC2656" s="13" t="e">
        <f t="shared" si="3850"/>
        <v>#N/A</v>
      </c>
      <c r="BD2656" s="13" t="e">
        <f t="shared" si="3851"/>
        <v>#N/A</v>
      </c>
      <c r="BE2656" s="13" t="e">
        <f t="shared" si="3852"/>
        <v>#N/A</v>
      </c>
      <c r="BF2656" s="13" t="e">
        <f t="shared" si="3853"/>
        <v>#N/A</v>
      </c>
      <c r="BG2656" s="13" t="e">
        <f t="shared" si="3854"/>
        <v>#N/A</v>
      </c>
      <c r="BH2656" s="13" t="e">
        <f t="shared" si="3855"/>
        <v>#N/A</v>
      </c>
      <c r="BI2656" s="13" t="e">
        <f t="shared" si="3856"/>
        <v>#N/A</v>
      </c>
      <c r="BJ2656" s="14" t="e">
        <f t="shared" si="3857"/>
        <v>#N/A</v>
      </c>
      <c r="BK2656" s="14" t="e">
        <f t="shared" si="3858"/>
        <v>#N/A</v>
      </c>
      <c r="BL2656" s="14" t="e">
        <f t="shared" si="3859"/>
        <v>#N/A</v>
      </c>
      <c r="BM2656" s="14" t="e">
        <f t="shared" si="3860"/>
        <v>#N/A</v>
      </c>
      <c r="BN2656" s="14" t="e">
        <f t="shared" si="3861"/>
        <v>#N/A</v>
      </c>
    </row>
    <row r="2657" spans="1:66" x14ac:dyDescent="0.25">
      <c r="A2657" t="s">
        <v>348</v>
      </c>
      <c r="B2657" t="s">
        <v>266</v>
      </c>
      <c r="C2657" t="s">
        <v>267</v>
      </c>
      <c r="D2657" t="s">
        <v>506</v>
      </c>
      <c r="E2657" s="10">
        <f>VLOOKUP(A2657,home!$A$2:$E$405,3,FALSE)</f>
        <v>1.5417000000000001</v>
      </c>
      <c r="F2657" s="10">
        <f>VLOOKUP(B2657,home!$B$2:$E$405,3,FALSE)</f>
        <v>0.89190000000000003</v>
      </c>
      <c r="G2657" s="10">
        <f>VLOOKUP(C2657,away!$B$2:$E$405,4,FALSE)</f>
        <v>0.72070000000000001</v>
      </c>
      <c r="H2657" s="10">
        <f>VLOOKUP(A2657,away!$A$2:$E$405,3,FALSE)</f>
        <v>1.125</v>
      </c>
      <c r="I2657" s="10">
        <f>VLOOKUP(C2657,away!$B$2:$E$405,3,FALSE)</f>
        <v>0.98770000000000002</v>
      </c>
      <c r="J2657" s="10">
        <f>VLOOKUP(B2657,home!$B$2:$E$405,4,FALSE)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348</v>
      </c>
      <c r="B2658" t="s">
        <v>260</v>
      </c>
      <c r="C2658" t="s">
        <v>271</v>
      </c>
      <c r="D2658" t="s">
        <v>506</v>
      </c>
      <c r="E2658" s="10">
        <f>VLOOKUP(A2658,home!$A$2:$E$405,3,FALSE)</f>
        <v>1.5417000000000001</v>
      </c>
      <c r="F2658" s="10">
        <f>VLOOKUP(B2658,home!$B$2:$E$405,3,FALSE)</f>
        <v>1.0810999999999999</v>
      </c>
      <c r="G2658" s="10">
        <f>VLOOKUP(C2658,away!$B$2:$E$405,4,FALSE)</f>
        <v>1.0089999999999999</v>
      </c>
      <c r="H2658" s="10">
        <f>VLOOKUP(A2658,away!$A$2:$E$405,3,FALSE)</f>
        <v>1.125</v>
      </c>
      <c r="I2658" s="10">
        <f>VLOOKUP(C2658,away!$B$2:$E$405,3,FALSE)</f>
        <v>0.59260000000000002</v>
      </c>
      <c r="J2658" s="10">
        <f>VLOOKUP(B2658,home!$B$2:$E$405,4,FALSE)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357</v>
      </c>
      <c r="B2659" t="s">
        <v>331</v>
      </c>
      <c r="C2659" t="s">
        <v>334</v>
      </c>
      <c r="D2659" t="s">
        <v>506</v>
      </c>
      <c r="E2659" s="10">
        <f>VLOOKUP(A2659,home!$A$2:$E$405,3,FALSE)</f>
        <v>1.72</v>
      </c>
      <c r="F2659" s="10">
        <f>VLOOKUP(B2659,home!$B$2:$E$405,3,FALSE)</f>
        <v>0.87209999999999999</v>
      </c>
      <c r="G2659" s="10">
        <f>VLOOKUP(C2659,away!$B$2:$E$405,4,FALSE)</f>
        <v>0.87209999999999999</v>
      </c>
      <c r="H2659" s="10">
        <f>VLOOKUP(A2659,away!$A$2:$E$405,3,FALSE)</f>
        <v>1.58</v>
      </c>
      <c r="I2659" s="10">
        <f>VLOOKUP(C2659,away!$B$2:$E$405,3,FALSE)</f>
        <v>0.94940000000000002</v>
      </c>
      <c r="J2659" s="10">
        <f>VLOOKUP(B2659,home!$B$2:$E$405,4,FALSE)</f>
        <v>1.2024999999999999</v>
      </c>
      <c r="K2659" s="12">
        <f t="shared" si="3806"/>
        <v>1.3081604651999998</v>
      </c>
      <c r="L2659" s="12">
        <f t="shared" si="3807"/>
        <v>1.8038125300000001</v>
      </c>
      <c r="M2659" s="13">
        <f t="shared" si="3808"/>
        <v>4.4513044621703218E-2</v>
      </c>
      <c r="N2659" s="13">
        <f t="shared" si="3809"/>
        <v>5.8230205159795635E-2</v>
      </c>
      <c r="O2659" s="13">
        <f t="shared" si="3810"/>
        <v>8.0293187637077379E-2</v>
      </c>
      <c r="P2659" s="13">
        <f t="shared" si="3811"/>
        <v>0.10503637369171001</v>
      </c>
      <c r="Q2659" s="13">
        <f t="shared" si="3812"/>
        <v>3.8087226135264857E-2</v>
      </c>
      <c r="R2659" s="13">
        <f t="shared" si="3813"/>
        <v>7.2416928966700642E-2</v>
      </c>
      <c r="S2659" s="13">
        <f t="shared" si="3814"/>
        <v>6.1962958791440294E-2</v>
      </c>
      <c r="T2659" s="13">
        <f t="shared" si="3815"/>
        <v>6.8702215735734221E-2</v>
      </c>
      <c r="U2659" s="13">
        <f t="shared" si="3816"/>
        <v>9.473296348543446E-2</v>
      </c>
      <c r="V2659" s="13">
        <f t="shared" si="3817"/>
        <v>1.62458357244201E-2</v>
      </c>
      <c r="W2659" s="13">
        <f t="shared" si="3818"/>
        <v>1.6608067819761888E-2</v>
      </c>
      <c r="X2659" s="13">
        <f t="shared" si="3819"/>
        <v>2.9957840832376275E-2</v>
      </c>
      <c r="Y2659" s="13">
        <f t="shared" si="3820"/>
        <v>2.7019164332592983E-2</v>
      </c>
      <c r="Z2659" s="13">
        <f t="shared" si="3821"/>
        <v>4.3542187951418183E-2</v>
      </c>
      <c r="AA2659" s="13">
        <f t="shared" si="3822"/>
        <v>5.6960168846353042E-2</v>
      </c>
      <c r="AB2659" s="13">
        <f t="shared" si="3823"/>
        <v>3.7256520487957884E-2</v>
      </c>
      <c r="AC2659" s="13">
        <f t="shared" si="3824"/>
        <v>2.3959320332195551E-3</v>
      </c>
      <c r="AD2659" s="13">
        <f t="shared" si="3825"/>
        <v>5.431504431293214E-3</v>
      </c>
      <c r="AE2659" s="13">
        <f t="shared" si="3826"/>
        <v>9.7974157499172241E-3</v>
      </c>
      <c r="AF2659" s="13">
        <f t="shared" si="3827"/>
        <v>8.83635064566002E-3</v>
      </c>
      <c r="AG2659" s="13">
        <f t="shared" si="3828"/>
        <v>5.3130400047050434E-3</v>
      </c>
      <c r="AH2659" s="13">
        <f t="shared" si="3829"/>
        <v>1.9635486052595796E-2</v>
      </c>
      <c r="AI2659" s="13">
        <f t="shared" si="3830"/>
        <v>2.5686366568991825E-2</v>
      </c>
      <c r="AJ2659" s="13">
        <f t="shared" si="3831"/>
        <v>1.680094462009504E-2</v>
      </c>
      <c r="AK2659" s="13">
        <f t="shared" si="3832"/>
        <v>7.3261105100076536E-3</v>
      </c>
      <c r="AL2659" s="13">
        <f t="shared" si="3833"/>
        <v>2.2614495550231218E-4</v>
      </c>
      <c r="AM2659" s="13">
        <f t="shared" si="3834"/>
        <v>1.4210558727152784E-3</v>
      </c>
      <c r="AN2659" s="13">
        <f t="shared" si="3835"/>
        <v>2.5633183890339042E-3</v>
      </c>
      <c r="AO2659" s="13">
        <f t="shared" si="3836"/>
        <v>2.3118729142593861E-3</v>
      </c>
      <c r="AP2659" s="13">
        <f t="shared" si="3837"/>
        <v>1.3900617768362318E-3</v>
      </c>
      <c r="AQ2659" s="13">
        <f t="shared" si="3838"/>
        <v>6.2685271263281496E-4</v>
      </c>
      <c r="AR2659" s="13">
        <f t="shared" si="3839"/>
        <v>7.083747154862507E-3</v>
      </c>
      <c r="AS2659" s="13">
        <f t="shared" si="3840"/>
        <v>9.2666779734641123E-3</v>
      </c>
      <c r="AT2659" s="13">
        <f t="shared" si="3841"/>
        <v>6.0611508843127051E-3</v>
      </c>
      <c r="AU2659" s="13">
        <f t="shared" si="3842"/>
        <v>2.6429859868232989E-3</v>
      </c>
      <c r="AV2659" s="13">
        <f t="shared" si="3843"/>
        <v>8.6436244450996185E-4</v>
      </c>
      <c r="AW2659" s="13">
        <f t="shared" si="3844"/>
        <v>1.4823024386887329E-5</v>
      </c>
      <c r="AX2659" s="13">
        <f t="shared" si="3845"/>
        <v>3.0982818525440156E-4</v>
      </c>
      <c r="AY2659" s="13">
        <f t="shared" si="3846"/>
        <v>5.5887196270905078E-4</v>
      </c>
      <c r="AZ2659" s="13">
        <f t="shared" si="3847"/>
        <v>5.0405012450013939E-4</v>
      </c>
      <c r="BA2659" s="13">
        <f t="shared" si="3848"/>
        <v>3.030706434404704E-4</v>
      </c>
      <c r="BB2659" s="13">
        <f t="shared" si="3849"/>
        <v>1.3667065602827075E-4</v>
      </c>
      <c r="BC2659" s="13">
        <f t="shared" si="3850"/>
        <v>4.9305648365422965E-5</v>
      </c>
      <c r="BD2659" s="13">
        <f t="shared" si="3851"/>
        <v>2.1296253128821403E-3</v>
      </c>
      <c r="BE2659" s="13">
        <f t="shared" si="3852"/>
        <v>2.785891640001596E-3</v>
      </c>
      <c r="BF2659" s="13">
        <f t="shared" si="3853"/>
        <v>1.8221966518906399E-3</v>
      </c>
      <c r="BG2659" s="13">
        <f t="shared" si="3854"/>
        <v>7.9457520660771374E-4</v>
      </c>
      <c r="BH2659" s="13">
        <f t="shared" si="3855"/>
        <v>2.5985796797808322E-4</v>
      </c>
      <c r="BI2659" s="13">
        <f t="shared" si="3856"/>
        <v>6.7987184055227193E-5</v>
      </c>
      <c r="BJ2659" s="14">
        <f t="shared" si="3857"/>
        <v>0.2781579897328767</v>
      </c>
      <c r="BK2659" s="14">
        <f t="shared" si="3858"/>
        <v>0.2309391617807045</v>
      </c>
      <c r="BL2659" s="14">
        <f t="shared" si="3859"/>
        <v>0.44488773558260147</v>
      </c>
      <c r="BM2659" s="14">
        <f t="shared" si="3860"/>
        <v>0.59840605989702755</v>
      </c>
      <c r="BN2659" s="14">
        <f t="shared" si="3861"/>
        <v>0.39857696621225175</v>
      </c>
    </row>
    <row r="2660" spans="1:66" x14ac:dyDescent="0.25">
      <c r="A2660" t="s">
        <v>357</v>
      </c>
      <c r="B2660" t="s">
        <v>330</v>
      </c>
      <c r="C2660" t="s">
        <v>328</v>
      </c>
      <c r="D2660" t="s">
        <v>506</v>
      </c>
      <c r="E2660" s="10">
        <f>VLOOKUP(A2660,home!$A$2:$E$405,3,FALSE)</f>
        <v>1.72</v>
      </c>
      <c r="F2660" s="10">
        <f>VLOOKUP(B2660,home!$B$2:$E$405,3,FALSE)</f>
        <v>0.63949999999999996</v>
      </c>
      <c r="G2660" s="10">
        <f>VLOOKUP(C2660,away!$B$2:$E$405,4,FALSE)</f>
        <v>1.1628000000000001</v>
      </c>
      <c r="H2660" s="10">
        <f>VLOOKUP(A2660,away!$A$2:$E$405,3,FALSE)</f>
        <v>1.58</v>
      </c>
      <c r="I2660" s="10">
        <f>VLOOKUP(C2660,away!$B$2:$E$405,3,FALSE)</f>
        <v>0.63290000000000002</v>
      </c>
      <c r="J2660" s="10">
        <f>VLOOKUP(B2660,home!$B$2:$E$405,4,FALSE)</f>
        <v>1.6456</v>
      </c>
      <c r="K2660" s="12">
        <f t="shared" si="3806"/>
        <v>1.2790102319999999</v>
      </c>
      <c r="L2660" s="12">
        <f t="shared" si="3807"/>
        <v>1.6455703792</v>
      </c>
      <c r="M2660" s="13">
        <f t="shared" si="3808"/>
        <v>5.3687203003593517E-2</v>
      </c>
      <c r="N2660" s="13">
        <f t="shared" si="3809"/>
        <v>6.8666481969057239E-2</v>
      </c>
      <c r="O2660" s="13">
        <f t="shared" si="3810"/>
        <v>8.8346071004810775E-2</v>
      </c>
      <c r="P2660" s="13">
        <f t="shared" si="3811"/>
        <v>0.11299552877215149</v>
      </c>
      <c r="Q2660" s="13">
        <f t="shared" si="3812"/>
        <v>4.3912566516933857E-2</v>
      </c>
      <c r="R2660" s="13">
        <f t="shared" si="3813"/>
        <v>7.2689838782108301E-2</v>
      </c>
      <c r="S2660" s="13">
        <f t="shared" si="3814"/>
        <v>5.9455460557535006E-2</v>
      </c>
      <c r="T2660" s="13">
        <f t="shared" si="3815"/>
        <v>7.2261218734916088E-2</v>
      </c>
      <c r="U2660" s="13">
        <f t="shared" si="3816"/>
        <v>9.2971047564746931E-2</v>
      </c>
      <c r="V2660" s="13">
        <f t="shared" si="3817"/>
        <v>1.3903998694149359E-2</v>
      </c>
      <c r="W2660" s="13">
        <f t="shared" si="3818"/>
        <v>1.8721540629512996E-2</v>
      </c>
      <c r="X2660" s="13">
        <f t="shared" si="3819"/>
        <v>3.0807612712915908E-2</v>
      </c>
      <c r="Y2660" s="13">
        <f t="shared" si="3820"/>
        <v>2.5348047467119886E-2</v>
      </c>
      <c r="Z2660" s="13">
        <f t="shared" si="3821"/>
        <v>3.9872081856220272E-2</v>
      </c>
      <c r="AA2660" s="13">
        <f t="shared" si="3822"/>
        <v>5.0996800665247283E-2</v>
      </c>
      <c r="AB2660" s="13">
        <f t="shared" si="3823"/>
        <v>3.2612714925057844E-2</v>
      </c>
      <c r="AC2660" s="13">
        <f t="shared" si="3824"/>
        <v>1.8289853035223672E-3</v>
      </c>
      <c r="AD2660" s="13">
        <f t="shared" si="3825"/>
        <v>5.9862605059877137E-3</v>
      </c>
      <c r="AE2660" s="13">
        <f t="shared" si="3826"/>
        <v>9.8508129708281874E-3</v>
      </c>
      <c r="AF2660" s="13">
        <f t="shared" si="3827"/>
        <v>8.1051030179170088E-3</v>
      </c>
      <c r="AG2660" s="13">
        <f t="shared" si="3828"/>
        <v>4.4458391488829191E-3</v>
      </c>
      <c r="AH2660" s="13">
        <f t="shared" si="3829"/>
        <v>1.6403079214908453E-2</v>
      </c>
      <c r="AI2660" s="13">
        <f t="shared" si="3830"/>
        <v>2.097970615217444E-2</v>
      </c>
      <c r="AJ2660" s="13">
        <f t="shared" si="3831"/>
        <v>1.3416629416492229E-2</v>
      </c>
      <c r="AK2660" s="13">
        <f t="shared" si="3832"/>
        <v>5.7200021008819149E-3</v>
      </c>
      <c r="AL2660" s="13">
        <f t="shared" si="3833"/>
        <v>1.5397871367906475E-4</v>
      </c>
      <c r="AM2660" s="13">
        <f t="shared" si="3834"/>
        <v>1.531297687715154E-3</v>
      </c>
      <c r="AN2660" s="13">
        <f t="shared" si="3835"/>
        <v>2.5198581166415092E-3</v>
      </c>
      <c r="AO2660" s="13">
        <f t="shared" si="3836"/>
        <v>2.0733019382659832E-3</v>
      </c>
      <c r="AP2660" s="13">
        <f t="shared" si="3837"/>
        <v>1.1372547522494831E-3</v>
      </c>
      <c r="AQ2660" s="13">
        <f t="shared" si="3838"/>
        <v>4.6785818347654584E-4</v>
      </c>
      <c r="AR2660" s="13">
        <f t="shared" si="3839"/>
        <v>5.3984842567449155E-3</v>
      </c>
      <c r="AS2660" s="13">
        <f t="shared" si="3840"/>
        <v>6.9047166016676627E-3</v>
      </c>
      <c r="AT2660" s="13">
        <f t="shared" si="3841"/>
        <v>4.4156015912966045E-3</v>
      </c>
      <c r="AU2660" s="13">
        <f t="shared" si="3842"/>
        <v>1.8825332052346121E-3</v>
      </c>
      <c r="AV2660" s="13">
        <f t="shared" si="3843"/>
        <v>6.0194480789370656E-4</v>
      </c>
      <c r="AW2660" s="13">
        <f t="shared" si="3844"/>
        <v>9.0022001925657611E-6</v>
      </c>
      <c r="AX2660" s="13">
        <f t="shared" si="3845"/>
        <v>3.2642423513760352E-4</v>
      </c>
      <c r="AY2660" s="13">
        <f t="shared" si="3846"/>
        <v>5.3715405239545633E-4</v>
      </c>
      <c r="AZ2660" s="13">
        <f t="shared" si="3847"/>
        <v>4.4196239884460389E-4</v>
      </c>
      <c r="BA2660" s="13">
        <f t="shared" si="3848"/>
        <v>2.4242674408628549E-4</v>
      </c>
      <c r="BB2660" s="13">
        <f t="shared" si="3849"/>
        <v>9.9732567298572511E-5</v>
      </c>
      <c r="BC2660" s="13">
        <f t="shared" si="3850"/>
        <v>3.2823391717620343E-5</v>
      </c>
      <c r="BD2660" s="13">
        <f t="shared" si="3851"/>
        <v>1.4805976309128248E-3</v>
      </c>
      <c r="BE2660" s="13">
        <f t="shared" si="3852"/>
        <v>1.8936995194124622E-3</v>
      </c>
      <c r="BF2660" s="13">
        <f t="shared" si="3853"/>
        <v>1.211030530831011E-3</v>
      </c>
      <c r="BG2660" s="13">
        <f t="shared" si="3854"/>
        <v>5.1630681339908465E-4</v>
      </c>
      <c r="BH2660" s="13">
        <f t="shared" si="3855"/>
        <v>1.6509042429718607E-4</v>
      </c>
      <c r="BI2660" s="13">
        <f t="shared" si="3856"/>
        <v>4.2230468376264403E-5</v>
      </c>
      <c r="BJ2660" s="14">
        <f t="shared" si="3857"/>
        <v>0.29751557774190063</v>
      </c>
      <c r="BK2660" s="14">
        <f t="shared" si="3858"/>
        <v>0.24256230909702625</v>
      </c>
      <c r="BL2660" s="14">
        <f t="shared" si="3859"/>
        <v>0.41864812567649456</v>
      </c>
      <c r="BM2660" s="14">
        <f t="shared" si="3860"/>
        <v>0.55777225247078333</v>
      </c>
      <c r="BN2660" s="14">
        <f t="shared" si="3861"/>
        <v>0.44029769004865527</v>
      </c>
    </row>
    <row r="2661" spans="1:66" x14ac:dyDescent="0.25">
      <c r="A2661" t="s">
        <v>357</v>
      </c>
      <c r="B2661" t="s">
        <v>333</v>
      </c>
      <c r="C2661" t="s">
        <v>335</v>
      </c>
      <c r="D2661" t="s">
        <v>506</v>
      </c>
      <c r="E2661" s="10">
        <f>VLOOKUP(A2661,home!$A$2:$E$405,3,FALSE)</f>
        <v>1.72</v>
      </c>
      <c r="F2661" s="10">
        <f>VLOOKUP(B2661,home!$B$2:$E$405,3,FALSE)</f>
        <v>1.5116000000000001</v>
      </c>
      <c r="G2661" s="10">
        <f>VLOOKUP(C2661,away!$B$2:$E$405,4,FALSE)</f>
        <v>0.58140000000000003</v>
      </c>
      <c r="H2661" s="10">
        <f>VLOOKUP(A2661,away!$A$2:$E$405,3,FALSE)</f>
        <v>1.58</v>
      </c>
      <c r="I2661" s="10">
        <f>VLOOKUP(C2661,away!$B$2:$E$405,3,FALSE)</f>
        <v>1.2658</v>
      </c>
      <c r="J2661" s="10">
        <f>VLOOKUP(B2661,home!$B$2:$E$405,4,FALSE)</f>
        <v>0.63290000000000002</v>
      </c>
      <c r="K2661" s="12">
        <f t="shared" si="3806"/>
        <v>1.5116120928000001</v>
      </c>
      <c r="L2661" s="12">
        <f t="shared" si="3807"/>
        <v>1.2657772156</v>
      </c>
      <c r="M2661" s="13">
        <f t="shared" si="3808"/>
        <v>6.2200682389804786E-2</v>
      </c>
      <c r="N2661" s="13">
        <f t="shared" si="3809"/>
        <v>9.4023303680840914E-2</v>
      </c>
      <c r="O2661" s="13">
        <f t="shared" si="3810"/>
        <v>7.8732206563787058E-2</v>
      </c>
      <c r="P2661" s="13">
        <f t="shared" si="3811"/>
        <v>0.11901255553464804</v>
      </c>
      <c r="Q2661" s="13">
        <f t="shared" si="3812"/>
        <v>7.1063381424482971E-2</v>
      </c>
      <c r="R2661" s="13">
        <f t="shared" si="3813"/>
        <v>4.9828716601177221E-2</v>
      </c>
      <c r="S2661" s="13">
        <f t="shared" si="3814"/>
        <v>5.6928589167734314E-2</v>
      </c>
      <c r="T2661" s="13">
        <f t="shared" si="3815"/>
        <v>8.995040907060281E-2</v>
      </c>
      <c r="U2661" s="13">
        <f t="shared" si="3816"/>
        <v>7.5321690583043596E-2</v>
      </c>
      <c r="V2661" s="13">
        <f t="shared" si="3817"/>
        <v>1.210279126552666E-2</v>
      </c>
      <c r="W2661" s="13">
        <f t="shared" si="3818"/>
        <v>3.5806755572169113E-2</v>
      </c>
      <c r="X2661" s="13">
        <f t="shared" si="3819"/>
        <v>4.5323375367810011E-2</v>
      </c>
      <c r="Y2661" s="13">
        <f t="shared" si="3820"/>
        <v>2.8684647937330093E-2</v>
      </c>
      <c r="Z2661" s="13">
        <f t="shared" si="3821"/>
        <v>2.1024018052119873E-2</v>
      </c>
      <c r="AA2661" s="13">
        <f t="shared" si="3822"/>
        <v>3.17801599268299E-2</v>
      </c>
      <c r="AB2661" s="13">
        <f t="shared" si="3823"/>
        <v>2.4019637028257029E-2</v>
      </c>
      <c r="AC2661" s="13">
        <f t="shared" si="3824"/>
        <v>1.4473154295418505E-3</v>
      </c>
      <c r="AD2661" s="13">
        <f t="shared" si="3825"/>
        <v>1.3531481181706148E-2</v>
      </c>
      <c r="AE2661" s="13">
        <f t="shared" si="3826"/>
        <v>1.7127840573123807E-2</v>
      </c>
      <c r="AF2661" s="13">
        <f t="shared" si="3827"/>
        <v>1.0840015174944682E-2</v>
      </c>
      <c r="AG2661" s="13">
        <f t="shared" si="3828"/>
        <v>4.5736814084010773E-3</v>
      </c>
      <c r="AH2661" s="13">
        <f t="shared" si="3829"/>
        <v>6.6529307576841069E-3</v>
      </c>
      <c r="AI2661" s="13">
        <f t="shared" si="3830"/>
        <v>1.0056650585876362E-2</v>
      </c>
      <c r="AJ2661" s="13">
        <f t="shared" si="3831"/>
        <v>7.6008773193374599E-3</v>
      </c>
      <c r="AK2661" s="13">
        <f t="shared" si="3832"/>
        <v>3.8298593572665841E-3</v>
      </c>
      <c r="AL2661" s="13">
        <f t="shared" si="3833"/>
        <v>1.1076965802724734E-4</v>
      </c>
      <c r="AM2661" s="13">
        <f t="shared" si="3834"/>
        <v>4.0908701175525293E-3</v>
      </c>
      <c r="AN2661" s="13">
        <f t="shared" si="3835"/>
        <v>5.1781301867768852E-3</v>
      </c>
      <c r="AO2661" s="13">
        <f t="shared" si="3836"/>
        <v>3.2771796049163773E-3</v>
      </c>
      <c r="AP2661" s="13">
        <f t="shared" si="3837"/>
        <v>1.3827264251107206E-3</v>
      </c>
      <c r="AQ2661" s="13">
        <f t="shared" si="3838"/>
        <v>4.3755590107829743E-4</v>
      </c>
      <c r="AR2661" s="13">
        <f t="shared" si="3839"/>
        <v>1.6842256340081983E-3</v>
      </c>
      <c r="AS2661" s="13">
        <f t="shared" si="3840"/>
        <v>2.5458958353705391E-3</v>
      </c>
      <c r="AT2661" s="13">
        <f t="shared" si="3841"/>
        <v>1.9242034658776335E-3</v>
      </c>
      <c r="AU2661" s="13">
        <f t="shared" si="3842"/>
        <v>9.6954974267610095E-4</v>
      </c>
      <c r="AV2661" s="13">
        <f t="shared" si="3843"/>
        <v>3.6639577890008044E-4</v>
      </c>
      <c r="AW2661" s="13">
        <f t="shared" si="3844"/>
        <v>5.8872970033893452E-6</v>
      </c>
      <c r="AX2661" s="13">
        <f t="shared" si="3845"/>
        <v>1.0306347899610934E-3</v>
      </c>
      <c r="AY2661" s="13">
        <f t="shared" si="3846"/>
        <v>1.3045540347374437E-3</v>
      </c>
      <c r="AZ2661" s="13">
        <f t="shared" si="3847"/>
        <v>8.2563738684485373E-4</v>
      </c>
      <c r="BA2661" s="13">
        <f t="shared" si="3848"/>
        <v>3.4835766420524645E-4</v>
      </c>
      <c r="BB2661" s="13">
        <f t="shared" si="3849"/>
        <v>1.1023579855765916E-4</v>
      </c>
      <c r="BC2661" s="13">
        <f t="shared" si="3850"/>
        <v>2.7906792431551276E-5</v>
      </c>
      <c r="BD2661" s="13">
        <f t="shared" si="3851"/>
        <v>3.5530907224283974E-4</v>
      </c>
      <c r="BE2661" s="13">
        <f t="shared" si="3852"/>
        <v>5.370894902838254E-4</v>
      </c>
      <c r="BF2661" s="13">
        <f t="shared" si="3853"/>
        <v>4.0593548421440946E-4</v>
      </c>
      <c r="BG2661" s="13">
        <f t="shared" si="3854"/>
        <v>2.045389956117083E-4</v>
      </c>
      <c r="BH2661" s="13">
        <f t="shared" si="3855"/>
        <v>7.7295904803956068E-5</v>
      </c>
      <c r="BI2661" s="13">
        <f t="shared" si="3856"/>
        <v>2.3368284885115519E-5</v>
      </c>
      <c r="BJ2661" s="14">
        <f t="shared" si="3857"/>
        <v>0.42893868009358438</v>
      </c>
      <c r="BK2661" s="14">
        <f t="shared" si="3858"/>
        <v>0.25310725748002033</v>
      </c>
      <c r="BL2661" s="14">
        <f t="shared" si="3859"/>
        <v>0.29691653641213361</v>
      </c>
      <c r="BM2661" s="14">
        <f t="shared" si="3860"/>
        <v>0.52382697910538323</v>
      </c>
      <c r="BN2661" s="14">
        <f t="shared" si="3861"/>
        <v>0.47486084619474095</v>
      </c>
    </row>
    <row r="2662" spans="1:66" x14ac:dyDescent="0.25">
      <c r="A2662" t="s">
        <v>290</v>
      </c>
      <c r="B2662" t="s">
        <v>311</v>
      </c>
      <c r="C2662" t="s">
        <v>306</v>
      </c>
      <c r="D2662" t="s">
        <v>506</v>
      </c>
      <c r="E2662" s="10">
        <f>VLOOKUP(A2662,home!$A$2:$E$405,3,FALSE)</f>
        <v>1.6292</v>
      </c>
      <c r="F2662" s="10">
        <f>VLOOKUP(B2662,home!$B$2:$E$405,3,FALSE)</f>
        <v>1.2583</v>
      </c>
      <c r="G2662" s="10">
        <f>VLOOKUP(C2662,away!$B$2:$E$405,4,FALSE)</f>
        <v>0.83040000000000003</v>
      </c>
      <c r="H2662" s="10">
        <f>VLOOKUP(A2662,away!$A$2:$E$405,3,FALSE)</f>
        <v>1.1462000000000001</v>
      </c>
      <c r="I2662" s="10">
        <f>VLOOKUP(C2662,away!$B$2:$E$405,3,FALSE)</f>
        <v>1.7448999999999999</v>
      </c>
      <c r="J2662" s="10">
        <f>VLOOKUP(B2662,home!$B$2:$E$405,4,FALSE)</f>
        <v>1.0468999999999999</v>
      </c>
      <c r="K2662" s="12">
        <f t="shared" si="3806"/>
        <v>1.7023385677439999</v>
      </c>
      <c r="L2662" s="12">
        <f t="shared" si="3807"/>
        <v>2.0938045854219998</v>
      </c>
      <c r="M2662" s="13">
        <f t="shared" si="3808"/>
        <v>2.2457219096495316E-2</v>
      </c>
      <c r="N2662" s="13">
        <f t="shared" si="3809"/>
        <v>3.8229790192241035E-2</v>
      </c>
      <c r="O2662" s="13">
        <f t="shared" si="3810"/>
        <v>4.7021028320068395E-2</v>
      </c>
      <c r="P2662" s="13">
        <f t="shared" si="3811"/>
        <v>8.0045710004235285E-2</v>
      </c>
      <c r="Q2662" s="13">
        <f t="shared" si="3812"/>
        <v>3.2540023140506628E-2</v>
      </c>
      <c r="R2662" s="13">
        <f t="shared" si="3813"/>
        <v>4.9226422353908464E-2</v>
      </c>
      <c r="S2662" s="13">
        <f t="shared" si="3814"/>
        <v>7.1328017758463966E-2</v>
      </c>
      <c r="T2662" s="13">
        <f t="shared" si="3815"/>
        <v>6.8132449661330752E-2</v>
      </c>
      <c r="U2662" s="13">
        <f t="shared" si="3816"/>
        <v>8.3800037325113749E-2</v>
      </c>
      <c r="V2662" s="13">
        <f t="shared" si="3817"/>
        <v>2.8248782224737201E-2</v>
      </c>
      <c r="W2662" s="13">
        <f t="shared" si="3818"/>
        <v>1.8464712129122221E-2</v>
      </c>
      <c r="X2662" s="13">
        <f t="shared" si="3819"/>
        <v>3.8661498924453329E-2</v>
      </c>
      <c r="Y2662" s="13">
        <f t="shared" si="3820"/>
        <v>4.047481186365405E-2</v>
      </c>
      <c r="Z2662" s="13">
        <f t="shared" si="3821"/>
        <v>3.4356836282844527E-2</v>
      </c>
      <c r="AA2662" s="13">
        <f t="shared" si="3822"/>
        <v>5.8486967469952633E-2</v>
      </c>
      <c r="AB2662" s="13">
        <f t="shared" si="3823"/>
        <v>4.9782310217244559E-2</v>
      </c>
      <c r="AC2662" s="13">
        <f t="shared" si="3824"/>
        <v>6.2930594284016676E-3</v>
      </c>
      <c r="AD2662" s="13">
        <f t="shared" si="3825"/>
        <v>7.8582978999237937E-3</v>
      </c>
      <c r="AE2662" s="13">
        <f t="shared" si="3826"/>
        <v>1.6453740176472512E-2</v>
      </c>
      <c r="AF2662" s="13">
        <f t="shared" si="3827"/>
        <v>1.7225458314420166E-2</v>
      </c>
      <c r="AG2662" s="13">
        <f t="shared" si="3828"/>
        <v>1.2022247868242818E-2</v>
      </c>
      <c r="AH2662" s="13">
        <f t="shared" si="3829"/>
        <v>1.7984125337403199E-2</v>
      </c>
      <c r="AI2662" s="13">
        <f t="shared" si="3830"/>
        <v>3.0615070169003538E-2</v>
      </c>
      <c r="AJ2662" s="13">
        <f t="shared" si="3831"/>
        <v>2.6058607351441779E-2</v>
      </c>
      <c r="AK2662" s="13">
        <f t="shared" si="3832"/>
        <v>1.4786857438685557E-2</v>
      </c>
      <c r="AL2662" s="13">
        <f t="shared" si="3833"/>
        <v>8.972302543441299E-4</v>
      </c>
      <c r="AM2662" s="13">
        <f t="shared" si="3834"/>
        <v>2.6754967183723896E-3</v>
      </c>
      <c r="AN2662" s="13">
        <f t="shared" si="3835"/>
        <v>5.6019672972096226E-3</v>
      </c>
      <c r="AO2662" s="13">
        <f t="shared" si="3836"/>
        <v>5.8647124071407979E-3</v>
      </c>
      <c r="AP2662" s="13">
        <f t="shared" si="3837"/>
        <v>4.0931872434175655E-3</v>
      </c>
      <c r="AQ2662" s="13">
        <f t="shared" si="3838"/>
        <v>2.142583554814633E-3</v>
      </c>
      <c r="AR2662" s="13">
        <f t="shared" si="3839"/>
        <v>7.5310488192517604E-3</v>
      </c>
      <c r="AS2662" s="13">
        <f t="shared" si="3840"/>
        <v>1.2820394860575183E-2</v>
      </c>
      <c r="AT2662" s="13">
        <f t="shared" si="3841"/>
        <v>1.0912326312432051E-2</v>
      </c>
      <c r="AU2662" s="13">
        <f t="shared" si="3842"/>
        <v>6.1921579818202477E-3</v>
      </c>
      <c r="AV2662" s="13">
        <f t="shared" si="3843"/>
        <v>2.6352873375041132E-3</v>
      </c>
      <c r="AW2662" s="13">
        <f t="shared" si="3844"/>
        <v>8.8834874628929771E-5</v>
      </c>
      <c r="AX2662" s="13">
        <f t="shared" si="3845"/>
        <v>7.5910020859297142E-4</v>
      </c>
      <c r="AY2662" s="13">
        <f t="shared" si="3846"/>
        <v>1.58940749754676E-3</v>
      </c>
      <c r="AZ2662" s="13">
        <f t="shared" si="3847"/>
        <v>1.6639543532337563E-3</v>
      </c>
      <c r="BA2662" s="13">
        <f t="shared" si="3848"/>
        <v>1.1613317515779124E-3</v>
      </c>
      <c r="BB2662" s="13">
        <f t="shared" si="3849"/>
        <v>6.0790043666249878E-4</v>
      </c>
      <c r="BC2662" s="13">
        <f t="shared" si="3850"/>
        <v>2.5456494435279533E-4</v>
      </c>
      <c r="BD2662" s="13">
        <f t="shared" si="3851"/>
        <v>2.6280907584643768E-3</v>
      </c>
      <c r="BE2662" s="13">
        <f t="shared" si="3852"/>
        <v>4.4739002576654899E-3</v>
      </c>
      <c r="BF2662" s="13">
        <f t="shared" si="3853"/>
        <v>3.8080464784318925E-3</v>
      </c>
      <c r="BG2662" s="13">
        <f t="shared" si="3854"/>
        <v>2.1608614626654437E-3</v>
      </c>
      <c r="BH2662" s="13">
        <f t="shared" si="3855"/>
        <v>9.1962945186177363E-4</v>
      </c>
      <c r="BI2662" s="13">
        <f t="shared" si="3856"/>
        <v>3.1310413678751418E-4</v>
      </c>
      <c r="BJ2662" s="14">
        <f t="shared" si="3857"/>
        <v>0.31647723658328902</v>
      </c>
      <c r="BK2662" s="14">
        <f t="shared" si="3858"/>
        <v>0.21085942626422433</v>
      </c>
      <c r="BL2662" s="14">
        <f t="shared" si="3859"/>
        <v>0.43215627384028171</v>
      </c>
      <c r="BM2662" s="14">
        <f t="shared" si="3860"/>
        <v>0.72282900724026677</v>
      </c>
      <c r="BN2662" s="14">
        <f t="shared" si="3861"/>
        <v>0.26952019310745512</v>
      </c>
    </row>
    <row r="2663" spans="1:66" x14ac:dyDescent="0.25">
      <c r="A2663" t="s">
        <v>290</v>
      </c>
      <c r="B2663" t="s">
        <v>309</v>
      </c>
      <c r="C2663" t="s">
        <v>294</v>
      </c>
      <c r="D2663" t="s">
        <v>506</v>
      </c>
      <c r="E2663" s="10">
        <f>VLOOKUP(A2663,home!$A$2:$E$405,3,FALSE)</f>
        <v>1.6292</v>
      </c>
      <c r="F2663" s="10">
        <f>VLOOKUP(B2663,home!$B$2:$E$405,3,FALSE)</f>
        <v>1.0470999999999999</v>
      </c>
      <c r="G2663" s="10">
        <f>VLOOKUP(C2663,away!$B$2:$E$405,4,FALSE)</f>
        <v>0.75819999999999999</v>
      </c>
      <c r="H2663" s="10">
        <f>VLOOKUP(A2663,away!$A$2:$E$405,3,FALSE)</f>
        <v>1.1462000000000001</v>
      </c>
      <c r="I2663" s="10">
        <f>VLOOKUP(C2663,away!$B$2:$E$405,3,FALSE)</f>
        <v>0.87239999999999995</v>
      </c>
      <c r="J2663" s="10">
        <f>VLOOKUP(B2663,home!$B$2:$E$405,4,FALSE)</f>
        <v>0.92379999999999995</v>
      </c>
      <c r="K2663" s="12">
        <f t="shared" si="3806"/>
        <v>1.2934401596239999</v>
      </c>
      <c r="L2663" s="12">
        <f t="shared" si="3807"/>
        <v>0.92374908014400003</v>
      </c>
      <c r="M2663" s="13">
        <f t="shared" si="3808"/>
        <v>0.10891481241736195</v>
      </c>
      <c r="N2663" s="13">
        <f t="shared" si="3809"/>
        <v>0.14087479235853065</v>
      </c>
      <c r="O2663" s="13">
        <f t="shared" si="3810"/>
        <v>0.1006099577845944</v>
      </c>
      <c r="P2663" s="13">
        <f t="shared" si="3811"/>
        <v>0.13013295985666967</v>
      </c>
      <c r="Q2663" s="13">
        <f t="shared" si="3812"/>
        <v>9.1106556957607887E-2</v>
      </c>
      <c r="R2663" s="13">
        <f t="shared" si="3813"/>
        <v>4.6469177978422878E-2</v>
      </c>
      <c r="S2663" s="13">
        <f t="shared" si="3814"/>
        <v>3.8871175704192115E-2</v>
      </c>
      <c r="T2663" s="13">
        <f t="shared" si="3815"/>
        <v>8.415959818467722E-2</v>
      </c>
      <c r="U2663" s="13">
        <f t="shared" si="3816"/>
        <v>6.0105100982007345E-2</v>
      </c>
      <c r="V2663" s="13">
        <f t="shared" si="3817"/>
        <v>5.1604256729779465E-3</v>
      </c>
      <c r="W2663" s="13">
        <f t="shared" si="3818"/>
        <v>3.928029319134712E-2</v>
      </c>
      <c r="X2663" s="13">
        <f t="shared" si="3819"/>
        <v>3.6285134703293524E-2</v>
      </c>
      <c r="Y2663" s="13">
        <f t="shared" si="3820"/>
        <v>1.6759179902534265E-2</v>
      </c>
      <c r="Z2663" s="13">
        <f t="shared" si="3821"/>
        <v>1.4308620137538653E-2</v>
      </c>
      <c r="AA2663" s="13">
        <f t="shared" si="3822"/>
        <v>1.8507343914697175E-2</v>
      </c>
      <c r="AB2663" s="13">
        <f t="shared" si="3823"/>
        <v>1.1969070933621092E-2</v>
      </c>
      <c r="AC2663" s="13">
        <f t="shared" si="3824"/>
        <v>3.8535935335614501E-4</v>
      </c>
      <c r="AD2663" s="13">
        <f t="shared" si="3825"/>
        <v>1.2701677173873388E-2</v>
      </c>
      <c r="AE2663" s="13">
        <f t="shared" si="3826"/>
        <v>1.1733162605651583E-2</v>
      </c>
      <c r="AF2663" s="13">
        <f t="shared" si="3827"/>
        <v>5.4192490820753145E-3</v>
      </c>
      <c r="AG2663" s="13">
        <f t="shared" si="3828"/>
        <v>1.6686754515460962E-3</v>
      </c>
      <c r="AH2663" s="13">
        <f t="shared" si="3829"/>
        <v>3.3043936725453112E-3</v>
      </c>
      <c r="AI2663" s="13">
        <f t="shared" si="3830"/>
        <v>4.2740354792775419E-3</v>
      </c>
      <c r="AJ2663" s="13">
        <f t="shared" si="3831"/>
        <v>2.7641045662776926E-3</v>
      </c>
      <c r="AK2663" s="13">
        <f t="shared" si="3832"/>
        <v>1.1917346171412149E-3</v>
      </c>
      <c r="AL2663" s="13">
        <f t="shared" si="3833"/>
        <v>1.8417312447280461E-5</v>
      </c>
      <c r="AM2663" s="13">
        <f t="shared" si="3834"/>
        <v>3.285771870253462E-3</v>
      </c>
      <c r="AN2663" s="13">
        <f t="shared" si="3835"/>
        <v>3.0352287427096655E-3</v>
      </c>
      <c r="AO2663" s="13">
        <f t="shared" si="3836"/>
        <v>1.4018948795523416E-3</v>
      </c>
      <c r="AP2663" s="13">
        <f t="shared" si="3837"/>
        <v>4.316663684816865E-4</v>
      </c>
      <c r="AQ2663" s="13">
        <f t="shared" si="3838"/>
        <v>9.96878527035147E-5</v>
      </c>
      <c r="AR2663" s="13">
        <f t="shared" si="3839"/>
        <v>6.1048612308947723E-4</v>
      </c>
      <c r="AS2663" s="13">
        <f t="shared" si="3840"/>
        <v>7.8962726849709022E-4</v>
      </c>
      <c r="AT2663" s="13">
        <f t="shared" si="3841"/>
        <v>5.1066781010416986E-4</v>
      </c>
      <c r="AU2663" s="13">
        <f t="shared" si="3842"/>
        <v>2.2017275127199194E-4</v>
      </c>
      <c r="AV2663" s="13">
        <f t="shared" si="3843"/>
        <v>7.1195069637525142E-5</v>
      </c>
      <c r="AW2663" s="13">
        <f t="shared" si="3844"/>
        <v>6.1125737939766254E-7</v>
      </c>
      <c r="AX2663" s="13">
        <f t="shared" si="3845"/>
        <v>7.0832488205811348E-4</v>
      </c>
      <c r="AY2663" s="13">
        <f t="shared" si="3846"/>
        <v>6.5431445824428965E-4</v>
      </c>
      <c r="AZ2663" s="13">
        <f t="shared" si="3847"/>
        <v>3.0221118946404112E-4</v>
      </c>
      <c r="BA2663" s="13">
        <f t="shared" si="3848"/>
        <v>9.305576942554404E-5</v>
      </c>
      <c r="BB2663" s="13">
        <f t="shared" si="3849"/>
        <v>2.1490045352234615E-5</v>
      </c>
      <c r="BC2663" s="13">
        <f t="shared" si="3850"/>
        <v>3.9702819252759145E-6</v>
      </c>
      <c r="BD2663" s="13">
        <f t="shared" si="3851"/>
        <v>9.3989332440763541E-5</v>
      </c>
      <c r="BE2663" s="13">
        <f t="shared" si="3852"/>
        <v>1.2156957715513438E-4</v>
      </c>
      <c r="BF2663" s="13">
        <f t="shared" si="3853"/>
        <v>7.8621486640479614E-5</v>
      </c>
      <c r="BG2663" s="13">
        <f t="shared" si="3854"/>
        <v>3.3897396076712705E-5</v>
      </c>
      <c r="BH2663" s="13">
        <f t="shared" si="3855"/>
        <v>1.0961063348075311E-5</v>
      </c>
      <c r="BI2663" s="13">
        <f t="shared" si="3856"/>
        <v>2.8354959053166608E-6</v>
      </c>
      <c r="BJ2663" s="14">
        <f t="shared" si="3857"/>
        <v>0.4500259359513073</v>
      </c>
      <c r="BK2663" s="14">
        <f t="shared" si="3858"/>
        <v>0.28413746477524937</v>
      </c>
      <c r="BL2663" s="14">
        <f t="shared" si="3859"/>
        <v>0.25173894330275143</v>
      </c>
      <c r="BM2663" s="14">
        <f t="shared" si="3860"/>
        <v>0.38144900361279438</v>
      </c>
      <c r="BN2663" s="14">
        <f t="shared" si="3861"/>
        <v>0.61810825735318742</v>
      </c>
    </row>
    <row r="2664" spans="1:66" x14ac:dyDescent="0.25">
      <c r="A2664" t="s">
        <v>290</v>
      </c>
      <c r="B2664" t="s">
        <v>291</v>
      </c>
      <c r="C2664" t="s">
        <v>315</v>
      </c>
      <c r="D2664" t="s">
        <v>506</v>
      </c>
      <c r="E2664" s="10">
        <f>VLOOKUP(A2664,home!$A$2:$E$405,3,FALSE)</f>
        <v>1.6292</v>
      </c>
      <c r="F2664" s="10">
        <f>VLOOKUP(B2664,home!$B$2:$E$405,3,FALSE)</f>
        <v>0.90259999999999996</v>
      </c>
      <c r="G2664" s="10">
        <f>VLOOKUP(C2664,away!$B$2:$E$405,4,FALSE)</f>
        <v>0.83040000000000003</v>
      </c>
      <c r="H2664" s="10">
        <f>VLOOKUP(A2664,away!$A$2:$E$405,3,FALSE)</f>
        <v>1.1462000000000001</v>
      </c>
      <c r="I2664" s="10">
        <f>VLOOKUP(C2664,away!$B$2:$E$405,3,FALSE)</f>
        <v>1.3343</v>
      </c>
      <c r="J2664" s="10">
        <f>VLOOKUP(B2664,home!$B$2:$E$405,4,FALSE)</f>
        <v>0.71850000000000003</v>
      </c>
      <c r="K2664" s="12">
        <f t="shared" si="3806"/>
        <v>1.221116419968</v>
      </c>
      <c r="L2664" s="12">
        <f t="shared" si="3807"/>
        <v>1.0988556932100002</v>
      </c>
      <c r="M2664" s="13">
        <f t="shared" si="3808"/>
        <v>9.8276326180563367E-2</v>
      </c>
      <c r="N2664" s="13">
        <f t="shared" si="3809"/>
        <v>0.12000683559321695</v>
      </c>
      <c r="O2664" s="13">
        <f t="shared" si="3810"/>
        <v>0.10799150053127507</v>
      </c>
      <c r="P2664" s="13">
        <f t="shared" si="3811"/>
        <v>0.13187019451572296</v>
      </c>
      <c r="Q2664" s="13">
        <f t="shared" si="3812"/>
        <v>7.3271158725638746E-2</v>
      </c>
      <c r="R2664" s="13">
        <f t="shared" si="3813"/>
        <v>5.9333537588541173E-2</v>
      </c>
      <c r="S2664" s="13">
        <f t="shared" si="3814"/>
        <v>4.4236869848147307E-2</v>
      </c>
      <c r="T2664" s="13">
        <f t="shared" si="3815"/>
        <v>8.0514429913761731E-2</v>
      </c>
      <c r="U2664" s="13">
        <f t="shared" si="3816"/>
        <v>7.2453157004156152E-2</v>
      </c>
      <c r="V2664" s="13">
        <f t="shared" si="3817"/>
        <v>6.5953768186743505E-3</v>
      </c>
      <c r="W2664" s="13">
        <f t="shared" si="3818"/>
        <v>2.9824205009986338E-2</v>
      </c>
      <c r="X2664" s="13">
        <f t="shared" si="3819"/>
        <v>3.2772497470685703E-2</v>
      </c>
      <c r="Y2664" s="13">
        <f t="shared" si="3820"/>
        <v>1.8006122713186655E-2</v>
      </c>
      <c r="Z2664" s="13">
        <f t="shared" si="3821"/>
        <v>2.1732998525819339E-2</v>
      </c>
      <c r="AA2664" s="13">
        <f t="shared" si="3822"/>
        <v>2.653852135501833E-2</v>
      </c>
      <c r="AB2664" s="13">
        <f t="shared" si="3823"/>
        <v>1.6203312094142157E-2</v>
      </c>
      <c r="AC2664" s="13">
        <f t="shared" si="3824"/>
        <v>5.5311745576518156E-4</v>
      </c>
      <c r="AD2664" s="13">
        <f t="shared" si="3825"/>
        <v>9.1047066125465557E-3</v>
      </c>
      <c r="AE2664" s="13">
        <f t="shared" si="3826"/>
        <v>1.0004758696203519E-2</v>
      </c>
      <c r="AF2664" s="13">
        <f t="shared" si="3827"/>
        <v>5.4968930262577478E-3</v>
      </c>
      <c r="AG2664" s="13">
        <f t="shared" si="3828"/>
        <v>2.0134307322898911E-3</v>
      </c>
      <c r="AH2664" s="13">
        <f t="shared" si="3829"/>
        <v>5.9703572901552791E-3</v>
      </c>
      <c r="AI2664" s="13">
        <f t="shared" si="3830"/>
        <v>7.2905013200842634E-3</v>
      </c>
      <c r="AJ2664" s="13">
        <f t="shared" si="3831"/>
        <v>4.4512754358766388E-3</v>
      </c>
      <c r="AK2664" s="13">
        <f t="shared" si="3832"/>
        <v>1.8118418415163917E-3</v>
      </c>
      <c r="AL2664" s="13">
        <f t="shared" si="3833"/>
        <v>2.9687599981213728E-5</v>
      </c>
      <c r="AM2664" s="13">
        <f t="shared" si="3834"/>
        <v>2.2235813487143617E-3</v>
      </c>
      <c r="AN2664" s="13">
        <f t="shared" si="3835"/>
        <v>2.4433950243503474E-3</v>
      </c>
      <c r="AO2664" s="13">
        <f t="shared" si="3836"/>
        <v>1.3424692666341828E-3</v>
      </c>
      <c r="AP2664" s="13">
        <f t="shared" si="3837"/>
        <v>4.9172666553347528E-4</v>
      </c>
      <c r="AQ2664" s="13">
        <f t="shared" si="3838"/>
        <v>1.3508416148115719E-4</v>
      </c>
      <c r="AR2664" s="13">
        <f t="shared" si="3839"/>
        <v>1.3121122197569919E-3</v>
      </c>
      <c r="AS2664" s="13">
        <f t="shared" si="3840"/>
        <v>1.6022417763859236E-3</v>
      </c>
      <c r="AT2664" s="13">
        <f t="shared" si="3841"/>
        <v>9.7826187095177426E-4</v>
      </c>
      <c r="AU2664" s="13">
        <f t="shared" si="3842"/>
        <v>3.9819054454927577E-4</v>
      </c>
      <c r="AV2664" s="13">
        <f t="shared" si="3843"/>
        <v>1.2155925305628007E-4</v>
      </c>
      <c r="AW2664" s="13">
        <f t="shared" si="3844"/>
        <v>1.106548165536484E-6</v>
      </c>
      <c r="AX2664" s="13">
        <f t="shared" si="3845"/>
        <v>4.5254194934161697E-4</v>
      </c>
      <c r="AY2664" s="13">
        <f t="shared" si="3846"/>
        <v>4.9727829745038732E-4</v>
      </c>
      <c r="AZ2664" s="13">
        <f t="shared" si="3847"/>
        <v>2.7321854413156699E-4</v>
      </c>
      <c r="BA2664" s="13">
        <f t="shared" si="3848"/>
        <v>1.0007591756984003E-4</v>
      </c>
      <c r="BB2664" s="13">
        <f t="shared" si="3849"/>
        <v>2.7492247943708344E-5</v>
      </c>
      <c r="BC2664" s="13">
        <f t="shared" si="3850"/>
        <v>6.0420026344169689E-6</v>
      </c>
      <c r="BD2664" s="13">
        <f t="shared" si="3851"/>
        <v>2.4030366380173017E-4</v>
      </c>
      <c r="BE2664" s="13">
        <f t="shared" si="3852"/>
        <v>2.9343874964676256E-4</v>
      </c>
      <c r="BF2664" s="13">
        <f t="shared" si="3853"/>
        <v>1.7916143772427054E-4</v>
      </c>
      <c r="BG2664" s="13">
        <f t="shared" si="3854"/>
        <v>7.2925657810060286E-5</v>
      </c>
      <c r="BH2664" s="13">
        <f t="shared" si="3855"/>
        <v>2.226267954720807E-5</v>
      </c>
      <c r="BI2664" s="13">
        <f t="shared" si="3856"/>
        <v>5.4370647095162977E-6</v>
      </c>
      <c r="BJ2664" s="14">
        <f t="shared" si="3857"/>
        <v>0.3890079439195589</v>
      </c>
      <c r="BK2664" s="14">
        <f t="shared" si="3858"/>
        <v>0.28205885071630477</v>
      </c>
      <c r="BL2664" s="14">
        <f t="shared" si="3859"/>
        <v>0.30726989937870525</v>
      </c>
      <c r="BM2664" s="14">
        <f t="shared" si="3860"/>
        <v>0.40882396765614515</v>
      </c>
      <c r="BN2664" s="14">
        <f t="shared" si="3861"/>
        <v>0.59074955313495836</v>
      </c>
    </row>
    <row r="2665" spans="1:66" x14ac:dyDescent="0.25">
      <c r="A2665" t="s">
        <v>290</v>
      </c>
      <c r="B2665" t="s">
        <v>303</v>
      </c>
      <c r="C2665" t="s">
        <v>307</v>
      </c>
      <c r="D2665" t="s">
        <v>506</v>
      </c>
      <c r="E2665" s="10">
        <f>VLOOKUP(A2665,home!$A$2:$E$405,3,FALSE)</f>
        <v>1.6292</v>
      </c>
      <c r="F2665" s="10">
        <f>VLOOKUP(B2665,home!$B$2:$E$405,3,FALSE)</f>
        <v>1.0470999999999999</v>
      </c>
      <c r="G2665" s="10">
        <f>VLOOKUP(C2665,away!$B$2:$E$405,4,FALSE)</f>
        <v>0.79790000000000005</v>
      </c>
      <c r="H2665" s="10">
        <f>VLOOKUP(A2665,away!$A$2:$E$405,3,FALSE)</f>
        <v>1.1462000000000001</v>
      </c>
      <c r="I2665" s="10">
        <f>VLOOKUP(C2665,away!$B$2:$E$405,3,FALSE)</f>
        <v>1.0033000000000001</v>
      </c>
      <c r="J2665" s="10">
        <f>VLOOKUP(B2665,home!$B$2:$E$405,4,FALSE)</f>
        <v>1.1291</v>
      </c>
      <c r="K2665" s="12">
        <f t="shared" si="3806"/>
        <v>1.361165791828</v>
      </c>
      <c r="L2665" s="12">
        <f t="shared" si="3807"/>
        <v>1.2984451955860001</v>
      </c>
      <c r="M2665" s="13">
        <f t="shared" si="3808"/>
        <v>6.997543777662861E-2</v>
      </c>
      <c r="N2665" s="13">
        <f t="shared" si="3809"/>
        <v>9.524817216973562E-2</v>
      </c>
      <c r="O2665" s="13">
        <f t="shared" si="3810"/>
        <v>9.0859270990090543E-2</v>
      </c>
      <c r="P2665" s="13">
        <f t="shared" si="3811"/>
        <v>0.12367453154214141</v>
      </c>
      <c r="Q2665" s="13">
        <f t="shared" si="3812"/>
        <v>6.4824276845793949E-2</v>
      </c>
      <c r="R2665" s="13">
        <f t="shared" si="3813"/>
        <v>5.8987891945764738E-2</v>
      </c>
      <c r="S2665" s="13">
        <f t="shared" si="3814"/>
        <v>5.4645566495036282E-2</v>
      </c>
      <c r="T2665" s="13">
        <f t="shared" si="3815"/>
        <v>8.4170770827757965E-2</v>
      </c>
      <c r="U2665" s="13">
        <f t="shared" si="3816"/>
        <v>8.0292300648621362E-2</v>
      </c>
      <c r="V2665" s="13">
        <f t="shared" si="3817"/>
        <v>1.0731169951855699E-2</v>
      </c>
      <c r="W2665" s="13">
        <f t="shared" si="3818"/>
        <v>2.9412196040827523E-2</v>
      </c>
      <c r="X2665" s="13">
        <f t="shared" si="3819"/>
        <v>3.8190124640846076E-2</v>
      </c>
      <c r="Y2665" s="13">
        <f t="shared" si="3820"/>
        <v>2.4793891929368553E-2</v>
      </c>
      <c r="Z2665" s="13">
        <f t="shared" si="3821"/>
        <v>2.5530848298241447E-2</v>
      </c>
      <c r="AA2665" s="13">
        <f t="shared" si="3822"/>
        <v>3.475171733991636E-2</v>
      </c>
      <c r="AB2665" s="13">
        <f t="shared" si="3823"/>
        <v>2.3651424425185055E-2</v>
      </c>
      <c r="AC2665" s="13">
        <f t="shared" si="3824"/>
        <v>1.1853913127090549E-3</v>
      </c>
      <c r="AD2665" s="13">
        <f t="shared" si="3825"/>
        <v>1.0008718778328337E-2</v>
      </c>
      <c r="AE2665" s="13">
        <f t="shared" si="3826"/>
        <v>1.2995772811691814E-2</v>
      </c>
      <c r="AF2665" s="13">
        <f t="shared" si="3827"/>
        <v>8.4371493851341985E-3</v>
      </c>
      <c r="AG2665" s="13">
        <f t="shared" si="3828"/>
        <v>3.6517253611896248E-3</v>
      </c>
      <c r="AH2665" s="13">
        <f t="shared" si="3829"/>
        <v>8.2876018280216533E-3</v>
      </c>
      <c r="AI2665" s="13">
        <f t="shared" si="3830"/>
        <v>1.1280800104594273E-2</v>
      </c>
      <c r="AJ2665" s="13">
        <f t="shared" si="3831"/>
        <v>7.6775196034117267E-3</v>
      </c>
      <c r="AK2665" s="13">
        <f t="shared" si="3832"/>
        <v>3.4834590167509704E-3</v>
      </c>
      <c r="AL2665" s="13">
        <f t="shared" si="3833"/>
        <v>8.3802385494974912E-5</v>
      </c>
      <c r="AM2665" s="13">
        <f t="shared" si="3834"/>
        <v>2.724705124217412E-3</v>
      </c>
      <c r="AN2665" s="13">
        <f t="shared" si="3835"/>
        <v>3.5378802779286547E-3</v>
      </c>
      <c r="AO2665" s="13">
        <f t="shared" si="3836"/>
        <v>2.2968718247174621E-3</v>
      </c>
      <c r="AP2665" s="13">
        <f t="shared" si="3837"/>
        <v>9.9412072856041255E-4</v>
      </c>
      <c r="AQ2665" s="13">
        <f t="shared" si="3838"/>
        <v>3.227028209579305E-4</v>
      </c>
      <c r="AR2665" s="13">
        <f t="shared" si="3839"/>
        <v>2.1521993553048962E-3</v>
      </c>
      <c r="AS2665" s="13">
        <f t="shared" si="3840"/>
        <v>2.9295001396352997E-3</v>
      </c>
      <c r="AT2665" s="13">
        <f t="shared" si="3841"/>
        <v>1.9937676886134605E-3</v>
      </c>
      <c r="AU2665" s="13">
        <f t="shared" si="3842"/>
        <v>9.0461612486420699E-4</v>
      </c>
      <c r="AV2665" s="13">
        <f t="shared" si="3843"/>
        <v>3.0783313097529119E-4</v>
      </c>
      <c r="AW2665" s="13">
        <f t="shared" si="3844"/>
        <v>4.114229656669352E-6</v>
      </c>
      <c r="AX2665" s="13">
        <f t="shared" si="3845"/>
        <v>6.1812923465053417E-4</v>
      </c>
      <c r="AY2665" s="13">
        <f t="shared" si="3846"/>
        <v>8.0260693498323751E-4</v>
      </c>
      <c r="AZ2665" s="13">
        <f t="shared" si="3847"/>
        <v>5.2107055933649487E-4</v>
      </c>
      <c r="BA2665" s="13">
        <f t="shared" si="3848"/>
        <v>2.2552718811059386E-4</v>
      </c>
      <c r="BB2665" s="13">
        <f t="shared" si="3849"/>
        <v>7.3208673469055176E-5</v>
      </c>
      <c r="BC2665" s="13">
        <f t="shared" si="3850"/>
        <v>1.9011490068223817E-5</v>
      </c>
      <c r="BD2665" s="13">
        <f t="shared" si="3851"/>
        <v>4.6575215213982043E-4</v>
      </c>
      <c r="BE2665" s="13">
        <f t="shared" si="3852"/>
        <v>6.3396589696299369E-4</v>
      </c>
      <c r="BF2665" s="13">
        <f t="shared" si="3853"/>
        <v>4.3146634606579097E-4</v>
      </c>
      <c r="BG2665" s="13">
        <f t="shared" si="3854"/>
        <v>1.9576574352992533E-4</v>
      </c>
      <c r="BH2665" s="13">
        <f t="shared" si="3855"/>
        <v>6.6617408326176977E-5</v>
      </c>
      <c r="BI2665" s="13">
        <f t="shared" si="3856"/>
        <v>1.813546747076597E-5</v>
      </c>
      <c r="BJ2665" s="14">
        <f t="shared" si="3857"/>
        <v>0.38386863364767365</v>
      </c>
      <c r="BK2665" s="14">
        <f t="shared" si="3858"/>
        <v>0.26109850639884929</v>
      </c>
      <c r="BL2665" s="14">
        <f t="shared" si="3859"/>
        <v>0.32937160535624527</v>
      </c>
      <c r="BM2665" s="14">
        <f t="shared" si="3860"/>
        <v>0.49550151972552819</v>
      </c>
      <c r="BN2665" s="14">
        <f t="shared" si="3861"/>
        <v>0.50356958127015483</v>
      </c>
    </row>
    <row r="2666" spans="1:66" x14ac:dyDescent="0.25">
      <c r="A2666" t="s">
        <v>338</v>
      </c>
      <c r="B2666" t="s">
        <v>72</v>
      </c>
      <c r="C2666" t="s">
        <v>92</v>
      </c>
      <c r="D2666" t="s">
        <v>507</v>
      </c>
      <c r="E2666" s="10">
        <f>VLOOKUP(A2666,home!$A$2:$E$405,3,FALSE)</f>
        <v>1.4215</v>
      </c>
      <c r="F2666" s="10">
        <f>VLOOKUP(B2666,home!$B$2:$E$405,3,FALSE)</f>
        <v>0.93799999999999994</v>
      </c>
      <c r="G2666" s="10">
        <f>VLOOKUP(C2666,away!$B$2:$E$405,4,FALSE)</f>
        <v>1.1364000000000001</v>
      </c>
      <c r="H2666" s="10">
        <f>VLOOKUP(A2666,away!$A$2:$E$405,3,FALSE)</f>
        <v>1.0277000000000001</v>
      </c>
      <c r="I2666" s="10">
        <f>VLOOKUP(C2666,away!$B$2:$E$405,3,FALSE)</f>
        <v>0.5988</v>
      </c>
      <c r="J2666" s="10">
        <f>VLOOKUP(B2666,home!$B$2:$E$405,4,FALSE)</f>
        <v>0.64870000000000005</v>
      </c>
      <c r="K2666" s="12">
        <f t="shared" si="3806"/>
        <v>1.5152382588</v>
      </c>
      <c r="L2666" s="12">
        <f t="shared" si="3807"/>
        <v>0.39920139121200005</v>
      </c>
      <c r="M2666" s="13">
        <f t="shared" si="3808"/>
        <v>0.14742441871669115</v>
      </c>
      <c r="N2666" s="13">
        <f t="shared" si="3809"/>
        <v>0.22338311952088122</v>
      </c>
      <c r="O2666" s="13">
        <f t="shared" si="3810"/>
        <v>5.8852033050323528E-2</v>
      </c>
      <c r="P2666" s="13">
        <f t="shared" si="3811"/>
        <v>8.9174852086012266E-2</v>
      </c>
      <c r="Q2666" s="13">
        <f t="shared" si="3812"/>
        <v>0.16923932453406623</v>
      </c>
      <c r="R2666" s="13">
        <f t="shared" si="3813"/>
        <v>1.1746906734671879E-2</v>
      </c>
      <c r="S2666" s="13">
        <f t="shared" si="3814"/>
        <v>1.348513752637547E-2</v>
      </c>
      <c r="T2666" s="13">
        <f t="shared" si="3815"/>
        <v>6.7560573801778406E-2</v>
      </c>
      <c r="U2666" s="13">
        <f t="shared" si="3816"/>
        <v>1.7799362506930209E-2</v>
      </c>
      <c r="V2666" s="13">
        <f t="shared" si="3817"/>
        <v>9.0632893243569601E-4</v>
      </c>
      <c r="W2666" s="13">
        <f t="shared" si="3818"/>
        <v>8.5479299809162176E-2</v>
      </c>
      <c r="X2666" s="13">
        <f t="shared" si="3819"/>
        <v>3.4123455403645191E-2</v>
      </c>
      <c r="Y2666" s="13">
        <f t="shared" si="3820"/>
        <v>6.8110654350478994E-3</v>
      </c>
      <c r="Z2666" s="13">
        <f t="shared" si="3821"/>
        <v>1.5631271703062089E-3</v>
      </c>
      <c r="AA2666" s="13">
        <f t="shared" si="3822"/>
        <v>2.3685100918177508E-3</v>
      </c>
      <c r="AB2666" s="13">
        <f t="shared" si="3823"/>
        <v>1.7944285537380793E-3</v>
      </c>
      <c r="AC2666" s="13">
        <f t="shared" si="3824"/>
        <v>3.4264061033260547E-5</v>
      </c>
      <c r="AD2666" s="13">
        <f t="shared" si="3825"/>
        <v>3.2380376351569526E-2</v>
      </c>
      <c r="AE2666" s="13">
        <f t="shared" si="3826"/>
        <v>1.2926291287514701E-2</v>
      </c>
      <c r="AF2666" s="13">
        <f t="shared" si="3827"/>
        <v>2.5800967325937119E-3</v>
      </c>
      <c r="AG2666" s="13">
        <f t="shared" si="3828"/>
        <v>3.4332606837098186E-4</v>
      </c>
      <c r="AH2666" s="13">
        <f t="shared" si="3829"/>
        <v>1.5600063525687886E-4</v>
      </c>
      <c r="AI2666" s="13">
        <f t="shared" si="3830"/>
        <v>2.36378130938327E-4</v>
      </c>
      <c r="AJ2666" s="13">
        <f t="shared" si="3831"/>
        <v>1.7908459377069459E-4</v>
      </c>
      <c r="AK2666" s="13">
        <f t="shared" si="3832"/>
        <v>9.0451942681004144E-5</v>
      </c>
      <c r="AL2666" s="13">
        <f t="shared" si="3833"/>
        <v>8.2903296512334606E-7</v>
      </c>
      <c r="AM2666" s="13">
        <f t="shared" si="3834"/>
        <v>9.8127970164481777E-3</v>
      </c>
      <c r="AN2666" s="13">
        <f t="shared" si="3835"/>
        <v>3.9172822206470755E-3</v>
      </c>
      <c r="AO2666" s="13">
        <f t="shared" si="3836"/>
        <v>7.8189225612617264E-4</v>
      </c>
      <c r="AP2666" s="13">
        <f t="shared" si="3837"/>
        <v>1.0404415880781921E-4</v>
      </c>
      <c r="AQ2666" s="13">
        <f t="shared" si="3838"/>
        <v>1.0383643235890923E-5</v>
      </c>
      <c r="AR2666" s="13">
        <f t="shared" si="3839"/>
        <v>1.2455134124900366E-5</v>
      </c>
      <c r="AS2666" s="13">
        <f t="shared" si="3840"/>
        <v>1.8872495744534489E-5</v>
      </c>
      <c r="AT2666" s="13">
        <f t="shared" si="3841"/>
        <v>1.4298163795579431E-5</v>
      </c>
      <c r="AU2666" s="13">
        <f t="shared" si="3842"/>
        <v>7.2217082712169885E-6</v>
      </c>
      <c r="AV2666" s="13">
        <f t="shared" si="3843"/>
        <v>2.7356521666100978E-6</v>
      </c>
      <c r="AW2666" s="13">
        <f t="shared" si="3844"/>
        <v>1.39297163407609E-8</v>
      </c>
      <c r="AX2666" s="13">
        <f t="shared" si="3845"/>
        <v>2.4781209108601277E-3</v>
      </c>
      <c r="AY2666" s="13">
        <f t="shared" si="3846"/>
        <v>9.8926931520691166E-4</v>
      </c>
      <c r="AZ2666" s="13">
        <f t="shared" si="3847"/>
        <v>1.9745884345697084E-4</v>
      </c>
      <c r="BA2666" s="13">
        <f t="shared" si="3848"/>
        <v>2.6275281671711768E-5</v>
      </c>
      <c r="BB2666" s="13">
        <f t="shared" si="3849"/>
        <v>2.6222822494586257E-6</v>
      </c>
      <c r="BC2666" s="13">
        <f t="shared" si="3850"/>
        <v>2.0936374442688326E-7</v>
      </c>
      <c r="BD2666" s="13">
        <f t="shared" si="3851"/>
        <v>8.2868447839871357E-7</v>
      </c>
      <c r="BE2666" s="13">
        <f t="shared" si="3852"/>
        <v>1.2556544261434528E-6</v>
      </c>
      <c r="BF2666" s="13">
        <f t="shared" si="3853"/>
        <v>9.5130781316205971E-7</v>
      </c>
      <c r="BG2666" s="13">
        <f t="shared" si="3854"/>
        <v>4.8048599813283808E-7</v>
      </c>
      <c r="BH2666" s="13">
        <f t="shared" si="3855"/>
        <v>1.8201269179714548E-7</v>
      </c>
      <c r="BI2666" s="13">
        <f t="shared" si="3856"/>
        <v>5.5158518839641529E-8</v>
      </c>
      <c r="BJ2666" s="14">
        <f t="shared" si="3857"/>
        <v>0.65314728423708479</v>
      </c>
      <c r="BK2666" s="14">
        <f t="shared" si="3858"/>
        <v>0.25201509967071989</v>
      </c>
      <c r="BL2666" s="14">
        <f t="shared" si="3859"/>
        <v>9.3282492698157665E-2</v>
      </c>
      <c r="BM2666" s="14">
        <f t="shared" si="3860"/>
        <v>0.29919809374813183</v>
      </c>
      <c r="BN2666" s="14">
        <f t="shared" si="3861"/>
        <v>0.6998206546426462</v>
      </c>
    </row>
    <row r="2667" spans="1:66" x14ac:dyDescent="0.25">
      <c r="A2667" t="s">
        <v>338</v>
      </c>
      <c r="B2667" t="s">
        <v>94</v>
      </c>
      <c r="C2667" t="s">
        <v>86</v>
      </c>
      <c r="D2667" t="s">
        <v>507</v>
      </c>
      <c r="E2667" s="10">
        <f>VLOOKUP(A2667,home!$A$2:$E$405,3,FALSE)</f>
        <v>1.4215</v>
      </c>
      <c r="F2667" s="10">
        <f>VLOOKUP(B2667,home!$B$2:$E$405,3,FALSE)</f>
        <v>1.1137999999999999</v>
      </c>
      <c r="G2667" s="10">
        <f>VLOOKUP(C2667,away!$B$2:$E$405,4,FALSE)</f>
        <v>1.0551999999999999</v>
      </c>
      <c r="H2667" s="10">
        <f>VLOOKUP(A2667,away!$A$2:$E$405,3,FALSE)</f>
        <v>1.0277000000000001</v>
      </c>
      <c r="I2667" s="10">
        <f>VLOOKUP(C2667,away!$B$2:$E$405,3,FALSE)</f>
        <v>0.7298</v>
      </c>
      <c r="J2667" s="10">
        <f>VLOOKUP(B2667,home!$B$2:$E$405,4,FALSE)</f>
        <v>0.56759999999999999</v>
      </c>
      <c r="K2667" s="12">
        <f t="shared" si="3806"/>
        <v>1.6706630218399996</v>
      </c>
      <c r="L2667" s="12">
        <f t="shared" si="3807"/>
        <v>0.42570877509600002</v>
      </c>
      <c r="M2667" s="13">
        <f t="shared" si="3808"/>
        <v>0.12290153201632145</v>
      </c>
      <c r="N2667" s="13">
        <f t="shared" si="3809"/>
        <v>0.20532704486715303</v>
      </c>
      <c r="O2667" s="13">
        <f t="shared" si="3810"/>
        <v>5.2320260652090035E-2</v>
      </c>
      <c r="P2667" s="13">
        <f t="shared" si="3811"/>
        <v>8.7409524764477151E-2</v>
      </c>
      <c r="Q2667" s="13">
        <f t="shared" si="3812"/>
        <v>0.1715161506216176</v>
      </c>
      <c r="R2667" s="13">
        <f t="shared" si="3813"/>
        <v>1.1136597037452348E-2</v>
      </c>
      <c r="S2667" s="13">
        <f t="shared" si="3814"/>
        <v>1.5541761144476808E-2</v>
      </c>
      <c r="T2667" s="13">
        <f t="shared" si="3815"/>
        <v>7.3015930390309874E-2</v>
      </c>
      <c r="U2667" s="13">
        <f t="shared" si="3816"/>
        <v>1.8605500859604523E-2</v>
      </c>
      <c r="V2667" s="13">
        <f t="shared" si="3817"/>
        <v>1.2281719748902767E-3</v>
      </c>
      <c r="W2667" s="13">
        <f t="shared" si="3818"/>
        <v>9.5515230163958714E-2</v>
      </c>
      <c r="X2667" s="13">
        <f t="shared" si="3819"/>
        <v>4.0661671636111375E-2</v>
      </c>
      <c r="Y2667" s="13">
        <f t="shared" si="3820"/>
        <v>8.6550152127823719E-3</v>
      </c>
      <c r="Z2667" s="13">
        <f t="shared" si="3821"/>
        <v>1.5803156945171943E-3</v>
      </c>
      <c r="AA2667" s="13">
        <f t="shared" si="3822"/>
        <v>2.6401749936632731E-3</v>
      </c>
      <c r="AB2667" s="13">
        <f t="shared" si="3823"/>
        <v>2.2054213665499436E-3</v>
      </c>
      <c r="AC2667" s="13">
        <f t="shared" si="3824"/>
        <v>5.4593465441887123E-5</v>
      </c>
      <c r="AD2667" s="13">
        <f t="shared" si="3825"/>
        <v>3.9893440764365587E-2</v>
      </c>
      <c r="AE2667" s="13">
        <f t="shared" si="3826"/>
        <v>1.698298780216291E-2</v>
      </c>
      <c r="AF2667" s="13">
        <f t="shared" si="3827"/>
        <v>3.6149034673645412E-3</v>
      </c>
      <c r="AG2667" s="13">
        <f t="shared" si="3828"/>
        <v>5.1296537572734745E-4</v>
      </c>
      <c r="AH2667" s="13">
        <f t="shared" si="3829"/>
        <v>1.6818856464447481E-4</v>
      </c>
      <c r="AI2667" s="13">
        <f t="shared" si="3830"/>
        <v>2.8098641564787039E-4</v>
      </c>
      <c r="AJ2667" s="13">
        <f t="shared" si="3831"/>
        <v>2.3471680713113072E-4</v>
      </c>
      <c r="AK2667" s="13">
        <f t="shared" si="3832"/>
        <v>1.3071089675944372E-4</v>
      </c>
      <c r="AL2667" s="13">
        <f t="shared" si="3833"/>
        <v>1.5531096451710754E-6</v>
      </c>
      <c r="AM2667" s="13">
        <f t="shared" si="3834"/>
        <v>1.3329699259798012E-2</v>
      </c>
      <c r="AN2667" s="13">
        <f t="shared" si="3835"/>
        <v>5.6745699442866697E-3</v>
      </c>
      <c r="AO2667" s="13">
        <f t="shared" si="3836"/>
        <v>1.2078571100894277E-3</v>
      </c>
      <c r="AP2667" s="13">
        <f t="shared" si="3837"/>
        <v>1.7139845694238827E-4</v>
      </c>
      <c r="AQ2667" s="13">
        <f t="shared" si="3838"/>
        <v>1.8241456789572151E-5</v>
      </c>
      <c r="AR2667" s="13">
        <f t="shared" si="3839"/>
        <v>1.4319869567990765E-5</v>
      </c>
      <c r="AS2667" s="13">
        <f t="shared" si="3840"/>
        <v>2.3923676564814096E-5</v>
      </c>
      <c r="AT2667" s="13">
        <f t="shared" si="3841"/>
        <v>1.9984200891647556E-5</v>
      </c>
      <c r="AU2667" s="13">
        <f t="shared" si="3842"/>
        <v>1.1128955150232506E-5</v>
      </c>
      <c r="AV2667" s="13">
        <f t="shared" si="3843"/>
        <v>4.6481834603023166E-6</v>
      </c>
      <c r="AW2667" s="13">
        <f t="shared" si="3844"/>
        <v>3.0683230207935138E-8</v>
      </c>
      <c r="AX2667" s="13">
        <f t="shared" si="3845"/>
        <v>3.7115726075987554E-3</v>
      </c>
      <c r="AY2667" s="13">
        <f t="shared" si="3846"/>
        <v>1.5800490284607329E-3</v>
      </c>
      <c r="AZ2667" s="13">
        <f t="shared" si="3847"/>
        <v>3.3632036824882177E-4</v>
      </c>
      <c r="BA2667" s="13">
        <f t="shared" si="3848"/>
        <v>4.7724844002347197E-5</v>
      </c>
      <c r="BB2667" s="13">
        <f t="shared" si="3849"/>
        <v>5.0792212204717261E-6</v>
      </c>
      <c r="BC2667" s="13">
        <f t="shared" si="3850"/>
        <v>4.3245380884172595E-7</v>
      </c>
      <c r="BD2667" s="13">
        <f t="shared" si="3851"/>
        <v>1.0160156888873054E-6</v>
      </c>
      <c r="BE2667" s="13">
        <f t="shared" si="3852"/>
        <v>1.6974198410333144E-6</v>
      </c>
      <c r="BF2667" s="13">
        <f t="shared" si="3853"/>
        <v>1.4179082804759448E-6</v>
      </c>
      <c r="BG2667" s="13">
        <f t="shared" si="3854"/>
        <v>7.8961564418396648E-7</v>
      </c>
      <c r="BH2667" s="13">
        <f t="shared" si="3855"/>
        <v>3.2979541455113087E-7</v>
      </c>
      <c r="BI2667" s="13">
        <f t="shared" si="3856"/>
        <v>1.1019540077259357E-7</v>
      </c>
      <c r="BJ2667" s="14">
        <f t="shared" si="3857"/>
        <v>0.68177828505279947</v>
      </c>
      <c r="BK2667" s="14">
        <f t="shared" si="3858"/>
        <v>0.22871718550371348</v>
      </c>
      <c r="BL2667" s="14">
        <f t="shared" si="3859"/>
        <v>8.7801923429447953E-2</v>
      </c>
      <c r="BM2667" s="14">
        <f t="shared" si="3860"/>
        <v>0.34768658137613573</v>
      </c>
      <c r="BN2667" s="14">
        <f t="shared" si="3861"/>
        <v>0.65061110995911176</v>
      </c>
    </row>
    <row r="2668" spans="1:66" x14ac:dyDescent="0.25">
      <c r="A2668" t="s">
        <v>341</v>
      </c>
      <c r="B2668" t="s">
        <v>147</v>
      </c>
      <c r="C2668" t="s">
        <v>153</v>
      </c>
      <c r="D2668" t="s">
        <v>507</v>
      </c>
      <c r="E2668" s="10">
        <f>VLOOKUP(A2668,home!$A$2:$E$405,3,FALSE)</f>
        <v>1.4705999999999999</v>
      </c>
      <c r="F2668" s="10">
        <f>VLOOKUP(B2668,home!$B$2:$E$405,3,FALSE)</f>
        <v>1.0578000000000001</v>
      </c>
      <c r="G2668" s="10">
        <f>VLOOKUP(C2668,away!$B$2:$E$405,4,FALSE)</f>
        <v>1.2844</v>
      </c>
      <c r="H2668" s="10">
        <f>VLOOKUP(A2668,away!$A$2:$E$405,3,FALSE)</f>
        <v>1.2646999999999999</v>
      </c>
      <c r="I2668" s="10">
        <f>VLOOKUP(C2668,away!$B$2:$E$405,3,FALSE)</f>
        <v>0.43930000000000002</v>
      </c>
      <c r="J2668" s="10">
        <f>VLOOKUP(B2668,home!$B$2:$E$405,4,FALSE)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342</v>
      </c>
      <c r="B2669" t="s">
        <v>167</v>
      </c>
      <c r="C2669" t="s">
        <v>175</v>
      </c>
      <c r="D2669" t="s">
        <v>507</v>
      </c>
      <c r="E2669" s="10">
        <f>VLOOKUP(A2669,home!$A$2:$E$405,3,FALSE)</f>
        <v>1.3548</v>
      </c>
      <c r="F2669" s="10">
        <f>VLOOKUP(B2669,home!$B$2:$E$405,3,FALSE)</f>
        <v>1.5582</v>
      </c>
      <c r="G2669" s="10">
        <f>VLOOKUP(C2669,away!$B$2:$E$405,4,FALSE)</f>
        <v>0.98419999999999996</v>
      </c>
      <c r="H2669" s="10">
        <f>VLOOKUP(A2669,away!$A$2:$E$405,3,FALSE)</f>
        <v>1.1719999999999999</v>
      </c>
      <c r="I2669" s="10">
        <f>VLOOKUP(C2669,away!$B$2:$E$405,3,FALSE)</f>
        <v>1.2324999999999999</v>
      </c>
      <c r="J2669" s="10">
        <f>VLOOKUP(B2669,home!$B$2:$E$405,4,FALSE)</f>
        <v>1.0428999999999999</v>
      </c>
      <c r="K2669" s="12">
        <f t="shared" si="3806"/>
        <v>2.077694780112</v>
      </c>
      <c r="L2669" s="12">
        <f t="shared" si="3807"/>
        <v>1.5064586209999997</v>
      </c>
      <c r="M2669" s="13">
        <f t="shared" si="3808"/>
        <v>2.7760159404805036E-2</v>
      </c>
      <c r="N2669" s="13">
        <f t="shared" si="3809"/>
        <v>5.7677138290440466E-2</v>
      </c>
      <c r="O2669" s="13">
        <f t="shared" si="3810"/>
        <v>4.1819531455702767E-2</v>
      </c>
      <c r="P2669" s="13">
        <f t="shared" si="3811"/>
        <v>8.6888222212243224E-2</v>
      </c>
      <c r="Q2669" s="13">
        <f t="shared" si="3812"/>
        <v>5.9917744578923085E-2</v>
      </c>
      <c r="R2669" s="13">
        <f t="shared" si="3813"/>
        <v>3.1499696843812063E-2</v>
      </c>
      <c r="S2669" s="13">
        <f t="shared" si="3814"/>
        <v>6.798919135436772E-2</v>
      </c>
      <c r="T2669" s="13">
        <f t="shared" si="3815"/>
        <v>9.0263602871794676E-2</v>
      </c>
      <c r="U2669" s="13">
        <f t="shared" si="3816"/>
        <v>6.5446755707498749E-2</v>
      </c>
      <c r="V2669" s="13">
        <f t="shared" si="3817"/>
        <v>2.3644836873693245E-2</v>
      </c>
      <c r="W2669" s="13">
        <f t="shared" si="3818"/>
        <v>4.1496928382570852E-2</v>
      </c>
      <c r="X2669" s="13">
        <f t="shared" si="3819"/>
        <v>6.251340550694344E-2</v>
      </c>
      <c r="Y2669" s="13">
        <f t="shared" si="3820"/>
        <v>4.7086929327001911E-2</v>
      </c>
      <c r="Z2669" s="13">
        <f t="shared" si="3821"/>
        <v>1.5817663289749054E-2</v>
      </c>
      <c r="AA2669" s="13">
        <f t="shared" si="3822"/>
        <v>3.286427645068081E-2</v>
      </c>
      <c r="AB2669" s="13">
        <f t="shared" si="3823"/>
        <v>3.4140967816868636E-2</v>
      </c>
      <c r="AC2669" s="13">
        <f t="shared" si="3824"/>
        <v>4.6254638943510852E-3</v>
      </c>
      <c r="AD2669" s="13">
        <f t="shared" si="3825"/>
        <v>2.1554487872787242E-2</v>
      </c>
      <c r="AE2669" s="13">
        <f t="shared" si="3826"/>
        <v>3.2470944077200282E-2</v>
      </c>
      <c r="AF2669" s="13">
        <f t="shared" si="3827"/>
        <v>2.4458066818553632E-2</v>
      </c>
      <c r="AG2669" s="13">
        <f t="shared" si="3828"/>
        <v>1.228168853726805E-2</v>
      </c>
      <c r="AH2669" s="13">
        <f t="shared" si="3829"/>
        <v>5.9571638067294217E-3</v>
      </c>
      <c r="AI2669" s="13">
        <f t="shared" si="3830"/>
        <v>1.237716814551385E-2</v>
      </c>
      <c r="AJ2669" s="13">
        <f t="shared" si="3831"/>
        <v>1.2857988824251329E-2</v>
      </c>
      <c r="AK2669" s="13">
        <f t="shared" si="3832"/>
        <v>8.9049920876284726E-3</v>
      </c>
      <c r="AL2669" s="13">
        <f t="shared" si="3833"/>
        <v>5.7910090331472601E-4</v>
      </c>
      <c r="AM2669" s="13">
        <f t="shared" si="3834"/>
        <v>8.9567293882554903E-3</v>
      </c>
      <c r="AN2669" s="13">
        <f t="shared" si="3835"/>
        <v>1.3492942202901538E-2</v>
      </c>
      <c r="AO2669" s="13">
        <f t="shared" si="3836"/>
        <v>1.0163279552107878E-2</v>
      </c>
      <c r="AP2669" s="13">
        <f t="shared" si="3837"/>
        <v>5.103520032968642E-3</v>
      </c>
      <c r="AQ2669" s="13">
        <f t="shared" si="3838"/>
        <v>1.9220604377779545E-3</v>
      </c>
      <c r="AR2669" s="13">
        <f t="shared" si="3839"/>
        <v>1.7948441546713409E-3</v>
      </c>
      <c r="AS2669" s="13">
        <f t="shared" si="3840"/>
        <v>3.7291383312751799E-3</v>
      </c>
      <c r="AT2669" s="13">
        <f t="shared" si="3841"/>
        <v>3.8740056226030093E-3</v>
      </c>
      <c r="AU2669" s="13">
        <f t="shared" si="3842"/>
        <v>2.6830004200689367E-3</v>
      </c>
      <c r="AV2669" s="13">
        <f t="shared" si="3843"/>
        <v>1.3936139919538833E-3</v>
      </c>
      <c r="AW2669" s="13">
        <f t="shared" si="3844"/>
        <v>5.0348982387938982E-5</v>
      </c>
      <c r="AX2669" s="13">
        <f t="shared" si="3845"/>
        <v>3.1015583161423639E-3</v>
      </c>
      <c r="AY2669" s="13">
        <f t="shared" si="3846"/>
        <v>4.6723692638869071E-3</v>
      </c>
      <c r="AZ2669" s="13">
        <f t="shared" si="3847"/>
        <v>3.5193654790389274E-3</v>
      </c>
      <c r="BA2669" s="13">
        <f t="shared" si="3848"/>
        <v>1.7672594887826621E-3</v>
      </c>
      <c r="BB2669" s="13">
        <f t="shared" si="3849"/>
        <v>6.6557582310517371E-4</v>
      </c>
      <c r="BC2669" s="13">
        <f t="shared" si="3850"/>
        <v>2.0053248732919174E-4</v>
      </c>
      <c r="BD2669" s="13">
        <f t="shared" si="3851"/>
        <v>4.5064307502601614E-4</v>
      </c>
      <c r="BE2669" s="13">
        <f t="shared" si="3852"/>
        <v>9.36298764675174E-4</v>
      </c>
      <c r="BF2669" s="13">
        <f t="shared" si="3853"/>
        <v>9.7267152799546184E-4</v>
      </c>
      <c r="BG2669" s="13">
        <f t="shared" si="3854"/>
        <v>6.7363818549324463E-4</v>
      </c>
      <c r="BH2669" s="13">
        <f t="shared" si="3855"/>
        <v>3.4990363542085839E-4</v>
      </c>
      <c r="BI2669" s="13">
        <f t="shared" si="3856"/>
        <v>1.4539859137122595E-4</v>
      </c>
      <c r="BJ2669" s="14">
        <f t="shared" si="3857"/>
        <v>0.50328612873578049</v>
      </c>
      <c r="BK2669" s="14">
        <f t="shared" si="3858"/>
        <v>0.21615934390666192</v>
      </c>
      <c r="BL2669" s="14">
        <f t="shared" si="3859"/>
        <v>0.26287169743924038</v>
      </c>
      <c r="BM2669" s="14">
        <f t="shared" si="3860"/>
        <v>0.6879503203040066</v>
      </c>
      <c r="BN2669" s="14">
        <f t="shared" si="3861"/>
        <v>0.30556249278592662</v>
      </c>
    </row>
    <row r="2670" spans="1:66" x14ac:dyDescent="0.25">
      <c r="A2670" t="s">
        <v>342</v>
      </c>
      <c r="B2670" t="s">
        <v>168</v>
      </c>
      <c r="C2670" t="s">
        <v>174</v>
      </c>
      <c r="D2670" t="s">
        <v>507</v>
      </c>
      <c r="E2670" s="10">
        <f>VLOOKUP(A2670,home!$A$2:$E$405,3,FALSE)</f>
        <v>1.3548</v>
      </c>
      <c r="F2670" s="10">
        <f>VLOOKUP(B2670,home!$B$2:$E$405,3,FALSE)</f>
        <v>1.0662</v>
      </c>
      <c r="G2670" s="10">
        <f>VLOOKUP(C2670,away!$B$2:$E$405,4,FALSE)</f>
        <v>0.77910000000000001</v>
      </c>
      <c r="H2670" s="10">
        <f>VLOOKUP(A2670,away!$A$2:$E$405,3,FALSE)</f>
        <v>1.1719999999999999</v>
      </c>
      <c r="I2670" s="10">
        <f>VLOOKUP(C2670,away!$B$2:$E$405,3,FALSE)</f>
        <v>0.90059999999999996</v>
      </c>
      <c r="J2670" s="10">
        <f>VLOOKUP(B2670,home!$B$2:$E$405,4,FALSE)</f>
        <v>0.94799999999999995</v>
      </c>
      <c r="K2670" s="12">
        <f t="shared" si="3806"/>
        <v>1.1254004138160001</v>
      </c>
      <c r="L2670" s="12">
        <f t="shared" si="3807"/>
        <v>1.0006170336</v>
      </c>
      <c r="M2670" s="13">
        <f t="shared" si="3808"/>
        <v>0.11931151329927034</v>
      </c>
      <c r="N2670" s="13">
        <f t="shared" si="3809"/>
        <v>0.13427322644001202</v>
      </c>
      <c r="O2670" s="13">
        <f t="shared" si="3810"/>
        <v>0.11938513251184282</v>
      </c>
      <c r="P2670" s="13">
        <f t="shared" si="3811"/>
        <v>0.13435607753230588</v>
      </c>
      <c r="Q2670" s="13">
        <f t="shared" si="3812"/>
        <v>7.5555572299999527E-2</v>
      </c>
      <c r="R2670" s="13">
        <f t="shared" si="3813"/>
        <v>5.9729398574971539E-2</v>
      </c>
      <c r="S2670" s="13">
        <f t="shared" si="3814"/>
        <v>3.7824420859930118E-2</v>
      </c>
      <c r="T2670" s="13">
        <f t="shared" si="3815"/>
        <v>7.5602192626775852E-2</v>
      </c>
      <c r="U2670" s="13">
        <f t="shared" si="3816"/>
        <v>6.7219489873253754E-2</v>
      </c>
      <c r="V2670" s="13">
        <f t="shared" si="3817"/>
        <v>4.7326538376935411E-3</v>
      </c>
      <c r="W2670" s="13">
        <f t="shared" si="3818"/>
        <v>2.8343424110841394E-2</v>
      </c>
      <c r="X2670" s="13">
        <f t="shared" si="3819"/>
        <v>2.836091295585683E-2</v>
      </c>
      <c r="Y2670" s="13">
        <f t="shared" si="3820"/>
        <v>1.4189206296038634E-2</v>
      </c>
      <c r="Z2670" s="13">
        <f t="shared" si="3821"/>
        <v>1.9922084540266699E-2</v>
      </c>
      <c r="AA2670" s="13">
        <f t="shared" si="3822"/>
        <v>2.2420322185693477E-2</v>
      </c>
      <c r="AB2670" s="13">
        <f t="shared" si="3823"/>
        <v>1.2615919932833747E-2</v>
      </c>
      <c r="AC2670" s="13">
        <f t="shared" si="3824"/>
        <v>3.3308856180741227E-4</v>
      </c>
      <c r="AD2670" s="13">
        <f t="shared" si="3825"/>
        <v>7.9744253058258233E-3</v>
      </c>
      <c r="AE2670" s="13">
        <f t="shared" si="3826"/>
        <v>7.9793457941802065E-3</v>
      </c>
      <c r="AF2670" s="13">
        <f t="shared" si="3827"/>
        <v>3.9921346593206168E-3</v>
      </c>
      <c r="AG2670" s="13">
        <f t="shared" si="3828"/>
        <v>1.3315326468470478E-3</v>
      </c>
      <c r="AH2670" s="13">
        <f t="shared" si="3829"/>
        <v>4.9835942839525204E-3</v>
      </c>
      <c r="AI2670" s="13">
        <f t="shared" si="3830"/>
        <v>5.6085390694512174E-3</v>
      </c>
      <c r="AJ2670" s="13">
        <f t="shared" si="3831"/>
        <v>3.1559260948318033E-3</v>
      </c>
      <c r="AK2670" s="13">
        <f t="shared" si="3832"/>
        <v>1.1838935110321416E-3</v>
      </c>
      <c r="AL2670" s="13">
        <f t="shared" si="3833"/>
        <v>1.5003572211197382E-5</v>
      </c>
      <c r="AM2670" s="13">
        <f t="shared" si="3834"/>
        <v>1.7948843078242334E-3</v>
      </c>
      <c r="AN2670" s="13">
        <f t="shared" si="3835"/>
        <v>1.7959918117502734E-3</v>
      </c>
      <c r="AO2670" s="13">
        <f t="shared" si="3836"/>
        <v>8.9854999952172407E-4</v>
      </c>
      <c r="AP2670" s="13">
        <f t="shared" si="3837"/>
        <v>2.9970147835423636E-4</v>
      </c>
      <c r="AQ2670" s="13">
        <f t="shared" si="3838"/>
        <v>7.4971601059087645E-5</v>
      </c>
      <c r="AR2670" s="13">
        <f t="shared" si="3839"/>
        <v>9.9733386581489763E-4</v>
      </c>
      <c r="AS2670" s="13">
        <f t="shared" si="3840"/>
        <v>1.1223999453007967E-3</v>
      </c>
      <c r="AT2670" s="13">
        <f t="shared" si="3841"/>
        <v>6.3157468145428654E-4</v>
      </c>
      <c r="AU2670" s="13">
        <f t="shared" si="3842"/>
        <v>2.3692480262145415E-4</v>
      </c>
      <c r="AV2670" s="13">
        <f t="shared" si="3843"/>
        <v>6.6658817728364647E-5</v>
      </c>
      <c r="AW2670" s="13">
        <f t="shared" si="3844"/>
        <v>4.6931791677250435E-7</v>
      </c>
      <c r="AX2670" s="13">
        <f t="shared" si="3845"/>
        <v>3.366605904628729E-4</v>
      </c>
      <c r="AY2670" s="13">
        <f t="shared" si="3846"/>
        <v>3.3686832135898428E-4</v>
      </c>
      <c r="AZ2670" s="13">
        <f t="shared" si="3847"/>
        <v>1.6853809021601918E-4</v>
      </c>
      <c r="BA2670" s="13">
        <f t="shared" si="3848"/>
        <v>5.6214027960187443E-5</v>
      </c>
      <c r="BB2670" s="13">
        <f t="shared" si="3849"/>
        <v>1.4062178476057552E-5</v>
      </c>
      <c r="BC2670" s="13">
        <f t="shared" si="3850"/>
        <v>2.8141710625332961E-6</v>
      </c>
      <c r="BD2670" s="13">
        <f t="shared" si="3851"/>
        <v>1.6632487572008716E-4</v>
      </c>
      <c r="BE2670" s="13">
        <f t="shared" si="3852"/>
        <v>1.8718208396328084E-4</v>
      </c>
      <c r="BF2670" s="13">
        <f t="shared" si="3853"/>
        <v>1.0532739737560881E-4</v>
      </c>
      <c r="BG2670" s="13">
        <f t="shared" si="3854"/>
        <v>3.9511832197557476E-5</v>
      </c>
      <c r="BH2670" s="13">
        <f t="shared" si="3855"/>
        <v>1.1116658076439882E-5</v>
      </c>
      <c r="BI2670" s="13">
        <f t="shared" si="3856"/>
        <v>2.5021383198952854E-6</v>
      </c>
      <c r="BJ2670" s="14">
        <f t="shared" si="3857"/>
        <v>0.38338122971374411</v>
      </c>
      <c r="BK2670" s="14">
        <f t="shared" si="3858"/>
        <v>0.29690962598457743</v>
      </c>
      <c r="BL2670" s="14">
        <f t="shared" si="3859"/>
        <v>0.29986907313643568</v>
      </c>
      <c r="BM2670" s="14">
        <f t="shared" si="3860"/>
        <v>0.35713469371317957</v>
      </c>
      <c r="BN2670" s="14">
        <f t="shared" si="3861"/>
        <v>0.64261092065840208</v>
      </c>
    </row>
    <row r="2671" spans="1:66" x14ac:dyDescent="0.25">
      <c r="A2671" t="s">
        <v>342</v>
      </c>
      <c r="B2671" t="s">
        <v>170</v>
      </c>
      <c r="C2671" t="s">
        <v>171</v>
      </c>
      <c r="D2671" t="s">
        <v>507</v>
      </c>
      <c r="E2671" s="10">
        <f>VLOOKUP(A2671,home!$A$2:$E$405,3,FALSE)</f>
        <v>1.3548</v>
      </c>
      <c r="F2671" s="10">
        <f>VLOOKUP(B2671,home!$B$2:$E$405,3,FALSE)</f>
        <v>0.98419999999999996</v>
      </c>
      <c r="G2671" s="10">
        <f>VLOOKUP(C2671,away!$B$2:$E$405,4,FALSE)</f>
        <v>1.2302</v>
      </c>
      <c r="H2671" s="10">
        <f>VLOOKUP(A2671,away!$A$2:$E$405,3,FALSE)</f>
        <v>1.1719999999999999</v>
      </c>
      <c r="I2671" s="10">
        <f>VLOOKUP(C2671,away!$B$2:$E$405,3,FALSE)</f>
        <v>0.99539999999999995</v>
      </c>
      <c r="J2671" s="10">
        <f>VLOOKUP(B2671,home!$B$2:$E$405,4,FALSE)</f>
        <v>1.0428999999999999</v>
      </c>
      <c r="K2671" s="12">
        <f t="shared" si="3806"/>
        <v>1.6403414956319997</v>
      </c>
      <c r="L2671" s="12">
        <f t="shared" si="3807"/>
        <v>1.2166563175199998</v>
      </c>
      <c r="M2671" s="13">
        <f t="shared" si="3808"/>
        <v>5.7440950128077352E-2</v>
      </c>
      <c r="N2671" s="13">
        <f t="shared" si="3809"/>
        <v>9.4222774043613497E-2</v>
      </c>
      <c r="O2671" s="13">
        <f t="shared" si="3810"/>
        <v>6.9885894857676545E-2</v>
      </c>
      <c r="P2671" s="13">
        <f t="shared" si="3811"/>
        <v>0.11463673329442181</v>
      </c>
      <c r="Q2671" s="13">
        <f t="shared" si="3812"/>
        <v>7.7278763048648488E-2</v>
      </c>
      <c r="R2671" s="13">
        <f t="shared" si="3813"/>
        <v>4.2513557742065326E-2</v>
      </c>
      <c r="S2671" s="13">
        <f t="shared" si="3814"/>
        <v>5.7196044769081709E-2</v>
      </c>
      <c r="T2671" s="13">
        <f t="shared" si="3815"/>
        <v>9.4021695273269298E-2</v>
      </c>
      <c r="U2671" s="13">
        <f t="shared" si="3816"/>
        <v>6.9736752891256804E-2</v>
      </c>
      <c r="V2671" s="13">
        <f t="shared" si="3817"/>
        <v>1.2683107541201995E-2</v>
      </c>
      <c r="W2671" s="13">
        <f t="shared" si="3818"/>
        <v>4.2254520586603644E-2</v>
      </c>
      <c r="X2671" s="13">
        <f t="shared" si="3819"/>
        <v>5.1409229415470201E-2</v>
      </c>
      <c r="Y2671" s="13">
        <f t="shared" si="3820"/>
        <v>3.1273681873583419E-2</v>
      </c>
      <c r="Z2671" s="13">
        <f t="shared" si="3821"/>
        <v>1.7241462869045033E-2</v>
      </c>
      <c r="AA2671" s="13">
        <f t="shared" si="3822"/>
        <v>2.828188698949291E-2</v>
      </c>
      <c r="AB2671" s="13">
        <f t="shared" si="3823"/>
        <v>2.3195976401820004E-2</v>
      </c>
      <c r="AC2671" s="13">
        <f t="shared" si="3824"/>
        <v>1.5820050996973186E-3</v>
      </c>
      <c r="AD2671" s="13">
        <f t="shared" si="3825"/>
        <v>1.7327960874060647E-2</v>
      </c>
      <c r="AE2671" s="13">
        <f t="shared" si="3826"/>
        <v>2.1082173067165262E-2</v>
      </c>
      <c r="AF2671" s="13">
        <f t="shared" si="3827"/>
        <v>1.2824879524608306E-2</v>
      </c>
      <c r="AG2671" s="13">
        <f t="shared" si="3828"/>
        <v>5.2011568983491973E-3</v>
      </c>
      <c r="AH2671" s="13">
        <f t="shared" si="3829"/>
        <v>5.2442336807275308E-3</v>
      </c>
      <c r="AI2671" s="13">
        <f t="shared" si="3830"/>
        <v>8.6023341192883029E-3</v>
      </c>
      <c r="AJ2671" s="13">
        <f t="shared" si="3831"/>
        <v>7.0553828075797806E-3</v>
      </c>
      <c r="AK2671" s="13">
        <f t="shared" si="3832"/>
        <v>3.8577457289472369E-3</v>
      </c>
      <c r="AL2671" s="13">
        <f t="shared" si="3833"/>
        <v>1.2629031816503261E-4</v>
      </c>
      <c r="AM2671" s="13">
        <f t="shared" si="3834"/>
        <v>5.6847546512818793E-3</v>
      </c>
      <c r="AN2671" s="13">
        <f t="shared" si="3835"/>
        <v>6.916392660033301E-3</v>
      </c>
      <c r="AO2671" s="13">
        <f t="shared" si="3836"/>
        <v>4.207436412139237E-3</v>
      </c>
      <c r="AP2671" s="13">
        <f t="shared" si="3837"/>
        <v>1.7063346971309618E-3</v>
      </c>
      <c r="AQ2671" s="13">
        <f t="shared" si="3838"/>
        <v>5.1900572226698972E-4</v>
      </c>
      <c r="AR2671" s="13">
        <f t="shared" si="3839"/>
        <v>1.2760860076416615E-3</v>
      </c>
      <c r="AS2671" s="13">
        <f t="shared" si="3840"/>
        <v>2.0932168303299903E-3</v>
      </c>
      <c r="AT2671" s="13">
        <f t="shared" si="3841"/>
        <v>1.7167952130727855E-3</v>
      </c>
      <c r="AU2671" s="13">
        <f t="shared" si="3842"/>
        <v>9.3871014250188978E-4</v>
      </c>
      <c r="AV2671" s="13">
        <f t="shared" si="3843"/>
        <v>3.8495129977911968E-4</v>
      </c>
      <c r="AW2671" s="13">
        <f t="shared" si="3844"/>
        <v>7.0011558192813267E-6</v>
      </c>
      <c r="AX2671" s="13">
        <f t="shared" si="3845"/>
        <v>1.5541564911641143E-3</v>
      </c>
      <c r="AY2671" s="13">
        <f t="shared" si="3846"/>
        <v>1.8908743133895353E-3</v>
      </c>
      <c r="AZ2671" s="13">
        <f t="shared" si="3847"/>
        <v>1.1502720895108353E-3</v>
      </c>
      <c r="BA2671" s="13">
        <f t="shared" si="3848"/>
        <v>4.6649526819009625E-4</v>
      </c>
      <c r="BB2671" s="13">
        <f t="shared" si="3849"/>
        <v>1.418911037841667E-4</v>
      </c>
      <c r="BC2671" s="13">
        <f t="shared" si="3850"/>
        <v>3.4526541563778449E-5</v>
      </c>
      <c r="BD2671" s="13">
        <f t="shared" si="3851"/>
        <v>2.5875968381601738E-4</v>
      </c>
      <c r="BE2671" s="13">
        <f t="shared" si="3852"/>
        <v>4.2445424676002918E-4</v>
      </c>
      <c r="BF2671" s="13">
        <f t="shared" si="3853"/>
        <v>3.4812495697885022E-4</v>
      </c>
      <c r="BG2671" s="13">
        <f t="shared" si="3854"/>
        <v>1.9034793753250416E-4</v>
      </c>
      <c r="BH2671" s="13">
        <f t="shared" si="3855"/>
        <v>7.8058905135633644E-5</v>
      </c>
      <c r="BI2671" s="13">
        <f t="shared" si="3856"/>
        <v>2.5608652239516316E-5</v>
      </c>
      <c r="BJ2671" s="14">
        <f t="shared" si="3857"/>
        <v>0.47116897455582685</v>
      </c>
      <c r="BK2671" s="14">
        <f t="shared" si="3858"/>
        <v>0.24555600546403475</v>
      </c>
      <c r="BL2671" s="14">
        <f t="shared" si="3859"/>
        <v>0.26610887909464243</v>
      </c>
      <c r="BM2671" s="14">
        <f t="shared" si="3860"/>
        <v>0.54221277571147619</v>
      </c>
      <c r="BN2671" s="14">
        <f t="shared" si="3861"/>
        <v>0.45597867311450307</v>
      </c>
    </row>
    <row r="2672" spans="1:66" x14ac:dyDescent="0.25">
      <c r="A2672" t="s">
        <v>342</v>
      </c>
      <c r="B2672" t="s">
        <v>416</v>
      </c>
      <c r="C2672" t="s">
        <v>489</v>
      </c>
      <c r="D2672" t="s">
        <v>507</v>
      </c>
      <c r="E2672" s="10">
        <f>VLOOKUP(A2672,home!$A$2:$E$405,3,FALSE)</f>
        <v>1.3548</v>
      </c>
      <c r="F2672" s="10">
        <f>VLOOKUP(B2672,home!$B$2:$E$405,3,FALSE)</f>
        <v>0.73809999999999998</v>
      </c>
      <c r="G2672" s="10" t="e">
        <f>VLOOKUP(C2672,away!$B$2:$E$405,4,FALSE)</f>
        <v>#N/A</v>
      </c>
      <c r="H2672" s="10">
        <f>VLOOKUP(A2672,away!$A$2:$E$405,3,FALSE)</f>
        <v>1.1719999999999999</v>
      </c>
      <c r="I2672" s="10" t="e">
        <f>VLOOKUP(C2672,away!$B$2:$E$405,3,FALSE)</f>
        <v>#N/A</v>
      </c>
      <c r="J2672" s="10">
        <f>VLOOKUP(B2672,home!$B$2:$E$405,4,FALSE)</f>
        <v>1.7064999999999999</v>
      </c>
      <c r="K2672" s="12" t="e">
        <f t="shared" si="3806"/>
        <v>#N/A</v>
      </c>
      <c r="L2672" s="12" t="e">
        <f t="shared" si="3807"/>
        <v>#N/A</v>
      </c>
      <c r="M2672" s="13" t="e">
        <f t="shared" si="3808"/>
        <v>#N/A</v>
      </c>
      <c r="N2672" s="13" t="e">
        <f t="shared" si="3809"/>
        <v>#N/A</v>
      </c>
      <c r="O2672" s="13" t="e">
        <f t="shared" si="3810"/>
        <v>#N/A</v>
      </c>
      <c r="P2672" s="13" t="e">
        <f t="shared" si="3811"/>
        <v>#N/A</v>
      </c>
      <c r="Q2672" s="13" t="e">
        <f t="shared" si="3812"/>
        <v>#N/A</v>
      </c>
      <c r="R2672" s="13" t="e">
        <f t="shared" si="3813"/>
        <v>#N/A</v>
      </c>
      <c r="S2672" s="13" t="e">
        <f t="shared" si="3814"/>
        <v>#N/A</v>
      </c>
      <c r="T2672" s="13" t="e">
        <f t="shared" si="3815"/>
        <v>#N/A</v>
      </c>
      <c r="U2672" s="13" t="e">
        <f t="shared" si="3816"/>
        <v>#N/A</v>
      </c>
      <c r="V2672" s="13" t="e">
        <f t="shared" si="3817"/>
        <v>#N/A</v>
      </c>
      <c r="W2672" s="13" t="e">
        <f t="shared" si="3818"/>
        <v>#N/A</v>
      </c>
      <c r="X2672" s="13" t="e">
        <f t="shared" si="3819"/>
        <v>#N/A</v>
      </c>
      <c r="Y2672" s="13" t="e">
        <f t="shared" si="3820"/>
        <v>#N/A</v>
      </c>
      <c r="Z2672" s="13" t="e">
        <f t="shared" si="3821"/>
        <v>#N/A</v>
      </c>
      <c r="AA2672" s="13" t="e">
        <f t="shared" si="3822"/>
        <v>#N/A</v>
      </c>
      <c r="AB2672" s="13" t="e">
        <f t="shared" si="3823"/>
        <v>#N/A</v>
      </c>
      <c r="AC2672" s="13" t="e">
        <f t="shared" si="3824"/>
        <v>#N/A</v>
      </c>
      <c r="AD2672" s="13" t="e">
        <f t="shared" si="3825"/>
        <v>#N/A</v>
      </c>
      <c r="AE2672" s="13" t="e">
        <f t="shared" si="3826"/>
        <v>#N/A</v>
      </c>
      <c r="AF2672" s="13" t="e">
        <f t="shared" si="3827"/>
        <v>#N/A</v>
      </c>
      <c r="AG2672" s="13" t="e">
        <f t="shared" si="3828"/>
        <v>#N/A</v>
      </c>
      <c r="AH2672" s="13" t="e">
        <f t="shared" si="3829"/>
        <v>#N/A</v>
      </c>
      <c r="AI2672" s="13" t="e">
        <f t="shared" si="3830"/>
        <v>#N/A</v>
      </c>
      <c r="AJ2672" s="13" t="e">
        <f t="shared" si="3831"/>
        <v>#N/A</v>
      </c>
      <c r="AK2672" s="13" t="e">
        <f t="shared" si="3832"/>
        <v>#N/A</v>
      </c>
      <c r="AL2672" s="13" t="e">
        <f t="shared" si="3833"/>
        <v>#N/A</v>
      </c>
      <c r="AM2672" s="13" t="e">
        <f t="shared" si="3834"/>
        <v>#N/A</v>
      </c>
      <c r="AN2672" s="13" t="e">
        <f t="shared" si="3835"/>
        <v>#N/A</v>
      </c>
      <c r="AO2672" s="13" t="e">
        <f t="shared" si="3836"/>
        <v>#N/A</v>
      </c>
      <c r="AP2672" s="13" t="e">
        <f t="shared" si="3837"/>
        <v>#N/A</v>
      </c>
      <c r="AQ2672" s="13" t="e">
        <f t="shared" si="3838"/>
        <v>#N/A</v>
      </c>
      <c r="AR2672" s="13" t="e">
        <f t="shared" si="3839"/>
        <v>#N/A</v>
      </c>
      <c r="AS2672" s="13" t="e">
        <f t="shared" si="3840"/>
        <v>#N/A</v>
      </c>
      <c r="AT2672" s="13" t="e">
        <f t="shared" si="3841"/>
        <v>#N/A</v>
      </c>
      <c r="AU2672" s="13" t="e">
        <f t="shared" si="3842"/>
        <v>#N/A</v>
      </c>
      <c r="AV2672" s="13" t="e">
        <f t="shared" si="3843"/>
        <v>#N/A</v>
      </c>
      <c r="AW2672" s="13" t="e">
        <f t="shared" si="3844"/>
        <v>#N/A</v>
      </c>
      <c r="AX2672" s="13" t="e">
        <f t="shared" si="3845"/>
        <v>#N/A</v>
      </c>
      <c r="AY2672" s="13" t="e">
        <f t="shared" si="3846"/>
        <v>#N/A</v>
      </c>
      <c r="AZ2672" s="13" t="e">
        <f t="shared" si="3847"/>
        <v>#N/A</v>
      </c>
      <c r="BA2672" s="13" t="e">
        <f t="shared" si="3848"/>
        <v>#N/A</v>
      </c>
      <c r="BB2672" s="13" t="e">
        <f t="shared" si="3849"/>
        <v>#N/A</v>
      </c>
      <c r="BC2672" s="13" t="e">
        <f t="shared" si="3850"/>
        <v>#N/A</v>
      </c>
      <c r="BD2672" s="13" t="e">
        <f t="shared" si="3851"/>
        <v>#N/A</v>
      </c>
      <c r="BE2672" s="13" t="e">
        <f t="shared" si="3852"/>
        <v>#N/A</v>
      </c>
      <c r="BF2672" s="13" t="e">
        <f t="shared" si="3853"/>
        <v>#N/A</v>
      </c>
      <c r="BG2672" s="13" t="e">
        <f t="shared" si="3854"/>
        <v>#N/A</v>
      </c>
      <c r="BH2672" s="13" t="e">
        <f t="shared" si="3855"/>
        <v>#N/A</v>
      </c>
      <c r="BI2672" s="13" t="e">
        <f t="shared" si="3856"/>
        <v>#N/A</v>
      </c>
      <c r="BJ2672" s="14" t="e">
        <f t="shared" si="3857"/>
        <v>#N/A</v>
      </c>
      <c r="BK2672" s="14" t="e">
        <f t="shared" si="3858"/>
        <v>#N/A</v>
      </c>
      <c r="BL2672" s="14" t="e">
        <f t="shared" si="3859"/>
        <v>#N/A</v>
      </c>
      <c r="BM2672" s="14" t="e">
        <f t="shared" si="3860"/>
        <v>#N/A</v>
      </c>
      <c r="BN2672" s="14" t="e">
        <f t="shared" si="3861"/>
        <v>#N/A</v>
      </c>
    </row>
    <row r="2673" spans="1:66" x14ac:dyDescent="0.25">
      <c r="A2673" t="s">
        <v>342</v>
      </c>
      <c r="B2673" t="s">
        <v>173</v>
      </c>
      <c r="C2673" t="s">
        <v>169</v>
      </c>
      <c r="D2673" t="s">
        <v>507</v>
      </c>
      <c r="E2673" s="10">
        <f>VLOOKUP(A2673,home!$A$2:$E$405,3,FALSE)</f>
        <v>1.3548</v>
      </c>
      <c r="F2673" s="10">
        <f>VLOOKUP(B2673,home!$B$2:$E$405,3,FALSE)</f>
        <v>1.3122</v>
      </c>
      <c r="G2673" s="10">
        <f>VLOOKUP(C2673,away!$B$2:$E$405,4,FALSE)</f>
        <v>1.0662</v>
      </c>
      <c r="H2673" s="10">
        <f>VLOOKUP(A2673,away!$A$2:$E$405,3,FALSE)</f>
        <v>1.1719999999999999</v>
      </c>
      <c r="I2673" s="10">
        <f>VLOOKUP(C2673,away!$B$2:$E$405,3,FALSE)</f>
        <v>1.0903</v>
      </c>
      <c r="J2673" s="10">
        <f>VLOOKUP(B2673,home!$B$2:$E$405,4,FALSE)</f>
        <v>0.61619999999999997</v>
      </c>
      <c r="K2673" s="12">
        <f t="shared" si="3806"/>
        <v>1.8954568386720001</v>
      </c>
      <c r="L2673" s="12">
        <f t="shared" si="3807"/>
        <v>0.78739983191999996</v>
      </c>
      <c r="M2673" s="13">
        <f t="shared" si="3808"/>
        <v>6.8367571299011665E-2</v>
      </c>
      <c r="N2673" s="13">
        <f t="shared" si="3809"/>
        <v>0.12958778056210721</v>
      </c>
      <c r="O2673" s="13">
        <f t="shared" si="3810"/>
        <v>5.3832614149620393E-2</v>
      </c>
      <c r="P2673" s="13">
        <f t="shared" si="3811"/>
        <v>0.10203739663348904</v>
      </c>
      <c r="Q2673" s="13">
        <f t="shared" si="3812"/>
        <v>0.1228140224373863</v>
      </c>
      <c r="R2673" s="13">
        <f t="shared" si="3813"/>
        <v>2.1193895666612655E-2</v>
      </c>
      <c r="S2673" s="13">
        <f t="shared" si="3814"/>
        <v>3.8072254556929377E-2</v>
      </c>
      <c r="T2673" s="13">
        <f t="shared" si="3815"/>
        <v>9.6703740624617063E-2</v>
      </c>
      <c r="U2673" s="13">
        <f t="shared" si="3816"/>
        <v>4.0172114479381821E-2</v>
      </c>
      <c r="V2673" s="13">
        <f t="shared" si="3817"/>
        <v>6.3135744121305595E-3</v>
      </c>
      <c r="W2673" s="13">
        <f t="shared" si="3818"/>
        <v>7.7596226237920105E-2</v>
      </c>
      <c r="X2673" s="13">
        <f t="shared" si="3819"/>
        <v>6.1099255497364578E-2</v>
      </c>
      <c r="Y2673" s="13">
        <f t="shared" si="3820"/>
        <v>2.4054771754531003E-2</v>
      </c>
      <c r="Z2673" s="13">
        <f t="shared" si="3821"/>
        <v>5.5626899618736077E-3</v>
      </c>
      <c r="AA2673" s="13">
        <f t="shared" si="3822"/>
        <v>1.0543838729645417E-2</v>
      </c>
      <c r="AB2673" s="13">
        <f t="shared" si="3823"/>
        <v>9.9926956129805494E-3</v>
      </c>
      <c r="AC2673" s="13">
        <f t="shared" si="3824"/>
        <v>5.8893116669310301E-4</v>
      </c>
      <c r="AD2673" s="13">
        <f t="shared" si="3825"/>
        <v>3.6770074419451355E-2</v>
      </c>
      <c r="AE2673" s="13">
        <f t="shared" si="3826"/>
        <v>2.8952750417561884E-2</v>
      </c>
      <c r="AF2673" s="13">
        <f t="shared" si="3827"/>
        <v>1.1398695406204968E-2</v>
      </c>
      <c r="AG2673" s="13">
        <f t="shared" si="3828"/>
        <v>2.9917769489843562E-3</v>
      </c>
      <c r="AH2673" s="13">
        <f t="shared" si="3829"/>
        <v>1.0950152852505872E-3</v>
      </c>
      <c r="AI2673" s="13">
        <f t="shared" si="3830"/>
        <v>2.0755542108785961E-3</v>
      </c>
      <c r="AJ2673" s="13">
        <f t="shared" si="3831"/>
        <v>1.9670617115221511E-3</v>
      </c>
      <c r="AK2673" s="13">
        <f t="shared" si="3832"/>
        <v>1.2428268577315035E-3</v>
      </c>
      <c r="AL2673" s="13">
        <f t="shared" si="3833"/>
        <v>3.5158775954094101E-5</v>
      </c>
      <c r="AM2673" s="13">
        <f t="shared" si="3834"/>
        <v>1.3939217803365489E-2</v>
      </c>
      <c r="AN2673" s="13">
        <f t="shared" si="3835"/>
        <v>1.0975737755466257E-2</v>
      </c>
      <c r="AO2673" s="13">
        <f t="shared" si="3836"/>
        <v>4.3211470319260642E-3</v>
      </c>
      <c r="AP2673" s="13">
        <f t="shared" si="3837"/>
        <v>1.1341568155467301E-3</v>
      </c>
      <c r="AQ2673" s="13">
        <f t="shared" si="3838"/>
        <v>2.2325872148310435E-4</v>
      </c>
      <c r="AR2673" s="13">
        <f t="shared" si="3839"/>
        <v>1.7244297031122866E-4</v>
      </c>
      <c r="AS2673" s="13">
        <f t="shared" si="3840"/>
        <v>3.2685820735733103E-4</v>
      </c>
      <c r="AT2673" s="13">
        <f t="shared" si="3841"/>
        <v>3.0977281220576194E-4</v>
      </c>
      <c r="AU2673" s="13">
        <f t="shared" si="3842"/>
        <v>1.9572033177668957E-4</v>
      </c>
      <c r="AV2673" s="13">
        <f t="shared" si="3843"/>
        <v>9.2744860333319782E-5</v>
      </c>
      <c r="AW2673" s="13">
        <f t="shared" si="3844"/>
        <v>1.4576070606330712E-6</v>
      </c>
      <c r="AX2673" s="13">
        <f t="shared" si="3845"/>
        <v>4.4035309518546013E-3</v>
      </c>
      <c r="AY2673" s="13">
        <f t="shared" si="3846"/>
        <v>3.4673395313448304E-3</v>
      </c>
      <c r="AZ2673" s="13">
        <f t="shared" si="3847"/>
        <v>1.3650912820952455E-3</v>
      </c>
      <c r="BA2673" s="13">
        <f t="shared" si="3848"/>
        <v>3.5829088202575125E-4</v>
      </c>
      <c r="BB2673" s="13">
        <f t="shared" si="3849"/>
        <v>7.0529545071386249E-5</v>
      </c>
      <c r="BC2673" s="13">
        <f t="shared" si="3850"/>
        <v>1.1106990386920722E-5</v>
      </c>
      <c r="BD2673" s="13">
        <f t="shared" si="3851"/>
        <v>2.2630260973141154E-5</v>
      </c>
      <c r="BE2673" s="13">
        <f t="shared" si="3852"/>
        <v>4.2894682922472472E-5</v>
      </c>
      <c r="BF2673" s="13">
        <f t="shared" si="3853"/>
        <v>4.0652510044033751E-5</v>
      </c>
      <c r="BG2673" s="13">
        <f t="shared" si="3854"/>
        <v>2.5685026057381983E-5</v>
      </c>
      <c r="BH2673" s="13">
        <f t="shared" si="3855"/>
        <v>1.2171214572983306E-5</v>
      </c>
      <c r="BI2673" s="13">
        <f t="shared" si="3856"/>
        <v>4.6140023794611032E-6</v>
      </c>
      <c r="BJ2673" s="14">
        <f t="shared" si="3857"/>
        <v>0.63223850161669515</v>
      </c>
      <c r="BK2673" s="14">
        <f t="shared" si="3858"/>
        <v>0.21888222637555266</v>
      </c>
      <c r="BL2673" s="14">
        <f t="shared" si="3859"/>
        <v>0.14336180358255746</v>
      </c>
      <c r="BM2673" s="14">
        <f t="shared" si="3860"/>
        <v>0.4987460588641674</v>
      </c>
      <c r="BN2673" s="14">
        <f t="shared" si="3861"/>
        <v>0.4978332807482273</v>
      </c>
    </row>
    <row r="2674" spans="1:66" x14ac:dyDescent="0.25">
      <c r="A2674" t="s">
        <v>344</v>
      </c>
      <c r="B2674" t="s">
        <v>202</v>
      </c>
      <c r="C2674" t="s">
        <v>211</v>
      </c>
      <c r="D2674" t="s">
        <v>507</v>
      </c>
      <c r="E2674" s="10">
        <f>VLOOKUP(A2674,home!$A$2:$E$405,3,FALSE)</f>
        <v>1.3976999999999999</v>
      </c>
      <c r="F2674" s="10">
        <f>VLOOKUP(B2674,home!$B$2:$E$405,3,FALSE)</f>
        <v>1.2358</v>
      </c>
      <c r="G2674" s="10">
        <f>VLOOKUP(C2674,away!$B$2:$E$405,4,FALSE)</f>
        <v>0.85860000000000003</v>
      </c>
      <c r="H2674" s="10">
        <f>VLOOKUP(A2674,away!$A$2:$E$405,3,FALSE)</f>
        <v>1.0585</v>
      </c>
      <c r="I2674" s="10">
        <f>VLOOKUP(C2674,away!$B$2:$E$405,3,FALSE)</f>
        <v>0.70850000000000002</v>
      </c>
      <c r="J2674" s="10">
        <f>VLOOKUP(B2674,home!$B$2:$E$405,4,FALSE)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346</v>
      </c>
      <c r="B2675" t="s">
        <v>231</v>
      </c>
      <c r="C2675" t="s">
        <v>320</v>
      </c>
      <c r="D2675" t="s">
        <v>507</v>
      </c>
      <c r="E2675" s="10">
        <f>VLOOKUP(A2675,home!$A$2:$E$405,3,FALSE)</f>
        <v>1.5866</v>
      </c>
      <c r="F2675" s="10">
        <f>VLOOKUP(B2675,home!$B$2:$E$405,3,FALSE)</f>
        <v>1.0084</v>
      </c>
      <c r="G2675" s="10">
        <f>VLOOKUP(C2675,away!$B$2:$E$405,4,FALSE)</f>
        <v>0.98040000000000005</v>
      </c>
      <c r="H2675" s="10">
        <f>VLOOKUP(A2675,away!$A$2:$E$405,3,FALSE)</f>
        <v>1.1788000000000001</v>
      </c>
      <c r="I2675" s="10">
        <f>VLOOKUP(C2675,away!$B$2:$E$405,3,FALSE)</f>
        <v>0.5655</v>
      </c>
      <c r="J2675" s="10">
        <f>VLOOKUP(B2675,home!$B$2:$E$405,4,FALSE)</f>
        <v>1.2725</v>
      </c>
      <c r="K2675" s="12">
        <f t="shared" si="3806"/>
        <v>1.5685688621759999</v>
      </c>
      <c r="L2675" s="12">
        <f t="shared" si="3807"/>
        <v>0.84826300650000008</v>
      </c>
      <c r="M2675" s="13">
        <f t="shared" si="3808"/>
        <v>8.9203779548309992E-2</v>
      </c>
      <c r="N2675" s="13">
        <f t="shared" si="3809"/>
        <v>0.13992227098789131</v>
      </c>
      <c r="O2675" s="13">
        <f t="shared" si="3810"/>
        <v>7.5668266230812645E-2</v>
      </c>
      <c r="P2675" s="13">
        <f t="shared" si="3811"/>
        <v>0.11869088626449641</v>
      </c>
      <c r="Q2675" s="13">
        <f t="shared" si="3812"/>
        <v>0.10973885869827935</v>
      </c>
      <c r="R2675" s="13">
        <f t="shared" si="3813"/>
        <v>3.2093295504795789E-2</v>
      </c>
      <c r="S2675" s="13">
        <f t="shared" si="3814"/>
        <v>3.9481304922237816E-2</v>
      </c>
      <c r="T2675" s="13">
        <f t="shared" si="3815"/>
        <v>9.3087414209281114E-2</v>
      </c>
      <c r="U2675" s="13">
        <f t="shared" si="3816"/>
        <v>5.0340544013435649E-2</v>
      </c>
      <c r="V2675" s="13">
        <f t="shared" si="3817"/>
        <v>5.8369114649968407E-3</v>
      </c>
      <c r="W2675" s="13">
        <f t="shared" si="3818"/>
        <v>5.7377652241617609E-2</v>
      </c>
      <c r="X2675" s="13">
        <f t="shared" si="3819"/>
        <v>4.8671339796386021E-2</v>
      </c>
      <c r="Y2675" s="13">
        <f t="shared" si="3820"/>
        <v>2.0643048513032756E-2</v>
      </c>
      <c r="Z2675" s="13">
        <f t="shared" si="3821"/>
        <v>9.0745184444636709E-3</v>
      </c>
      <c r="AA2675" s="13">
        <f t="shared" si="3822"/>
        <v>1.4234007071227501E-2</v>
      </c>
      <c r="AB2675" s="13">
        <f t="shared" si="3823"/>
        <v>1.1163510137960233E-2</v>
      </c>
      <c r="AC2675" s="13">
        <f t="shared" si="3824"/>
        <v>4.8539717034402842E-4</v>
      </c>
      <c r="AD2675" s="13">
        <f t="shared" si="3825"/>
        <v>2.2500199672741084E-2</v>
      </c>
      <c r="AE2675" s="13">
        <f t="shared" si="3826"/>
        <v>1.9086087021249667E-2</v>
      </c>
      <c r="AF2675" s="13">
        <f t="shared" si="3827"/>
        <v>8.095010779482938E-3</v>
      </c>
      <c r="AG2675" s="13">
        <f t="shared" si="3828"/>
        <v>2.2888993938180355E-3</v>
      </c>
      <c r="AH2675" s="13">
        <f t="shared" si="3829"/>
        <v>1.9243945745601137E-3</v>
      </c>
      <c r="AI2675" s="13">
        <f t="shared" si="3830"/>
        <v>3.0185454081954242E-3</v>
      </c>
      <c r="AJ2675" s="13">
        <f t="shared" si="3831"/>
        <v>2.3673981681798439E-3</v>
      </c>
      <c r="AK2675" s="13">
        <f t="shared" si="3832"/>
        <v>1.2378090169931346E-3</v>
      </c>
      <c r="AL2675" s="13">
        <f t="shared" si="3833"/>
        <v>2.5833981757335965E-5</v>
      </c>
      <c r="AM2675" s="13">
        <f t="shared" si="3834"/>
        <v>7.0586225198808542E-3</v>
      </c>
      <c r="AN2675" s="13">
        <f t="shared" si="3835"/>
        <v>5.9875683604627391E-3</v>
      </c>
      <c r="AO2675" s="13">
        <f t="shared" si="3836"/>
        <v>2.5395163695352001E-3</v>
      </c>
      <c r="AP2675" s="13">
        <f t="shared" si="3837"/>
        <v>7.1805926355929803E-4</v>
      </c>
      <c r="AQ2675" s="13">
        <f t="shared" si="3838"/>
        <v>1.5227577743799647E-4</v>
      </c>
      <c r="AR2675" s="13">
        <f t="shared" si="3839"/>
        <v>3.2647854550173027E-4</v>
      </c>
      <c r="AS2675" s="13">
        <f t="shared" si="3840"/>
        <v>5.1210408064252433E-4</v>
      </c>
      <c r="AT2675" s="13">
        <f t="shared" si="3841"/>
        <v>4.016352575445656E-4</v>
      </c>
      <c r="AU2675" s="13">
        <f t="shared" si="3842"/>
        <v>2.0999751964548131E-4</v>
      </c>
      <c r="AV2675" s="13">
        <f t="shared" si="3843"/>
        <v>8.2348892612523682E-5</v>
      </c>
      <c r="AW2675" s="13">
        <f t="shared" si="3844"/>
        <v>9.5482320431727212E-7</v>
      </c>
      <c r="AX2675" s="13">
        <f t="shared" si="3845"/>
        <v>1.8453225824232352E-3</v>
      </c>
      <c r="AY2675" s="13">
        <f t="shared" si="3846"/>
        <v>1.5653188817286775E-3</v>
      </c>
      <c r="AZ2675" s="13">
        <f t="shared" si="3847"/>
        <v>6.6390105037319319E-4</v>
      </c>
      <c r="BA2675" s="13">
        <f t="shared" si="3848"/>
        <v>1.8772090033602427E-4</v>
      </c>
      <c r="BB2675" s="13">
        <f t="shared" si="3849"/>
        <v>3.9809173825480693E-5</v>
      </c>
      <c r="BC2675" s="13">
        <f t="shared" si="3850"/>
        <v>6.7537298950966752E-6</v>
      </c>
      <c r="BD2675" s="13">
        <f t="shared" si="3851"/>
        <v>4.615661209417411E-5</v>
      </c>
      <c r="BE2675" s="13">
        <f t="shared" si="3852"/>
        <v>7.2399824514457668E-5</v>
      </c>
      <c r="BF2675" s="13">
        <f t="shared" si="3853"/>
        <v>5.6782055180192487E-5</v>
      </c>
      <c r="BG2675" s="13">
        <f t="shared" si="3854"/>
        <v>2.9688854562003119E-5</v>
      </c>
      <c r="BH2675" s="13">
        <f t="shared" si="3855"/>
        <v>1.1642253204907492E-5</v>
      </c>
      <c r="BI2675" s="13">
        <f t="shared" si="3856"/>
        <v>3.6523351725573251E-6</v>
      </c>
      <c r="BJ2675" s="14">
        <f t="shared" si="3857"/>
        <v>0.54217564992323786</v>
      </c>
      <c r="BK2675" s="14">
        <f t="shared" si="3858"/>
        <v>0.25528943223387107</v>
      </c>
      <c r="BL2675" s="14">
        <f t="shared" si="3859"/>
        <v>0.19380065635683547</v>
      </c>
      <c r="BM2675" s="14">
        <f t="shared" si="3860"/>
        <v>0.43345853566529791</v>
      </c>
      <c r="BN2675" s="14">
        <f t="shared" si="3861"/>
        <v>0.56531735723458554</v>
      </c>
    </row>
    <row r="2676" spans="1:66" x14ac:dyDescent="0.25">
      <c r="A2676" t="s">
        <v>348</v>
      </c>
      <c r="B2676" t="s">
        <v>273</v>
      </c>
      <c r="C2676" t="s">
        <v>268</v>
      </c>
      <c r="D2676" t="s">
        <v>507</v>
      </c>
      <c r="E2676" s="10">
        <f>VLOOKUP(A2676,home!$A$2:$E$405,3,FALSE)</f>
        <v>1.5417000000000001</v>
      </c>
      <c r="F2676" s="10">
        <f>VLOOKUP(B2676,home!$B$2:$E$405,3,FALSE)</f>
        <v>2.0179999999999998</v>
      </c>
      <c r="G2676" s="10">
        <f>VLOOKUP(C2676,away!$B$2:$E$405,4,FALSE)</f>
        <v>1.1531</v>
      </c>
      <c r="H2676" s="10">
        <f>VLOOKUP(A2676,away!$A$2:$E$405,3,FALSE)</f>
        <v>1.125</v>
      </c>
      <c r="I2676" s="10">
        <f>VLOOKUP(C2676,away!$B$2:$E$405,3,FALSE)</f>
        <v>0.88890000000000002</v>
      </c>
      <c r="J2676" s="10">
        <f>VLOOKUP(B2676,home!$B$2:$E$405,4,FALSE)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290</v>
      </c>
      <c r="B2677" t="s">
        <v>300</v>
      </c>
      <c r="C2677" t="s">
        <v>312</v>
      </c>
      <c r="D2677" t="s">
        <v>507</v>
      </c>
      <c r="E2677" s="10">
        <f>VLOOKUP(A2677,home!$A$2:$E$405,3,FALSE)</f>
        <v>1.6292</v>
      </c>
      <c r="F2677" s="10">
        <f>VLOOKUP(B2677,home!$B$2:$E$405,3,FALSE)</f>
        <v>0.75819999999999999</v>
      </c>
      <c r="G2677" s="10">
        <f>VLOOKUP(C2677,away!$B$2:$E$405,4,FALSE)</f>
        <v>1.1048</v>
      </c>
      <c r="H2677" s="10">
        <f>VLOOKUP(A2677,away!$A$2:$E$405,3,FALSE)</f>
        <v>1.1462000000000001</v>
      </c>
      <c r="I2677" s="10">
        <f>VLOOKUP(C2677,away!$B$2:$E$405,3,FALSE)</f>
        <v>1.1778</v>
      </c>
      <c r="J2677" s="10">
        <f>VLOOKUP(B2677,home!$B$2:$E$405,4,FALSE)</f>
        <v>1.1291</v>
      </c>
      <c r="K2677" s="12">
        <f t="shared" si="3806"/>
        <v>1.3647146293119998</v>
      </c>
      <c r="L2677" s="12">
        <f t="shared" si="3807"/>
        <v>1.5242786318760002</v>
      </c>
      <c r="M2677" s="13">
        <f t="shared" si="3808"/>
        <v>5.5632191515082467E-2</v>
      </c>
      <c r="N2677" s="13">
        <f t="shared" si="3809"/>
        <v>7.5922065621319951E-2</v>
      </c>
      <c r="O2677" s="13">
        <f t="shared" si="3810"/>
        <v>8.4798960770873538E-2</v>
      </c>
      <c r="P2677" s="13">
        <f t="shared" si="3811"/>
        <v>0.1157263823144655</v>
      </c>
      <c r="Q2677" s="13">
        <f t="shared" si="3812"/>
        <v>5.1805976820500498E-2</v>
      </c>
      <c r="R2677" s="13">
        <f t="shared" si="3813"/>
        <v>6.4628621954166882E-2</v>
      </c>
      <c r="S2677" s="13">
        <f t="shared" si="3814"/>
        <v>6.018365985080313E-2</v>
      </c>
      <c r="T2677" s="13">
        <f t="shared" si="3815"/>
        <v>7.8966743470952283E-2</v>
      </c>
      <c r="U2677" s="13">
        <f t="shared" si="3816"/>
        <v>8.819962585312624E-2</v>
      </c>
      <c r="V2677" s="13">
        <f t="shared" si="3817"/>
        <v>1.391048567644418E-2</v>
      </c>
      <c r="W2677" s="13">
        <f t="shared" si="3818"/>
        <v>2.3566791484245137E-2</v>
      </c>
      <c r="X2677" s="13">
        <f t="shared" si="3819"/>
        <v>3.5922356681312148E-2</v>
      </c>
      <c r="Y2677" s="13">
        <f t="shared" si="3820"/>
        <v>2.7377840347976096E-2</v>
      </c>
      <c r="Z2677" s="13">
        <f t="shared" si="3821"/>
        <v>3.2837342484109557E-2</v>
      </c>
      <c r="AA2677" s="13">
        <f t="shared" si="3822"/>
        <v>4.4813601675792764E-2</v>
      </c>
      <c r="AB2677" s="13">
        <f t="shared" si="3823"/>
        <v>3.0578888899557569E-2</v>
      </c>
      <c r="AC2677" s="13">
        <f t="shared" si="3824"/>
        <v>1.8085416686484024E-3</v>
      </c>
      <c r="AD2677" s="13">
        <f t="shared" si="3825"/>
        <v>8.040486276123698E-3</v>
      </c>
      <c r="AE2677" s="13">
        <f t="shared" si="3826"/>
        <v>1.2255941420587587E-2</v>
      </c>
      <c r="AF2677" s="13">
        <f t="shared" si="3827"/>
        <v>9.3407348104628269E-3</v>
      </c>
      <c r="AG2677" s="13">
        <f t="shared" si="3828"/>
        <v>4.7459608258696006E-3</v>
      </c>
      <c r="AH2677" s="13">
        <f t="shared" si="3829"/>
        <v>1.2513314869030548E-2</v>
      </c>
      <c r="AI2677" s="13">
        <f t="shared" si="3830"/>
        <v>1.7077103862953361E-2</v>
      </c>
      <c r="AJ2677" s="13">
        <f t="shared" si="3831"/>
        <v>1.1652686734026458E-2</v>
      </c>
      <c r="AK2677" s="13">
        <f t="shared" si="3832"/>
        <v>5.3008640189052599E-3</v>
      </c>
      <c r="AL2677" s="13">
        <f t="shared" si="3833"/>
        <v>1.5048552205311112E-4</v>
      </c>
      <c r="AM2677" s="13">
        <f t="shared" si="3834"/>
        <v>2.1945938495616726E-3</v>
      </c>
      <c r="AN2677" s="13">
        <f t="shared" si="3835"/>
        <v>3.3451725105333513E-3</v>
      </c>
      <c r="AO2677" s="13">
        <f t="shared" si="3836"/>
        <v>2.5494874888724916E-3</v>
      </c>
      <c r="AP2677" s="13">
        <f t="shared" si="3837"/>
        <v>1.2953764338411796E-3</v>
      </c>
      <c r="AQ2677" s="13">
        <f t="shared" si="3838"/>
        <v>4.9362865458496151E-4</v>
      </c>
      <c r="AR2677" s="13">
        <f t="shared" si="3839"/>
        <v>3.814755693759898E-3</v>
      </c>
      <c r="AS2677" s="13">
        <f t="shared" si="3840"/>
        <v>5.20605290252538E-3</v>
      </c>
      <c r="AT2677" s="13">
        <f t="shared" si="3841"/>
        <v>3.5523882785242927E-3</v>
      </c>
      <c r="AU2677" s="13">
        <f t="shared" si="3842"/>
        <v>1.6159987508995246E-3</v>
      </c>
      <c r="AV2677" s="13">
        <f t="shared" si="3843"/>
        <v>5.5134428407562484E-4</v>
      </c>
      <c r="AW2677" s="13">
        <f t="shared" si="3844"/>
        <v>8.6955774383837863E-6</v>
      </c>
      <c r="AX2677" s="13">
        <f t="shared" si="3845"/>
        <v>4.9916572198249265E-4</v>
      </c>
      <c r="AY2677" s="13">
        <f t="shared" si="3846"/>
        <v>7.6086764378286971E-4</v>
      </c>
      <c r="AZ2677" s="13">
        <f t="shared" si="3847"/>
        <v>5.7988714555203447E-4</v>
      </c>
      <c r="BA2677" s="13">
        <f t="shared" si="3848"/>
        <v>2.9463652828817788E-4</v>
      </c>
      <c r="BB2677" s="13">
        <f t="shared" si="3849"/>
        <v>1.1227704105994958E-4</v>
      </c>
      <c r="BC2677" s="13">
        <f t="shared" si="3850"/>
        <v>3.4228298907589081E-5</v>
      </c>
      <c r="BD2677" s="13">
        <f t="shared" si="3851"/>
        <v>9.6912509830425378E-4</v>
      </c>
      <c r="BE2677" s="13">
        <f t="shared" si="3852"/>
        <v>1.3225791992892452E-3</v>
      </c>
      <c r="BF2677" s="13">
        <f t="shared" si="3853"/>
        <v>9.0247159084689199E-4</v>
      </c>
      <c r="BG2677" s="13">
        <f t="shared" si="3854"/>
        <v>4.1053872752240908E-4</v>
      </c>
      <c r="BH2677" s="13">
        <f t="shared" si="3855"/>
        <v>1.4006705183724114E-4</v>
      </c>
      <c r="BI2677" s="13">
        <f t="shared" si="3856"/>
        <v>3.8230310945377002E-5</v>
      </c>
      <c r="BJ2677" s="14">
        <f t="shared" si="3857"/>
        <v>0.34010421907631655</v>
      </c>
      <c r="BK2677" s="14">
        <f t="shared" si="3858"/>
        <v>0.24817261419127964</v>
      </c>
      <c r="BL2677" s="14">
        <f t="shared" si="3859"/>
        <v>0.3780872205269627</v>
      </c>
      <c r="BM2677" s="14">
        <f t="shared" si="3860"/>
        <v>0.54993502521591542</v>
      </c>
      <c r="BN2677" s="14">
        <f t="shared" si="3861"/>
        <v>0.44851419899640876</v>
      </c>
    </row>
    <row r="2678" spans="1:66" s="15" customFormat="1" x14ac:dyDescent="0.25">
      <c r="A2678" s="15" t="s">
        <v>290</v>
      </c>
      <c r="B2678" s="15" t="s">
        <v>314</v>
      </c>
      <c r="C2678" s="15" t="s">
        <v>305</v>
      </c>
      <c r="D2678" s="15" t="s">
        <v>507</v>
      </c>
      <c r="E2678" s="15">
        <f>VLOOKUP(A2678,home!$A$2:$E$405,3,FALSE)</f>
        <v>1.6292</v>
      </c>
      <c r="F2678" s="15">
        <f>VLOOKUP(B2678,home!$B$2:$E$405,3,FALSE)</f>
        <v>0.95479999999999998</v>
      </c>
      <c r="G2678" s="15">
        <f>VLOOKUP(C2678,away!$B$2:$E$405,4,FALSE)</f>
        <v>0.54559999999999997</v>
      </c>
      <c r="H2678" s="15">
        <f>VLOOKUP(A2678,away!$A$2:$E$405,3,FALSE)</f>
        <v>1.1462000000000001</v>
      </c>
      <c r="I2678" s="15">
        <f>VLOOKUP(C2678,away!$B$2:$E$405,3,FALSE)</f>
        <v>1.0179</v>
      </c>
      <c r="J2678" s="15">
        <f>VLOOKUP(B2678,home!$B$2:$E$405,4,FALSE)</f>
        <v>0.72699999999999998</v>
      </c>
      <c r="K2678" s="16">
        <f t="shared" si="3806"/>
        <v>0.84871362329599997</v>
      </c>
      <c r="L2678" s="16">
        <f t="shared" si="3807"/>
        <v>0.84820324446000006</v>
      </c>
      <c r="M2678" s="17">
        <f t="shared" si="3808"/>
        <v>0.18324763067699784</v>
      </c>
      <c r="N2678" s="17">
        <f t="shared" si="3809"/>
        <v>0.15552476059228207</v>
      </c>
      <c r="O2678" s="17">
        <f t="shared" si="3810"/>
        <v>0.1554312348798374</v>
      </c>
      <c r="P2678" s="17">
        <f t="shared" si="3811"/>
        <v>0.13191660652823842</v>
      </c>
      <c r="Q2678" s="17">
        <f t="shared" si="3812"/>
        <v>6.5997991537259326E-2</v>
      </c>
      <c r="R2678" s="17">
        <f t="shared" si="3813"/>
        <v>6.5918638857751191E-2</v>
      </c>
      <c r="S2678" s="17">
        <f t="shared" si="3814"/>
        <v>2.3741086056113542E-2</v>
      </c>
      <c r="T2678" s="17">
        <f t="shared" si="3815"/>
        <v>5.5979710549746986E-2</v>
      </c>
      <c r="U2678" s="17">
        <f t="shared" si="3816"/>
        <v>5.5946046827702517E-2</v>
      </c>
      <c r="V2678" s="17">
        <f t="shared" si="3817"/>
        <v>1.8989746862980276E-3</v>
      </c>
      <c r="W2678" s="17">
        <f t="shared" si="3818"/>
        <v>1.8671131509282041E-2</v>
      </c>
      <c r="X2678" s="17">
        <f t="shared" si="3819"/>
        <v>1.5836914323912363E-2</v>
      </c>
      <c r="Y2678" s="17">
        <f t="shared" si="3820"/>
        <v>6.7164610558887571E-3</v>
      </c>
      <c r="Z2678" s="17">
        <f t="shared" si="3821"/>
        <v>1.8637467783177205E-2</v>
      </c>
      <c r="AA2678" s="17">
        <f t="shared" si="3822"/>
        <v>1.5817872811322794E-2</v>
      </c>
      <c r="AB2678" s="17">
        <f t="shared" si="3823"/>
        <v>6.7124220732665265E-3</v>
      </c>
      <c r="AC2678" s="17">
        <f t="shared" si="3824"/>
        <v>8.5439814274126174E-5</v>
      </c>
      <c r="AD2678" s="17">
        <f t="shared" si="3825"/>
        <v>3.9616109185697176E-3</v>
      </c>
      <c r="AE2678" s="17">
        <f t="shared" si="3826"/>
        <v>3.3602512344189954E-3</v>
      </c>
      <c r="AF2678" s="17">
        <f t="shared" si="3827"/>
        <v>1.4250879996174559E-3</v>
      </c>
      <c r="AG2678" s="17">
        <f t="shared" si="3828"/>
        <v>4.0292142163884589E-4</v>
      </c>
      <c r="AH2678" s="17">
        <f t="shared" si="3829"/>
        <v>3.9520901605524066E-3</v>
      </c>
      <c r="AI2678" s="17">
        <f t="shared" si="3830"/>
        <v>3.3541927597549029E-3</v>
      </c>
      <c r="AJ2678" s="17">
        <f t="shared" si="3831"/>
        <v>1.4233745451823967E-3</v>
      </c>
      <c r="AK2678" s="17">
        <f t="shared" si="3832"/>
        <v>4.0267912251634936E-4</v>
      </c>
      <c r="AL2678" s="17">
        <f t="shared" si="3833"/>
        <v>2.4602621752446944E-6</v>
      </c>
      <c r="AM2678" s="17">
        <f t="shared" si="3834"/>
        <v>6.7245463135766023E-4</v>
      </c>
      <c r="AN2678" s="17">
        <f t="shared" si="3835"/>
        <v>5.7037820006972063E-4</v>
      </c>
      <c r="AO2678" s="17">
        <f t="shared" si="3836"/>
        <v>2.4189831993419599E-4</v>
      </c>
      <c r="AP2678" s="17">
        <f t="shared" si="3837"/>
        <v>6.8392979932536068E-5</v>
      </c>
      <c r="AQ2678" s="17">
        <f t="shared" si="3838"/>
        <v>1.4502786869266189E-5</v>
      </c>
      <c r="AR2678" s="17">
        <f t="shared" si="3839"/>
        <v>6.7043513931579896E-4</v>
      </c>
      <c r="AS2678" s="17">
        <f t="shared" si="3840"/>
        <v>5.6900743627367025E-4</v>
      </c>
      <c r="AT2678" s="17">
        <f t="shared" si="3841"/>
        <v>2.4146218146109722E-4</v>
      </c>
      <c r="AU2678" s="17">
        <f t="shared" si="3842"/>
        <v>6.8310747638934704E-5</v>
      </c>
      <c r="AV2678" s="17">
        <f t="shared" si="3843"/>
        <v>1.4494065534674733E-5</v>
      </c>
      <c r="AW2678" s="17">
        <f t="shared" si="3844"/>
        <v>4.9197155317617781E-8</v>
      </c>
      <c r="AX2678" s="17">
        <f t="shared" si="3845"/>
        <v>9.5120234446955919E-5</v>
      </c>
      <c r="AY2678" s="17">
        <f t="shared" si="3846"/>
        <v>8.0681291471703864E-5</v>
      </c>
      <c r="AZ2678" s="17">
        <f t="shared" si="3847"/>
        <v>3.4217066596761073E-5</v>
      </c>
      <c r="BA2678" s="17">
        <f t="shared" si="3848"/>
        <v>9.6743423010922147E-6</v>
      </c>
      <c r="BB2678" s="17">
        <f t="shared" si="3849"/>
        <v>2.0514521319507592E-6</v>
      </c>
      <c r="BC2678" s="17">
        <f t="shared" si="3850"/>
        <v>3.4800967083500373E-7</v>
      </c>
      <c r="BD2678" s="17">
        <f t="shared" si="3851"/>
        <v>9.477754339460876E-5</v>
      </c>
      <c r="BE2678" s="17">
        <f t="shared" si="3852"/>
        <v>8.0438992261532263E-5</v>
      </c>
      <c r="BF2678" s="17">
        <f t="shared" si="3853"/>
        <v>3.4134834288281975E-5</v>
      </c>
      <c r="BG2678" s="17">
        <f t="shared" si="3854"/>
        <v>9.6568996298054454E-6</v>
      </c>
      <c r="BH2678" s="17">
        <f t="shared" si="3855"/>
        <v>2.0489855686544947E-6</v>
      </c>
      <c r="BI2678" s="17">
        <f t="shared" si="3856"/>
        <v>3.4780039321079434E-7</v>
      </c>
      <c r="BJ2678" s="18">
        <f t="shared" si="3857"/>
        <v>0.32966656045739928</v>
      </c>
      <c r="BK2678" s="18">
        <f t="shared" si="3858"/>
        <v>0.34097287931556886</v>
      </c>
      <c r="BL2678" s="18">
        <f t="shared" si="3859"/>
        <v>0.31074366666364661</v>
      </c>
      <c r="BM2678" s="18">
        <f t="shared" si="3860"/>
        <v>0.2419030790531094</v>
      </c>
      <c r="BN2678" s="18">
        <f t="shared" si="3861"/>
        <v>0.75803686307236628</v>
      </c>
    </row>
    <row r="2679" spans="1:66" x14ac:dyDescent="0.25">
      <c r="A2679" t="s">
        <v>347</v>
      </c>
      <c r="B2679" t="s">
        <v>248</v>
      </c>
      <c r="C2679" t="s">
        <v>259</v>
      </c>
      <c r="D2679" s="7" t="s">
        <v>503</v>
      </c>
      <c r="E2679" s="10">
        <f>VLOOKUP(A2679,home!$A$2:$E$405,3,FALSE)</f>
        <v>1.1809000000000001</v>
      </c>
      <c r="F2679" s="10">
        <f>VLOOKUP(B2679,home!$B$2:$E$405,3,FALSE)</f>
        <v>0.58630000000000004</v>
      </c>
      <c r="G2679" s="10">
        <f>VLOOKUP(C2679,away!$B$2:$E$405,4,FALSE)</f>
        <v>0.58630000000000004</v>
      </c>
      <c r="H2679" s="10">
        <f>VLOOKUP(A2679,away!$A$2:$E$405,3,FALSE)</f>
        <v>0.92459999999999998</v>
      </c>
      <c r="I2679" s="10">
        <f>VLOOKUP(C2679,away!$B$2:$E$405,3,FALSE)</f>
        <v>0.91520000000000001</v>
      </c>
      <c r="J2679" s="10">
        <f>VLOOKUP(B2679,home!$B$2:$E$405,4,FALSE)</f>
        <v>1.0814999999999999</v>
      </c>
      <c r="K2679" s="12">
        <f t="shared" ref="K2679:K2705" si="3862">E2679*F2679*G2679</f>
        <v>0.40593164712100005</v>
      </c>
      <c r="L2679" s="12">
        <f t="shared" ref="L2679:L2705" si="3863">H2679*I2679*J2679</f>
        <v>0.91515872448000002</v>
      </c>
      <c r="M2679" s="13">
        <f t="shared" ref="M2679:M2705" si="3864">_xlfn.POISSON.DIST(0,K2679,FALSE) * _xlfn.POISSON.DIST(0,L2679,FALSE)</f>
        <v>0.2668441839612074</v>
      </c>
      <c r="N2679" s="13">
        <f t="shared" ref="N2679:N2705" si="3865">_xlfn.POISSON.DIST(1,K2679,FALSE) * _xlfn.POISSON.DIST(0,L2679,FALSE)</f>
        <v>0.10832049912003205</v>
      </c>
      <c r="O2679" s="13">
        <f t="shared" ref="O2679:O2705" si="3866">_xlfn.POISSON.DIST(0,K2679,FALSE) * _xlfn.POISSON.DIST(1,L2679,FALSE)</f>
        <v>0.24420478302884502</v>
      </c>
      <c r="P2679" s="13">
        <f t="shared" ref="P2679:P2705" si="3867">_xlfn.POISSON.DIST(1,K2679,FALSE) * _xlfn.POISSON.DIST(1,L2679,FALSE)</f>
        <v>9.9130449809725504E-2</v>
      </c>
      <c r="Q2679" s="13">
        <f t="shared" ref="Q2679:Q2705" si="3868">_xlfn.POISSON.DIST(2,K2679,FALSE) * _xlfn.POISSON.DIST(0,L2679,FALSE)</f>
        <v>2.1985359312381724E-2</v>
      </c>
      <c r="R2679" s="13">
        <f t="shared" ref="R2679:R2705" si="3869">_xlfn.POISSON.DIST(0,K2679,FALSE) * _xlfn.POISSON.DIST(2,L2679,FALSE)</f>
        <v>0.11174306887429647</v>
      </c>
      <c r="S2679" s="13">
        <f t="shared" ref="S2679:S2705" si="3870">_xlfn.POISSON.DIST(2,K2679,FALSE) * _xlfn.POISSON.DIST(2,L2679,FALSE)</f>
        <v>9.206539499570926E-3</v>
      </c>
      <c r="T2679" s="13">
        <f t="shared" ref="T2679:T2705" si="3871">_xlfn.POISSON.DIST(2,K2679,FALSE) * _xlfn.POISSON.DIST(1,L2679,FALSE)</f>
        <v>2.0120093385553751E-2</v>
      </c>
      <c r="U2679" s="13">
        <f t="shared" ref="U2679:U2705" si="3872">_xlfn.POISSON.DIST(1,K2679,FALSE) * _xlfn.POISSON.DIST(2,L2679,FALSE)</f>
        <v>4.5360048002498515E-2</v>
      </c>
      <c r="V2679" s="13">
        <f t="shared" ref="V2679:V2705" si="3873">_xlfn.POISSON.DIST(3,K2679,FALSE) * _xlfn.POISSON.DIST(3,L2679,FALSE)</f>
        <v>3.8001719381930806E-4</v>
      </c>
      <c r="W2679" s="13">
        <f t="shared" ref="W2679:W2705" si="3874">_xlfn.POISSON.DIST(3,K2679,FALSE) * _xlfn.POISSON.DIST(0,L2679,FALSE)</f>
        <v>2.9748510394073768E-3</v>
      </c>
      <c r="X2679" s="13">
        <f t="shared" ref="X2679:X2705" si="3875">_xlfn.POISSON.DIST(3,K2679,FALSE) * _xlfn.POISSON.DIST(1,L2679,FALSE)</f>
        <v>2.7224608827420573E-3</v>
      </c>
      <c r="Y2679" s="13">
        <f t="shared" ref="Y2679:Y2705" si="3876">_xlfn.POISSON.DIST(3,K2679,FALSE) * _xlfn.POISSON.DIST(2,L2679,FALSE)</f>
        <v>1.2457419144484578E-3</v>
      </c>
      <c r="Z2679" s="13">
        <f t="shared" ref="Z2679:Z2705" si="3877">_xlfn.POISSON.DIST(0,K2679,FALSE) * _xlfn.POISSON.DIST(3,L2679,FALSE)</f>
        <v>3.4087548126827322E-2</v>
      </c>
      <c r="AA2679" s="13">
        <f t="shared" ref="AA2679:AA2705" si="3878">_xlfn.POISSON.DIST(1,K2679,FALSE) * _xlfn.POISSON.DIST(3,L2679,FALSE)</f>
        <v>1.3837214557439375E-2</v>
      </c>
      <c r="AB2679" s="13">
        <f t="shared" ref="AB2679:AB2705" si="3879">_xlfn.POISSON.DIST(2,K2679,FALSE) * _xlfn.POISSON.DIST(3,L2679,FALSE)</f>
        <v>2.8084816484340224E-3</v>
      </c>
      <c r="AC2679" s="13">
        <f t="shared" ref="AC2679:AC2705" si="3880">_xlfn.POISSON.DIST(4,K2679,FALSE) * _xlfn.POISSON.DIST(4,L2679,FALSE)</f>
        <v>8.8233315599015739E-6</v>
      </c>
      <c r="AD2679" s="13">
        <f t="shared" ref="AD2679:AD2705" si="3881">_xlfn.POISSON.DIST(4,K2679,FALSE) * _xlfn.POISSON.DIST(0,L2679,FALSE)</f>
        <v>3.0189654559156385E-4</v>
      </c>
      <c r="AE2679" s="13">
        <f t="shared" ref="AE2679:AE2705" si="3882">_xlfn.POISSON.DIST(4,K2679,FALSE) * _xlfn.POISSON.DIST(1,L2679,FALSE)</f>
        <v>2.7628325758849377E-4</v>
      </c>
      <c r="AF2679" s="13">
        <f t="shared" ref="AF2679:AF2705" si="3883">_xlfn.POISSON.DIST(4,K2679,FALSE) * _xlfn.POISSON.DIST(2,L2679,FALSE)</f>
        <v>1.264215168049326E-4</v>
      </c>
      <c r="AG2679" s="13">
        <f t="shared" ref="AG2679:AG2705" si="3884">_xlfn.POISSON.DIST(4,K2679,FALSE) * _xlfn.POISSON.DIST(3,L2679,FALSE)</f>
        <v>3.8565251355343007E-5</v>
      </c>
      <c r="AH2679" s="13">
        <f t="shared" ref="AH2679:AH2705" si="3885">_xlfn.POISSON.DIST(0,K2679,FALSE) * _xlfn.POISSON.DIST(4,L2679,FALSE)</f>
        <v>7.7988792660994748E-3</v>
      </c>
      <c r="AI2679" s="13">
        <f t="shared" ref="AI2679:AI2705" si="3886">_xlfn.POISSON.DIST(1,K2679,FALSE) * _xlfn.POISSON.DIST(4,L2679,FALSE)</f>
        <v>3.1658119061855759E-3</v>
      </c>
      <c r="AJ2679" s="13">
        <f t="shared" ref="AJ2679:AJ2705" si="3887">_xlfn.POISSON.DIST(2,K2679,FALSE) * _xlfn.POISSON.DIST(4,L2679,FALSE)</f>
        <v>6.4255162077659191E-4</v>
      </c>
      <c r="AK2679" s="13">
        <f t="shared" ref="AK2679:AK2705" si="3888">_xlfn.POISSON.DIST(3,K2679,FALSE) * _xlfn.POISSON.DIST(4,L2679,FALSE)</f>
        <v>8.6944012594036707E-5</v>
      </c>
      <c r="AL2679" s="13">
        <f t="shared" ref="AL2679:AL2705" si="3889">_xlfn.POISSON.DIST(5,K2679,FALSE) * _xlfn.POISSON.DIST(5,L2679,FALSE)</f>
        <v>1.3111184412856375E-7</v>
      </c>
      <c r="AM2679" s="13">
        <f t="shared" ref="AM2679:AM2705" si="3890">_xlfn.POISSON.DIST(5,K2679,FALSE) * _xlfn.POISSON.DIST(0,L2679,FALSE)</f>
        <v>2.4509872402424727E-5</v>
      </c>
      <c r="AN2679" s="13">
        <f t="shared" ref="AN2679:AN2705" si="3891">_xlfn.POISSON.DIST(5,K2679,FALSE) * _xlfn.POISSON.DIST(1,L2679,FALSE)</f>
        <v>2.243042356497057E-5</v>
      </c>
      <c r="AO2679" s="13">
        <f t="shared" ref="AO2679:AO2705" si="3892">_xlfn.POISSON.DIST(5,K2679,FALSE) * _xlfn.POISSON.DIST(2,L2679,FALSE)</f>
        <v>1.02636989096323E-5</v>
      </c>
      <c r="AP2679" s="13">
        <f t="shared" ref="AP2679:AP2705" si="3893">_xlfn.POISSON.DIST(5,K2679,FALSE) * _xlfn.POISSON.DIST(3,L2679,FALSE)</f>
        <v>3.1309712008619546E-6</v>
      </c>
      <c r="AQ2679" s="13">
        <f t="shared" ref="AQ2679:AQ2705" si="3894">_xlfn.POISSON.DIST(5,K2679,FALSE) * _xlfn.POISSON.DIST(4,L2679,FALSE)</f>
        <v>7.163339026411099E-7</v>
      </c>
      <c r="AR2679" s="13">
        <f t="shared" ref="AR2679:AR2705" si="3895">_xlfn.POISSON.DIST(0,K2679,FALSE) * _xlfn.POISSON.DIST(5,L2679,FALSE)</f>
        <v>1.4274424803074233E-3</v>
      </c>
      <c r="AS2679" s="13">
        <f t="shared" ref="AS2679:AS2705" si="3896">_xlfn.POISSON.DIST(1,K2679,FALSE) * _xlfn.POISSON.DIST(5,L2679,FALSE)</f>
        <v>5.7944407720167792E-4</v>
      </c>
      <c r="AT2679" s="13">
        <f t="shared" ref="AT2679:AT2705" si="3897">_xlfn.POISSON.DIST(2,K2679,FALSE) * _xlfn.POISSON.DIST(5,L2679,FALSE)</f>
        <v>1.1760734433649253E-4</v>
      </c>
      <c r="AU2679" s="13">
        <f t="shared" ref="AU2679:AU2705" si="3898">_xlfn.POISSON.DIST(3,K2679,FALSE) * _xlfn.POISSON.DIST(5,L2679,FALSE)</f>
        <v>1.5913514333346341E-5</v>
      </c>
      <c r="AV2679" s="13">
        <f t="shared" ref="AV2679:AV2705" si="3899">_xlfn.POISSON.DIST(4,K2679,FALSE) * _xlfn.POISSON.DIST(5,L2679,FALSE)</f>
        <v>1.614949771204731E-6</v>
      </c>
      <c r="AW2679" s="13">
        <f t="shared" ref="AW2679:AW2705" si="3900">_xlfn.POISSON.DIST(6,K2679,FALSE) * _xlfn.POISSON.DIST(6,L2679,FALSE)</f>
        <v>1.3529718491006683E-9</v>
      </c>
      <c r="AX2679" s="13">
        <f t="shared" ref="AX2679:AX2705" si="3901">_xlfn.POISSON.DIST(6,K2679,FALSE) * _xlfn.POISSON.DIST(0,L2679,FALSE)</f>
        <v>1.658222145840301E-6</v>
      </c>
      <c r="AY2679" s="13">
        <f t="shared" ref="AY2679:AY2705" si="3902">_xlfn.POISSON.DIST(6,K2679,FALSE) * _xlfn.POISSON.DIST(1,L2679,FALSE)</f>
        <v>1.5175364638916984E-6</v>
      </c>
      <c r="AZ2679" s="13">
        <f t="shared" ref="AZ2679:AZ2705" si="3903">_xlfn.POISSON.DIST(6,K2679,FALSE) * _xlfn.POISSON.DIST(2,L2679,FALSE)</f>
        <v>6.9439336732350809E-7</v>
      </c>
      <c r="BA2679" s="13">
        <f t="shared" ref="BA2679:BA2705" si="3904">_xlfn.POISSON.DIST(6,K2679,FALSE) * _xlfn.POISSON.DIST(3,L2679,FALSE)</f>
        <v>2.1182671610905129E-7</v>
      </c>
      <c r="BB2679" s="13">
        <f t="shared" ref="BB2679:BB2705" si="3905">_xlfn.POISSON.DIST(6,K2679,FALSE) * _xlfn.POISSON.DIST(4,L2679,FALSE)</f>
        <v>4.8463766831286606E-8</v>
      </c>
      <c r="BC2679" s="13">
        <f t="shared" ref="BC2679:BC2705" si="3906">_xlfn.POISSON.DIST(6,K2679,FALSE) * _xlfn.POISSON.DIST(5,L2679,FALSE)</f>
        <v>8.8704078073632792E-9</v>
      </c>
      <c r="BD2679" s="13">
        <f t="shared" ref="BD2679:BD2705" si="3907">_xlfn.POISSON.DIST(0,K2679,FALSE) * _xlfn.POISSON.DIST(6,L2679,FALSE)</f>
        <v>2.1772273992445144E-4</v>
      </c>
      <c r="BE2679" s="13">
        <f t="shared" ref="BE2679:BE2705" si="3908">_xlfn.POISSON.DIST(1,K2679,FALSE) * _xlfn.POISSON.DIST(6,L2679,FALSE)</f>
        <v>8.838055043322968E-5</v>
      </c>
      <c r="BF2679" s="13">
        <f t="shared" ref="BF2679:BF2705" si="3909">_xlfn.POISSON.DIST(2,K2679,FALSE) * _xlfn.POISSON.DIST(6,L2679,FALSE)</f>
        <v>1.793823120541077E-5</v>
      </c>
      <c r="BG2679" s="13">
        <f t="shared" ref="BG2679:BG2705" si="3910">_xlfn.POISSON.DIST(3,K2679,FALSE) * _xlfn.POISSON.DIST(6,L2679,FALSE)</f>
        <v>2.4272319132165722E-6</v>
      </c>
      <c r="BH2679" s="13">
        <f t="shared" ref="BH2679:BH2705" si="3911">_xlfn.POISSON.DIST(4,K2679,FALSE) * _xlfn.POISSON.DIST(6,L2679,FALSE)</f>
        <v>2.4632256211916486E-7</v>
      </c>
      <c r="BI2679" s="13">
        <f t="shared" ref="BI2679:BI2705" si="3912">_xlfn.POISSON.DIST(5,K2679,FALSE) * _xlfn.POISSON.DIST(6,L2679,FALSE)</f>
        <v>1.9998024672819495E-8</v>
      </c>
      <c r="BJ2679" s="14">
        <f t="shared" ref="BJ2679:BJ2705" si="3913">SUM(N2679,Q2679,T2679,W2679,X2679,Y2679,AD2679,AE2679,AF2679,AG2679,AM2679,AN2679,AO2679,AP2679,AQ2679,AX2679,AY2679,AZ2679,BA2679,BB2679,BC2679)</f>
        <v>0.15817736283875408</v>
      </c>
      <c r="BK2679" s="14">
        <f t="shared" ref="BK2679:BK2705" si="3914">SUM(M2679,P2679,S2679,V2679,AC2679,AL2679,AY2679)</f>
        <v>0.37557166244419099</v>
      </c>
      <c r="BL2679" s="14">
        <f t="shared" ref="BL2679:BL2705" si="3915">SUM(O2679,R2679,U2679,AA2679,AB2679,AH2679,AI2679,AJ2679,AK2679,AR2679,AS2679,AT2679,AU2679,AV2679,BD2679,BE2679,BF2679,BG2679,BH2679,BI2679)</f>
        <v>0.43211654035718217</v>
      </c>
      <c r="BM2679" s="14">
        <f t="shared" ref="BM2679:BM2705" si="3916">SUM(S2679:BI2679)</f>
        <v>0.14772325347697468</v>
      </c>
      <c r="BN2679" s="14">
        <f t="shared" ref="BN2679:BN2705" si="3917">SUM(M2679:R2679)</f>
        <v>0.85222834410648818</v>
      </c>
    </row>
    <row r="2680" spans="1:66" x14ac:dyDescent="0.25">
      <c r="A2680" t="s">
        <v>347</v>
      </c>
      <c r="B2680" t="s">
        <v>249</v>
      </c>
      <c r="C2680" t="s">
        <v>257</v>
      </c>
      <c r="D2680" s="7" t="s">
        <v>503</v>
      </c>
      <c r="E2680" s="10">
        <f>VLOOKUP(A2680,home!$A$2:$E$405,3,FALSE)</f>
        <v>1.1809000000000001</v>
      </c>
      <c r="F2680" s="10">
        <f>VLOOKUP(B2680,home!$B$2:$E$405,3,FALSE)</f>
        <v>0.78169999999999995</v>
      </c>
      <c r="G2680" s="10">
        <f>VLOOKUP(C2680,away!$B$2:$E$405,4,FALSE)</f>
        <v>0.70569999999999999</v>
      </c>
      <c r="H2680" s="10">
        <f>VLOOKUP(A2680,away!$A$2:$E$405,3,FALSE)</f>
        <v>0.92459999999999998</v>
      </c>
      <c r="I2680" s="10">
        <f>VLOOKUP(C2680,away!$B$2:$E$405,3,FALSE)</f>
        <v>0.81120000000000003</v>
      </c>
      <c r="J2680" s="10">
        <f>VLOOKUP(B2680,home!$B$2:$E$405,4,FALSE)</f>
        <v>2.0798999999999999</v>
      </c>
      <c r="K2680" s="12">
        <f t="shared" si="3862"/>
        <v>0.65143839532100001</v>
      </c>
      <c r="L2680" s="12">
        <f t="shared" si="3863"/>
        <v>1.5599988780480001</v>
      </c>
      <c r="M2680" s="13">
        <f t="shared" si="3864"/>
        <v>0.10954309194789016</v>
      </c>
      <c r="N2680" s="13">
        <f t="shared" si="3865"/>
        <v>7.1360576037034329E-2</v>
      </c>
      <c r="O2680" s="13">
        <f t="shared" si="3866"/>
        <v>0.17088710053661754</v>
      </c>
      <c r="P2680" s="13">
        <f t="shared" si="3867"/>
        <v>0.11132241855463253</v>
      </c>
      <c r="Q2680" s="13">
        <f t="shared" si="3868"/>
        <v>2.3243509571373919E-2</v>
      </c>
      <c r="R2680" s="13">
        <f t="shared" si="3869"/>
        <v>0.13329184255499962</v>
      </c>
      <c r="S2680" s="13">
        <f t="shared" si="3870"/>
        <v>2.8282661764623226E-2</v>
      </c>
      <c r="T2680" s="13">
        <f t="shared" si="3871"/>
        <v>3.625984885324126E-2</v>
      </c>
      <c r="U2680" s="13">
        <f t="shared" si="3872"/>
        <v>8.6831424023408335E-2</v>
      </c>
      <c r="V2680" s="13">
        <f t="shared" si="3873"/>
        <v>3.1935624143827387E-3</v>
      </c>
      <c r="W2680" s="13">
        <f t="shared" si="3874"/>
        <v>5.0472381922680443E-3</v>
      </c>
      <c r="X2680" s="13">
        <f t="shared" si="3875"/>
        <v>7.8736859171791643E-3</v>
      </c>
      <c r="Y2680" s="13">
        <f t="shared" si="3876"/>
        <v>6.1414705984509195E-3</v>
      </c>
      <c r="Z2680" s="13">
        <f t="shared" si="3877"/>
        <v>6.931170827958337E-2</v>
      </c>
      <c r="AA2680" s="13">
        <f t="shared" si="3878"/>
        <v>4.5152308018609068E-2</v>
      </c>
      <c r="AB2680" s="13">
        <f t="shared" si="3879"/>
        <v>1.4706973540341103E-2</v>
      </c>
      <c r="AC2680" s="13">
        <f t="shared" si="3880"/>
        <v>2.0283974863938539E-4</v>
      </c>
      <c r="AD2680" s="13">
        <f t="shared" si="3881"/>
        <v>8.2199118719348966E-4</v>
      </c>
      <c r="AE2680" s="13">
        <f t="shared" si="3882"/>
        <v>1.2823053297871874E-3</v>
      </c>
      <c r="AF2680" s="13">
        <f t="shared" si="3883"/>
        <v>1.0001974378914919E-3</v>
      </c>
      <c r="AG2680" s="13">
        <f t="shared" si="3884"/>
        <v>5.2010229364573733E-4</v>
      </c>
      <c r="AH2680" s="13">
        <f t="shared" si="3885"/>
        <v>2.7031546787935082E-2</v>
      </c>
      <c r="AI2680" s="13">
        <f t="shared" si="3886"/>
        <v>1.7609387462576963E-2</v>
      </c>
      <c r="AJ2680" s="13">
        <f t="shared" si="3887"/>
        <v>5.7357155556034354E-3</v>
      </c>
      <c r="AK2680" s="13">
        <f t="shared" si="3888"/>
        <v>1.2454884458533335E-3</v>
      </c>
      <c r="AL2680" s="13">
        <f t="shared" si="3889"/>
        <v>8.2453803324418692E-6</v>
      </c>
      <c r="AM2680" s="13">
        <f t="shared" si="3890"/>
        <v>1.0709532399066621E-4</v>
      </c>
      <c r="AN2680" s="13">
        <f t="shared" si="3891"/>
        <v>1.6706858526962634E-4</v>
      </c>
      <c r="AO2680" s="13">
        <f t="shared" si="3892"/>
        <v>1.303134027888419E-4</v>
      </c>
      <c r="AP2680" s="13">
        <f t="shared" si="3893"/>
        <v>6.7762920715070177E-5</v>
      </c>
      <c r="AQ2680" s="13">
        <f t="shared" si="3894"/>
        <v>2.6427520072191262E-5</v>
      </c>
      <c r="AR2680" s="13">
        <f t="shared" si="3895"/>
        <v>8.4338365322161445E-3</v>
      </c>
      <c r="AS2680" s="13">
        <f t="shared" si="3896"/>
        <v>5.494124936946513E-3</v>
      </c>
      <c r="AT2680" s="13">
        <f t="shared" si="3897"/>
        <v>1.7895419663087632E-3</v>
      </c>
      <c r="AU2680" s="13">
        <f t="shared" si="3898"/>
        <v>3.885921156305893E-4</v>
      </c>
      <c r="AV2680" s="13">
        <f t="shared" si="3899"/>
        <v>6.3285956060195884E-5</v>
      </c>
      <c r="AW2680" s="13">
        <f t="shared" si="3900"/>
        <v>2.3275865034487293E-7</v>
      </c>
      <c r="AX2680" s="13">
        <f t="shared" si="3901"/>
        <v>1.1627667667810356E-5</v>
      </c>
      <c r="AY2680" s="13">
        <f t="shared" si="3902"/>
        <v>1.8139148516099159E-5</v>
      </c>
      <c r="AZ2680" s="13">
        <f t="shared" si="3903"/>
        <v>1.4148525666930372E-5</v>
      </c>
      <c r="BA2680" s="13">
        <f t="shared" si="3904"/>
        <v>7.3572280554815724E-6</v>
      </c>
      <c r="BB2680" s="13">
        <f t="shared" si="3905"/>
        <v>2.8693168780236299E-6</v>
      </c>
      <c r="BC2680" s="13">
        <f t="shared" si="3906"/>
        <v>8.9522622209621019E-7</v>
      </c>
      <c r="BD2680" s="13">
        <f t="shared" si="3907"/>
        <v>2.1927959213162373E-3</v>
      </c>
      <c r="BE2680" s="13">
        <f t="shared" si="3908"/>
        <v>1.4284714562486833E-3</v>
      </c>
      <c r="BF2680" s="13">
        <f t="shared" si="3909"/>
        <v>4.6528057661024712E-4</v>
      </c>
      <c r="BG2680" s="13">
        <f t="shared" si="3910"/>
        <v>1.0103387740033634E-4</v>
      </c>
      <c r="BH2680" s="13">
        <f t="shared" si="3911"/>
        <v>1.6454336741683436E-5</v>
      </c>
      <c r="BI2680" s="13">
        <f t="shared" si="3912"/>
        <v>2.1437973446147272E-6</v>
      </c>
      <c r="BJ2680" s="14">
        <f t="shared" si="3913"/>
        <v>0.15410463028390833</v>
      </c>
      <c r="BK2680" s="14">
        <f t="shared" si="3914"/>
        <v>0.2525709589590166</v>
      </c>
      <c r="BL2680" s="14">
        <f t="shared" si="3915"/>
        <v>0.52286734839876869</v>
      </c>
      <c r="BM2680" s="14">
        <f t="shared" si="3916"/>
        <v>0.37918820032886302</v>
      </c>
      <c r="BN2680" s="14">
        <f t="shared" si="3917"/>
        <v>0.61964853920254814</v>
      </c>
    </row>
    <row r="2681" spans="1:66" x14ac:dyDescent="0.25">
      <c r="A2681" t="s">
        <v>347</v>
      </c>
      <c r="B2681" t="s">
        <v>325</v>
      </c>
      <c r="C2681" t="s">
        <v>323</v>
      </c>
      <c r="D2681" s="7" t="s">
        <v>503</v>
      </c>
      <c r="E2681" s="10">
        <f>VLOOKUP(A2681,home!$A$2:$E$405,3,FALSE)</f>
        <v>1.1809000000000001</v>
      </c>
      <c r="F2681" s="10">
        <f>VLOOKUP(B2681,home!$B$2:$E$405,3,FALSE)</f>
        <v>0.65139999999999998</v>
      </c>
      <c r="G2681" s="10">
        <f>VLOOKUP(C2681,away!$B$2:$E$405,4,FALSE)</f>
        <v>1.0422</v>
      </c>
      <c r="H2681" s="10">
        <f>VLOOKUP(A2681,away!$A$2:$E$405,3,FALSE)</f>
        <v>0.92459999999999998</v>
      </c>
      <c r="I2681" s="10">
        <f>VLOOKUP(C2681,away!$B$2:$E$405,3,FALSE)</f>
        <v>1.4142999999999999</v>
      </c>
      <c r="J2681" s="10">
        <f>VLOOKUP(B2681,home!$B$2:$E$405,4,FALSE)</f>
        <v>1.0814999999999999</v>
      </c>
      <c r="K2681" s="12">
        <f t="shared" si="3862"/>
        <v>0.80170011457200008</v>
      </c>
      <c r="L2681" s="12">
        <f t="shared" si="3863"/>
        <v>1.4142362150699999</v>
      </c>
      <c r="M2681" s="13">
        <f t="shared" si="3864"/>
        <v>0.10905135841077766</v>
      </c>
      <c r="N2681" s="13">
        <f t="shared" si="3865"/>
        <v>8.7426486532152681E-2</v>
      </c>
      <c r="O2681" s="13">
        <f t="shared" si="3866"/>
        <v>0.15422438036710021</v>
      </c>
      <c r="P2681" s="13">
        <f t="shared" si="3867"/>
        <v>0.12364170341009992</v>
      </c>
      <c r="Q2681" s="13">
        <f t="shared" si="3868"/>
        <v>3.5044912134727116E-2</v>
      </c>
      <c r="R2681" s="13">
        <f t="shared" si="3869"/>
        <v>0.10905485198094191</v>
      </c>
      <c r="S2681" s="13">
        <f t="shared" si="3870"/>
        <v>3.5046034833804203E-2</v>
      </c>
      <c r="T2681" s="13">
        <f t="shared" si="3871"/>
        <v>4.9561783894877191E-2</v>
      </c>
      <c r="U2681" s="13">
        <f t="shared" si="3872"/>
        <v>8.7429287327753624E-2</v>
      </c>
      <c r="V2681" s="13">
        <f t="shared" si="3873"/>
        <v>4.4149956372941442E-3</v>
      </c>
      <c r="W2681" s="13">
        <f t="shared" si="3874"/>
        <v>9.3651700245254675E-3</v>
      </c>
      <c r="X2681" s="13">
        <f t="shared" si="3875"/>
        <v>1.3244562608971916E-2</v>
      </c>
      <c r="Y2681" s="13">
        <f t="shared" si="3876"/>
        <v>9.3654700471850431E-3</v>
      </c>
      <c r="Z2681" s="13">
        <f t="shared" si="3877"/>
        <v>5.1409773700182133E-2</v>
      </c>
      <c r="AA2681" s="13">
        <f t="shared" si="3878"/>
        <v>4.1215221465556603E-2</v>
      </c>
      <c r="AB2681" s="13">
        <f t="shared" si="3879"/>
        <v>1.6521123885523546E-2</v>
      </c>
      <c r="AC2681" s="13">
        <f t="shared" si="3880"/>
        <v>3.1285578940645856E-4</v>
      </c>
      <c r="AD2681" s="13">
        <f t="shared" si="3881"/>
        <v>1.8770144704120819E-3</v>
      </c>
      <c r="AE2681" s="13">
        <f t="shared" si="3882"/>
        <v>2.6545418402672029E-3</v>
      </c>
      <c r="AF2681" s="13">
        <f t="shared" si="3883"/>
        <v>1.877074602462221E-3</v>
      </c>
      <c r="AG2681" s="13">
        <f t="shared" si="3884"/>
        <v>8.8487562706339885E-4</v>
      </c>
      <c r="AH2681" s="13">
        <f t="shared" si="3885"/>
        <v>1.8176390943837703E-2</v>
      </c>
      <c r="AI2681" s="13">
        <f t="shared" si="3886"/>
        <v>1.457201470218015E-2</v>
      </c>
      <c r="AJ2681" s="13">
        <f t="shared" si="3887"/>
        <v>5.8411929281413488E-3</v>
      </c>
      <c r="AK2681" s="13">
        <f t="shared" si="3888"/>
        <v>1.5609616799093587E-3</v>
      </c>
      <c r="AL2681" s="13">
        <f t="shared" si="3889"/>
        <v>1.4188552361986178E-5</v>
      </c>
      <c r="AM2681" s="13">
        <f t="shared" si="3890"/>
        <v>3.0096054319653372E-4</v>
      </c>
      <c r="AN2681" s="13">
        <f t="shared" si="3891"/>
        <v>4.2562929949567702E-4</v>
      </c>
      <c r="AO2681" s="13">
        <f t="shared" si="3892"/>
        <v>3.0097018477083092E-4</v>
      </c>
      <c r="AP2681" s="13">
        <f t="shared" si="3893"/>
        <v>1.418809783197395E-4</v>
      </c>
      <c r="AQ2681" s="13">
        <f t="shared" si="3894"/>
        <v>5.0163304442334292E-5</v>
      </c>
      <c r="AR2681" s="13">
        <f t="shared" si="3895"/>
        <v>5.1411420664091269E-3</v>
      </c>
      <c r="AS2681" s="13">
        <f t="shared" si="3896"/>
        <v>4.121654183671125E-3</v>
      </c>
      <c r="AT2681" s="13">
        <f t="shared" si="3897"/>
        <v>1.6521653156376527E-3</v>
      </c>
      <c r="AU2681" s="13">
        <f t="shared" si="3898"/>
        <v>4.4151370761286353E-4</v>
      </c>
      <c r="AV2681" s="13">
        <f t="shared" si="3899"/>
        <v>8.8490397494585303E-5</v>
      </c>
      <c r="AW2681" s="13">
        <f t="shared" si="3900"/>
        <v>4.4685794751640357E-7</v>
      </c>
      <c r="AX2681" s="13">
        <f t="shared" si="3901"/>
        <v>4.0213350327052059E-5</v>
      </c>
      <c r="AY2681" s="13">
        <f t="shared" si="3902"/>
        <v>5.6871176361814046E-5</v>
      </c>
      <c r="AZ2681" s="13">
        <f t="shared" si="3903"/>
        <v>4.0214638602255174E-5</v>
      </c>
      <c r="BA2681" s="13">
        <f t="shared" si="3904"/>
        <v>1.8957666095753761E-5</v>
      </c>
      <c r="BB2681" s="13">
        <f t="shared" si="3905"/>
        <v>6.7026544864549173E-6</v>
      </c>
      <c r="BC2681" s="13">
        <f t="shared" si="3906"/>
        <v>1.8958273423691893E-6</v>
      </c>
      <c r="BD2681" s="13">
        <f t="shared" si="3907"/>
        <v>1.2117982161892679E-3</v>
      </c>
      <c r="BE2681" s="13">
        <f t="shared" si="3908"/>
        <v>9.7149876875708121E-4</v>
      </c>
      <c r="BF2681" s="13">
        <f t="shared" si="3909"/>
        <v>3.8942533710955456E-4</v>
      </c>
      <c r="BG2681" s="13">
        <f t="shared" si="3910"/>
        <v>1.0406744579265655E-4</v>
      </c>
      <c r="BH2681" s="13">
        <f t="shared" si="3911"/>
        <v>2.0857720803797038E-5</v>
      </c>
      <c r="BI2681" s="13">
        <f t="shared" si="3912"/>
        <v>3.3443274316229758E-6</v>
      </c>
      <c r="BJ2681" s="14">
        <f t="shared" si="3913"/>
        <v>0.21268635140608513</v>
      </c>
      <c r="BK2681" s="14">
        <f t="shared" si="3914"/>
        <v>0.27253800781010618</v>
      </c>
      <c r="BL2681" s="14">
        <f t="shared" si="3915"/>
        <v>0.46274138276785387</v>
      </c>
      <c r="BM2681" s="14">
        <f t="shared" si="3916"/>
        <v>0.38087539853001368</v>
      </c>
      <c r="BN2681" s="14">
        <f t="shared" si="3917"/>
        <v>0.61844369283579959</v>
      </c>
    </row>
    <row r="2682" spans="1:66" x14ac:dyDescent="0.25">
      <c r="A2682" t="s">
        <v>357</v>
      </c>
      <c r="B2682" t="s">
        <v>337</v>
      </c>
      <c r="C2682" t="s">
        <v>329</v>
      </c>
      <c r="D2682" s="7" t="s">
        <v>503</v>
      </c>
      <c r="E2682" s="10">
        <f>VLOOKUP(A2682,home!$A$2:$E$405,3,FALSE)</f>
        <v>1.72</v>
      </c>
      <c r="F2682" s="10">
        <f>VLOOKUP(B2682,home!$B$2:$E$405,3,FALSE)</f>
        <v>1.0465</v>
      </c>
      <c r="G2682" s="10">
        <f>VLOOKUP(C2682,away!$B$2:$E$405,4,FALSE)</f>
        <v>0.81399999999999995</v>
      </c>
      <c r="H2682" s="10">
        <f>VLOOKUP(A2682,away!$A$2:$E$405,3,FALSE)</f>
        <v>1.58</v>
      </c>
      <c r="I2682" s="10">
        <f>VLOOKUP(C2682,away!$B$2:$E$405,3,FALSE)</f>
        <v>1.7089000000000001</v>
      </c>
      <c r="J2682" s="10">
        <f>VLOOKUP(B2682,home!$B$2:$E$405,4,FALSE)</f>
        <v>1.2024999999999999</v>
      </c>
      <c r="K2682" s="12">
        <f t="shared" si="3862"/>
        <v>1.4651837199999997</v>
      </c>
      <c r="L2682" s="12">
        <f t="shared" si="3863"/>
        <v>3.2468245550000003</v>
      </c>
      <c r="M2682" s="13">
        <f t="shared" si="3864"/>
        <v>8.9867116594798124E-3</v>
      </c>
      <c r="N2682" s="13">
        <f t="shared" si="3865"/>
        <v>1.3167183619804004E-2</v>
      </c>
      <c r="O2682" s="13">
        <f t="shared" si="3866"/>
        <v>2.9178276084703851E-2</v>
      </c>
      <c r="P2682" s="13">
        <f t="shared" si="3867"/>
        <v>4.2751535096973423E-2</v>
      </c>
      <c r="Q2682" s="13">
        <f t="shared" si="3868"/>
        <v>9.6461715389937457E-3</v>
      </c>
      <c r="R2682" s="13">
        <f t="shared" si="3869"/>
        <v>4.7368371632192867E-2</v>
      </c>
      <c r="S2682" s="13">
        <f t="shared" si="3870"/>
        <v>5.0844341690315924E-2</v>
      </c>
      <c r="T2682" s="13">
        <f t="shared" si="3871"/>
        <v>3.1319426614547036E-2</v>
      </c>
      <c r="U2682" s="13">
        <f t="shared" si="3872"/>
        <v>6.9403366958398813E-2</v>
      </c>
      <c r="V2682" s="13">
        <f t="shared" si="3873"/>
        <v>2.6875157956916532E-2</v>
      </c>
      <c r="W2682" s="13">
        <f t="shared" si="3874"/>
        <v>4.7111378330869941E-3</v>
      </c>
      <c r="X2682" s="13">
        <f t="shared" si="3875"/>
        <v>1.5296237998456344E-2</v>
      </c>
      <c r="Y2682" s="13">
        <f t="shared" si="3876"/>
        <v>2.4832100566256059E-2</v>
      </c>
      <c r="Z2682" s="13">
        <f t="shared" si="3877"/>
        <v>5.1265597381923093E-2</v>
      </c>
      <c r="AA2682" s="13">
        <f t="shared" si="3878"/>
        <v>7.5113518680068339E-2</v>
      </c>
      <c r="AB2682" s="13">
        <f t="shared" si="3879"/>
        <v>5.5027552360975993E-2</v>
      </c>
      <c r="AC2682" s="13">
        <f t="shared" si="3880"/>
        <v>7.9906470670769829E-3</v>
      </c>
      <c r="AD2682" s="13">
        <f t="shared" si="3881"/>
        <v>1.7256706139287857E-3</v>
      </c>
      <c r="AE2682" s="13">
        <f t="shared" si="3882"/>
        <v>5.6029497231459063E-3</v>
      </c>
      <c r="AF2682" s="13">
        <f t="shared" si="3883"/>
        <v>9.0958973707702916E-3</v>
      </c>
      <c r="AG2682" s="13">
        <f t="shared" si="3884"/>
        <v>9.8442609777256423E-3</v>
      </c>
      <c r="AH2682" s="13">
        <f t="shared" si="3885"/>
        <v>4.1612600101592907E-2</v>
      </c>
      <c r="AI2682" s="13">
        <f t="shared" si="3886"/>
        <v>6.0970104215724276E-2</v>
      </c>
      <c r="AJ2682" s="13">
        <f t="shared" si="3887"/>
        <v>4.4666202051791275E-2</v>
      </c>
      <c r="AK2682" s="13">
        <f t="shared" si="3888"/>
        <v>2.181473069350506E-2</v>
      </c>
      <c r="AL2682" s="13">
        <f t="shared" si="3889"/>
        <v>1.520522484663509E-3</v>
      </c>
      <c r="AM2682" s="13">
        <f t="shared" si="3890"/>
        <v>5.0568489792217222E-4</v>
      </c>
      <c r="AN2682" s="13">
        <f t="shared" si="3891"/>
        <v>1.6418701436663771E-3</v>
      </c>
      <c r="AO2682" s="13">
        <f t="shared" si="3892"/>
        <v>2.6654321492886857E-3</v>
      </c>
      <c r="AP2682" s="13">
        <f t="shared" si="3893"/>
        <v>2.8847301839989778E-3</v>
      </c>
      <c r="AQ2682" s="13">
        <f t="shared" si="3894"/>
        <v>2.3415531989893876E-3</v>
      </c>
      <c r="AR2682" s="13">
        <f t="shared" si="3895"/>
        <v>2.7021762361449469E-2</v>
      </c>
      <c r="AS2682" s="13">
        <f t="shared" si="3896"/>
        <v>3.9591846297704521E-2</v>
      </c>
      <c r="AT2682" s="13">
        <f t="shared" si="3897"/>
        <v>2.900466432006946E-2</v>
      </c>
      <c r="AU2682" s="13">
        <f t="shared" si="3898"/>
        <v>1.4165720655276883E-2</v>
      </c>
      <c r="AV2682" s="13">
        <f t="shared" si="3899"/>
        <v>5.1888458215448557E-3</v>
      </c>
      <c r="AW2682" s="13">
        <f t="shared" si="3900"/>
        <v>2.0092836584094368E-4</v>
      </c>
      <c r="AX2682" s="13">
        <f t="shared" si="3901"/>
        <v>1.2348687998090468E-4</v>
      </c>
      <c r="AY2682" s="13">
        <f t="shared" si="3902"/>
        <v>4.0094023414233922E-4</v>
      </c>
      <c r="AZ2682" s="13">
        <f t="shared" si="3903"/>
        <v>6.5089129865039826E-4</v>
      </c>
      <c r="BA2682" s="13">
        <f t="shared" si="3904"/>
        <v>7.0444328369798396E-4</v>
      </c>
      <c r="BB2682" s="13">
        <f t="shared" si="3905"/>
        <v>5.7180093777886153E-4</v>
      </c>
      <c r="BC2682" s="13">
        <f t="shared" si="3906"/>
        <v>3.7130746507048692E-4</v>
      </c>
      <c r="BD2682" s="13">
        <f t="shared" si="3907"/>
        <v>1.4622486925754824E-2</v>
      </c>
      <c r="BE2682" s="13">
        <f t="shared" si="3908"/>
        <v>2.1424629789528818E-2</v>
      </c>
      <c r="BF2682" s="13">
        <f t="shared" si="3909"/>
        <v>1.569550938732232E-2</v>
      </c>
      <c r="BG2682" s="13">
        <f t="shared" si="3910"/>
        <v>7.6656016104706135E-3</v>
      </c>
      <c r="BH2682" s="13">
        <f t="shared" si="3911"/>
        <v>2.8078786709168318E-3</v>
      </c>
      <c r="BI2682" s="13">
        <f t="shared" si="3912"/>
        <v>8.2281162327251553E-4</v>
      </c>
      <c r="BJ2682" s="14">
        <f t="shared" si="3913"/>
        <v>0.13810317752990137</v>
      </c>
      <c r="BK2682" s="14">
        <f t="shared" si="3914"/>
        <v>0.13936985618956849</v>
      </c>
      <c r="BL2682" s="14">
        <f t="shared" si="3915"/>
        <v>0.62316648024226451</v>
      </c>
      <c r="BM2682" s="14">
        <f t="shared" si="3916"/>
        <v>0.80060684984320829</v>
      </c>
      <c r="BN2682" s="14">
        <f t="shared" si="3917"/>
        <v>0.15109824963214771</v>
      </c>
    </row>
    <row r="2683" spans="1:66" x14ac:dyDescent="0.25">
      <c r="A2683" t="s">
        <v>338</v>
      </c>
      <c r="B2683" t="s">
        <v>74</v>
      </c>
      <c r="C2683" t="s">
        <v>87</v>
      </c>
      <c r="D2683" s="7" t="s">
        <v>504</v>
      </c>
      <c r="E2683" s="10">
        <f>VLOOKUP(A2683,home!$A$2:$E$405,3,FALSE)</f>
        <v>1.4215</v>
      </c>
      <c r="F2683" s="10">
        <f>VLOOKUP(B2683,home!$B$2:$E$405,3,FALSE)</f>
        <v>0.7621</v>
      </c>
      <c r="G2683" s="10">
        <f>VLOOKUP(C2683,away!$B$2:$E$405,4,FALSE)</f>
        <v>1.1904999999999999</v>
      </c>
      <c r="H2683" s="10">
        <f>VLOOKUP(A2683,away!$A$2:$E$405,3,FALSE)</f>
        <v>1.0277000000000001</v>
      </c>
      <c r="I2683" s="10">
        <f>VLOOKUP(C2683,away!$B$2:$E$405,3,FALSE)</f>
        <v>0.67359999999999998</v>
      </c>
      <c r="J2683" s="10">
        <f>VLOOKUP(B2683,home!$B$2:$E$405,4,FALSE)</f>
        <v>1.2974000000000001</v>
      </c>
      <c r="K2683" s="12">
        <f t="shared" si="3862"/>
        <v>1.2896985910750001</v>
      </c>
      <c r="L2683" s="12">
        <f t="shared" si="3863"/>
        <v>0.89813646332800001</v>
      </c>
      <c r="M2683" s="13">
        <f t="shared" si="3864"/>
        <v>0.11215930475516166</v>
      </c>
      <c r="N2683" s="13">
        <f t="shared" si="3865"/>
        <v>0.14465169731868355</v>
      </c>
      <c r="O2683" s="13">
        <f t="shared" si="3866"/>
        <v>0.10073436130212822</v>
      </c>
      <c r="P2683" s="13">
        <f t="shared" si="3867"/>
        <v>0.12991696384419477</v>
      </c>
      <c r="Q2683" s="13">
        <f t="shared" si="3868"/>
        <v>9.3278545114256789E-2</v>
      </c>
      <c r="R2683" s="13">
        <f t="shared" si="3869"/>
        <v>4.523660149774919E-2</v>
      </c>
      <c r="S2683" s="13">
        <f t="shared" si="3870"/>
        <v>3.7621527548112446E-2</v>
      </c>
      <c r="T2683" s="13">
        <f t="shared" si="3871"/>
        <v>8.3776862613299877E-2</v>
      </c>
      <c r="U2683" s="13">
        <f t="shared" si="3872"/>
        <v>5.8341581216668367E-2</v>
      </c>
      <c r="V2683" s="13">
        <f t="shared" si="3873"/>
        <v>4.8419964847728194E-3</v>
      </c>
      <c r="W2683" s="13">
        <f t="shared" si="3874"/>
        <v>4.0100402737127609E-2</v>
      </c>
      <c r="X2683" s="13">
        <f t="shared" si="3875"/>
        <v>3.6015633892352246E-2</v>
      </c>
      <c r="Y2683" s="13">
        <f t="shared" si="3876"/>
        <v>1.6173477024296643E-2</v>
      </c>
      <c r="Z2683" s="13">
        <f t="shared" si="3877"/>
        <v>1.3542880427388857E-2</v>
      </c>
      <c r="AA2683" s="13">
        <f t="shared" si="3878"/>
        <v>1.7466233806300604E-2</v>
      </c>
      <c r="AB2683" s="13">
        <f t="shared" si="3879"/>
        <v>1.1263088565686214E-2</v>
      </c>
      <c r="AC2683" s="13">
        <f t="shared" si="3880"/>
        <v>3.5053794891290457E-4</v>
      </c>
      <c r="AD2683" s="13">
        <f t="shared" si="3881"/>
        <v>1.2929358227903382E-2</v>
      </c>
      <c r="AE2683" s="13">
        <f t="shared" si="3882"/>
        <v>1.1612328071909921E-2</v>
      </c>
      <c r="AF2683" s="13">
        <f t="shared" si="3883"/>
        <v>5.2147276327548144E-3</v>
      </c>
      <c r="AG2683" s="13">
        <f t="shared" si="3884"/>
        <v>1.5611790111004012E-3</v>
      </c>
      <c r="AH2683" s="13">
        <f t="shared" si="3885"/>
        <v>3.0408386825822543E-3</v>
      </c>
      <c r="AI2683" s="13">
        <f t="shared" si="3886"/>
        <v>3.9217653646126923E-3</v>
      </c>
      <c r="AJ2683" s="13">
        <f t="shared" si="3887"/>
        <v>2.5289476326338625E-3</v>
      </c>
      <c r="AK2683" s="13">
        <f t="shared" si="3888"/>
        <v>1.0871933995701165E-3</v>
      </c>
      <c r="AL2683" s="13">
        <f t="shared" si="3889"/>
        <v>1.62414794329724E-5</v>
      </c>
      <c r="AM2683" s="13">
        <f t="shared" si="3890"/>
        <v>3.3349950180061902E-3</v>
      </c>
      <c r="AN2683" s="13">
        <f t="shared" si="3891"/>
        <v>2.9952806306885794E-3</v>
      </c>
      <c r="AO2683" s="13">
        <f t="shared" si="3892"/>
        <v>1.345085376160751E-3</v>
      </c>
      <c r="AP2683" s="13">
        <f t="shared" si="3893"/>
        <v>4.0269007420640988E-4</v>
      </c>
      <c r="AQ2683" s="13">
        <f t="shared" si="3894"/>
        <v>9.0417659766258674E-5</v>
      </c>
      <c r="AR2683" s="13">
        <f t="shared" si="3895"/>
        <v>5.462176199850803E-4</v>
      </c>
      <c r="AS2683" s="13">
        <f t="shared" si="3896"/>
        <v>7.0445609491509792E-4</v>
      </c>
      <c r="AT2683" s="13">
        <f t="shared" si="3897"/>
        <v>4.5426801654309927E-4</v>
      </c>
      <c r="AU2683" s="13">
        <f t="shared" si="3898"/>
        <v>1.9528960696869001E-4</v>
      </c>
      <c r="AV2683" s="13">
        <f t="shared" si="3899"/>
        <v>6.2966182739777473E-5</v>
      </c>
      <c r="AW2683" s="13">
        <f t="shared" si="3900"/>
        <v>5.2258102904907125E-7</v>
      </c>
      <c r="AX2683" s="13">
        <f t="shared" si="3901"/>
        <v>7.1685639599412126E-4</v>
      </c>
      <c r="AY2683" s="13">
        <f t="shared" si="3902"/>
        <v>6.4383486821221634E-4</v>
      </c>
      <c r="AZ2683" s="13">
        <f t="shared" si="3903"/>
        <v>2.8912578575168441E-4</v>
      </c>
      <c r="BA2683" s="13">
        <f t="shared" si="3904"/>
        <v>8.6558136890648983E-5</v>
      </c>
      <c r="BB2683" s="13">
        <f t="shared" si="3905"/>
        <v>1.9435254734807086E-5</v>
      </c>
      <c r="BC2683" s="13">
        <f t="shared" si="3906"/>
        <v>3.4911021902796818E-6</v>
      </c>
      <c r="BD2683" s="13">
        <f t="shared" si="3907"/>
        <v>8.1762993570139582E-5</v>
      </c>
      <c r="BE2683" s="13">
        <f t="shared" si="3908"/>
        <v>1.054496176094833E-4</v>
      </c>
      <c r="BF2683" s="13">
        <f t="shared" si="3909"/>
        <v>6.7999111630174082E-5</v>
      </c>
      <c r="BG2683" s="13">
        <f t="shared" si="3910"/>
        <v>2.9232786154595728E-5</v>
      </c>
      <c r="BH2683" s="13">
        <f t="shared" si="3911"/>
        <v>9.4253707791947146E-6</v>
      </c>
      <c r="BI2683" s="13">
        <f t="shared" si="3912"/>
        <v>2.4311774828573798E-6</v>
      </c>
      <c r="BJ2683" s="14">
        <f t="shared" si="3913"/>
        <v>0.45524198194628723</v>
      </c>
      <c r="BK2683" s="14">
        <f t="shared" si="3914"/>
        <v>0.28555040692879974</v>
      </c>
      <c r="BL2683" s="14">
        <f t="shared" si="3915"/>
        <v>0.24588011004630972</v>
      </c>
      <c r="BM2683" s="14">
        <f t="shared" si="3916"/>
        <v>0.37359459322942823</v>
      </c>
      <c r="BN2683" s="14">
        <f t="shared" si="3917"/>
        <v>0.62597747383217417</v>
      </c>
    </row>
    <row r="2684" spans="1:66" x14ac:dyDescent="0.25">
      <c r="A2684" t="s">
        <v>350</v>
      </c>
      <c r="B2684" t="s">
        <v>102</v>
      </c>
      <c r="C2684" t="s">
        <v>105</v>
      </c>
      <c r="D2684" s="7" t="s">
        <v>504</v>
      </c>
      <c r="E2684" s="10">
        <f>VLOOKUP(A2684,home!$A$2:$E$405,3,FALSE)</f>
        <v>1.6204000000000001</v>
      </c>
      <c r="F2684" s="10">
        <f>VLOOKUP(B2684,home!$B$2:$E$405,3,FALSE)</f>
        <v>0.68569999999999998</v>
      </c>
      <c r="G2684" s="10">
        <f>VLOOKUP(C2684,away!$B$2:$E$405,4,FALSE)</f>
        <v>0.48</v>
      </c>
      <c r="H2684" s="10">
        <f>VLOOKUP(A2684,away!$A$2:$E$405,3,FALSE)</f>
        <v>1.3241000000000001</v>
      </c>
      <c r="I2684" s="10">
        <f>VLOOKUP(C2684,away!$B$2:$E$405,3,FALSE)</f>
        <v>1.2586999999999999</v>
      </c>
      <c r="J2684" s="10">
        <f>VLOOKUP(B2684,home!$B$2:$E$405,4,FALSE)</f>
        <v>0.83909999999999996</v>
      </c>
      <c r="K2684" s="12">
        <f t="shared" si="3862"/>
        <v>0.53333197440000002</v>
      </c>
      <c r="L2684" s="12">
        <f t="shared" si="3863"/>
        <v>1.3984815425969999</v>
      </c>
      <c r="M2684" s="13">
        <f t="shared" si="3864"/>
        <v>0.14488520829925228</v>
      </c>
      <c r="N2684" s="13">
        <f t="shared" si="3865"/>
        <v>7.7271914203595485E-2</v>
      </c>
      <c r="O2684" s="13">
        <f t="shared" si="3866"/>
        <v>0.20261928960182596</v>
      </c>
      <c r="P2684" s="13">
        <f t="shared" si="3867"/>
        <v>0.10806334577486723</v>
      </c>
      <c r="Q2684" s="13">
        <f t="shared" si="3868"/>
        <v>2.0605791283935491E-2</v>
      </c>
      <c r="R2684" s="13">
        <f t="shared" si="3869"/>
        <v>0.14167966834113493</v>
      </c>
      <c r="S2684" s="13">
        <f t="shared" si="3870"/>
        <v>2.0149894590928343E-2</v>
      </c>
      <c r="T2684" s="13">
        <f t="shared" si="3871"/>
        <v>2.8816818781189916E-2</v>
      </c>
      <c r="U2684" s="13">
        <f t="shared" si="3872"/>
        <v>7.5562297248714674E-2</v>
      </c>
      <c r="V2684" s="13">
        <f t="shared" si="3873"/>
        <v>1.6698775626634056E-3</v>
      </c>
      <c r="W2684" s="13">
        <f t="shared" si="3874"/>
        <v>3.663242449845209E-3</v>
      </c>
      <c r="X2684" s="13">
        <f t="shared" si="3875"/>
        <v>5.1229769521663401E-3</v>
      </c>
      <c r="Y2684" s="13">
        <f t="shared" si="3876"/>
        <v>3.5821943553772315E-3</v>
      </c>
      <c r="Z2684" s="13">
        <f t="shared" si="3877"/>
        <v>6.6045467045447254E-2</v>
      </c>
      <c r="AA2684" s="13">
        <f t="shared" si="3878"/>
        <v>3.5224159339518515E-2</v>
      </c>
      <c r="AB2684" s="13">
        <f t="shared" si="3879"/>
        <v>9.3930852235628044E-3</v>
      </c>
      <c r="AC2684" s="13">
        <f t="shared" si="3880"/>
        <v>7.7842899981840047E-5</v>
      </c>
      <c r="AD2684" s="13">
        <f t="shared" si="3881"/>
        <v>4.8843108212045941E-4</v>
      </c>
      <c r="AE2684" s="13">
        <f t="shared" si="3882"/>
        <v>6.8306185317614204E-4</v>
      </c>
      <c r="AF2684" s="13">
        <f t="shared" si="3883"/>
        <v>4.7762469705946842E-4</v>
      </c>
      <c r="AG2684" s="13">
        <f t="shared" si="3884"/>
        <v>2.226497743753834E-4</v>
      </c>
      <c r="AH2684" s="13">
        <f t="shared" si="3885"/>
        <v>2.3090841658814098E-2</v>
      </c>
      <c r="AI2684" s="13">
        <f t="shared" si="3886"/>
        <v>1.2315084172453094E-2</v>
      </c>
      <c r="AJ2684" s="13">
        <f t="shared" si="3887"/>
        <v>3.2840140782982993E-3</v>
      </c>
      <c r="AK2684" s="13">
        <f t="shared" si="3888"/>
        <v>5.8382323744540939E-4</v>
      </c>
      <c r="AL2684" s="13">
        <f t="shared" si="3889"/>
        <v>2.3223804046253082E-6</v>
      </c>
      <c r="AM2684" s="13">
        <f t="shared" si="3890"/>
        <v>5.2099182677126678E-5</v>
      </c>
      <c r="AN2684" s="13">
        <f t="shared" si="3891"/>
        <v>7.2859745358350996E-5</v>
      </c>
      <c r="AO2684" s="13">
        <f t="shared" si="3892"/>
        <v>5.0946504540985668E-5</v>
      </c>
      <c r="AP2684" s="13">
        <f t="shared" si="3893"/>
        <v>2.3749248753467568E-5</v>
      </c>
      <c r="AQ2684" s="13">
        <f t="shared" si="3894"/>
        <v>8.3032215080673002E-6</v>
      </c>
      <c r="AR2684" s="13">
        <f t="shared" si="3895"/>
        <v>6.4584231725762784E-3</v>
      </c>
      <c r="AS2684" s="13">
        <f t="shared" si="3896"/>
        <v>3.4444835821408185E-3</v>
      </c>
      <c r="AT2684" s="13">
        <f t="shared" si="3897"/>
        <v>9.1852661482577365E-4</v>
      </c>
      <c r="AU2684" s="13">
        <f t="shared" si="3898"/>
        <v>1.6329320434132607E-4</v>
      </c>
      <c r="AV2684" s="13">
        <f t="shared" si="3899"/>
        <v>2.1772371769365517E-5</v>
      </c>
      <c r="AW2684" s="13">
        <f t="shared" si="3900"/>
        <v>4.8115523782924818E-8</v>
      </c>
      <c r="AX2684" s="13">
        <f t="shared" si="3901"/>
        <v>4.6310266603030387E-6</v>
      </c>
      <c r="AY2684" s="13">
        <f t="shared" si="3902"/>
        <v>6.4764053077084256E-6</v>
      </c>
      <c r="AZ2684" s="13">
        <f t="shared" si="3903"/>
        <v>4.5285666426037397E-6</v>
      </c>
      <c r="BA2684" s="13">
        <f t="shared" si="3904"/>
        <v>2.1110389547005986E-6</v>
      </c>
      <c r="BB2684" s="13">
        <f t="shared" si="3905"/>
        <v>7.3806225346301272E-7</v>
      </c>
      <c r="BC2684" s="13">
        <f t="shared" si="3906"/>
        <v>2.0643328775111432E-7</v>
      </c>
      <c r="BD2684" s="13">
        <f t="shared" si="3907"/>
        <v>1.5053309335214483E-3</v>
      </c>
      <c r="BE2684" s="13">
        <f t="shared" si="3908"/>
        <v>8.028411189003892E-4</v>
      </c>
      <c r="BF2684" s="13">
        <f t="shared" si="3909"/>
        <v>2.1409041953632488E-4</v>
      </c>
      <c r="BG2684" s="13">
        <f t="shared" si="3910"/>
        <v>3.8060422050477491E-5</v>
      </c>
      <c r="BH2684" s="13">
        <f t="shared" si="3911"/>
        <v>5.0747100096696135E-6</v>
      </c>
      <c r="BI2684" s="13">
        <f t="shared" si="3912"/>
        <v>5.4130102179290797E-7</v>
      </c>
      <c r="BJ2684" s="14">
        <f t="shared" si="3913"/>
        <v>0.14116135486878564</v>
      </c>
      <c r="BK2684" s="14">
        <f t="shared" si="3914"/>
        <v>0.27485496791340552</v>
      </c>
      <c r="BL2684" s="14">
        <f t="shared" si="3915"/>
        <v>0.51732470075246129</v>
      </c>
      <c r="BM2684" s="14">
        <f t="shared" si="3916"/>
        <v>0.30425484478570458</v>
      </c>
      <c r="BN2684" s="14">
        <f t="shared" si="3917"/>
        <v>0.69512521750461143</v>
      </c>
    </row>
    <row r="2685" spans="1:66" x14ac:dyDescent="0.25">
      <c r="A2685" t="s">
        <v>343</v>
      </c>
      <c r="B2685" t="s">
        <v>184</v>
      </c>
      <c r="C2685" t="s">
        <v>192</v>
      </c>
      <c r="D2685" s="7" t="s">
        <v>504</v>
      </c>
      <c r="E2685" s="10">
        <f>VLOOKUP(A2685,home!$A$2:$E$405,3,FALSE)</f>
        <v>1.3052999999999999</v>
      </c>
      <c r="F2685" s="10">
        <f>VLOOKUP(B2685,home!$B$2:$E$405,3,FALSE)</f>
        <v>1.5725</v>
      </c>
      <c r="G2685" s="10">
        <f>VLOOKUP(C2685,away!$B$2:$E$405,4,FALSE)</f>
        <v>0.8468</v>
      </c>
      <c r="H2685" s="10">
        <f>VLOOKUP(A2685,away!$A$2:$E$405,3,FALSE)</f>
        <v>1.1211</v>
      </c>
      <c r="I2685" s="10">
        <f>VLOOKUP(C2685,away!$B$2:$E$405,3,FALSE)</f>
        <v>0.79810000000000003</v>
      </c>
      <c r="J2685" s="10">
        <f>VLOOKUP(B2685,home!$B$2:$E$405,4,FALSE)</f>
        <v>0.65720000000000001</v>
      </c>
      <c r="K2685" s="12">
        <f t="shared" si="3862"/>
        <v>1.7381283428999998</v>
      </c>
      <c r="L2685" s="12">
        <f t="shared" si="3863"/>
        <v>0.58802964085200005</v>
      </c>
      <c r="M2685" s="13">
        <f t="shared" si="3864"/>
        <v>9.7670277946824785E-2</v>
      </c>
      <c r="N2685" s="13">
        <f t="shared" si="3865"/>
        <v>0.16976347835829694</v>
      </c>
      <c r="O2685" s="13">
        <f t="shared" si="3866"/>
        <v>5.7433018462986402E-2</v>
      </c>
      <c r="P2685" s="13">
        <f t="shared" si="3867"/>
        <v>9.9825957208815652E-2</v>
      </c>
      <c r="Q2685" s="13">
        <f t="shared" si="3868"/>
        <v>0.14753535666192336</v>
      </c>
      <c r="R2685" s="13">
        <f t="shared" si="3869"/>
        <v>1.6886158609918087E-2</v>
      </c>
      <c r="S2685" s="13">
        <f t="shared" si="3870"/>
        <v>2.5507303608989722E-2</v>
      </c>
      <c r="T2685" s="13">
        <f t="shared" si="3871"/>
        <v>8.6755162790882537E-2</v>
      </c>
      <c r="U2685" s="13">
        <f t="shared" si="3872"/>
        <v>2.9350310882603488E-2</v>
      </c>
      <c r="V2685" s="13">
        <f t="shared" si="3873"/>
        <v>2.896697214467241E-3</v>
      </c>
      <c r="W2685" s="13">
        <f t="shared" si="3874"/>
        <v>8.5478461664649771E-2</v>
      </c>
      <c r="X2685" s="13">
        <f t="shared" si="3875"/>
        <v>5.0263869113245457E-2</v>
      </c>
      <c r="Y2685" s="13">
        <f t="shared" si="3876"/>
        <v>1.477832245124683E-2</v>
      </c>
      <c r="Z2685" s="13">
        <f t="shared" si="3877"/>
        <v>3.3098539275866808E-3</v>
      </c>
      <c r="AA2685" s="13">
        <f t="shared" si="3878"/>
        <v>5.7529509223972937E-3</v>
      </c>
      <c r="AB2685" s="13">
        <f t="shared" si="3879"/>
        <v>4.9996835267657174E-3</v>
      </c>
      <c r="AC2685" s="13">
        <f t="shared" si="3880"/>
        <v>1.8503938599400126E-4</v>
      </c>
      <c r="AD2685" s="13">
        <f t="shared" si="3881"/>
        <v>3.714313423170474E-2</v>
      </c>
      <c r="AE2685" s="13">
        <f t="shared" si="3882"/>
        <v>2.1841263882386969E-2</v>
      </c>
      <c r="AF2685" s="13">
        <f t="shared" si="3883"/>
        <v>6.4216552782568829E-3</v>
      </c>
      <c r="AG2685" s="13">
        <f t="shared" si="3884"/>
        <v>1.2587078823162487E-3</v>
      </c>
      <c r="AH2685" s="13">
        <f t="shared" si="3885"/>
        <v>4.8657305407784427E-4</v>
      </c>
      <c r="AI2685" s="13">
        <f t="shared" si="3886"/>
        <v>8.4572641618411548E-4</v>
      </c>
      <c r="AJ2685" s="13">
        <f t="shared" si="3887"/>
        <v>7.3499052715442627E-4</v>
      </c>
      <c r="AK2685" s="13">
        <f t="shared" si="3888"/>
        <v>4.2583595567004007E-4</v>
      </c>
      <c r="AL2685" s="13">
        <f t="shared" si="3889"/>
        <v>7.5649355019709752E-6</v>
      </c>
      <c r="AM2685" s="13">
        <f t="shared" si="3890"/>
        <v>1.291190687045304E-2</v>
      </c>
      <c r="AN2685" s="13">
        <f t="shared" si="3891"/>
        <v>7.5925839597469737E-3</v>
      </c>
      <c r="AO2685" s="13">
        <f t="shared" si="3892"/>
        <v>2.2323322094943343E-3</v>
      </c>
      <c r="AP2685" s="13">
        <f t="shared" si="3893"/>
        <v>4.3755916913710175E-4</v>
      </c>
      <c r="AQ2685" s="13">
        <f t="shared" si="3894"/>
        <v>6.4324440269797347E-5</v>
      </c>
      <c r="AR2685" s="13">
        <f t="shared" si="3895"/>
        <v>5.7223875647531126E-5</v>
      </c>
      <c r="AS2685" s="13">
        <f t="shared" si="3896"/>
        <v>9.9462440153558936E-5</v>
      </c>
      <c r="AT2685" s="13">
        <f t="shared" si="3897"/>
        <v>8.6439243142447911E-5</v>
      </c>
      <c r="AU2685" s="13">
        <f t="shared" si="3898"/>
        <v>5.0080832814904389E-5</v>
      </c>
      <c r="AV2685" s="13">
        <f t="shared" si="3899"/>
        <v>2.1761728737905439E-5</v>
      </c>
      <c r="AW2685" s="13">
        <f t="shared" si="3900"/>
        <v>2.1477503004728211E-7</v>
      </c>
      <c r="AX2685" s="13">
        <f t="shared" si="3901"/>
        <v>3.7404252154032785E-3</v>
      </c>
      <c r="AY2685" s="13">
        <f t="shared" si="3902"/>
        <v>2.199480896047355E-3</v>
      </c>
      <c r="AZ2685" s="13">
        <f t="shared" si="3903"/>
        <v>6.4667998068178051E-4</v>
      </c>
      <c r="BA2685" s="13">
        <f t="shared" si="3904"/>
        <v>1.2675566559549527E-4</v>
      </c>
      <c r="BB2685" s="13">
        <f t="shared" si="3905"/>
        <v>1.863402212901882E-5</v>
      </c>
      <c r="BC2685" s="13">
        <f t="shared" si="3906"/>
        <v>2.1914714680310318E-6</v>
      </c>
      <c r="BD2685" s="13">
        <f t="shared" si="3907"/>
        <v>5.6082225075295383E-6</v>
      </c>
      <c r="BE2685" s="13">
        <f t="shared" si="3908"/>
        <v>9.7478104936267975E-6</v>
      </c>
      <c r="BF2685" s="13">
        <f t="shared" si="3909"/>
        <v>8.47147285009539E-6</v>
      </c>
      <c r="BG2685" s="13">
        <f t="shared" si="3910"/>
        <v>4.9081690222862128E-6</v>
      </c>
      <c r="BH2685" s="13">
        <f t="shared" si="3911"/>
        <v>2.1327569223448631E-6</v>
      </c>
      <c r="BI2685" s="13">
        <f t="shared" si="3912"/>
        <v>7.4140105104875597E-7</v>
      </c>
      <c r="BJ2685" s="14">
        <f t="shared" si="3913"/>
        <v>0.65121228621533622</v>
      </c>
      <c r="BK2685" s="14">
        <f t="shared" si="3914"/>
        <v>0.22829232119664075</v>
      </c>
      <c r="BL2685" s="14">
        <f t="shared" si="3915"/>
        <v>0.1172618263111007</v>
      </c>
      <c r="BM2685" s="14">
        <f t="shared" si="3916"/>
        <v>0.40876277428088154</v>
      </c>
      <c r="BN2685" s="14">
        <f t="shared" si="3917"/>
        <v>0.58911424724876515</v>
      </c>
    </row>
    <row r="2686" spans="1:66" x14ac:dyDescent="0.25">
      <c r="A2686" t="s">
        <v>343</v>
      </c>
      <c r="B2686" t="s">
        <v>195</v>
      </c>
      <c r="C2686" t="s">
        <v>194</v>
      </c>
      <c r="D2686" s="7" t="s">
        <v>504</v>
      </c>
      <c r="E2686" s="10">
        <f>VLOOKUP(A2686,home!$A$2:$E$405,3,FALSE)</f>
        <v>1.3052999999999999</v>
      </c>
      <c r="F2686" s="10">
        <f>VLOOKUP(B2686,home!$B$2:$E$405,3,FALSE)</f>
        <v>1.8548</v>
      </c>
      <c r="G2686" s="10">
        <f>VLOOKUP(C2686,away!$B$2:$E$405,4,FALSE)</f>
        <v>0.8871</v>
      </c>
      <c r="H2686" s="10">
        <f>VLOOKUP(A2686,away!$A$2:$E$405,3,FALSE)</f>
        <v>1.1211</v>
      </c>
      <c r="I2686" s="10">
        <f>VLOOKUP(C2686,away!$B$2:$E$405,3,FALSE)</f>
        <v>1.4553</v>
      </c>
      <c r="J2686" s="10">
        <f>VLOOKUP(B2686,home!$B$2:$E$405,4,FALSE)</f>
        <v>0.56340000000000001</v>
      </c>
      <c r="K2686" s="12">
        <f t="shared" si="3862"/>
        <v>2.1477315873239999</v>
      </c>
      <c r="L2686" s="12">
        <f t="shared" si="3863"/>
        <v>0.91920785002200001</v>
      </c>
      <c r="M2686" s="13">
        <f t="shared" si="3864"/>
        <v>4.6563447346811296E-2</v>
      </c>
      <c r="N2686" s="13">
        <f t="shared" si="3865"/>
        <v>0.10000578668144451</v>
      </c>
      <c r="O2686" s="13">
        <f t="shared" si="3866"/>
        <v>4.2801486325275008E-2</v>
      </c>
      <c r="P2686" s="13">
        <f t="shared" si="3867"/>
        <v>9.1926104165209369E-2</v>
      </c>
      <c r="Q2686" s="13">
        <f t="shared" si="3868"/>
        <v>0.1073927934854621</v>
      </c>
      <c r="R2686" s="13">
        <f t="shared" si="3869"/>
        <v>1.9671731111401032E-2</v>
      </c>
      <c r="S2686" s="13">
        <f t="shared" si="3870"/>
        <v>4.5370398394544639E-2</v>
      </c>
      <c r="T2686" s="13">
        <f t="shared" si="3871"/>
        <v>9.8716298807628264E-2</v>
      </c>
      <c r="U2686" s="13">
        <f t="shared" si="3872"/>
        <v>4.2249598285300255E-2</v>
      </c>
      <c r="V2686" s="13">
        <f t="shared" si="3873"/>
        <v>9.9523081026048517E-3</v>
      </c>
      <c r="W2686" s="13">
        <f t="shared" si="3874"/>
        <v>7.6883631606563349E-2</v>
      </c>
      <c r="X2686" s="13">
        <f t="shared" si="3875"/>
        <v>7.0672037710952568E-2</v>
      </c>
      <c r="Y2686" s="13">
        <f t="shared" si="3876"/>
        <v>3.2481145920479203E-2</v>
      </c>
      <c r="Z2686" s="13">
        <f t="shared" si="3877"/>
        <v>6.0274698870406125E-3</v>
      </c>
      <c r="AA2686" s="13">
        <f t="shared" si="3878"/>
        <v>1.2945387468041344E-2</v>
      </c>
      <c r="AB2686" s="13">
        <f t="shared" si="3879"/>
        <v>1.390160878763033E-2</v>
      </c>
      <c r="AC2686" s="13">
        <f t="shared" si="3880"/>
        <v>1.2279977152869709E-3</v>
      </c>
      <c r="AD2686" s="13">
        <f t="shared" si="3881"/>
        <v>4.1281351037399501E-2</v>
      </c>
      <c r="AE2686" s="13">
        <f t="shared" si="3882"/>
        <v>3.7946141933091447E-2</v>
      </c>
      <c r="AF2686" s="13">
        <f t="shared" si="3883"/>
        <v>1.7440195771473321E-2</v>
      </c>
      <c r="AG2686" s="13">
        <f t="shared" si="3884"/>
        <v>5.3437216196862572E-3</v>
      </c>
      <c r="AH2686" s="13">
        <f t="shared" si="3885"/>
        <v>1.3851244089847369E-3</v>
      </c>
      <c r="AI2686" s="13">
        <f t="shared" si="3886"/>
        <v>2.9748754455500063E-3</v>
      </c>
      <c r="AJ2686" s="13">
        <f t="shared" si="3887"/>
        <v>3.1946169813811542E-3</v>
      </c>
      <c r="AK2686" s="13">
        <f t="shared" si="3888"/>
        <v>2.2870599334379837E-3</v>
      </c>
      <c r="AL2686" s="13">
        <f t="shared" si="3889"/>
        <v>9.6973099993499274E-5</v>
      </c>
      <c r="AM2686" s="13">
        <f t="shared" si="3890"/>
        <v>1.7732252318086658E-2</v>
      </c>
      <c r="AN2686" s="13">
        <f t="shared" si="3891"/>
        <v>1.6299625529356061E-2</v>
      </c>
      <c r="AO2686" s="13">
        <f t="shared" si="3892"/>
        <v>7.491371869501543E-3</v>
      </c>
      <c r="AP2686" s="13">
        <f t="shared" si="3893"/>
        <v>2.2953759432932687E-3</v>
      </c>
      <c r="AQ2686" s="13">
        <f t="shared" si="3894"/>
        <v>5.2748189645670639E-4</v>
      </c>
      <c r="AR2686" s="13">
        <f t="shared" si="3895"/>
        <v>2.5464344599917079E-4</v>
      </c>
      <c r="AS2686" s="13">
        <f t="shared" si="3896"/>
        <v>5.4690577247745221E-4</v>
      </c>
      <c r="AT2686" s="13">
        <f t="shared" si="3897"/>
        <v>5.8730340141982865E-4</v>
      </c>
      <c r="AU2686" s="13">
        <f t="shared" si="3898"/>
        <v>4.2045668885739754E-4</v>
      </c>
      <c r="AV2686" s="13">
        <f t="shared" si="3899"/>
        <v>2.2575702794017298E-4</v>
      </c>
      <c r="AW2686" s="13">
        <f t="shared" si="3900"/>
        <v>5.3179286657754888E-6</v>
      </c>
      <c r="AX2686" s="13">
        <f t="shared" si="3901"/>
        <v>6.3473530696589895E-3</v>
      </c>
      <c r="AY2686" s="13">
        <f t="shared" si="3902"/>
        <v>5.8345367684917819E-3</v>
      </c>
      <c r="AZ2686" s="13">
        <f t="shared" si="3903"/>
        <v>2.6815759994198184E-3</v>
      </c>
      <c r="BA2686" s="13">
        <f t="shared" si="3904"/>
        <v>8.2164190303242934E-4</v>
      </c>
      <c r="BB2686" s="13">
        <f t="shared" si="3905"/>
        <v>1.8881492179360595E-4</v>
      </c>
      <c r="BC2686" s="13">
        <f t="shared" si="3906"/>
        <v>3.4712031662794534E-5</v>
      </c>
      <c r="BD2686" s="13">
        <f t="shared" si="3907"/>
        <v>3.9011709086515148E-5</v>
      </c>
      <c r="BE2686" s="13">
        <f t="shared" si="3908"/>
        <v>8.3786679880603287E-5</v>
      </c>
      <c r="BF2686" s="13">
        <f t="shared" si="3909"/>
        <v>8.9975649488287999E-5</v>
      </c>
      <c r="BG2686" s="13">
        <f t="shared" si="3910"/>
        <v>6.4414514831996205E-5</v>
      </c>
      <c r="BH2686" s="13">
        <f t="shared" si="3911"/>
        <v>3.4586272046707146E-5</v>
      </c>
      <c r="BI2686" s="13">
        <f t="shared" si="3912"/>
        <v>1.4856405792498809E-5</v>
      </c>
      <c r="BJ2686" s="14">
        <f t="shared" si="3913"/>
        <v>0.6484178468249342</v>
      </c>
      <c r="BK2686" s="14">
        <f t="shared" si="3914"/>
        <v>0.20097176559294239</v>
      </c>
      <c r="BL2686" s="14">
        <f t="shared" si="3915"/>
        <v>0.14377318631482247</v>
      </c>
      <c r="BM2686" s="14">
        <f t="shared" si="3916"/>
        <v>0.58499970066430995</v>
      </c>
      <c r="BN2686" s="14">
        <f t="shared" si="3917"/>
        <v>0.40836134911560329</v>
      </c>
    </row>
    <row r="2687" spans="1:66" x14ac:dyDescent="0.25">
      <c r="A2687" t="s">
        <v>344</v>
      </c>
      <c r="B2687" t="s">
        <v>209</v>
      </c>
      <c r="C2687" t="s">
        <v>204</v>
      </c>
      <c r="D2687" s="7" t="s">
        <v>504</v>
      </c>
      <c r="E2687" s="10">
        <f>VLOOKUP(A2687,home!$A$2:$E$405,3,FALSE)</f>
        <v>1.3976999999999999</v>
      </c>
      <c r="F2687" s="10">
        <f>VLOOKUP(B2687,home!$B$2:$E$405,3,FALSE)</f>
        <v>0.93010000000000004</v>
      </c>
      <c r="G2687" s="10">
        <f>VLOOKUP(C2687,away!$B$2:$E$405,4,FALSE)</f>
        <v>1.2625999999999999</v>
      </c>
      <c r="H2687" s="10">
        <f>VLOOKUP(A2687,away!$A$2:$E$405,3,FALSE)</f>
        <v>1.0585</v>
      </c>
      <c r="I2687" s="10">
        <f>VLOOKUP(C2687,away!$B$2:$E$405,3,FALSE)</f>
        <v>0.83360000000000001</v>
      </c>
      <c r="J2687" s="10">
        <f>VLOOKUP(B2687,home!$B$2:$E$405,4,FALSE)</f>
        <v>0.89749999999999996</v>
      </c>
      <c r="K2687" s="12">
        <f t="shared" si="3862"/>
        <v>1.6413809722019999</v>
      </c>
      <c r="L2687" s="12">
        <f t="shared" si="3863"/>
        <v>0.79192312599999992</v>
      </c>
      <c r="M2687" s="13">
        <f t="shared" si="3864"/>
        <v>8.774643026520941E-2</v>
      </c>
      <c r="N2687" s="13">
        <f t="shared" si="3865"/>
        <v>0.14402532101596441</v>
      </c>
      <c r="O2687" s="13">
        <f t="shared" si="3866"/>
        <v>6.9488427350965637E-2</v>
      </c>
      <c r="P2687" s="13">
        <f t="shared" si="3867"/>
        <v>0.114056982442116</v>
      </c>
      <c r="Q2687" s="13">
        <f t="shared" si="3868"/>
        <v>0.11820021071544441</v>
      </c>
      <c r="R2687" s="13">
        <f t="shared" si="3869"/>
        <v>2.7514746304300303E-2</v>
      </c>
      <c r="S2687" s="13">
        <f t="shared" si="3870"/>
        <v>3.7064172310150099E-2</v>
      </c>
      <c r="T2687" s="13">
        <f t="shared" si="3871"/>
        <v>9.360548036363342E-2</v>
      </c>
      <c r="U2687" s="13">
        <f t="shared" si="3872"/>
        <v>4.5162181038843806E-2</v>
      </c>
      <c r="V2687" s="13">
        <f t="shared" si="3873"/>
        <v>5.3530859541435364E-3</v>
      </c>
      <c r="W2687" s="13">
        <f t="shared" si="3874"/>
        <v>6.4670525592865777E-2</v>
      </c>
      <c r="X2687" s="13">
        <f t="shared" si="3875"/>
        <v>5.1214084787565263E-2</v>
      </c>
      <c r="Y2687" s="13">
        <f t="shared" si="3876"/>
        <v>2.0278809060098862E-2</v>
      </c>
      <c r="Z2687" s="13">
        <f t="shared" si="3877"/>
        <v>7.2631879681328126E-3</v>
      </c>
      <c r="AA2687" s="13">
        <f t="shared" si="3878"/>
        <v>1.1921658528419702E-2</v>
      </c>
      <c r="AB2687" s="13">
        <f t="shared" si="3879"/>
        <v>9.7839917328188999E-3</v>
      </c>
      <c r="AC2687" s="13">
        <f t="shared" si="3880"/>
        <v>4.3488722905700319E-4</v>
      </c>
      <c r="AD2687" s="13">
        <f t="shared" si="3881"/>
        <v>2.6537242542608107E-2</v>
      </c>
      <c r="AE2687" s="13">
        <f t="shared" si="3882"/>
        <v>2.1015456069762396E-2</v>
      </c>
      <c r="AF2687" s="13">
        <f t="shared" si="3883"/>
        <v>8.3213128325409554E-3</v>
      </c>
      <c r="AG2687" s="13">
        <f t="shared" si="3884"/>
        <v>2.1966133569232488E-3</v>
      </c>
      <c r="AH2687" s="13">
        <f t="shared" si="3885"/>
        <v>1.4379716301123311E-3</v>
      </c>
      <c r="AI2687" s="13">
        <f t="shared" si="3886"/>
        <v>2.3602592722326726E-3</v>
      </c>
      <c r="AJ2687" s="13">
        <f t="shared" si="3887"/>
        <v>1.9370423294530247E-3</v>
      </c>
      <c r="AK2687" s="13">
        <f t="shared" si="3888"/>
        <v>1.0598081406380103E-3</v>
      </c>
      <c r="AL2687" s="13">
        <f t="shared" si="3889"/>
        <v>2.2611483976697695E-5</v>
      </c>
      <c r="AM2687" s="13">
        <f t="shared" si="3890"/>
        <v>8.7115449928292701E-3</v>
      </c>
      <c r="AN2687" s="13">
        <f t="shared" si="3891"/>
        <v>6.8988739430110024E-3</v>
      </c>
      <c r="AO2687" s="13">
        <f t="shared" si="3892"/>
        <v>2.7316889094146095E-3</v>
      </c>
      <c r="AP2687" s="13">
        <f t="shared" si="3893"/>
        <v>7.2109587346771596E-4</v>
      </c>
      <c r="AQ2687" s="13">
        <f t="shared" si="3894"/>
        <v>1.427631245655635E-4</v>
      </c>
      <c r="AR2687" s="13">
        <f t="shared" si="3895"/>
        <v>2.2775259768357465E-4</v>
      </c>
      <c r="AS2687" s="13">
        <f t="shared" si="3896"/>
        <v>3.7382878020739667E-4</v>
      </c>
      <c r="AT2687" s="13">
        <f t="shared" si="3897"/>
        <v>3.0679772334695231E-4</v>
      </c>
      <c r="AU2687" s="13">
        <f t="shared" si="3898"/>
        <v>1.6785731513886023E-4</v>
      </c>
      <c r="AV2687" s="13">
        <f t="shared" si="3899"/>
        <v>6.8879450778460013E-5</v>
      </c>
      <c r="AW2687" s="13">
        <f t="shared" si="3900"/>
        <v>8.1643005720685392E-7</v>
      </c>
      <c r="AX2687" s="13">
        <f t="shared" si="3901"/>
        <v>2.3831606982852634E-3</v>
      </c>
      <c r="AY2687" s="13">
        <f t="shared" si="3902"/>
        <v>1.8872800699464083E-3</v>
      </c>
      <c r="AZ2687" s="13">
        <f t="shared" si="3903"/>
        <v>7.4729036631472916E-4</v>
      </c>
      <c r="BA2687" s="13">
        <f t="shared" si="3904"/>
        <v>1.9726550764054843E-4</v>
      </c>
      <c r="BB2687" s="13">
        <f t="shared" si="3905"/>
        <v>3.9054779365669992E-5</v>
      </c>
      <c r="BC2687" s="13">
        <f t="shared" si="3906"/>
        <v>6.1856765921003375E-6</v>
      </c>
      <c r="BD2687" s="13">
        <f t="shared" si="3907"/>
        <v>3.0060424852032786E-5</v>
      </c>
      <c r="BE2687" s="13">
        <f t="shared" si="3908"/>
        <v>4.9340609368434725E-5</v>
      </c>
      <c r="BF2687" s="13">
        <f t="shared" si="3909"/>
        <v>4.0493368687100259E-5</v>
      </c>
      <c r="BG2687" s="13">
        <f t="shared" si="3910"/>
        <v>2.2155014954455538E-5</v>
      </c>
      <c r="BH2687" s="13">
        <f t="shared" si="3911"/>
        <v>9.0912049962735266E-6</v>
      </c>
      <c r="BI2687" s="13">
        <f t="shared" si="3912"/>
        <v>2.9844261790542232E-6</v>
      </c>
      <c r="BJ2687" s="14">
        <f t="shared" si="3913"/>
        <v>0.57453126027883983</v>
      </c>
      <c r="BK2687" s="14">
        <f t="shared" si="3914"/>
        <v>0.24656544975459915</v>
      </c>
      <c r="BL2687" s="14">
        <f t="shared" si="3915"/>
        <v>0.17196532724397698</v>
      </c>
      <c r="BM2687" s="14">
        <f t="shared" si="3916"/>
        <v>0.43740664351165931</v>
      </c>
      <c r="BN2687" s="14">
        <f t="shared" si="3917"/>
        <v>0.56103211809400022</v>
      </c>
    </row>
    <row r="2688" spans="1:66" x14ac:dyDescent="0.25">
      <c r="A2688" t="s">
        <v>344</v>
      </c>
      <c r="B2688" t="s">
        <v>212</v>
      </c>
      <c r="C2688" t="s">
        <v>201</v>
      </c>
      <c r="D2688" s="7" t="s">
        <v>504</v>
      </c>
      <c r="E2688" s="10">
        <f>VLOOKUP(A2688,home!$A$2:$E$405,3,FALSE)</f>
        <v>1.3976999999999999</v>
      </c>
      <c r="F2688" s="10">
        <f>VLOOKUP(B2688,home!$B$2:$E$405,3,FALSE)</f>
        <v>1.3513999999999999</v>
      </c>
      <c r="G2688" s="10">
        <f>VLOOKUP(C2688,away!$B$2:$E$405,4,FALSE)</f>
        <v>1.2625999999999999</v>
      </c>
      <c r="H2688" s="10">
        <f>VLOOKUP(A2688,away!$A$2:$E$405,3,FALSE)</f>
        <v>1.0585</v>
      </c>
      <c r="I2688" s="10">
        <f>VLOOKUP(C2688,away!$B$2:$E$405,3,FALSE)</f>
        <v>0.61129999999999995</v>
      </c>
      <c r="J2688" s="10">
        <f>VLOOKUP(B2688,home!$B$2:$E$405,4,FALSE)</f>
        <v>1.1022000000000001</v>
      </c>
      <c r="K2688" s="12">
        <f t="shared" si="3862"/>
        <v>2.3848642574279997</v>
      </c>
      <c r="L2688" s="12">
        <f t="shared" si="3863"/>
        <v>0.71319068930999996</v>
      </c>
      <c r="M2688" s="13">
        <f t="shared" si="3864"/>
        <v>4.5136910762696894E-2</v>
      </c>
      <c r="N2688" s="13">
        <f t="shared" si="3865"/>
        <v>0.10764540516867302</v>
      </c>
      <c r="O2688" s="13">
        <f t="shared" si="3866"/>
        <v>3.2191224500171756E-2</v>
      </c>
      <c r="P2688" s="13">
        <f t="shared" si="3867"/>
        <v>7.6771700713300139E-2</v>
      </c>
      <c r="Q2688" s="13">
        <f t="shared" si="3868"/>
        <v>0.12835983963156181</v>
      </c>
      <c r="R2688" s="13">
        <f t="shared" si="3869"/>
        <v>1.1479240795505226E-2</v>
      </c>
      <c r="S2688" s="13">
        <f t="shared" si="3870"/>
        <v>3.2644535984081464E-2</v>
      </c>
      <c r="T2688" s="13">
        <f t="shared" si="3871"/>
        <v>9.1545042506554597E-2</v>
      </c>
      <c r="U2688" s="13">
        <f t="shared" si="3872"/>
        <v>2.7376431075609772E-2</v>
      </c>
      <c r="V2688" s="13">
        <f t="shared" si="3873"/>
        <v>6.1693203193635788E-3</v>
      </c>
      <c r="W2688" s="13">
        <f t="shared" si="3874"/>
        <v>0.10204026454216725</v>
      </c>
      <c r="X2688" s="13">
        <f t="shared" si="3875"/>
        <v>7.2774166606203006E-2</v>
      </c>
      <c r="Y2688" s="13">
        <f t="shared" si="3876"/>
        <v>2.5950929022919351E-2</v>
      </c>
      <c r="Z2688" s="13">
        <f t="shared" si="3877"/>
        <v>2.7289625519006152E-3</v>
      </c>
      <c r="AA2688" s="13">
        <f t="shared" si="3878"/>
        <v>6.5082052498872797E-3</v>
      </c>
      <c r="AB2688" s="13">
        <f t="shared" si="3879"/>
        <v>7.7605930402307195E-3</v>
      </c>
      <c r="AC2688" s="13">
        <f t="shared" si="3880"/>
        <v>6.5582303534894549E-4</v>
      </c>
      <c r="AD2688" s="13">
        <f t="shared" si="3881"/>
        <v>6.0838044931278083E-2</v>
      </c>
      <c r="AE2688" s="13">
        <f t="shared" si="3882"/>
        <v>4.3389127200810965E-2</v>
      </c>
      <c r="AF2688" s="13">
        <f t="shared" si="3883"/>
        <v>1.547236076845282E-2</v>
      </c>
      <c r="AG2688" s="13">
        <f t="shared" si="3884"/>
        <v>3.6782478805686232E-3</v>
      </c>
      <c r="AH2688" s="13">
        <f t="shared" si="3885"/>
        <v>4.8656767087279393E-4</v>
      </c>
      <c r="AI2688" s="13">
        <f t="shared" si="3886"/>
        <v>1.160397847084517E-3</v>
      </c>
      <c r="AJ2688" s="13">
        <f t="shared" si="3887"/>
        <v>1.3836956749541335E-3</v>
      </c>
      <c r="AK2688" s="13">
        <f t="shared" si="3888"/>
        <v>1.0999754527852748E-3</v>
      </c>
      <c r="AL2688" s="13">
        <f t="shared" si="3889"/>
        <v>4.4618604986416235E-5</v>
      </c>
      <c r="AM2688" s="13">
        <f t="shared" si="3890"/>
        <v>2.901809576968075E-2</v>
      </c>
      <c r="AN2688" s="13">
        <f t="shared" si="3891"/>
        <v>2.0695435724442209E-2</v>
      </c>
      <c r="AO2688" s="13">
        <f t="shared" si="3892"/>
        <v>7.3798960349428684E-3</v>
      </c>
      <c r="AP2688" s="13">
        <f t="shared" si="3893"/>
        <v>1.7544243800656802E-3</v>
      </c>
      <c r="AQ2688" s="13">
        <f t="shared" si="3894"/>
        <v>3.1280978324032784E-4</v>
      </c>
      <c r="AR2688" s="13">
        <f t="shared" si="3895"/>
        <v>6.9403106517145838E-5</v>
      </c>
      <c r="AS2688" s="13">
        <f t="shared" si="3896"/>
        <v>1.6551698808720938E-4</v>
      </c>
      <c r="AT2688" s="13">
        <f t="shared" si="3897"/>
        <v>1.9736777444316088E-4</v>
      </c>
      <c r="AU2688" s="13">
        <f t="shared" si="3898"/>
        <v>1.5689845027920193E-4</v>
      </c>
      <c r="AV2688" s="13">
        <f t="shared" si="3899"/>
        <v>9.3545376529178211E-5</v>
      </c>
      <c r="AW2688" s="13">
        <f t="shared" si="3900"/>
        <v>2.1080592667834488E-6</v>
      </c>
      <c r="AX2688" s="13">
        <f t="shared" si="3901"/>
        <v>1.1534036569955712E-2</v>
      </c>
      <c r="AY2688" s="13">
        <f t="shared" si="3902"/>
        <v>8.2259674918534614E-3</v>
      </c>
      <c r="AZ2688" s="13">
        <f t="shared" si="3903"/>
        <v>2.9333417128783105E-3</v>
      </c>
      <c r="BA2688" s="13">
        <f t="shared" si="3904"/>
        <v>6.9734399939648626E-4</v>
      </c>
      <c r="BB2688" s="13">
        <f t="shared" si="3905"/>
        <v>1.2433481190394301E-4</v>
      </c>
      <c r="BC2688" s="13">
        <f t="shared" si="3906"/>
        <v>1.7734886041400467E-5</v>
      </c>
      <c r="BD2688" s="13">
        <f t="shared" si="3907"/>
        <v>8.2496082295364301E-6</v>
      </c>
      <c r="BE2688" s="13">
        <f t="shared" si="3908"/>
        <v>1.9674195804405315E-5</v>
      </c>
      <c r="BF2688" s="13">
        <f t="shared" si="3909"/>
        <v>2.346014318378308E-5</v>
      </c>
      <c r="BG2688" s="13">
        <f t="shared" si="3910"/>
        <v>1.8649752317715791E-5</v>
      </c>
      <c r="BH2688" s="13">
        <f t="shared" si="3911"/>
        <v>1.1119281928101348E-5</v>
      </c>
      <c r="BI2688" s="13">
        <f t="shared" si="3912"/>
        <v>5.3035956077187983E-6</v>
      </c>
      <c r="BJ2688" s="14">
        <f t="shared" si="3913"/>
        <v>0.73438684942359056</v>
      </c>
      <c r="BK2688" s="14">
        <f t="shared" si="3914"/>
        <v>0.16964887691163089</v>
      </c>
      <c r="BL2688" s="14">
        <f t="shared" si="3915"/>
        <v>9.0215519580028658E-2</v>
      </c>
      <c r="BM2688" s="14">
        <f t="shared" si="3916"/>
        <v>0.58717202746265507</v>
      </c>
      <c r="BN2688" s="14">
        <f t="shared" si="3917"/>
        <v>0.40158432157190882</v>
      </c>
    </row>
    <row r="2689" spans="1:66" x14ac:dyDescent="0.25">
      <c r="A2689" t="s">
        <v>344</v>
      </c>
      <c r="B2689" t="s">
        <v>199</v>
      </c>
      <c r="C2689" t="s">
        <v>210</v>
      </c>
      <c r="D2689" s="7" t="s">
        <v>504</v>
      </c>
      <c r="E2689" s="10">
        <f>VLOOKUP(A2689,home!$A$2:$E$405,3,FALSE)</f>
        <v>1.3976999999999999</v>
      </c>
      <c r="F2689" s="10">
        <f>VLOOKUP(B2689,home!$B$2:$E$405,3,FALSE)</f>
        <v>1.4309000000000001</v>
      </c>
      <c r="G2689" s="10">
        <f>VLOOKUP(C2689,away!$B$2:$E$405,4,FALSE)</f>
        <v>1.6296999999999999</v>
      </c>
      <c r="H2689" s="10">
        <f>VLOOKUP(A2689,away!$A$2:$E$405,3,FALSE)</f>
        <v>1.0585</v>
      </c>
      <c r="I2689" s="10">
        <f>VLOOKUP(C2689,away!$B$2:$E$405,3,FALSE)</f>
        <v>0.73480000000000001</v>
      </c>
      <c r="J2689" s="10">
        <f>VLOOKUP(B2689,home!$B$2:$E$405,4,FALSE)</f>
        <v>0.89500000000000002</v>
      </c>
      <c r="K2689" s="12">
        <f t="shared" si="3862"/>
        <v>3.2593493652209999</v>
      </c>
      <c r="L2689" s="12">
        <f t="shared" si="3863"/>
        <v>0.696118291</v>
      </c>
      <c r="M2689" s="13">
        <f t="shared" si="3864"/>
        <v>1.9149710973806452E-2</v>
      </c>
      <c r="N2689" s="13">
        <f t="shared" si="3865"/>
        <v>6.2415598306641687E-2</v>
      </c>
      <c r="O2689" s="13">
        <f t="shared" si="3866"/>
        <v>1.3330464076230095E-2</v>
      </c>
      <c r="P2689" s="13">
        <f t="shared" si="3867"/>
        <v>4.3448639624961906E-2</v>
      </c>
      <c r="Q2689" s="13">
        <f t="shared" si="3868"/>
        <v>0.10171712036032075</v>
      </c>
      <c r="R2689" s="13">
        <f t="shared" si="3869"/>
        <v>4.6397899354910926E-3</v>
      </c>
      <c r="S2689" s="13">
        <f t="shared" si="3870"/>
        <v>2.4645075424923866E-2</v>
      </c>
      <c r="T2689" s="13">
        <f t="shared" si="3871"/>
        <v>7.0807147990667799E-2</v>
      </c>
      <c r="U2689" s="13">
        <f t="shared" si="3872"/>
        <v>1.5122696381001678E-2</v>
      </c>
      <c r="V2689" s="13">
        <f t="shared" si="3873"/>
        <v>6.2130035518098399E-3</v>
      </c>
      <c r="W2689" s="13">
        <f t="shared" si="3874"/>
        <v>0.11051054389283985</v>
      </c>
      <c r="X2689" s="13">
        <f t="shared" si="3875"/>
        <v>7.692841095216417E-2</v>
      </c>
      <c r="Y2689" s="13">
        <f t="shared" si="3876"/>
        <v>2.6775636980683096E-2</v>
      </c>
      <c r="Z2689" s="13">
        <f t="shared" si="3877"/>
        <v>1.0766142134976868E-3</v>
      </c>
      <c r="AA2689" s="13">
        <f t="shared" si="3878"/>
        <v>3.5090618533515916E-3</v>
      </c>
      <c r="AB2689" s="13">
        <f t="shared" si="3879"/>
        <v>5.7186292621213683E-3</v>
      </c>
      <c r="AC2689" s="13">
        <f t="shared" si="3880"/>
        <v>8.8103990407621202E-4</v>
      </c>
      <c r="AD2689" s="13">
        <f t="shared" si="3881"/>
        <v>9.004811777183877E-2</v>
      </c>
      <c r="AE2689" s="13">
        <f t="shared" si="3882"/>
        <v>6.2684141851099134E-2</v>
      </c>
      <c r="AF2689" s="13">
        <f t="shared" si="3883"/>
        <v>2.1817788849094348E-2</v>
      </c>
      <c r="AG2689" s="13">
        <f t="shared" si="3884"/>
        <v>5.0625872956768054E-3</v>
      </c>
      <c r="AH2689" s="13">
        <f t="shared" si="3885"/>
        <v>1.8736271159157963E-4</v>
      </c>
      <c r="AI2689" s="13">
        <f t="shared" si="3886"/>
        <v>6.1068053509210046E-4</v>
      </c>
      <c r="AJ2689" s="13">
        <f t="shared" si="3887"/>
        <v>9.9521060720262895E-4</v>
      </c>
      <c r="AK2689" s="13">
        <f t="shared" si="3888"/>
        <v>1.0812463536156985E-3</v>
      </c>
      <c r="AL2689" s="13">
        <f t="shared" si="3889"/>
        <v>7.9959400619213216E-5</v>
      </c>
      <c r="AM2689" s="13">
        <f t="shared" si="3890"/>
        <v>5.8699655099797694E-2</v>
      </c>
      <c r="AN2689" s="13">
        <f t="shared" si="3891"/>
        <v>4.0861903590360613E-2</v>
      </c>
      <c r="AO2689" s="13">
        <f t="shared" si="3892"/>
        <v>1.4222359247164293E-2</v>
      </c>
      <c r="AP2689" s="13">
        <f t="shared" si="3893"/>
        <v>3.3001481377080187E-3</v>
      </c>
      <c r="AQ2689" s="13">
        <f t="shared" si="3894"/>
        <v>5.7432337041703435E-4</v>
      </c>
      <c r="AR2689" s="13">
        <f t="shared" si="3895"/>
        <v>2.6085322118051269E-5</v>
      </c>
      <c r="AS2689" s="13">
        <f t="shared" si="3896"/>
        <v>8.502117808705572E-5</v>
      </c>
      <c r="AT2689" s="13">
        <f t="shared" si="3897"/>
        <v>1.3855686141419333E-4</v>
      </c>
      <c r="AU2689" s="13">
        <f t="shared" si="3898"/>
        <v>1.5053507276578838E-4</v>
      </c>
      <c r="AV2689" s="13">
        <f t="shared" si="3899"/>
        <v>1.2266159846566736E-4</v>
      </c>
      <c r="AW2689" s="13">
        <f t="shared" si="3900"/>
        <v>5.0394250320020267E-6</v>
      </c>
      <c r="AX2689" s="13">
        <f t="shared" si="3901"/>
        <v>3.1887113931369546E-2</v>
      </c>
      <c r="AY2689" s="13">
        <f t="shared" si="3902"/>
        <v>2.2197203254827259E-2</v>
      </c>
      <c r="AZ2689" s="13">
        <f t="shared" si="3903"/>
        <v>7.7259395973649928E-3</v>
      </c>
      <c r="BA2689" s="13">
        <f t="shared" si="3904"/>
        <v>1.7927226229623159E-3</v>
      </c>
      <c r="BB2689" s="13">
        <f t="shared" si="3905"/>
        <v>3.1198675213339104E-4</v>
      </c>
      <c r="BC2689" s="13">
        <f t="shared" si="3906"/>
        <v>4.3435936941947374E-5</v>
      </c>
      <c r="BD2689" s="13">
        <f t="shared" si="3907"/>
        <v>3.0264116421670574E-6</v>
      </c>
      <c r="BE2689" s="13">
        <f t="shared" si="3908"/>
        <v>9.8641328647946422E-6</v>
      </c>
      <c r="BF2689" s="13">
        <f t="shared" si="3909"/>
        <v>1.6075327595662011E-5</v>
      </c>
      <c r="BG2689" s="13">
        <f t="shared" si="3910"/>
        <v>1.7465036264880204E-5</v>
      </c>
      <c r="BH2689" s="13">
        <f t="shared" si="3911"/>
        <v>1.423116371587476E-5</v>
      </c>
      <c r="BI2689" s="13">
        <f t="shared" si="3912"/>
        <v>9.2768668847385033E-6</v>
      </c>
      <c r="BJ2689" s="14">
        <f t="shared" si="3913"/>
        <v>0.81038388579207343</v>
      </c>
      <c r="BK2689" s="14">
        <f t="shared" si="3914"/>
        <v>0.11661463213502475</v>
      </c>
      <c r="BL2689" s="14">
        <f t="shared" si="3915"/>
        <v>4.5787940687516716E-2</v>
      </c>
      <c r="BM2689" s="14">
        <f t="shared" si="3916"/>
        <v>0.70696958572086532</v>
      </c>
      <c r="BN2689" s="14">
        <f t="shared" si="3917"/>
        <v>0.24470132327745198</v>
      </c>
    </row>
    <row r="2690" spans="1:66" x14ac:dyDescent="0.25">
      <c r="A2690" t="s">
        <v>344</v>
      </c>
      <c r="B2690" t="s">
        <v>200</v>
      </c>
      <c r="C2690" t="s">
        <v>206</v>
      </c>
      <c r="D2690" s="7" t="s">
        <v>504</v>
      </c>
      <c r="E2690" s="10">
        <f>VLOOKUP(A2690,home!$A$2:$E$405,3,FALSE)</f>
        <v>1.3976999999999999</v>
      </c>
      <c r="F2690" s="10">
        <f>VLOOKUP(B2690,home!$B$2:$E$405,3,FALSE)</f>
        <v>1.2264999999999999</v>
      </c>
      <c r="G2690" s="10">
        <f>VLOOKUP(C2690,away!$B$2:$E$405,4,FALSE)</f>
        <v>0.8347</v>
      </c>
      <c r="H2690" s="10">
        <f>VLOOKUP(A2690,away!$A$2:$E$405,3,FALSE)</f>
        <v>1.0585</v>
      </c>
      <c r="I2690" s="10">
        <f>VLOOKUP(C2690,away!$B$2:$E$405,3,FALSE)</f>
        <v>1.3646</v>
      </c>
      <c r="J2690" s="10">
        <f>VLOOKUP(B2690,home!$B$2:$E$405,4,FALSE)</f>
        <v>0.8548</v>
      </c>
      <c r="K2690" s="12">
        <f t="shared" si="3862"/>
        <v>1.4309087230349999</v>
      </c>
      <c r="L2690" s="12">
        <f t="shared" si="3863"/>
        <v>1.2346979946800001</v>
      </c>
      <c r="M2690" s="13">
        <f t="shared" si="3864"/>
        <v>6.9557139179920777E-2</v>
      </c>
      <c r="N2690" s="13">
        <f t="shared" si="3865"/>
        <v>9.9529917201908194E-2</v>
      </c>
      <c r="O2690" s="13">
        <f t="shared" si="3866"/>
        <v>8.5882060261125853E-2</v>
      </c>
      <c r="P2690" s="13">
        <f t="shared" si="3867"/>
        <v>0.1228893891798625</v>
      </c>
      <c r="Q2690" s="13">
        <f t="shared" si="3868"/>
        <v>7.1209113363580906E-2</v>
      </c>
      <c r="R2690" s="13">
        <f t="shared" si="3869"/>
        <v>5.3019203791699533E-2</v>
      </c>
      <c r="S2690" s="13">
        <f t="shared" si="3870"/>
        <v>5.4278403881506933E-2</v>
      </c>
      <c r="T2690" s="13">
        <f t="shared" si="3871"/>
        <v>8.7921749472954128E-2</v>
      </c>
      <c r="U2690" s="13">
        <f t="shared" si="3872"/>
        <v>7.5865641193913202E-2</v>
      </c>
      <c r="V2690" s="13">
        <f t="shared" si="3873"/>
        <v>1.065509270874827E-2</v>
      </c>
      <c r="W2690" s="13">
        <f t="shared" si="3874"/>
        <v>3.3964580490512021E-2</v>
      </c>
      <c r="X2690" s="13">
        <f t="shared" si="3875"/>
        <v>4.1935999421782645E-2</v>
      </c>
      <c r="Y2690" s="13">
        <f t="shared" si="3876"/>
        <v>2.5889147195488352E-2</v>
      </c>
      <c r="Z2690" s="13">
        <f t="shared" si="3877"/>
        <v>2.1820901533713886E-2</v>
      </c>
      <c r="AA2690" s="13">
        <f t="shared" si="3878"/>
        <v>3.1223718349079003E-2</v>
      </c>
      <c r="AB2690" s="13">
        <f t="shared" si="3879"/>
        <v>2.2339145475642579E-2</v>
      </c>
      <c r="AC2690" s="13">
        <f t="shared" si="3880"/>
        <v>1.1765487429388024E-3</v>
      </c>
      <c r="AD2690" s="13">
        <f t="shared" si="3881"/>
        <v>1.2150053624524506E-2</v>
      </c>
      <c r="AE2690" s="13">
        <f t="shared" si="3882"/>
        <v>1.5001646845454875E-2</v>
      </c>
      <c r="AF2690" s="13">
        <f t="shared" si="3883"/>
        <v>9.2612516384903455E-3</v>
      </c>
      <c r="AG2690" s="13">
        <f t="shared" si="3884"/>
        <v>3.8116162754236308E-3</v>
      </c>
      <c r="AH2690" s="13">
        <f t="shared" si="3885"/>
        <v>6.7355558414465711E-3</v>
      </c>
      <c r="AI2690" s="13">
        <f t="shared" si="3886"/>
        <v>9.6379656080152459E-3</v>
      </c>
      <c r="AJ2690" s="13">
        <f t="shared" si="3887"/>
        <v>6.8955245304101742E-3</v>
      </c>
      <c r="AK2690" s="13">
        <f t="shared" si="3888"/>
        <v>3.2889554001552458E-3</v>
      </c>
      <c r="AL2690" s="13">
        <f t="shared" si="3889"/>
        <v>8.3146235204464595E-5</v>
      </c>
      <c r="AM2690" s="13">
        <f t="shared" si="3890"/>
        <v>3.4771235433350253E-3</v>
      </c>
      <c r="AN2690" s="13">
        <f t="shared" si="3891"/>
        <v>4.2931974662103719E-3</v>
      </c>
      <c r="AO2690" s="13">
        <f t="shared" si="3892"/>
        <v>2.6504011511476033E-3</v>
      </c>
      <c r="AP2690" s="13">
        <f t="shared" si="3893"/>
        <v>1.0908149954731695E-3</v>
      </c>
      <c r="AQ2690" s="13">
        <f t="shared" si="3894"/>
        <v>3.3670677186939911E-4</v>
      </c>
      <c r="AR2690" s="13">
        <f t="shared" si="3895"/>
        <v>1.6632754580978468E-3</v>
      </c>
      <c r="AS2690" s="13">
        <f t="shared" si="3896"/>
        <v>2.3799953618022442E-3</v>
      </c>
      <c r="AT2690" s="13">
        <f t="shared" si="3897"/>
        <v>1.7027780619928369E-3</v>
      </c>
      <c r="AU2690" s="13">
        <f t="shared" si="3898"/>
        <v>8.1217332743272722E-4</v>
      </c>
      <c r="AV2690" s="13">
        <f t="shared" si="3899"/>
        <v>2.9053647470996262E-4</v>
      </c>
      <c r="AW2690" s="13">
        <f t="shared" si="3900"/>
        <v>4.0804941796971372E-6</v>
      </c>
      <c r="AX2690" s="13">
        <f t="shared" si="3901"/>
        <v>8.2924106820474175E-4</v>
      </c>
      <c r="AY2690" s="13">
        <f t="shared" si="3902"/>
        <v>1.0238622840186959E-3</v>
      </c>
      <c r="AZ2690" s="13">
        <f t="shared" si="3903"/>
        <v>6.320803544531845E-4</v>
      </c>
      <c r="BA2690" s="13">
        <f t="shared" si="3904"/>
        <v>2.6014278203999016E-4</v>
      </c>
      <c r="BB2690" s="13">
        <f t="shared" si="3905"/>
        <v>8.0299442828813073E-5</v>
      </c>
      <c r="BC2690" s="13">
        <f t="shared" si="3906"/>
        <v>1.9829112206931344E-5</v>
      </c>
      <c r="BD2690" s="13">
        <f t="shared" si="3907"/>
        <v>3.4227381211897806E-4</v>
      </c>
      <c r="BE2690" s="13">
        <f t="shared" si="3908"/>
        <v>4.8976258342748832E-4</v>
      </c>
      <c r="BF2690" s="13">
        <f t="shared" si="3909"/>
        <v>3.5040277642127513E-4</v>
      </c>
      <c r="BG2690" s="13">
        <f t="shared" si="3910"/>
        <v>1.6713146311896177E-4</v>
      </c>
      <c r="BH2690" s="13">
        <f t="shared" si="3911"/>
        <v>5.9787467117631185E-5</v>
      </c>
      <c r="BI2690" s="13">
        <f t="shared" si="3912"/>
        <v>1.7110081645357329E-5</v>
      </c>
      <c r="BJ2690" s="14">
        <f t="shared" si="3913"/>
        <v>0.41536877450190757</v>
      </c>
      <c r="BK2690" s="14">
        <f t="shared" si="3914"/>
        <v>0.25966358221220043</v>
      </c>
      <c r="BL2690" s="14">
        <f t="shared" si="3915"/>
        <v>0.30316299731937263</v>
      </c>
      <c r="BM2690" s="14">
        <f t="shared" si="3916"/>
        <v>0.49690965079925786</v>
      </c>
      <c r="BN2690" s="14">
        <f t="shared" si="3917"/>
        <v>0.50208682297809781</v>
      </c>
    </row>
    <row r="2691" spans="1:66" x14ac:dyDescent="0.25">
      <c r="A2691" t="s">
        <v>344</v>
      </c>
      <c r="B2691" t="s">
        <v>205</v>
      </c>
      <c r="C2691" t="s">
        <v>207</v>
      </c>
      <c r="D2691" s="7" t="s">
        <v>504</v>
      </c>
      <c r="E2691" s="10">
        <f>VLOOKUP(A2691,home!$A$2:$E$405,3,FALSE)</f>
        <v>1.3976999999999999</v>
      </c>
      <c r="F2691" s="10">
        <f>VLOOKUP(B2691,home!$B$2:$E$405,3,FALSE)</f>
        <v>0.96799999999999997</v>
      </c>
      <c r="G2691" s="10">
        <f>VLOOKUP(C2691,away!$B$2:$E$405,4,FALSE)</f>
        <v>1.0731999999999999</v>
      </c>
      <c r="H2691" s="10">
        <f>VLOOKUP(A2691,away!$A$2:$E$405,3,FALSE)</f>
        <v>1.0585</v>
      </c>
      <c r="I2691" s="10">
        <f>VLOOKUP(C2691,away!$B$2:$E$405,3,FALSE)</f>
        <v>0.73480000000000001</v>
      </c>
      <c r="J2691" s="10">
        <f>VLOOKUP(B2691,home!$B$2:$E$405,4,FALSE)</f>
        <v>1.2782</v>
      </c>
      <c r="K2691" s="12">
        <f t="shared" si="3862"/>
        <v>1.4520112675199999</v>
      </c>
      <c r="L2691" s="12">
        <f t="shared" si="3863"/>
        <v>0.99416580956</v>
      </c>
      <c r="M2691" s="13">
        <f t="shared" si="3864"/>
        <v>8.662411161251854E-2</v>
      </c>
      <c r="N2691" s="13">
        <f t="shared" si="3865"/>
        <v>0.12577918610028696</v>
      </c>
      <c r="O2691" s="13">
        <f t="shared" si="3866"/>
        <v>8.611873004867529E-2</v>
      </c>
      <c r="P2691" s="13">
        <f t="shared" si="3867"/>
        <v>0.1250453663751897</v>
      </c>
      <c r="Q2691" s="13">
        <f t="shared" si="3868"/>
        <v>9.1316397718555833E-2</v>
      </c>
      <c r="R2691" s="13">
        <f t="shared" si="3869"/>
        <v>4.2808148488560176E-2</v>
      </c>
      <c r="S2691" s="13">
        <f t="shared" si="3870"/>
        <v>4.5126995708333846E-2</v>
      </c>
      <c r="T2691" s="13">
        <f t="shared" si="3871"/>
        <v>9.0783640463971013E-2</v>
      </c>
      <c r="U2691" s="13">
        <f t="shared" si="3872"/>
        <v>6.2157913947058621E-2</v>
      </c>
      <c r="V2691" s="13">
        <f t="shared" si="3873"/>
        <v>7.2380690506969768E-3</v>
      </c>
      <c r="W2691" s="13">
        <f t="shared" si="3874"/>
        <v>4.4197479465560213E-2</v>
      </c>
      <c r="X2691" s="13">
        <f t="shared" si="3875"/>
        <v>4.3939622953390156E-2</v>
      </c>
      <c r="Y2691" s="13">
        <f t="shared" si="3876"/>
        <v>2.1841635412609136E-2</v>
      </c>
      <c r="Z2691" s="13">
        <f t="shared" si="3877"/>
        <v>1.4186132532631377E-2</v>
      </c>
      <c r="AA2691" s="13">
        <f t="shared" si="3878"/>
        <v>2.0598424279912788E-2</v>
      </c>
      <c r="AB2691" s="13">
        <f t="shared" si="3879"/>
        <v>1.4954572073795459E-2</v>
      </c>
      <c r="AC2691" s="13">
        <f t="shared" si="3880"/>
        <v>6.5302761800743107E-4</v>
      </c>
      <c r="AD2691" s="13">
        <f t="shared" si="3881"/>
        <v>1.6043809544994323E-2</v>
      </c>
      <c r="AE2691" s="13">
        <f t="shared" si="3882"/>
        <v>1.5950206904725737E-2</v>
      </c>
      <c r="AF2691" s="13">
        <f t="shared" si="3883"/>
        <v>7.9285751800430796E-3</v>
      </c>
      <c r="AG2691" s="13">
        <f t="shared" si="3884"/>
        <v>2.6274394541749512E-3</v>
      </c>
      <c r="AH2691" s="13">
        <f t="shared" si="3885"/>
        <v>3.5258419834572306E-3</v>
      </c>
      <c r="AI2691" s="13">
        <f t="shared" si="3886"/>
        <v>5.1195622874749633E-3</v>
      </c>
      <c r="AJ2691" s="13">
        <f t="shared" si="3887"/>
        <v>3.7168310630920566E-3</v>
      </c>
      <c r="AK2691" s="13">
        <f t="shared" si="3888"/>
        <v>1.7989601943593347E-3</v>
      </c>
      <c r="AL2691" s="13">
        <f t="shared" si="3889"/>
        <v>3.770685839163322E-5</v>
      </c>
      <c r="AM2691" s="13">
        <f t="shared" si="3890"/>
        <v>4.659158446655336E-3</v>
      </c>
      <c r="AN2691" s="13">
        <f t="shared" si="3891"/>
        <v>4.6319760289874144E-3</v>
      </c>
      <c r="AO2691" s="13">
        <f t="shared" si="3892"/>
        <v>2.3024760993603931E-3</v>
      </c>
      <c r="AP2691" s="13">
        <f t="shared" si="3893"/>
        <v>7.6301433843772555E-4</v>
      </c>
      <c r="AQ2691" s="13">
        <f t="shared" si="3894"/>
        <v>1.8964069186970726E-4</v>
      </c>
      <c r="AR2691" s="13">
        <f t="shared" si="3895"/>
        <v>7.0105430997287896E-4</v>
      </c>
      <c r="AS2691" s="13">
        <f t="shared" si="3896"/>
        <v>1.0179387572240787E-3</v>
      </c>
      <c r="AT2691" s="13">
        <f t="shared" si="3897"/>
        <v>7.3902927256733425E-4</v>
      </c>
      <c r="AU2691" s="13">
        <f t="shared" si="3898"/>
        <v>3.5769294359829271E-4</v>
      </c>
      <c r="AV2691" s="13">
        <f t="shared" si="3899"/>
        <v>1.2984354610427927E-4</v>
      </c>
      <c r="AW2691" s="13">
        <f t="shared" si="3900"/>
        <v>1.5119821319785494E-6</v>
      </c>
      <c r="AX2691" s="13">
        <f t="shared" si="3901"/>
        <v>1.127525093617421E-3</v>
      </c>
      <c r="AY2691" s="13">
        <f t="shared" si="3902"/>
        <v>1.1209468974953784E-3</v>
      </c>
      <c r="AZ2691" s="13">
        <f t="shared" si="3903"/>
        <v>5.5720353991113147E-4</v>
      </c>
      <c r="BA2691" s="13">
        <f t="shared" si="3904"/>
        <v>1.8465090278181598E-4</v>
      </c>
      <c r="BB2691" s="13">
        <f t="shared" si="3905"/>
        <v>4.5893403562517221E-5</v>
      </c>
      <c r="BC2691" s="13">
        <f t="shared" si="3906"/>
        <v>9.1251305412387462E-6</v>
      </c>
      <c r="BD2691" s="13">
        <f t="shared" si="3907"/>
        <v>1.1616070426995235E-4</v>
      </c>
      <c r="BE2691" s="13">
        <f t="shared" si="3908"/>
        <v>1.6866665144302936E-4</v>
      </c>
      <c r="BF2691" s="13">
        <f t="shared" si="3909"/>
        <v>1.2245293917507357E-4</v>
      </c>
      <c r="BG2691" s="13">
        <f t="shared" si="3910"/>
        <v>5.9267682474382658E-5</v>
      </c>
      <c r="BH2691" s="13">
        <f t="shared" si="3911"/>
        <v>2.1514335688150323E-5</v>
      </c>
      <c r="BI2691" s="13">
        <f t="shared" si="3912"/>
        <v>6.2478115664803841E-6</v>
      </c>
      <c r="BJ2691" s="14">
        <f t="shared" si="3913"/>
        <v>0.47599960377153155</v>
      </c>
      <c r="BK2691" s="14">
        <f t="shared" si="3914"/>
        <v>0.26584622412063347</v>
      </c>
      <c r="BL2691" s="14">
        <f t="shared" si="3915"/>
        <v>0.24423885332046988</v>
      </c>
      <c r="BM2691" s="14">
        <f t="shared" si="3916"/>
        <v>0.44145943848611635</v>
      </c>
      <c r="BN2691" s="14">
        <f t="shared" si="3917"/>
        <v>0.55769194034378655</v>
      </c>
    </row>
    <row r="2692" spans="1:66" x14ac:dyDescent="0.25">
      <c r="A2692" t="s">
        <v>347</v>
      </c>
      <c r="B2692" t="s">
        <v>246</v>
      </c>
      <c r="C2692" t="s">
        <v>255</v>
      </c>
      <c r="D2692" s="7" t="s">
        <v>504</v>
      </c>
      <c r="E2692" s="10">
        <f>VLOOKUP(A2692,home!$A$2:$E$405,3,FALSE)</f>
        <v>1.1809000000000001</v>
      </c>
      <c r="F2692" s="10">
        <f>VLOOKUP(B2692,home!$B$2:$E$405,3,FALSE)</f>
        <v>0.49399999999999999</v>
      </c>
      <c r="G2692" s="10">
        <f>VLOOKUP(C2692,away!$B$2:$E$405,4,FALSE)</f>
        <v>1.2376</v>
      </c>
      <c r="H2692" s="10">
        <f>VLOOKUP(A2692,away!$A$2:$E$405,3,FALSE)</f>
        <v>0.92459999999999998</v>
      </c>
      <c r="I2692" s="10">
        <f>VLOOKUP(C2692,away!$B$2:$E$405,3,FALSE)</f>
        <v>0.83199999999999996</v>
      </c>
      <c r="J2692" s="10">
        <f>VLOOKUP(B2692,home!$B$2:$E$405,4,FALSE)</f>
        <v>1.7124999999999999</v>
      </c>
      <c r="K2692" s="12">
        <f t="shared" si="3862"/>
        <v>0.72197202896000001</v>
      </c>
      <c r="L2692" s="12">
        <f t="shared" si="3863"/>
        <v>1.3173700799999999</v>
      </c>
      <c r="M2692" s="13">
        <f t="shared" si="3864"/>
        <v>0.1301142837479812</v>
      </c>
      <c r="N2692" s="13">
        <f t="shared" si="3865"/>
        <v>9.3938873434207149E-2</v>
      </c>
      <c r="O2692" s="13">
        <f t="shared" si="3866"/>
        <v>0.17140866439022068</v>
      </c>
      <c r="P2692" s="13">
        <f t="shared" si="3867"/>
        <v>0.12375226121113134</v>
      </c>
      <c r="Q2692" s="13">
        <f t="shared" si="3868"/>
        <v>3.3910619525755581E-2</v>
      </c>
      <c r="R2692" s="13">
        <f t="shared" si="3869"/>
        <v>0.11290432296021909</v>
      </c>
      <c r="S2692" s="13">
        <f t="shared" si="3870"/>
        <v>2.9425328476101478E-2</v>
      </c>
      <c r="T2692" s="13">
        <f t="shared" si="3871"/>
        <v>4.4672835557494184E-2</v>
      </c>
      <c r="U2692" s="13">
        <f t="shared" si="3872"/>
        <v>8.151376312594448E-2</v>
      </c>
      <c r="V2692" s="13">
        <f t="shared" si="3873"/>
        <v>3.1096175445024681E-3</v>
      </c>
      <c r="W2692" s="13">
        <f t="shared" si="3874"/>
        <v>8.1608395941001194E-3</v>
      </c>
      <c r="X2692" s="13">
        <f t="shared" si="3875"/>
        <v>1.075084590894684E-2</v>
      </c>
      <c r="Y2692" s="13">
        <f t="shared" si="3876"/>
        <v>7.0814213675684853E-3</v>
      </c>
      <c r="Z2692" s="13">
        <f t="shared" si="3877"/>
        <v>4.9578925656816548E-2</v>
      </c>
      <c r="AA2692" s="13">
        <f t="shared" si="3878"/>
        <v>3.5794597550108845E-2</v>
      </c>
      <c r="AB2692" s="13">
        <f t="shared" si="3879"/>
        <v>1.2921349109529362E-2</v>
      </c>
      <c r="AC2692" s="13">
        <f t="shared" si="3880"/>
        <v>1.8484817325059677E-4</v>
      </c>
      <c r="AD2692" s="13">
        <f t="shared" si="3881"/>
        <v>1.4729744799423911E-3</v>
      </c>
      <c r="AE2692" s="13">
        <f t="shared" si="3882"/>
        <v>1.940452508479666E-3</v>
      </c>
      <c r="AF2692" s="13">
        <f t="shared" si="3883"/>
        <v>1.278147038166029E-3</v>
      </c>
      <c r="AG2692" s="13">
        <f t="shared" si="3884"/>
        <v>5.6126422197351488E-4</v>
      </c>
      <c r="AH2692" s="13">
        <f t="shared" si="3885"/>
        <v>1.6328448314708619E-2</v>
      </c>
      <c r="AI2692" s="13">
        <f t="shared" si="3886"/>
        <v>1.1788682959538674E-2</v>
      </c>
      <c r="AJ2692" s="13">
        <f t="shared" si="3887"/>
        <v>4.2555496775321553E-3</v>
      </c>
      <c r="AK2692" s="13">
        <f t="shared" si="3888"/>
        <v>1.0241292783426551E-3</v>
      </c>
      <c r="AL2692" s="13">
        <f t="shared" si="3889"/>
        <v>7.0323960633916922E-6</v>
      </c>
      <c r="AM2692" s="13">
        <f t="shared" si="3890"/>
        <v>2.1268927477806189E-4</v>
      </c>
      <c r="AN2692" s="13">
        <f t="shared" si="3891"/>
        <v>2.8019048692951731E-4</v>
      </c>
      <c r="AO2692" s="13">
        <f t="shared" si="3892"/>
        <v>1.845572820907886E-4</v>
      </c>
      <c r="AP2692" s="13">
        <f t="shared" si="3893"/>
        <v>8.1043413824174909E-5</v>
      </c>
      <c r="AQ2692" s="13">
        <f t="shared" si="3894"/>
        <v>2.6691042138256601E-5</v>
      </c>
      <c r="AR2692" s="13">
        <f t="shared" si="3895"/>
        <v>4.3021218525247096E-3</v>
      </c>
      <c r="AS2692" s="13">
        <f t="shared" si="3896"/>
        <v>3.106011642700419E-3</v>
      </c>
      <c r="AT2692" s="13">
        <f t="shared" si="3897"/>
        <v>1.1212267638269016E-3</v>
      </c>
      <c r="AU2692" s="13">
        <f t="shared" si="3898"/>
        <v>2.6983145386812104E-4</v>
      </c>
      <c r="AV2692" s="13">
        <f t="shared" si="3899"/>
        <v>4.8702690556598492E-5</v>
      </c>
      <c r="AW2692" s="13">
        <f t="shared" si="3900"/>
        <v>1.857928467678243E-7</v>
      </c>
      <c r="AX2692" s="13">
        <f t="shared" si="3901"/>
        <v>2.5592617874924698E-5</v>
      </c>
      <c r="AY2692" s="13">
        <f t="shared" si="3902"/>
        <v>3.3714949057298979E-5</v>
      </c>
      <c r="AZ2692" s="13">
        <f t="shared" si="3903"/>
        <v>2.2207532568404937E-5</v>
      </c>
      <c r="BA2692" s="13">
        <f t="shared" si="3904"/>
        <v>9.7518463187474067E-6</v>
      </c>
      <c r="BB2692" s="13">
        <f t="shared" si="3905"/>
        <v>3.2116976412689939E-6</v>
      </c>
      <c r="BC2692" s="13">
        <f t="shared" si="3906"/>
        <v>8.4619887572286892E-7</v>
      </c>
      <c r="BD2692" s="13">
        <f t="shared" si="3907"/>
        <v>9.4458110150503745E-4</v>
      </c>
      <c r="BE2692" s="13">
        <f t="shared" si="3908"/>
        <v>6.8196113437086364E-4</v>
      </c>
      <c r="BF2692" s="13">
        <f t="shared" si="3909"/>
        <v>2.4617843192679771E-4</v>
      </c>
      <c r="BG2692" s="13">
        <f t="shared" si="3910"/>
        <v>5.9244647328127154E-5</v>
      </c>
      <c r="BH2692" s="13">
        <f t="shared" si="3911"/>
        <v>1.0693244559126899E-5</v>
      </c>
      <c r="BI2692" s="13">
        <f t="shared" si="3912"/>
        <v>1.5440446941036661E-6</v>
      </c>
      <c r="BJ2692" s="14">
        <f t="shared" si="3913"/>
        <v>0.20464876997873113</v>
      </c>
      <c r="BK2692" s="14">
        <f t="shared" si="3914"/>
        <v>0.28662708649808771</v>
      </c>
      <c r="BL2692" s="14">
        <f t="shared" si="3915"/>
        <v>0.4587316043740054</v>
      </c>
      <c r="BM2692" s="14">
        <f t="shared" si="3916"/>
        <v>0.33352383208191533</v>
      </c>
      <c r="BN2692" s="14">
        <f t="shared" si="3917"/>
        <v>0.66602902526951513</v>
      </c>
    </row>
    <row r="2693" spans="1:66" x14ac:dyDescent="0.25">
      <c r="A2693" t="s">
        <v>347</v>
      </c>
      <c r="B2693" t="s">
        <v>256</v>
      </c>
      <c r="C2693" t="s">
        <v>258</v>
      </c>
      <c r="D2693" s="7" t="s">
        <v>504</v>
      </c>
      <c r="E2693" s="10">
        <f>VLOOKUP(A2693,home!$A$2:$E$405,3,FALSE)</f>
        <v>1.1809000000000001</v>
      </c>
      <c r="F2693" s="10">
        <f>VLOOKUP(B2693,home!$B$2:$E$405,3,FALSE)</f>
        <v>0.58630000000000004</v>
      </c>
      <c r="G2693" s="10">
        <f>VLOOKUP(C2693,away!$B$2:$E$405,4,FALSE)</f>
        <v>1.2376</v>
      </c>
      <c r="H2693" s="10">
        <f>VLOOKUP(A2693,away!$A$2:$E$405,3,FALSE)</f>
        <v>0.92459999999999998</v>
      </c>
      <c r="I2693" s="10">
        <f>VLOOKUP(C2693,away!$B$2:$E$405,3,FALSE)</f>
        <v>1.5807</v>
      </c>
      <c r="J2693" s="10">
        <f>VLOOKUP(B2693,home!$B$2:$E$405,4,FALSE)</f>
        <v>0.83199999999999996</v>
      </c>
      <c r="K2693" s="12">
        <f t="shared" si="3862"/>
        <v>0.85686680279200012</v>
      </c>
      <c r="L2693" s="12">
        <f t="shared" si="3863"/>
        <v>1.2159806630399999</v>
      </c>
      <c r="M2693" s="13">
        <f t="shared" si="3864"/>
        <v>0.12582698307899365</v>
      </c>
      <c r="N2693" s="13">
        <f t="shared" si="3865"/>
        <v>0.10781696469586037</v>
      </c>
      <c r="O2693" s="13">
        <f t="shared" si="3866"/>
        <v>0.15300317831271751</v>
      </c>
      <c r="P2693" s="13">
        <f t="shared" si="3867"/>
        <v>0.13110334421783254</v>
      </c>
      <c r="Q2693" s="13">
        <f t="shared" si="3868"/>
        <v>4.6192388912839916E-2</v>
      </c>
      <c r="R2693" s="13">
        <f t="shared" si="3869"/>
        <v>9.3024453105962801E-2</v>
      </c>
      <c r="S2693" s="13">
        <f t="shared" si="3870"/>
        <v>3.41502403628101E-2</v>
      </c>
      <c r="T2693" s="13">
        <f t="shared" si="3871"/>
        <v>5.6169051697636613E-2</v>
      </c>
      <c r="U2693" s="13">
        <f t="shared" si="3872"/>
        <v>7.9709565714380676E-2</v>
      </c>
      <c r="V2693" s="13">
        <f t="shared" si="3873"/>
        <v>3.953586467040875E-3</v>
      </c>
      <c r="W2693" s="13">
        <f t="shared" si="3874"/>
        <v>1.3193574867023258E-2</v>
      </c>
      <c r="X2693" s="13">
        <f t="shared" si="3875"/>
        <v>1.6043131914670817E-2</v>
      </c>
      <c r="Y2693" s="13">
        <f t="shared" si="3876"/>
        <v>9.7540690914198029E-3</v>
      </c>
      <c r="Z2693" s="13">
        <f t="shared" si="3877"/>
        <v>3.7705312055574015E-2</v>
      </c>
      <c r="AA2693" s="13">
        <f t="shared" si="3878"/>
        <v>3.230843018933436E-2</v>
      </c>
      <c r="AB2693" s="13">
        <f t="shared" si="3879"/>
        <v>1.3842010639781735E-2</v>
      </c>
      <c r="AC2693" s="13">
        <f t="shared" si="3880"/>
        <v>2.5746087742862161E-4</v>
      </c>
      <c r="AD2693" s="13">
        <f t="shared" si="3881"/>
        <v>2.8262840784257768E-3</v>
      </c>
      <c r="AE2693" s="13">
        <f t="shared" si="3882"/>
        <v>3.4367067876235704E-3</v>
      </c>
      <c r="AF2693" s="13">
        <f t="shared" si="3883"/>
        <v>2.0894844991442888E-3</v>
      </c>
      <c r="AG2693" s="13">
        <f t="shared" si="3884"/>
        <v>8.4692424889375834E-4</v>
      </c>
      <c r="AH2693" s="13">
        <f t="shared" si="3885"/>
        <v>1.146223258836675E-2</v>
      </c>
      <c r="AI2693" s="13">
        <f t="shared" si="3886"/>
        <v>9.8216065908520896E-3</v>
      </c>
      <c r="AJ2693" s="13">
        <f t="shared" si="3887"/>
        <v>4.2079043188921325E-3</v>
      </c>
      <c r="AK2693" s="13">
        <f t="shared" si="3888"/>
        <v>1.2018711733945836E-3</v>
      </c>
      <c r="AL2693" s="13">
        <f t="shared" si="3889"/>
        <v>1.0730284144207485E-5</v>
      </c>
      <c r="AM2693" s="13">
        <f t="shared" si="3890"/>
        <v>4.8434980041252605E-4</v>
      </c>
      <c r="AN2693" s="13">
        <f t="shared" si="3891"/>
        <v>5.8895999144891495E-4</v>
      </c>
      <c r="AO2693" s="13">
        <f t="shared" si="3892"/>
        <v>3.5808198045304216E-4</v>
      </c>
      <c r="AP2693" s="13">
        <f t="shared" si="3893"/>
        <v>1.4514025467132218E-4</v>
      </c>
      <c r="AQ2693" s="13">
        <f t="shared" si="3894"/>
        <v>4.412193577725721E-5</v>
      </c>
      <c r="AR2693" s="13">
        <f t="shared" si="3895"/>
        <v>2.7875706365441746E-3</v>
      </c>
      <c r="AS2693" s="13">
        <f t="shared" si="3896"/>
        <v>2.3885767388924671E-3</v>
      </c>
      <c r="AT2693" s="13">
        <f t="shared" si="3897"/>
        <v>1.0233460567390653E-3</v>
      </c>
      <c r="AU2693" s="13">
        <f t="shared" si="3898"/>
        <v>2.922904212626012E-4</v>
      </c>
      <c r="AV2693" s="13">
        <f t="shared" si="3899"/>
        <v>6.2613489688502982E-5</v>
      </c>
      <c r="AW2693" s="13">
        <f t="shared" si="3900"/>
        <v>3.1056228103624932E-7</v>
      </c>
      <c r="AX2693" s="13">
        <f t="shared" si="3901"/>
        <v>6.9170544152070751E-5</v>
      </c>
      <c r="AY2693" s="13">
        <f t="shared" si="3902"/>
        <v>8.4110044140872563E-5</v>
      </c>
      <c r="AZ2693" s="13">
        <f t="shared" si="3903"/>
        <v>5.1138093621370941E-5</v>
      </c>
      <c r="BA2693" s="13">
        <f t="shared" si="3904"/>
        <v>2.0727644329438745E-5</v>
      </c>
      <c r="BB2693" s="13">
        <f t="shared" si="3905"/>
        <v>6.3011036737420565E-6</v>
      </c>
      <c r="BC2693" s="13">
        <f t="shared" si="3906"/>
        <v>1.5324040446161265E-6</v>
      </c>
      <c r="BD2693" s="13">
        <f t="shared" si="3907"/>
        <v>5.6493866514930355E-4</v>
      </c>
      <c r="BE2693" s="13">
        <f t="shared" si="3908"/>
        <v>4.8407718778006403E-4</v>
      </c>
      <c r="BF2693" s="13">
        <f t="shared" si="3909"/>
        <v>2.0739483609882306E-4</v>
      </c>
      <c r="BG2693" s="13">
        <f t="shared" si="3910"/>
        <v>5.9236583374523141E-5</v>
      </c>
      <c r="BH2693" s="13">
        <f t="shared" si="3911"/>
        <v>1.2689465451112347E-5</v>
      </c>
      <c r="BI2693" s="13">
        <f t="shared" si="3912"/>
        <v>2.1746363380468369E-6</v>
      </c>
      <c r="BJ2693" s="14">
        <f t="shared" si="3913"/>
        <v>0.26022221459026335</v>
      </c>
      <c r="BK2693" s="14">
        <f t="shared" si="3914"/>
        <v>0.29538645533239088</v>
      </c>
      <c r="BL2693" s="14">
        <f t="shared" si="3915"/>
        <v>0.40646616135100133</v>
      </c>
      <c r="BM2693" s="14">
        <f t="shared" si="3916"/>
        <v>0.34272903152316303</v>
      </c>
      <c r="BN2693" s="14">
        <f t="shared" si="3917"/>
        <v>0.6569673123242068</v>
      </c>
    </row>
    <row r="2694" spans="1:66" x14ac:dyDescent="0.25">
      <c r="A2694" t="s">
        <v>347</v>
      </c>
      <c r="B2694" t="s">
        <v>253</v>
      </c>
      <c r="C2694" t="s">
        <v>247</v>
      </c>
      <c r="D2694" s="7" t="s">
        <v>504</v>
      </c>
      <c r="E2694" s="10">
        <f>VLOOKUP(A2694,home!$A$2:$E$405,3,FALSE)</f>
        <v>1.1809000000000001</v>
      </c>
      <c r="F2694" s="10">
        <f>VLOOKUP(B2694,home!$B$2:$E$405,3,FALSE)</f>
        <v>1.1725000000000001</v>
      </c>
      <c r="G2694" s="10">
        <f>VLOOKUP(C2694,away!$B$2:$E$405,4,FALSE)</f>
        <v>0.5645</v>
      </c>
      <c r="H2694" s="10">
        <f>VLOOKUP(A2694,away!$A$2:$E$405,3,FALSE)</f>
        <v>0.92459999999999998</v>
      </c>
      <c r="I2694" s="10">
        <f>VLOOKUP(C2694,away!$B$2:$E$405,3,FALSE)</f>
        <v>1.5322</v>
      </c>
      <c r="J2694" s="10">
        <f>VLOOKUP(B2694,home!$B$2:$E$405,4,FALSE)</f>
        <v>0.74880000000000002</v>
      </c>
      <c r="K2694" s="12">
        <f t="shared" si="3862"/>
        <v>0.78160966362500006</v>
      </c>
      <c r="L2694" s="12">
        <f t="shared" si="3863"/>
        <v>1.060804083456</v>
      </c>
      <c r="M2694" s="13">
        <f t="shared" si="3864"/>
        <v>0.15843454328528489</v>
      </c>
      <c r="N2694" s="13">
        <f t="shared" si="3865"/>
        <v>0.12383397008379204</v>
      </c>
      <c r="O2694" s="13">
        <f t="shared" si="3866"/>
        <v>0.16806801047751657</v>
      </c>
      <c r="P2694" s="13">
        <f t="shared" si="3867"/>
        <v>0.13136358113545471</v>
      </c>
      <c r="Q2694" s="13">
        <f t="shared" si="3868"/>
        <v>4.8394913851270503E-2</v>
      </c>
      <c r="R2694" s="13">
        <f t="shared" si="3869"/>
        <v>8.9143615906437698E-2</v>
      </c>
      <c r="S2694" s="13">
        <f t="shared" si="3870"/>
        <v>2.7229526609071776E-2</v>
      </c>
      <c r="T2694" s="13">
        <f t="shared" si="3871"/>
        <v>5.1337522231929077E-2</v>
      </c>
      <c r="U2694" s="13">
        <f t="shared" si="3872"/>
        <v>6.9675511642946969E-2</v>
      </c>
      <c r="V2694" s="13">
        <f t="shared" si="3873"/>
        <v>2.5085495553481686E-3</v>
      </c>
      <c r="W2694" s="13">
        <f t="shared" si="3874"/>
        <v>1.26086441121508E-2</v>
      </c>
      <c r="X2694" s="13">
        <f t="shared" si="3875"/>
        <v>1.3375301161013016E-2</v>
      </c>
      <c r="Y2694" s="13">
        <f t="shared" si="3876"/>
        <v>7.094287044528194E-3</v>
      </c>
      <c r="Z2694" s="13">
        <f t="shared" si="3877"/>
        <v>3.1521303922527444E-2</v>
      </c>
      <c r="AA2694" s="13">
        <f t="shared" si="3878"/>
        <v>2.4637355755908072E-2</v>
      </c>
      <c r="AB2694" s="13">
        <f t="shared" si="3879"/>
        <v>9.6283976724923816E-3</v>
      </c>
      <c r="AC2694" s="13">
        <f t="shared" si="3880"/>
        <v>1.2999534626932516E-4</v>
      </c>
      <c r="AD2694" s="13">
        <f t="shared" si="3881"/>
        <v>2.4637595208163807E-3</v>
      </c>
      <c r="AE2694" s="13">
        <f t="shared" si="3882"/>
        <v>2.613566160335614E-3</v>
      </c>
      <c r="AF2694" s="13">
        <f t="shared" si="3883"/>
        <v>1.3862408276332193E-3</v>
      </c>
      <c r="AG2694" s="13">
        <f t="shared" si="3884"/>
        <v>4.9017664353558131E-4</v>
      </c>
      <c r="AH2694" s="13">
        <f t="shared" si="3885"/>
        <v>8.3594819792186855E-3</v>
      </c>
      <c r="AI2694" s="13">
        <f t="shared" si="3886"/>
        <v>6.5338518978563659E-3</v>
      </c>
      <c r="AJ2694" s="13">
        <f t="shared" si="3887"/>
        <v>2.553460892029541E-3</v>
      </c>
      <c r="AK2694" s="13">
        <f t="shared" si="3888"/>
        <v>6.6526990296626742E-4</v>
      </c>
      <c r="AL2694" s="13">
        <f t="shared" si="3889"/>
        <v>4.3113462159910397E-6</v>
      </c>
      <c r="AM2694" s="13">
        <f t="shared" si="3890"/>
        <v>3.8513965006363666E-4</v>
      </c>
      <c r="AN2694" s="13">
        <f t="shared" si="3891"/>
        <v>4.085577134883206E-4</v>
      </c>
      <c r="AO2694" s="13">
        <f t="shared" si="3892"/>
        <v>2.1669984539792852E-4</v>
      </c>
      <c r="AP2694" s="13">
        <f t="shared" si="3893"/>
        <v>7.6625360294135475E-5</v>
      </c>
      <c r="AQ2694" s="13">
        <f t="shared" si="3894"/>
        <v>2.0321123774076536E-5</v>
      </c>
      <c r="AR2694" s="13">
        <f t="shared" si="3895"/>
        <v>1.7735545238264055E-3</v>
      </c>
      <c r="AS2694" s="13">
        <f t="shared" si="3896"/>
        <v>1.3862273547885539E-3</v>
      </c>
      <c r="AT2694" s="13">
        <f t="shared" si="3897"/>
        <v>5.4174434824202759E-4</v>
      </c>
      <c r="AU2694" s="13">
        <f t="shared" si="3898"/>
        <v>1.411442059333987E-4</v>
      </c>
      <c r="AV2694" s="13">
        <f t="shared" si="3899"/>
        <v>2.7579918830555371E-5</v>
      </c>
      <c r="AW2694" s="13">
        <f t="shared" si="3900"/>
        <v>9.9296856940887175E-8</v>
      </c>
      <c r="AX2694" s="13">
        <f t="shared" si="3901"/>
        <v>5.0171478722481528E-5</v>
      </c>
      <c r="AY2694" s="13">
        <f t="shared" si="3902"/>
        <v>5.3222109501834215E-5</v>
      </c>
      <c r="AZ2694" s="13">
        <f t="shared" si="3903"/>
        <v>2.8229115544844058E-5</v>
      </c>
      <c r="BA2694" s="13">
        <f t="shared" si="3904"/>
        <v>9.9818536807739406E-6</v>
      </c>
      <c r="BB2694" s="13">
        <f t="shared" si="3905"/>
        <v>2.6471977862563249E-6</v>
      </c>
      <c r="BC2694" s="13">
        <f t="shared" si="3906"/>
        <v>5.6163164427527868E-7</v>
      </c>
      <c r="BD2694" s="13">
        <f t="shared" si="3907"/>
        <v>3.1356564685115204E-4</v>
      </c>
      <c r="BE2694" s="13">
        <f t="shared" si="3908"/>
        <v>2.4508593975968449E-4</v>
      </c>
      <c r="BF2694" s="13">
        <f t="shared" si="3909"/>
        <v>9.5780769467391992E-5</v>
      </c>
      <c r="BG2694" s="13">
        <f t="shared" si="3910"/>
        <v>2.495439166838398E-5</v>
      </c>
      <c r="BH2694" s="13">
        <f t="shared" si="3911"/>
        <v>4.8761484194730266E-6</v>
      </c>
      <c r="BI2694" s="13">
        <f t="shared" si="3912"/>
        <v>7.6224894518597781E-7</v>
      </c>
      <c r="BJ2694" s="14">
        <f t="shared" si="3913"/>
        <v>0.26485053871690301</v>
      </c>
      <c r="BK2694" s="14">
        <f t="shared" si="3914"/>
        <v>0.31972372938714672</v>
      </c>
      <c r="BL2694" s="14">
        <f t="shared" si="3915"/>
        <v>0.38382023162410489</v>
      </c>
      <c r="BM2694" s="14">
        <f t="shared" si="3916"/>
        <v>0.28062404609828051</v>
      </c>
      <c r="BN2694" s="14">
        <f t="shared" si="3917"/>
        <v>0.71923863473975647</v>
      </c>
    </row>
    <row r="2695" spans="1:66" x14ac:dyDescent="0.25">
      <c r="A2695" t="s">
        <v>357</v>
      </c>
      <c r="B2695" t="s">
        <v>336</v>
      </c>
      <c r="C2695" t="s">
        <v>330</v>
      </c>
      <c r="D2695" s="7" t="s">
        <v>504</v>
      </c>
      <c r="E2695" s="10">
        <f>VLOOKUP(A2695,home!$A$2:$E$405,3,FALSE)</f>
        <v>1.72</v>
      </c>
      <c r="F2695" s="10">
        <f>VLOOKUP(B2695,home!$B$2:$E$405,3,FALSE)</f>
        <v>0.81399999999999995</v>
      </c>
      <c r="G2695" s="10">
        <f>VLOOKUP(C2695,away!$B$2:$E$405,4,FALSE)</f>
        <v>0.98839999999999995</v>
      </c>
      <c r="H2695" s="10">
        <f>VLOOKUP(A2695,away!$A$2:$E$405,3,FALSE)</f>
        <v>1.58</v>
      </c>
      <c r="I2695" s="10">
        <f>VLOOKUP(C2695,away!$B$2:$E$405,3,FALSE)</f>
        <v>0.50629999999999997</v>
      </c>
      <c r="J2695" s="10">
        <f>VLOOKUP(B2695,home!$B$2:$E$405,4,FALSE)</f>
        <v>0.69620000000000004</v>
      </c>
      <c r="K2695" s="12">
        <f t="shared" si="3862"/>
        <v>1.383839072</v>
      </c>
      <c r="L2695" s="12">
        <f t="shared" si="3863"/>
        <v>0.5569279748</v>
      </c>
      <c r="M2695" s="13">
        <f t="shared" si="3864"/>
        <v>0.14359376438695665</v>
      </c>
      <c r="N2695" s="13">
        <f t="shared" si="3865"/>
        <v>0.19871066165423276</v>
      </c>
      <c r="O2695" s="13">
        <f t="shared" si="3866"/>
        <v>7.9971384393936112E-2</v>
      </c>
      <c r="P2695" s="13">
        <f t="shared" si="3867"/>
        <v>0.11066752636625984</v>
      </c>
      <c r="Q2695" s="13">
        <f t="shared" si="3868"/>
        <v>0.13749178881004975</v>
      </c>
      <c r="R2695" s="13">
        <f t="shared" si="3869"/>
        <v>2.2269150576233583E-2</v>
      </c>
      <c r="S2695" s="13">
        <f t="shared" si="3870"/>
        <v>2.1322829449304602E-2</v>
      </c>
      <c r="T2695" s="13">
        <f t="shared" si="3871"/>
        <v>7.6573023493610295E-2</v>
      </c>
      <c r="U2695" s="13">
        <f t="shared" si="3872"/>
        <v>3.0816920667643351E-2</v>
      </c>
      <c r="V2695" s="13">
        <f t="shared" si="3873"/>
        <v>1.8259418624932118E-3</v>
      </c>
      <c r="W2695" s="13">
        <f t="shared" si="3874"/>
        <v>6.3422169811506404E-2</v>
      </c>
      <c r="X2695" s="13">
        <f t="shared" si="3875"/>
        <v>3.5321580590543952E-2</v>
      </c>
      <c r="Y2695" s="13">
        <f t="shared" si="3876"/>
        <v>9.835788172513316E-3</v>
      </c>
      <c r="Z2695" s="13">
        <f t="shared" si="3877"/>
        <v>4.1341043103126753E-3</v>
      </c>
      <c r="AA2695" s="13">
        <f t="shared" si="3878"/>
        <v>5.720935072334293E-3</v>
      </c>
      <c r="AB2695" s="13">
        <f t="shared" si="3879"/>
        <v>3.9584267407356717E-3</v>
      </c>
      <c r="AC2695" s="13">
        <f t="shared" si="3880"/>
        <v>8.7953187797460677E-5</v>
      </c>
      <c r="AD2695" s="13">
        <f t="shared" si="3881"/>
        <v>2.1941519154045366E-2</v>
      </c>
      <c r="AE2695" s="13">
        <f t="shared" si="3882"/>
        <v>1.2219845826497891E-2</v>
      </c>
      <c r="AF2695" s="13">
        <f t="shared" si="3883"/>
        <v>3.4027869942598516E-3</v>
      </c>
      <c r="AG2695" s="13">
        <f t="shared" si="3884"/>
        <v>6.3170242312963966E-4</v>
      </c>
      <c r="AH2695" s="13">
        <f t="shared" si="3885"/>
        <v>5.7559958528859698E-4</v>
      </c>
      <c r="AI2695" s="13">
        <f t="shared" si="3886"/>
        <v>7.9653719594935694E-4</v>
      </c>
      <c r="AJ2695" s="13">
        <f t="shared" si="3887"/>
        <v>5.5113964702802032E-4</v>
      </c>
      <c r="AK2695" s="13">
        <f t="shared" si="3888"/>
        <v>2.5422952589522106E-4</v>
      </c>
      <c r="AL2695" s="13">
        <f t="shared" si="3889"/>
        <v>2.711416271069285E-6</v>
      </c>
      <c r="AM2695" s="13">
        <f t="shared" si="3890"/>
        <v>6.0727063008808721E-3</v>
      </c>
      <c r="AN2695" s="13">
        <f t="shared" si="3891"/>
        <v>3.382060021704783E-3</v>
      </c>
      <c r="AO2695" s="13">
        <f t="shared" si="3892"/>
        <v>9.4178191927004446E-4</v>
      </c>
      <c r="AP2695" s="13">
        <f t="shared" si="3893"/>
        <v>1.7483489900077436E-4</v>
      </c>
      <c r="AQ2695" s="13">
        <f t="shared" si="3894"/>
        <v>2.4342611556215941E-5</v>
      </c>
      <c r="AR2695" s="13">
        <f t="shared" si="3895"/>
        <v>6.4113502266099657E-5</v>
      </c>
      <c r="AS2695" s="13">
        <f t="shared" si="3896"/>
        <v>8.8722769478589254E-5</v>
      </c>
      <c r="AT2695" s="13">
        <f t="shared" si="3897"/>
        <v>6.1389017490260452E-5</v>
      </c>
      <c r="AU2695" s="13">
        <f t="shared" si="3898"/>
        <v>2.8317506998237931E-5</v>
      </c>
      <c r="AV2695" s="13">
        <f t="shared" si="3899"/>
        <v>9.7967181514487725E-6</v>
      </c>
      <c r="AW2695" s="13">
        <f t="shared" si="3900"/>
        <v>5.80468048079814E-8</v>
      </c>
      <c r="AX2695" s="13">
        <f t="shared" si="3901"/>
        <v>1.4006080419899231E-3</v>
      </c>
      <c r="AY2695" s="13">
        <f t="shared" si="3902"/>
        <v>7.8003780031404098E-4</v>
      </c>
      <c r="AZ2695" s="13">
        <f t="shared" si="3903"/>
        <v>2.1721243619817284E-4</v>
      </c>
      <c r="BA2695" s="13">
        <f t="shared" si="3904"/>
        <v>4.0323894064407551E-5</v>
      </c>
      <c r="BB2695" s="13">
        <f t="shared" si="3905"/>
        <v>5.6143761643350569E-6</v>
      </c>
      <c r="BC2695" s="13">
        <f t="shared" si="3906"/>
        <v>6.2536062939370323E-7</v>
      </c>
      <c r="BD2695" s="13">
        <f t="shared" si="3907"/>
        <v>5.9511004957323475E-6</v>
      </c>
      <c r="BE2695" s="13">
        <f t="shared" si="3908"/>
        <v>8.2353653873929918E-6</v>
      </c>
      <c r="BF2695" s="13">
        <f t="shared" si="3909"/>
        <v>5.6982101976354208E-6</v>
      </c>
      <c r="BG2695" s="13">
        <f t="shared" si="3910"/>
        <v>2.6284686373189121E-6</v>
      </c>
      <c r="BH2695" s="13">
        <f t="shared" si="3911"/>
        <v>9.0934439996212729E-7</v>
      </c>
      <c r="BI2695" s="13">
        <f t="shared" si="3912"/>
        <v>2.5167726211439737E-7</v>
      </c>
      <c r="BJ2695" s="14">
        <f t="shared" si="3913"/>
        <v>0.57259101459216222</v>
      </c>
      <c r="BK2695" s="14">
        <f t="shared" si="3914"/>
        <v>0.27828076446939681</v>
      </c>
      <c r="BL2695" s="14">
        <f t="shared" si="3915"/>
        <v>0.145190337085809</v>
      </c>
      <c r="BM2695" s="14">
        <f t="shared" si="3916"/>
        <v>0.30671196451650257</v>
      </c>
      <c r="BN2695" s="14">
        <f t="shared" si="3917"/>
        <v>0.69270427618766872</v>
      </c>
    </row>
    <row r="2696" spans="1:66" x14ac:dyDescent="0.25">
      <c r="A2696" t="s">
        <v>357</v>
      </c>
      <c r="B2696" t="s">
        <v>328</v>
      </c>
      <c r="C2696" t="s">
        <v>333</v>
      </c>
      <c r="D2696" s="7" t="s">
        <v>504</v>
      </c>
      <c r="E2696" s="10">
        <f>VLOOKUP(A2696,home!$A$2:$E$405,3,FALSE)</f>
        <v>1.72</v>
      </c>
      <c r="F2696" s="10">
        <f>VLOOKUP(B2696,home!$B$2:$E$405,3,FALSE)</f>
        <v>0.63949999999999996</v>
      </c>
      <c r="G2696" s="10">
        <f>VLOOKUP(C2696,away!$B$2:$E$405,4,FALSE)</f>
        <v>0.98839999999999995</v>
      </c>
      <c r="H2696" s="10">
        <f>VLOOKUP(A2696,away!$A$2:$E$405,3,FALSE)</f>
        <v>1.58</v>
      </c>
      <c r="I2696" s="10">
        <f>VLOOKUP(C2696,away!$B$2:$E$405,3,FALSE)</f>
        <v>1.3290999999999999</v>
      </c>
      <c r="J2696" s="10">
        <f>VLOOKUP(B2696,home!$B$2:$E$405,4,FALSE)</f>
        <v>1.3290999999999999</v>
      </c>
      <c r="K2696" s="12">
        <f t="shared" si="3862"/>
        <v>1.0871806959999999</v>
      </c>
      <c r="L2696" s="12">
        <f t="shared" si="3863"/>
        <v>2.7910807598000003</v>
      </c>
      <c r="M2696" s="13">
        <f t="shared" si="3864"/>
        <v>2.0686758781081942E-2</v>
      </c>
      <c r="N2696" s="13">
        <f t="shared" si="3865"/>
        <v>2.2490244809600771E-2</v>
      </c>
      <c r="O2696" s="13">
        <f t="shared" si="3866"/>
        <v>5.7738414416501523E-2</v>
      </c>
      <c r="P2696" s="13">
        <f t="shared" si="3867"/>
        <v>6.2772089571268549E-2</v>
      </c>
      <c r="Q2696" s="13">
        <f t="shared" si="3868"/>
        <v>1.2225480002656075E-2</v>
      </c>
      <c r="R2696" s="13">
        <f t="shared" si="3869"/>
        <v>8.0576288789628178E-2</v>
      </c>
      <c r="S2696" s="13">
        <f t="shared" si="3870"/>
        <v>4.7619050316703083E-2</v>
      </c>
      <c r="T2696" s="13">
        <f t="shared" si="3871"/>
        <v>3.4122302014733034E-2</v>
      </c>
      <c r="U2696" s="13">
        <f t="shared" si="3872"/>
        <v>8.7600985727404948E-2</v>
      </c>
      <c r="V2696" s="13">
        <f t="shared" si="3873"/>
        <v>1.605507563456704E-2</v>
      </c>
      <c r="W2696" s="13">
        <f t="shared" si="3874"/>
        <v>4.4304352860739049E-3</v>
      </c>
      <c r="X2696" s="13">
        <f t="shared" si="3875"/>
        <v>1.2365702684499887E-2</v>
      </c>
      <c r="Y2696" s="13">
        <f t="shared" si="3876"/>
        <v>1.7256837422057424E-2</v>
      </c>
      <c r="Z2696" s="13">
        <f t="shared" si="3877"/>
        <v>7.4964976445606554E-2</v>
      </c>
      <c r="AA2696" s="13">
        <f t="shared" si="3878"/>
        <v>8.1500475267758124E-2</v>
      </c>
      <c r="AB2696" s="13">
        <f t="shared" si="3879"/>
        <v>4.4302871712966027E-2</v>
      </c>
      <c r="AC2696" s="13">
        <f t="shared" si="3880"/>
        <v>3.044854248530759E-3</v>
      </c>
      <c r="AD2696" s="13">
        <f t="shared" si="3881"/>
        <v>1.2041709294741967E-3</v>
      </c>
      <c r="AE2696" s="13">
        <f t="shared" si="3882"/>
        <v>3.3609383127659138E-3</v>
      </c>
      <c r="AF2696" s="13">
        <f t="shared" si="3883"/>
        <v>4.6903251298178088E-3</v>
      </c>
      <c r="AG2696" s="13">
        <f t="shared" si="3884"/>
        <v>4.3636920756803081E-3</v>
      </c>
      <c r="AH2696" s="13">
        <f t="shared" si="3885"/>
        <v>5.2308325854048168E-2</v>
      </c>
      <c r="AI2696" s="13">
        <f t="shared" si="3886"/>
        <v>5.686860210859887E-2</v>
      </c>
      <c r="AJ2696" s="13">
        <f t="shared" si="3887"/>
        <v>3.0913223210486788E-2</v>
      </c>
      <c r="AK2696" s="13">
        <f t="shared" si="3888"/>
        <v>1.1202753175193461E-2</v>
      </c>
      <c r="AL2696" s="13">
        <f t="shared" si="3889"/>
        <v>3.6957334040172714E-4</v>
      </c>
      <c r="AM2696" s="13">
        <f t="shared" si="3890"/>
        <v>2.6183027784174479E-4</v>
      </c>
      <c r="AN2696" s="13">
        <f t="shared" si="3891"/>
        <v>7.3078945081718233E-4</v>
      </c>
      <c r="AO2696" s="13">
        <f t="shared" si="3892"/>
        <v>1.0198461878203231E-3</v>
      </c>
      <c r="AP2696" s="13">
        <f t="shared" si="3893"/>
        <v>9.4882435759356047E-4</v>
      </c>
      <c r="AQ2696" s="13">
        <f t="shared" si="3894"/>
        <v>6.6206135222724545E-4</v>
      </c>
      <c r="AR2696" s="13">
        <f t="shared" si="3895"/>
        <v>2.9199352373716552E-2</v>
      </c>
      <c r="AS2696" s="13">
        <f t="shared" si="3896"/>
        <v>3.1744972236406405E-2</v>
      </c>
      <c r="AT2696" s="13">
        <f t="shared" si="3897"/>
        <v>1.7256260505238492E-2</v>
      </c>
      <c r="AU2696" s="13">
        <f t="shared" si="3898"/>
        <v>6.2535577688141658E-3</v>
      </c>
      <c r="AV2696" s="13">
        <f t="shared" si="3899"/>
        <v>1.6996868218938979E-3</v>
      </c>
      <c r="AW2696" s="13">
        <f t="shared" si="3900"/>
        <v>3.1151019881784818E-5</v>
      </c>
      <c r="AX2696" s="13">
        <f t="shared" si="3901"/>
        <v>4.7442803949643563E-5</v>
      </c>
      <c r="AY2696" s="13">
        <f t="shared" si="3902"/>
        <v>1.3241669729481363E-4</v>
      </c>
      <c r="AZ2696" s="13">
        <f t="shared" si="3903"/>
        <v>1.8479284804790753E-4</v>
      </c>
      <c r="BA2696" s="13">
        <f t="shared" si="3904"/>
        <v>1.7192392091171992E-4</v>
      </c>
      <c r="BB2696" s="13">
        <f t="shared" si="3905"/>
        <v>1.199633869515196E-4</v>
      </c>
      <c r="BC2696" s="13">
        <f t="shared" si="3906"/>
        <v>6.6965500240165758E-5</v>
      </c>
      <c r="BD2696" s="13">
        <f t="shared" si="3907"/>
        <v>1.3582958434816788E-2</v>
      </c>
      <c r="BE2696" s="13">
        <f t="shared" si="3908"/>
        <v>1.4767130204903183E-2</v>
      </c>
      <c r="BF2696" s="13">
        <f t="shared" si="3909"/>
        <v>8.0272694470446306E-3</v>
      </c>
      <c r="BG2696" s="13">
        <f t="shared" si="3910"/>
        <v>2.9090307948058391E-3</v>
      </c>
      <c r="BH2696" s="13">
        <f t="shared" si="3911"/>
        <v>7.9066053104561134E-4</v>
      </c>
      <c r="BI2696" s="13">
        <f t="shared" si="3912"/>
        <v>1.7191817328837946E-4</v>
      </c>
      <c r="BJ2696" s="14">
        <f t="shared" si="3913"/>
        <v>0.12085698545105518</v>
      </c>
      <c r="BK2696" s="14">
        <f t="shared" si="3914"/>
        <v>0.15067981858984789</v>
      </c>
      <c r="BL2696" s="14">
        <f t="shared" si="3915"/>
        <v>0.62941473755456012</v>
      </c>
      <c r="BM2696" s="14">
        <f t="shared" si="3916"/>
        <v>0.71932597599292003</v>
      </c>
      <c r="BN2696" s="14">
        <f t="shared" si="3917"/>
        <v>0.25648927637073704</v>
      </c>
    </row>
    <row r="2697" spans="1:66" x14ac:dyDescent="0.25">
      <c r="A2697" t="s">
        <v>344</v>
      </c>
      <c r="B2697" t="s">
        <v>198</v>
      </c>
      <c r="C2697" t="s">
        <v>208</v>
      </c>
      <c r="D2697" s="7" t="s">
        <v>508</v>
      </c>
      <c r="E2697" s="10">
        <f>VLOOKUP(A2697,home!$A$2:$E$405,3,FALSE)</f>
        <v>1.3976999999999999</v>
      </c>
      <c r="F2697" s="10">
        <f>VLOOKUP(B2697,home!$B$2:$E$405,3,FALSE)</f>
        <v>0.56479999999999997</v>
      </c>
      <c r="G2697" s="10">
        <f>VLOOKUP(C2697,away!$B$2:$E$405,4,FALSE)</f>
        <v>0.68140000000000001</v>
      </c>
      <c r="H2697" s="10">
        <f>VLOOKUP(A2697,away!$A$2:$E$405,3,FALSE)</f>
        <v>1.0585</v>
      </c>
      <c r="I2697" s="10">
        <f>VLOOKUP(C2697,away!$B$2:$E$405,3,FALSE)</f>
        <v>1.1247</v>
      </c>
      <c r="J2697" s="10">
        <f>VLOOKUP(B2697,home!$B$2:$E$405,4,FALSE)</f>
        <v>0.99450000000000005</v>
      </c>
      <c r="K2697" s="12">
        <f t="shared" si="3862"/>
        <v>0.537911442144</v>
      </c>
      <c r="L2697" s="12">
        <f t="shared" si="3863"/>
        <v>1.1839472277750001</v>
      </c>
      <c r="M2697" s="13">
        <f t="shared" si="3864"/>
        <v>0.17873363216309573</v>
      </c>
      <c r="N2697" s="13">
        <f t="shared" si="3865"/>
        <v>9.6142865836486041E-2</v>
      </c>
      <c r="O2697" s="13">
        <f t="shared" si="3866"/>
        <v>0.21161118830965375</v>
      </c>
      <c r="P2697" s="13">
        <f t="shared" si="3867"/>
        <v>0.11382807947745141</v>
      </c>
      <c r="Q2697" s="13">
        <f t="shared" si="3868"/>
        <v>2.5858173806980651E-2</v>
      </c>
      <c r="R2697" s="13">
        <f t="shared" si="3869"/>
        <v>0.12526823988269406</v>
      </c>
      <c r="S2697" s="13">
        <f t="shared" si="3870"/>
        <v>1.8123102407640035E-2</v>
      </c>
      <c r="T2697" s="13">
        <f t="shared" si="3871"/>
        <v>3.0614713194098857E-2</v>
      </c>
      <c r="U2697" s="13">
        <f t="shared" si="3872"/>
        <v>6.7383219570140498E-2</v>
      </c>
      <c r="V2697" s="13">
        <f t="shared" si="3873"/>
        <v>1.2824285044041983E-3</v>
      </c>
      <c r="W2697" s="13">
        <f t="shared" si="3874"/>
        <v>4.6364691879077239E-3</v>
      </c>
      <c r="X2697" s="13">
        <f t="shared" si="3875"/>
        <v>5.4893348416875558E-3</v>
      </c>
      <c r="Y2697" s="13">
        <f t="shared" si="3876"/>
        <v>3.2495413840723511E-3</v>
      </c>
      <c r="Z2697" s="13">
        <f t="shared" si="3877"/>
        <v>4.9436995112456417E-2</v>
      </c>
      <c r="AA2697" s="13">
        <f t="shared" si="3878"/>
        <v>2.6592725336207313E-2</v>
      </c>
      <c r="AB2697" s="13">
        <f t="shared" si="3879"/>
        <v>7.1522656180692786E-3</v>
      </c>
      <c r="AC2697" s="13">
        <f t="shared" si="3880"/>
        <v>5.1045364251265343E-5</v>
      </c>
      <c r="AD2697" s="13">
        <f t="shared" si="3881"/>
        <v>6.2350245683091582E-4</v>
      </c>
      <c r="AE2697" s="13">
        <f t="shared" si="3882"/>
        <v>7.3819400527586434E-4</v>
      </c>
      <c r="AF2697" s="13">
        <f t="shared" si="3883"/>
        <v>4.3699137305324185E-4</v>
      </c>
      <c r="AG2697" s="13">
        <f t="shared" si="3884"/>
        <v>1.7245824156265875E-4</v>
      </c>
      <c r="AH2697" s="13">
        <f t="shared" si="3885"/>
        <v>1.4632698328229771E-2</v>
      </c>
      <c r="AI2697" s="13">
        <f t="shared" si="3886"/>
        <v>7.8710958601961728E-3</v>
      </c>
      <c r="AJ2697" s="13">
        <f t="shared" si="3887"/>
        <v>2.1169762627058952E-3</v>
      </c>
      <c r="AK2697" s="13">
        <f t="shared" si="3888"/>
        <v>3.7958191815224795E-4</v>
      </c>
      <c r="AL2697" s="13">
        <f t="shared" si="3889"/>
        <v>1.3003474966919393E-6</v>
      </c>
      <c r="AM2697" s="13">
        <f t="shared" si="3890"/>
        <v>6.7077821146849025E-5</v>
      </c>
      <c r="AN2697" s="13">
        <f t="shared" si="3891"/>
        <v>7.9416600391999179E-5</v>
      </c>
      <c r="AO2697" s="13">
        <f t="shared" si="3892"/>
        <v>4.7012531936711221E-5</v>
      </c>
      <c r="AP2697" s="13">
        <f t="shared" si="3893"/>
        <v>1.8553452285717623E-5</v>
      </c>
      <c r="AQ2697" s="13">
        <f t="shared" si="3894"/>
        <v>5.4915770998327868E-6</v>
      </c>
      <c r="AR2697" s="13">
        <f t="shared" si="3895"/>
        <v>3.4648685241150997E-3</v>
      </c>
      <c r="AS2697" s="13">
        <f t="shared" si="3896"/>
        <v>1.8637924246461062E-3</v>
      </c>
      <c r="AT2697" s="13">
        <f t="shared" si="3897"/>
        <v>5.0127763549922459E-4</v>
      </c>
      <c r="AU2697" s="13">
        <f t="shared" si="3898"/>
        <v>8.9880991941974117E-5</v>
      </c>
      <c r="AV2697" s="13">
        <f t="shared" si="3899"/>
        <v>1.2087003499210129E-5</v>
      </c>
      <c r="AW2697" s="13">
        <f t="shared" si="3900"/>
        <v>2.3003824867829812E-8</v>
      </c>
      <c r="AX2697" s="13">
        <f t="shared" si="3901"/>
        <v>6.0136545848298095E-6</v>
      </c>
      <c r="AY2697" s="13">
        <f t="shared" si="3902"/>
        <v>7.1198496745056706E-6</v>
      </c>
      <c r="AZ2697" s="13">
        <f t="shared" si="3903"/>
        <v>4.2147631421528642E-6</v>
      </c>
      <c r="BA2697" s="13">
        <f t="shared" si="3904"/>
        <v>1.6633523792933764E-6</v>
      </c>
      <c r="BB2697" s="13">
        <f t="shared" si="3905"/>
        <v>4.9233035956933642E-7</v>
      </c>
      <c r="BC2697" s="13">
        <f t="shared" si="3906"/>
        <v>1.1657863287231687E-7</v>
      </c>
      <c r="BD2697" s="13">
        <f t="shared" si="3907"/>
        <v>6.837035806218205E-4</v>
      </c>
      <c r="BE2697" s="13">
        <f t="shared" si="3908"/>
        <v>3.6777197905130002E-4</v>
      </c>
      <c r="BF2697" s="13">
        <f t="shared" si="3909"/>
        <v>9.8914377815818841E-5</v>
      </c>
      <c r="BG2697" s="13">
        <f t="shared" si="3910"/>
        <v>1.7735725206561204E-5</v>
      </c>
      <c r="BH2697" s="13">
        <f t="shared" si="3911"/>
        <v>2.3850623808327564E-6</v>
      </c>
      <c r="BI2697" s="13">
        <f t="shared" si="3912"/>
        <v>2.5659046897543012E-7</v>
      </c>
      <c r="BJ2697" s="14">
        <f t="shared" si="3913"/>
        <v>0.16819941683959019</v>
      </c>
      <c r="BK2697" s="14">
        <f t="shared" si="3914"/>
        <v>0.31202670811401378</v>
      </c>
      <c r="BL2697" s="14">
        <f t="shared" si="3915"/>
        <v>0.47011066498129594</v>
      </c>
      <c r="BM2697" s="14">
        <f t="shared" si="3916"/>
        <v>0.24832450872514508</v>
      </c>
      <c r="BN2697" s="14">
        <f t="shared" si="3917"/>
        <v>0.75144217947636172</v>
      </c>
    </row>
    <row r="2698" spans="1:66" x14ac:dyDescent="0.25">
      <c r="A2698" t="s">
        <v>344</v>
      </c>
      <c r="B2698" t="s">
        <v>213</v>
      </c>
      <c r="C2698" t="s">
        <v>202</v>
      </c>
      <c r="D2698" s="7" t="s">
        <v>508</v>
      </c>
      <c r="E2698" s="10">
        <f>VLOOKUP(A2698,home!$A$2:$E$405,3,FALSE)</f>
        <v>1.3976999999999999</v>
      </c>
      <c r="F2698" s="10">
        <f>VLOOKUP(B2698,home!$B$2:$E$405,3,FALSE)</f>
        <v>1.0544</v>
      </c>
      <c r="G2698" s="10">
        <f>VLOOKUP(C2698,away!$B$2:$E$405,4,FALSE)</f>
        <v>0.6179</v>
      </c>
      <c r="H2698" s="10">
        <f>VLOOKUP(A2698,away!$A$2:$E$405,3,FALSE)</f>
        <v>1.0585</v>
      </c>
      <c r="I2698" s="10">
        <f>VLOOKUP(C2698,away!$B$2:$E$405,3,FALSE)</f>
        <v>1.0736000000000001</v>
      </c>
      <c r="J2698" s="10">
        <f>VLOOKUP(B2698,home!$B$2:$E$405,4,FALSE)</f>
        <v>1.1933</v>
      </c>
      <c r="K2698" s="12">
        <f t="shared" si="3862"/>
        <v>0.91062078235199995</v>
      </c>
      <c r="L2698" s="12">
        <f t="shared" si="3863"/>
        <v>1.35607280248</v>
      </c>
      <c r="M2698" s="13">
        <f t="shared" si="3864"/>
        <v>0.10365433838935591</v>
      </c>
      <c r="N2698" s="13">
        <f t="shared" si="3865"/>
        <v>9.4389794718294215E-2</v>
      </c>
      <c r="O2698" s="13">
        <f t="shared" si="3866"/>
        <v>0.14056282914886412</v>
      </c>
      <c r="P2698" s="13">
        <f t="shared" si="3867"/>
        <v>0.12799943344914916</v>
      </c>
      <c r="Q2698" s="13">
        <f t="shared" si="3868"/>
        <v>4.2976654356208878E-2</v>
      </c>
      <c r="R2698" s="13">
        <f t="shared" si="3869"/>
        <v>9.5306714824208813E-2</v>
      </c>
      <c r="S2698" s="13">
        <f t="shared" si="3870"/>
        <v>3.9515603538369588E-2</v>
      </c>
      <c r="T2698" s="13">
        <f t="shared" si="3871"/>
        <v>5.8279472114038479E-2</v>
      </c>
      <c r="U2698" s="13">
        <f t="shared" si="3872"/>
        <v>8.678827521661997E-2</v>
      </c>
      <c r="V2698" s="13">
        <f t="shared" si="3873"/>
        <v>5.4218397028971367E-3</v>
      </c>
      <c r="W2698" s="13">
        <f t="shared" si="3874"/>
        <v>1.3045144870907473E-2</v>
      </c>
      <c r="X2698" s="13">
        <f t="shared" si="3875"/>
        <v>1.7690166163849098E-2</v>
      </c>
      <c r="Y2698" s="13">
        <f t="shared" si="3876"/>
        <v>1.1994576603073858E-2</v>
      </c>
      <c r="Z2698" s="13">
        <f t="shared" si="3877"/>
        <v>4.308094795560901E-2</v>
      </c>
      <c r="AA2698" s="13">
        <f t="shared" si="3878"/>
        <v>3.9230406531802466E-2</v>
      </c>
      <c r="AB2698" s="13">
        <f t="shared" si="3879"/>
        <v>1.7862011743988489E-2</v>
      </c>
      <c r="AC2698" s="13">
        <f t="shared" si="3880"/>
        <v>4.1845354775220476E-4</v>
      </c>
      <c r="AD2698" s="13">
        <f t="shared" si="3881"/>
        <v>2.9697950070602351E-3</v>
      </c>
      <c r="AE2698" s="13">
        <f t="shared" si="3882"/>
        <v>4.0272582380152851E-3</v>
      </c>
      <c r="AF2698" s="13">
        <f t="shared" si="3883"/>
        <v>2.7306276825680271E-3</v>
      </c>
      <c r="AG2698" s="13">
        <f t="shared" si="3884"/>
        <v>1.2343099780098312E-3</v>
      </c>
      <c r="AH2698" s="13">
        <f t="shared" si="3885"/>
        <v>1.4605225456914436E-2</v>
      </c>
      <c r="AI2698" s="13">
        <f t="shared" si="3886"/>
        <v>1.3299821832002769E-2</v>
      </c>
      <c r="AJ2698" s="13">
        <f t="shared" si="3887"/>
        <v>6.0555470809002861E-3</v>
      </c>
      <c r="AK2698" s="13">
        <f t="shared" si="3888"/>
        <v>1.8381023401262628E-3</v>
      </c>
      <c r="AL2698" s="13">
        <f t="shared" si="3889"/>
        <v>2.0669397101691944E-5</v>
      </c>
      <c r="AM2698" s="13">
        <f t="shared" si="3890"/>
        <v>5.4087141055085108E-4</v>
      </c>
      <c r="AN2698" s="13">
        <f t="shared" si="3891"/>
        <v>7.3346100948700334E-4</v>
      </c>
      <c r="AO2698" s="13">
        <f t="shared" si="3892"/>
        <v>4.9731326332242527E-4</v>
      </c>
      <c r="AP2698" s="13">
        <f t="shared" si="3893"/>
        <v>2.2479766356803851E-4</v>
      </c>
      <c r="AQ2698" s="13">
        <f t="shared" si="3894"/>
        <v>7.6210499406416561E-5</v>
      </c>
      <c r="AR2698" s="13">
        <f t="shared" si="3895"/>
        <v>3.9611498032420412E-3</v>
      </c>
      <c r="AS2698" s="13">
        <f t="shared" si="3896"/>
        <v>3.6071053328417379E-3</v>
      </c>
      <c r="AT2698" s="13">
        <f t="shared" si="3897"/>
        <v>1.6423525401092075E-3</v>
      </c>
      <c r="AU2698" s="13">
        <f t="shared" si="3898"/>
        <v>4.9852011832401369E-4</v>
      </c>
      <c r="AV2698" s="13">
        <f t="shared" si="3899"/>
        <v>1.134906950416062E-4</v>
      </c>
      <c r="AW2698" s="13">
        <f t="shared" si="3900"/>
        <v>7.0899940660202769E-7</v>
      </c>
      <c r="AX2698" s="13">
        <f t="shared" si="3901"/>
        <v>8.2088124504607583E-5</v>
      </c>
      <c r="AY2698" s="13">
        <f t="shared" si="3902"/>
        <v>1.1131747304729036E-4</v>
      </c>
      <c r="AZ2698" s="13">
        <f t="shared" si="3903"/>
        <v>7.5477298820115458E-5</v>
      </c>
      <c r="BA2698" s="13">
        <f t="shared" si="3904"/>
        <v>3.4117570711538133E-5</v>
      </c>
      <c r="BB2698" s="13">
        <f t="shared" si="3905"/>
        <v>1.1566477432151272E-5</v>
      </c>
      <c r="BC2698" s="13">
        <f t="shared" si="3906"/>
        <v>3.1369970932478111E-6</v>
      </c>
      <c r="BD2698" s="13">
        <f t="shared" si="3907"/>
        <v>8.9526791912092113E-4</v>
      </c>
      <c r="BE2698" s="13">
        <f t="shared" si="3908"/>
        <v>8.1524957292454026E-4</v>
      </c>
      <c r="BF2698" s="13">
        <f t="shared" si="3909"/>
        <v>3.7119160195433934E-4</v>
      </c>
      <c r="BG2698" s="13">
        <f t="shared" si="3910"/>
        <v>1.126715956580509E-4</v>
      </c>
      <c r="BH2698" s="13">
        <f t="shared" si="3911"/>
        <v>2.5650274146745622E-5</v>
      </c>
      <c r="BI2698" s="13">
        <f t="shared" si="3912"/>
        <v>4.6715345422105565E-6</v>
      </c>
      <c r="BJ2698" s="14">
        <f t="shared" si="3913"/>
        <v>0.25172815751996902</v>
      </c>
      <c r="BK2698" s="14">
        <f t="shared" si="3914"/>
        <v>0.27714165549767295</v>
      </c>
      <c r="BL2698" s="14">
        <f t="shared" si="3915"/>
        <v>0.42759625516333305</v>
      </c>
      <c r="BM2698" s="14">
        <f t="shared" si="3916"/>
        <v>0.39454664277686247</v>
      </c>
      <c r="BN2698" s="14">
        <f t="shared" si="3917"/>
        <v>0.60488976488608104</v>
      </c>
    </row>
    <row r="2699" spans="1:66" x14ac:dyDescent="0.25">
      <c r="A2699" t="s">
        <v>344</v>
      </c>
      <c r="B2699" t="s">
        <v>197</v>
      </c>
      <c r="C2699" t="s">
        <v>203</v>
      </c>
      <c r="D2699" s="7" t="s">
        <v>508</v>
      </c>
      <c r="E2699" s="10">
        <f>VLOOKUP(A2699,home!$A$2:$E$405,3,FALSE)</f>
        <v>1.3976999999999999</v>
      </c>
      <c r="F2699" s="10">
        <f>VLOOKUP(B2699,home!$B$2:$E$405,3,FALSE)</f>
        <v>0.79959999999999998</v>
      </c>
      <c r="G2699" s="10">
        <f>VLOOKUP(C2699,away!$B$2:$E$405,4,FALSE)</f>
        <v>0.89429999999999998</v>
      </c>
      <c r="H2699" s="10">
        <f>VLOOKUP(A2699,away!$A$2:$E$405,3,FALSE)</f>
        <v>1.0585</v>
      </c>
      <c r="I2699" s="10">
        <f>VLOOKUP(C2699,away!$B$2:$E$405,3,FALSE)</f>
        <v>1.1809000000000001</v>
      </c>
      <c r="J2699" s="10">
        <f>VLOOKUP(B2699,home!$B$2:$E$405,4,FALSE)</f>
        <v>1.8339000000000001</v>
      </c>
      <c r="K2699" s="12">
        <f t="shared" si="3862"/>
        <v>0.99947050275599991</v>
      </c>
      <c r="L2699" s="12">
        <f t="shared" si="3863"/>
        <v>2.2923431818350002</v>
      </c>
      <c r="M2699" s="13">
        <f t="shared" si="3864"/>
        <v>3.7186343898955219E-2</v>
      </c>
      <c r="N2699" s="13">
        <f t="shared" si="3865"/>
        <v>3.7166653832346283E-2</v>
      </c>
      <c r="O2699" s="13">
        <f t="shared" si="3866"/>
        <v>8.5243861894141543E-2</v>
      </c>
      <c r="P2699" s="13">
        <f t="shared" si="3867"/>
        <v>8.519872550420067E-2</v>
      </c>
      <c r="Q2699" s="13">
        <f t="shared" si="3868"/>
        <v>1.8573487095786673E-2</v>
      </c>
      <c r="R2699" s="13">
        <f t="shared" si="3869"/>
        <v>9.7704092803159892E-2</v>
      </c>
      <c r="S2699" s="13">
        <f t="shared" si="3870"/>
        <v>4.8800326050231026E-2</v>
      </c>
      <c r="T2699" s="13">
        <f t="shared" si="3871"/>
        <v>4.2576806506926933E-2</v>
      </c>
      <c r="U2699" s="13">
        <f t="shared" si="3872"/>
        <v>9.7652358755293101E-2</v>
      </c>
      <c r="V2699" s="13">
        <f t="shared" si="3873"/>
        <v>1.242309570824867E-2</v>
      </c>
      <c r="W2699" s="13">
        <f t="shared" si="3874"/>
        <v>6.1878841618526609E-3</v>
      </c>
      <c r="X2699" s="13">
        <f t="shared" si="3875"/>
        <v>1.4184754068407732E-2</v>
      </c>
      <c r="Y2699" s="13">
        <f t="shared" si="3876"/>
        <v>1.6258162137360376E-2</v>
      </c>
      <c r="Z2699" s="13">
        <f t="shared" si="3877"/>
        <v>7.4657103658232568E-2</v>
      </c>
      <c r="AA2699" s="13">
        <f t="shared" si="3878"/>
        <v>7.4617572927600517E-2</v>
      </c>
      <c r="AB2699" s="13">
        <f t="shared" si="3879"/>
        <v>3.7289031564190681E-2</v>
      </c>
      <c r="AC2699" s="13">
        <f t="shared" si="3880"/>
        <v>1.7789324826398669E-3</v>
      </c>
      <c r="AD2699" s="13">
        <f t="shared" si="3881"/>
        <v>1.5461519235606921E-3</v>
      </c>
      <c r="AE2699" s="13">
        <f t="shared" si="3882"/>
        <v>3.5443108200554226E-3</v>
      </c>
      <c r="AF2699" s="13">
        <f t="shared" si="3883"/>
        <v>4.0623883713290345E-3</v>
      </c>
      <c r="AG2699" s="13">
        <f t="shared" si="3884"/>
        <v>3.1041294283273009E-3</v>
      </c>
      <c r="AH2699" s="13">
        <f t="shared" si="3885"/>
        <v>4.2784925636624581E-2</v>
      </c>
      <c r="AI2699" s="13">
        <f t="shared" si="3886"/>
        <v>4.2762271136415245E-2</v>
      </c>
      <c r="AJ2699" s="13">
        <f t="shared" si="3887"/>
        <v>2.1369814315850662E-2</v>
      </c>
      <c r="AK2699" s="13">
        <f t="shared" si="3888"/>
        <v>7.1194996860218752E-3</v>
      </c>
      <c r="AL2699" s="13">
        <f t="shared" si="3889"/>
        <v>1.6303057992554987E-4</v>
      </c>
      <c r="AM2699" s="13">
        <f t="shared" si="3890"/>
        <v>3.0906664807567227E-4</v>
      </c>
      <c r="AN2699" s="13">
        <f t="shared" si="3891"/>
        <v>7.0848682344886479E-4</v>
      </c>
      <c r="AO2699" s="13">
        <f t="shared" si="3892"/>
        <v>8.1204746957647155E-4</v>
      </c>
      <c r="AP2699" s="13">
        <f t="shared" si="3893"/>
        <v>6.2049716006999656E-4</v>
      </c>
      <c r="AQ2699" s="13">
        <f t="shared" si="3894"/>
        <v>3.5559810855860941E-4</v>
      </c>
      <c r="AR2699" s="13">
        <f t="shared" si="3895"/>
        <v>1.9615546513686747E-2</v>
      </c>
      <c r="AS2699" s="13">
        <f t="shared" si="3896"/>
        <v>1.9605160135868195E-2</v>
      </c>
      <c r="AT2699" s="13">
        <f t="shared" si="3897"/>
        <v>9.797389628804035E-3</v>
      </c>
      <c r="AU2699" s="13">
        <f t="shared" si="3898"/>
        <v>3.2640673126657295E-3</v>
      </c>
      <c r="AV2699" s="13">
        <f t="shared" si="3899"/>
        <v>8.1558474950486058E-4</v>
      </c>
      <c r="AW2699" s="13">
        <f t="shared" si="3900"/>
        <v>1.0375670931489622E-5</v>
      </c>
      <c r="AX2699" s="13">
        <f t="shared" si="3901"/>
        <v>5.1483833022883964E-5</v>
      </c>
      <c r="AY2699" s="13">
        <f t="shared" si="3902"/>
        <v>1.1801861360473969E-4</v>
      </c>
      <c r="AZ2699" s="13">
        <f t="shared" si="3903"/>
        <v>1.3526958211322222E-4</v>
      </c>
      <c r="BA2699" s="13">
        <f t="shared" si="3904"/>
        <v>1.0336143475563823E-4</v>
      </c>
      <c r="BB2699" s="13">
        <f t="shared" si="3905"/>
        <v>5.9234970056692643E-5</v>
      </c>
      <c r="BC2699" s="13">
        <f t="shared" si="3906"/>
        <v>2.715737594713192E-5</v>
      </c>
      <c r="BD2699" s="13">
        <f t="shared" si="3907"/>
        <v>7.4942607181028593E-3</v>
      </c>
      <c r="BE2699" s="13">
        <f t="shared" si="3908"/>
        <v>7.4902925277068062E-3</v>
      </c>
      <c r="BF2699" s="13">
        <f t="shared" si="3909"/>
        <v>3.7431632192283151E-3</v>
      </c>
      <c r="BG2699" s="13">
        <f t="shared" si="3910"/>
        <v>1.2470604082066305E-3</v>
      </c>
      <c r="BH2699" s="13">
        <f t="shared" si="3911"/>
        <v>3.1160002328934586E-4</v>
      </c>
      <c r="BI2699" s="13">
        <f t="shared" si="3912"/>
        <v>6.2287006387156763E-5</v>
      </c>
      <c r="BJ2699" s="14">
        <f t="shared" si="3913"/>
        <v>0.15050495036518308</v>
      </c>
      <c r="BK2699" s="14">
        <f t="shared" si="3914"/>
        <v>0.18566847283780574</v>
      </c>
      <c r="BL2699" s="14">
        <f t="shared" si="3915"/>
        <v>0.57998984096274875</v>
      </c>
      <c r="BM2699" s="14">
        <f t="shared" si="3916"/>
        <v>0.62963955985270637</v>
      </c>
      <c r="BN2699" s="14">
        <f t="shared" si="3917"/>
        <v>0.36107316502859027</v>
      </c>
    </row>
    <row r="2700" spans="1:66" x14ac:dyDescent="0.25">
      <c r="A2700" t="s">
        <v>344</v>
      </c>
      <c r="B2700" t="s">
        <v>211</v>
      </c>
      <c r="C2700" t="s">
        <v>214</v>
      </c>
      <c r="D2700" s="7" t="s">
        <v>508</v>
      </c>
      <c r="E2700" s="10">
        <f>VLOOKUP(A2700,home!$A$2:$E$405,3,FALSE)</f>
        <v>1.3976999999999999</v>
      </c>
      <c r="F2700" s="10">
        <f>VLOOKUP(B2700,home!$B$2:$E$405,3,FALSE)</f>
        <v>1.2683</v>
      </c>
      <c r="G2700" s="10">
        <f>VLOOKUP(C2700,away!$B$2:$E$405,4,FALSE)</f>
        <v>0.78700000000000003</v>
      </c>
      <c r="H2700" s="10">
        <f>VLOOKUP(A2700,away!$A$2:$E$405,3,FALSE)</f>
        <v>1.0585</v>
      </c>
      <c r="I2700" s="10">
        <f>VLOOKUP(C2700,away!$B$2:$E$405,3,FALSE)</f>
        <v>0.70850000000000002</v>
      </c>
      <c r="J2700" s="10">
        <f>VLOOKUP(B2700,home!$B$2:$E$405,4,FALSE)</f>
        <v>0.73</v>
      </c>
      <c r="K2700" s="12">
        <f t="shared" si="3862"/>
        <v>1.3951171901699999</v>
      </c>
      <c r="L2700" s="12">
        <f t="shared" si="3863"/>
        <v>0.54746149249999998</v>
      </c>
      <c r="M2700" s="13">
        <f t="shared" si="3864"/>
        <v>0.14333386026958012</v>
      </c>
      <c r="N2700" s="13">
        <f t="shared" si="3865"/>
        <v>0.19996753239551604</v>
      </c>
      <c r="O2700" s="13">
        <f t="shared" si="3866"/>
        <v>7.8469769068970782E-2</v>
      </c>
      <c r="P2700" s="13">
        <f t="shared" si="3867"/>
        <v>0.10947452373679131</v>
      </c>
      <c r="Q2700" s="13">
        <f t="shared" si="3868"/>
        <v>0.13948907096043039</v>
      </c>
      <c r="R2700" s="13">
        <f t="shared" si="3869"/>
        <v>2.1479588445314536E-2</v>
      </c>
      <c r="S2700" s="13">
        <f t="shared" si="3870"/>
        <v>2.0903419688928868E-2</v>
      </c>
      <c r="T2700" s="13">
        <f t="shared" si="3871"/>
        <v>7.6364894975435638E-2</v>
      </c>
      <c r="U2700" s="13">
        <f t="shared" si="3872"/>
        <v>2.9966543077835219E-2</v>
      </c>
      <c r="V2700" s="13">
        <f t="shared" si="3873"/>
        <v>1.7739406993278037E-3</v>
      </c>
      <c r="W2700" s="13">
        <f t="shared" si="3874"/>
        <v>6.4867866912579786E-2</v>
      </c>
      <c r="X2700" s="13">
        <f t="shared" si="3875"/>
        <v>3.5512659235252299E-2</v>
      </c>
      <c r="Y2700" s="13">
        <f t="shared" si="3876"/>
        <v>9.7209067137875634E-3</v>
      </c>
      <c r="Z2700" s="13">
        <f t="shared" si="3877"/>
        <v>3.919749182852551E-3</v>
      </c>
      <c r="AA2700" s="13">
        <f t="shared" si="3878"/>
        <v>5.4685094661524047E-3</v>
      </c>
      <c r="AB2700" s="13">
        <f t="shared" si="3879"/>
        <v>3.8146057804182951E-3</v>
      </c>
      <c r="AC2700" s="13">
        <f t="shared" si="3880"/>
        <v>8.4680493861922707E-5</v>
      </c>
      <c r="AD2700" s="13">
        <f t="shared" si="3881"/>
        <v>2.2624569054849972E-2</v>
      </c>
      <c r="AE2700" s="13">
        <f t="shared" si="3882"/>
        <v>1.2386080341937481E-2</v>
      </c>
      <c r="AF2700" s="13">
        <f t="shared" si="3883"/>
        <v>3.390451015111001E-3</v>
      </c>
      <c r="AG2700" s="13">
        <f t="shared" si="3884"/>
        <v>6.1871379099360298E-4</v>
      </c>
      <c r="AH2700" s="13">
        <f t="shared" si="3885"/>
        <v>5.3647793446752804E-4</v>
      </c>
      <c r="AI2700" s="13">
        <f t="shared" si="3886"/>
        <v>7.4844958852254319E-4</v>
      </c>
      <c r="AJ2700" s="13">
        <f t="shared" si="3887"/>
        <v>5.220874434617316E-4</v>
      </c>
      <c r="AK2700" s="13">
        <f t="shared" si="3888"/>
        <v>2.427910557151232E-4</v>
      </c>
      <c r="AL2700" s="13">
        <f t="shared" si="3889"/>
        <v>2.5870667873996307E-6</v>
      </c>
      <c r="AM2700" s="13">
        <f t="shared" si="3890"/>
        <v>6.3127850417218764E-3</v>
      </c>
      <c r="AN2700" s="13">
        <f t="shared" si="3891"/>
        <v>3.4560067207727333E-3</v>
      </c>
      <c r="AO2700" s="13">
        <f t="shared" si="3892"/>
        <v>9.4601529872213549E-4</v>
      </c>
      <c r="AP2700" s="13">
        <f t="shared" si="3893"/>
        <v>1.7263564912208456E-4</v>
      </c>
      <c r="AQ2700" s="13">
        <f t="shared" si="3894"/>
        <v>2.3627842531770675E-5</v>
      </c>
      <c r="AR2700" s="13">
        <f t="shared" si="3895"/>
        <v>5.8740202139382025E-5</v>
      </c>
      <c r="AS2700" s="13">
        <f t="shared" si="3896"/>
        <v>8.1949465758712479E-5</v>
      </c>
      <c r="AT2700" s="13">
        <f t="shared" si="3897"/>
        <v>5.716455420261379E-5</v>
      </c>
      <c r="AU2700" s="13">
        <f t="shared" si="3898"/>
        <v>2.6583750745490401E-5</v>
      </c>
      <c r="AV2700" s="13">
        <f t="shared" si="3899"/>
        <v>9.2718619110570592E-6</v>
      </c>
      <c r="AW2700" s="13">
        <f t="shared" si="3900"/>
        <v>5.4886988999198078E-8</v>
      </c>
      <c r="AX2700" s="13">
        <f t="shared" si="3901"/>
        <v>1.4678458215923724E-3</v>
      </c>
      <c r="AY2700" s="13">
        <f t="shared" si="3902"/>
        <v>8.0358906424884892E-4</v>
      </c>
      <c r="AZ2700" s="13">
        <f t="shared" si="3903"/>
        <v>2.1996703423517657E-4</v>
      </c>
      <c r="BA2700" s="13">
        <f t="shared" si="3904"/>
        <v>4.014116028772946E-5</v>
      </c>
      <c r="BB2700" s="13">
        <f t="shared" si="3905"/>
        <v>5.4939348804505236E-6</v>
      </c>
      <c r="BC2700" s="13">
        <f t="shared" si="3906"/>
        <v>6.0154355786985054E-7</v>
      </c>
      <c r="BD2700" s="13">
        <f t="shared" si="3907"/>
        <v>5.3596664554962957E-6</v>
      </c>
      <c r="BE2700" s="13">
        <f t="shared" si="3908"/>
        <v>7.4773628056403961E-6</v>
      </c>
      <c r="BF2700" s="13">
        <f t="shared" si="3909"/>
        <v>5.2158986936433483E-6</v>
      </c>
      <c r="BG2700" s="13">
        <f t="shared" si="3910"/>
        <v>2.425596643229027E-6</v>
      </c>
      <c r="BH2700" s="13">
        <f t="shared" si="3911"/>
        <v>8.4599789334686667E-7</v>
      </c>
      <c r="BI2700" s="13">
        <f t="shared" si="3912"/>
        <v>2.3605324077116365E-7</v>
      </c>
      <c r="BJ2700" s="14">
        <f t="shared" si="3913"/>
        <v>0.57839145450756679</v>
      </c>
      <c r="BK2700" s="14">
        <f t="shared" si="3914"/>
        <v>0.27637660101952621</v>
      </c>
      <c r="BL2700" s="14">
        <f t="shared" si="3915"/>
        <v>0.14150409227134758</v>
      </c>
      <c r="BM2700" s="14">
        <f t="shared" si="3916"/>
        <v>0.3071740179274301</v>
      </c>
      <c r="BN2700" s="14">
        <f t="shared" si="3917"/>
        <v>0.69221434487660316</v>
      </c>
    </row>
    <row r="2701" spans="1:66" x14ac:dyDescent="0.25">
      <c r="A2701" t="s">
        <v>347</v>
      </c>
      <c r="B2701" t="s">
        <v>324</v>
      </c>
      <c r="C2701" t="s">
        <v>251</v>
      </c>
      <c r="D2701" s="7" t="s">
        <v>508</v>
      </c>
      <c r="E2701" s="10">
        <f>VLOOKUP(A2701,home!$A$2:$E$405,3,FALSE)</f>
        <v>1.1809000000000001</v>
      </c>
      <c r="F2701" s="10">
        <f>VLOOKUP(B2701,home!$B$2:$E$405,3,FALSE)</f>
        <v>1.3408</v>
      </c>
      <c r="G2701" s="10">
        <f>VLOOKUP(C2701,away!$B$2:$E$405,4,FALSE)</f>
        <v>0.8468</v>
      </c>
      <c r="H2701" s="10">
        <f>VLOOKUP(A2701,away!$A$2:$E$405,3,FALSE)</f>
        <v>0.92459999999999998</v>
      </c>
      <c r="I2701" s="10">
        <f>VLOOKUP(C2701,away!$B$2:$E$405,3,FALSE)</f>
        <v>1.2479</v>
      </c>
      <c r="J2701" s="10">
        <f>VLOOKUP(B2701,home!$B$2:$E$405,4,FALSE)</f>
        <v>0.63090000000000002</v>
      </c>
      <c r="K2701" s="12">
        <f t="shared" si="3862"/>
        <v>1.3407813896960001</v>
      </c>
      <c r="L2701" s="12">
        <f t="shared" si="3863"/>
        <v>0.72793768170599993</v>
      </c>
      <c r="M2701" s="13">
        <f t="shared" si="3864"/>
        <v>0.12634752024713294</v>
      </c>
      <c r="N2701" s="13">
        <f t="shared" si="3865"/>
        <v>0.16940440378159444</v>
      </c>
      <c r="O2701" s="13">
        <f t="shared" si="3866"/>
        <v>9.1973120977999853E-2</v>
      </c>
      <c r="P2701" s="13">
        <f t="shared" si="3867"/>
        <v>0.12331584895956099</v>
      </c>
      <c r="Q2701" s="13">
        <f t="shared" si="3868"/>
        <v>0.11356713596145426</v>
      </c>
      <c r="R2701" s="13">
        <f t="shared" si="3869"/>
        <v>3.3475350231995334E-2</v>
      </c>
      <c r="S2701" s="13">
        <f t="shared" si="3870"/>
        <v>3.0089230431418621E-2</v>
      </c>
      <c r="T2701" s="13">
        <f t="shared" si="3871"/>
        <v>8.2669797669771117E-2</v>
      </c>
      <c r="U2701" s="13">
        <f t="shared" si="3872"/>
        <v>4.4883126604615027E-2</v>
      </c>
      <c r="V2701" s="13">
        <f t="shared" si="3873"/>
        <v>3.2630275853742568E-3</v>
      </c>
      <c r="W2701" s="13">
        <f t="shared" si="3874"/>
        <v>5.0756234126064413E-2</v>
      </c>
      <c r="X2701" s="13">
        <f t="shared" si="3875"/>
        <v>3.694737540185429E-2</v>
      </c>
      <c r="Y2701" s="13">
        <f t="shared" si="3876"/>
        <v>1.3447693397573545E-2</v>
      </c>
      <c r="Z2701" s="13">
        <f t="shared" si="3877"/>
        <v>8.1226562807250307E-3</v>
      </c>
      <c r="AA2701" s="13">
        <f t="shared" si="3878"/>
        <v>1.0890706376093452E-2</v>
      </c>
      <c r="AB2701" s="13">
        <f t="shared" si="3879"/>
        <v>7.3010282148548329E-3</v>
      </c>
      <c r="AC2701" s="13">
        <f t="shared" si="3880"/>
        <v>1.9904576286986102E-4</v>
      </c>
      <c r="AD2701" s="13">
        <f t="shared" si="3881"/>
        <v>1.7013253531820042E-2</v>
      </c>
      <c r="AE2701" s="13">
        <f t="shared" si="3882"/>
        <v>1.2384588334229498E-2</v>
      </c>
      <c r="AF2701" s="13">
        <f t="shared" si="3883"/>
        <v>4.5076042604510948E-3</v>
      </c>
      <c r="AG2701" s="13">
        <f t="shared" si="3884"/>
        <v>1.0937516651336196E-3</v>
      </c>
      <c r="AH2701" s="13">
        <f t="shared" si="3885"/>
        <v>1.4781968955714145E-3</v>
      </c>
      <c r="AI2701" s="13">
        <f t="shared" si="3886"/>
        <v>1.9819388878885543E-3</v>
      </c>
      <c r="AJ2701" s="13">
        <f t="shared" si="3887"/>
        <v>1.3286733881978804E-3</v>
      </c>
      <c r="AK2701" s="13">
        <f t="shared" si="3888"/>
        <v>5.9382018396001574E-4</v>
      </c>
      <c r="AL2701" s="13">
        <f t="shared" si="3889"/>
        <v>7.7707887521939249E-6</v>
      </c>
      <c r="AM2701" s="13">
        <f t="shared" si="3890"/>
        <v>4.5622107427288104E-3</v>
      </c>
      <c r="AN2701" s="13">
        <f t="shared" si="3891"/>
        <v>3.3210051115162183E-3</v>
      </c>
      <c r="AO2701" s="13">
        <f t="shared" si="3892"/>
        <v>1.2087423809054455E-3</v>
      </c>
      <c r="AP2701" s="13">
        <f t="shared" si="3893"/>
        <v>2.9329637551203365E-4</v>
      </c>
      <c r="AQ2701" s="13">
        <f t="shared" si="3894"/>
        <v>5.3375370910750535E-5</v>
      </c>
      <c r="AR2701" s="13">
        <f t="shared" si="3895"/>
        <v>2.1520704425345241E-4</v>
      </c>
      <c r="AS2701" s="13">
        <f t="shared" si="3896"/>
        <v>2.8854559986651255E-4</v>
      </c>
      <c r="AT2701" s="13">
        <f t="shared" si="3897"/>
        <v>1.9343828518984433E-4</v>
      </c>
      <c r="AU2701" s="13">
        <f t="shared" si="3898"/>
        <v>8.6452817612416889E-5</v>
      </c>
      <c r="AV2701" s="13">
        <f t="shared" si="3899"/>
        <v>2.8978582235377782E-5</v>
      </c>
      <c r="AW2701" s="13">
        <f t="shared" si="3900"/>
        <v>2.1067586055680743E-7</v>
      </c>
      <c r="AX2701" s="13">
        <f t="shared" si="3901"/>
        <v>1.0194878766203268E-3</v>
      </c>
      <c r="AY2701" s="13">
        <f t="shared" si="3902"/>
        <v>7.421236414343732E-4</v>
      </c>
      <c r="AZ2701" s="13">
        <f t="shared" si="3903"/>
        <v>2.701098815424761E-4</v>
      </c>
      <c r="BA2701" s="13">
        <f t="shared" si="3904"/>
        <v>6.5541053658637458E-5</v>
      </c>
      <c r="BB2701" s="13">
        <f t="shared" si="3905"/>
        <v>1.1927450664209272E-5</v>
      </c>
      <c r="BC2701" s="13">
        <f t="shared" si="3906"/>
        <v>1.736488157033438E-6</v>
      </c>
      <c r="BD2701" s="13">
        <f t="shared" si="3907"/>
        <v>2.6109552813443097E-5</v>
      </c>
      <c r="BE2701" s="13">
        <f t="shared" si="3908"/>
        <v>3.5007202505549349E-5</v>
      </c>
      <c r="BF2701" s="13">
        <f t="shared" si="3909"/>
        <v>2.3468502812379877E-5</v>
      </c>
      <c r="BG2701" s="13">
        <f t="shared" si="3910"/>
        <v>1.0488710604955726E-5</v>
      </c>
      <c r="BH2701" s="13">
        <f t="shared" si="3911"/>
        <v>3.5157669952579271E-6</v>
      </c>
      <c r="BI2701" s="13">
        <f t="shared" si="3912"/>
        <v>9.427749915498505E-7</v>
      </c>
      <c r="BJ2701" s="14">
        <f t="shared" si="3913"/>
        <v>0.5133413945035965</v>
      </c>
      <c r="BK2701" s="14">
        <f t="shared" si="3914"/>
        <v>0.2839645674165433</v>
      </c>
      <c r="BL2701" s="14">
        <f t="shared" si="3915"/>
        <v>0.19481811660105711</v>
      </c>
      <c r="BM2701" s="14">
        <f t="shared" si="3916"/>
        <v>0.34142144167661054</v>
      </c>
      <c r="BN2701" s="14">
        <f t="shared" si="3917"/>
        <v>0.65808338015973789</v>
      </c>
    </row>
    <row r="2702" spans="1:66" x14ac:dyDescent="0.25">
      <c r="A2702" t="s">
        <v>347</v>
      </c>
      <c r="B2702" t="s">
        <v>250</v>
      </c>
      <c r="C2702" t="s">
        <v>254</v>
      </c>
      <c r="D2702" s="7" t="s">
        <v>508</v>
      </c>
      <c r="E2702" s="10">
        <f>VLOOKUP(A2702,home!$A$2:$E$405,3,FALSE)</f>
        <v>1.1809000000000001</v>
      </c>
      <c r="F2702" s="10">
        <f>VLOOKUP(B2702,home!$B$2:$E$405,3,FALSE)</f>
        <v>0.7762</v>
      </c>
      <c r="G2702" s="10">
        <f>VLOOKUP(C2702,away!$B$2:$E$405,4,FALSE)</f>
        <v>0.52110000000000001</v>
      </c>
      <c r="H2702" s="10">
        <f>VLOOKUP(A2702,away!$A$2:$E$405,3,FALSE)</f>
        <v>0.92459999999999998</v>
      </c>
      <c r="I2702" s="10">
        <f>VLOOKUP(C2702,away!$B$2:$E$405,3,FALSE)</f>
        <v>1.2479</v>
      </c>
      <c r="J2702" s="10">
        <f>VLOOKUP(B2702,home!$B$2:$E$405,4,FALSE)</f>
        <v>0.99139999999999995</v>
      </c>
      <c r="K2702" s="12">
        <f t="shared" si="3862"/>
        <v>0.47764785763800005</v>
      </c>
      <c r="L2702" s="12">
        <f t="shared" si="3863"/>
        <v>1.1438855882759997</v>
      </c>
      <c r="M2702" s="13">
        <f t="shared" si="3864"/>
        <v>0.19759546468831146</v>
      </c>
      <c r="N2702" s="13">
        <f t="shared" si="3865"/>
        <v>9.4381050387357057E-2</v>
      </c>
      <c r="O2702" s="13">
        <f t="shared" si="3866"/>
        <v>0.22602660436565869</v>
      </c>
      <c r="P2702" s="13">
        <f t="shared" si="3867"/>
        <v>0.10796112334444871</v>
      </c>
      <c r="Q2702" s="13">
        <f t="shared" si="3868"/>
        <v>2.2540453259572615E-2</v>
      </c>
      <c r="R2702" s="13">
        <f t="shared" si="3869"/>
        <v>0.12927428765041907</v>
      </c>
      <c r="S2702" s="13">
        <f t="shared" si="3870"/>
        <v>1.4746801213505712E-2</v>
      </c>
      <c r="T2702" s="13">
        <f t="shared" si="3871"/>
        <v>2.5783699636833895E-2</v>
      </c>
      <c r="U2702" s="13">
        <f t="shared" si="3872"/>
        <v>6.1747586543901244E-2</v>
      </c>
      <c r="V2702" s="13">
        <f t="shared" si="3873"/>
        <v>8.9525290542400576E-4</v>
      </c>
      <c r="W2702" s="13">
        <f t="shared" si="3874"/>
        <v>3.5887997365414443E-3</v>
      </c>
      <c r="X2702" s="13">
        <f t="shared" si="3875"/>
        <v>4.1051762978384634E-3</v>
      </c>
      <c r="Y2702" s="13">
        <f t="shared" si="3876"/>
        <v>2.3479260022148205E-3</v>
      </c>
      <c r="Z2702" s="13">
        <f t="shared" si="3877"/>
        <v>4.9291664859320163E-2</v>
      </c>
      <c r="AA2702" s="13">
        <f t="shared" si="3878"/>
        <v>2.3544058119464566E-2</v>
      </c>
      <c r="AB2702" s="13">
        <f t="shared" si="3879"/>
        <v>5.6228844604334048E-3</v>
      </c>
      <c r="AC2702" s="13">
        <f t="shared" si="3880"/>
        <v>3.0571459945771495E-5</v>
      </c>
      <c r="AD2702" s="13">
        <f t="shared" si="3881"/>
        <v>4.2854562641270996E-4</v>
      </c>
      <c r="AE2702" s="13">
        <f t="shared" si="3882"/>
        <v>4.902071659722096E-4</v>
      </c>
      <c r="AF2702" s="13">
        <f t="shared" si="3883"/>
        <v>2.8037045621261581E-4</v>
      </c>
      <c r="AG2702" s="13">
        <f t="shared" si="3884"/>
        <v>1.0690390807999285E-4</v>
      </c>
      <c r="AH2702" s="13">
        <f t="shared" si="3885"/>
        <v>1.409600626367671E-2</v>
      </c>
      <c r="AI2702" s="13">
        <f t="shared" si="3886"/>
        <v>6.7329271930970103E-3</v>
      </c>
      <c r="AJ2702" s="13">
        <f t="shared" si="3887"/>
        <v>1.6079841247077097E-3</v>
      </c>
      <c r="AK2702" s="13">
        <f t="shared" si="3888"/>
        <v>2.5601672409418405E-4</v>
      </c>
      <c r="AL2702" s="13">
        <f t="shared" si="3889"/>
        <v>6.6813864644749609E-7</v>
      </c>
      <c r="AM2702" s="13">
        <f t="shared" si="3890"/>
        <v>4.0938780071233154E-5</v>
      </c>
      <c r="AN2702" s="13">
        <f t="shared" si="3891"/>
        <v>4.6829280525084311E-5</v>
      </c>
      <c r="AO2702" s="13">
        <f t="shared" si="3892"/>
        <v>2.6783669550988943E-5</v>
      </c>
      <c r="AP2702" s="13">
        <f t="shared" si="3893"/>
        <v>1.021248453350766E-5</v>
      </c>
      <c r="AQ2702" s="13">
        <f t="shared" si="3894"/>
        <v>2.9204784695927384E-6</v>
      </c>
      <c r="AR2702" s="13">
        <f t="shared" si="3895"/>
        <v>3.2248436834536021E-3</v>
      </c>
      <c r="AS2702" s="13">
        <f t="shared" si="3896"/>
        <v>1.5403396766190498E-3</v>
      </c>
      <c r="AT2702" s="13">
        <f t="shared" si="3897"/>
        <v>3.6786997328594945E-4</v>
      </c>
      <c r="AU2702" s="13">
        <f t="shared" si="3898"/>
        <v>5.8570768209794012E-5</v>
      </c>
      <c r="AV2702" s="13">
        <f t="shared" si="3899"/>
        <v>6.9940504889049976E-6</v>
      </c>
      <c r="AW2702" s="13">
        <f t="shared" si="3900"/>
        <v>1.0140386647213545E-8</v>
      </c>
      <c r="AX2702" s="13">
        <f t="shared" si="3901"/>
        <v>3.2590534325562909E-6</v>
      </c>
      <c r="AY2702" s="13">
        <f t="shared" si="3902"/>
        <v>3.727984252922569E-6</v>
      </c>
      <c r="AZ2702" s="13">
        <f t="shared" si="3903"/>
        <v>2.1321937301189984E-6</v>
      </c>
      <c r="BA2702" s="13">
        <f t="shared" si="3904"/>
        <v>8.129952264318565E-7</v>
      </c>
      <c r="BB2702" s="13">
        <f t="shared" si="3905"/>
        <v>2.3249338071314583E-7</v>
      </c>
      <c r="BC2702" s="13">
        <f t="shared" si="3906"/>
        <v>5.3189165513466552E-8</v>
      </c>
      <c r="BD2702" s="13">
        <f t="shared" si="3907"/>
        <v>6.1480870232424477E-4</v>
      </c>
      <c r="BE2702" s="13">
        <f t="shared" si="3908"/>
        <v>2.9366205952237448E-4</v>
      </c>
      <c r="BF2702" s="13">
        <f t="shared" si="3909"/>
        <v>7.0133526800212489E-5</v>
      </c>
      <c r="BG2702" s="13">
        <f t="shared" si="3910"/>
        <v>1.1166376274906252E-5</v>
      </c>
      <c r="BH2702" s="13">
        <f t="shared" si="3911"/>
        <v>1.3333989263221907E-6</v>
      </c>
      <c r="BI2702" s="13">
        <f t="shared" si="3912"/>
        <v>1.2737902810692085E-7</v>
      </c>
      <c r="BJ2702" s="14">
        <f t="shared" si="3913"/>
        <v>0.15419103507937448</v>
      </c>
      <c r="BK2702" s="14">
        <f t="shared" si="3914"/>
        <v>0.32123360973453507</v>
      </c>
      <c r="BL2702" s="14">
        <f t="shared" si="3915"/>
        <v>0.47509820504038597</v>
      </c>
      <c r="BM2702" s="14">
        <f t="shared" si="3916"/>
        <v>0.22203181317398182</v>
      </c>
      <c r="BN2702" s="14">
        <f t="shared" si="3917"/>
        <v>0.7777789836957677</v>
      </c>
    </row>
    <row r="2703" spans="1:66" x14ac:dyDescent="0.25">
      <c r="A2703" t="s">
        <v>357</v>
      </c>
      <c r="B2703" t="s">
        <v>335</v>
      </c>
      <c r="C2703" t="s">
        <v>331</v>
      </c>
      <c r="D2703" s="7" t="s">
        <v>508</v>
      </c>
      <c r="E2703" s="10">
        <f>VLOOKUP(A2703,home!$A$2:$E$405,3,FALSE)</f>
        <v>1.72</v>
      </c>
      <c r="F2703" s="10">
        <f>VLOOKUP(B2703,home!$B$2:$E$405,3,FALSE)</f>
        <v>1.3953</v>
      </c>
      <c r="G2703" s="10">
        <f>VLOOKUP(C2703,away!$B$2:$E$405,4,FALSE)</f>
        <v>1.3953</v>
      </c>
      <c r="H2703" s="10">
        <f>VLOOKUP(A2703,away!$A$2:$E$405,3,FALSE)</f>
        <v>1.58</v>
      </c>
      <c r="I2703" s="10">
        <f>VLOOKUP(C2703,away!$B$2:$E$405,3,FALSE)</f>
        <v>0.94940000000000002</v>
      </c>
      <c r="J2703" s="10">
        <f>VLOOKUP(B2703,home!$B$2:$E$405,4,FALSE)</f>
        <v>0.75949999999999995</v>
      </c>
      <c r="K2703" s="12">
        <f t="shared" si="3862"/>
        <v>3.3486027947999997</v>
      </c>
      <c r="L2703" s="12">
        <f t="shared" si="3863"/>
        <v>1.139289494</v>
      </c>
      <c r="M2703" s="13">
        <f t="shared" si="3864"/>
        <v>1.1244318627292478E-2</v>
      </c>
      <c r="N2703" s="13">
        <f t="shared" si="3865"/>
        <v>3.7652756780973295E-2</v>
      </c>
      <c r="O2703" s="13">
        <f t="shared" si="3866"/>
        <v>1.281053407926282E-2</v>
      </c>
      <c r="P2703" s="13">
        <f t="shared" si="3867"/>
        <v>4.2897390220700132E-2</v>
      </c>
      <c r="Q2703" s="13">
        <f t="shared" si="3868"/>
        <v>6.3042063294345918E-2</v>
      </c>
      <c r="R2703" s="13">
        <f t="shared" si="3869"/>
        <v>7.2974534445165483E-3</v>
      </c>
      <c r="S2703" s="13">
        <f t="shared" si="3870"/>
        <v>4.0913686029860362E-2</v>
      </c>
      <c r="T2703" s="13">
        <f t="shared" si="3871"/>
        <v>7.1823160391331339E-2</v>
      </c>
      <c r="U2703" s="13">
        <f t="shared" si="3872"/>
        <v>2.4436272999231002E-2</v>
      </c>
      <c r="V2703" s="13">
        <f t="shared" si="3873"/>
        <v>1.7342984124446143E-2</v>
      </c>
      <c r="W2703" s="13">
        <f t="shared" si="3874"/>
        <v>7.036760977913506E-2</v>
      </c>
      <c r="X2703" s="13">
        <f t="shared" si="3875"/>
        <v>8.0169078539260225E-2</v>
      </c>
      <c r="Y2703" s="13">
        <f t="shared" si="3876"/>
        <v>4.5667894461720024E-2</v>
      </c>
      <c r="Z2703" s="13">
        <f t="shared" si="3877"/>
        <v>2.7713040140972729E-3</v>
      </c>
      <c r="AA2703" s="13">
        <f t="shared" si="3878"/>
        <v>9.2799963668465883E-3</v>
      </c>
      <c r="AB2703" s="13">
        <f t="shared" si="3879"/>
        <v>1.5537510884878168E-2</v>
      </c>
      <c r="AC2703" s="13">
        <f t="shared" si="3880"/>
        <v>4.1352481097209105E-3</v>
      </c>
      <c r="AD2703" s="13">
        <f t="shared" si="3881"/>
        <v>5.8908293692451874E-2</v>
      </c>
      <c r="AE2703" s="13">
        <f t="shared" si="3882"/>
        <v>6.7113600113276883E-2</v>
      </c>
      <c r="AF2703" s="13">
        <f t="shared" si="3883"/>
        <v>3.8230909756786786E-2</v>
      </c>
      <c r="AG2703" s="13">
        <f t="shared" si="3884"/>
        <v>1.45186912773231E-2</v>
      </c>
      <c r="AH2703" s="13">
        <f t="shared" si="3885"/>
        <v>7.8932938698526248E-4</v>
      </c>
      <c r="AI2703" s="13">
        <f t="shared" si="3886"/>
        <v>2.6431505912766209E-3</v>
      </c>
      <c r="AJ2703" s="13">
        <f t="shared" si="3887"/>
        <v>4.4254307285130834E-3</v>
      </c>
      <c r="AK2703" s="13">
        <f t="shared" si="3888"/>
        <v>4.9396699018975677E-3</v>
      </c>
      <c r="AL2703" s="13">
        <f t="shared" si="3889"/>
        <v>6.3104349032423127E-4</v>
      </c>
      <c r="AM2703" s="13">
        <f t="shared" si="3890"/>
        <v>3.9452095379088684E-2</v>
      </c>
      <c r="AN2703" s="13">
        <f t="shared" si="3891"/>
        <v>4.4947357781681685E-2</v>
      </c>
      <c r="AO2703" s="13">
        <f t="shared" si="3892"/>
        <v>2.5604026251864549E-2</v>
      </c>
      <c r="AP2703" s="13">
        <f t="shared" si="3893"/>
        <v>9.7234660376164968E-3</v>
      </c>
      <c r="AQ2703" s="13">
        <f t="shared" si="3894"/>
        <v>2.7694606754805695E-3</v>
      </c>
      <c r="AR2703" s="13">
        <f t="shared" si="3895"/>
        <v>1.7985493557955398E-4</v>
      </c>
      <c r="AS2703" s="13">
        <f t="shared" si="3896"/>
        <v>6.0226273994026846E-4</v>
      </c>
      <c r="AT2703" s="13">
        <f t="shared" si="3897"/>
        <v>1.0083693470839443E-3</v>
      </c>
      <c r="AU2703" s="13">
        <f t="shared" si="3898"/>
        <v>1.1255428046119821E-3</v>
      </c>
      <c r="AV2703" s="13">
        <f t="shared" si="3899"/>
        <v>9.4224894529767848E-4</v>
      </c>
      <c r="AW2703" s="13">
        <f t="shared" si="3900"/>
        <v>6.6873571514314086E-5</v>
      </c>
      <c r="AX2703" s="13">
        <f t="shared" si="3901"/>
        <v>2.2018232807855431E-2</v>
      </c>
      <c r="AY2703" s="13">
        <f t="shared" si="3902"/>
        <v>2.5085141314435809E-2</v>
      </c>
      <c r="AZ2703" s="13">
        <f t="shared" si="3903"/>
        <v>1.4289618977521037E-2</v>
      </c>
      <c r="BA2703" s="13">
        <f t="shared" si="3904"/>
        <v>5.4266709247842489E-3</v>
      </c>
      <c r="BB2703" s="13">
        <f t="shared" si="3905"/>
        <v>1.545637293000489E-3</v>
      </c>
      <c r="BC2703" s="13">
        <f t="shared" si="3906"/>
        <v>3.521856658900114E-4</v>
      </c>
      <c r="BD2703" s="13">
        <f t="shared" si="3907"/>
        <v>3.4151139758305473E-5</v>
      </c>
      <c r="BE2703" s="13">
        <f t="shared" si="3908"/>
        <v>1.143586020402671E-4</v>
      </c>
      <c r="BF2703" s="13">
        <f t="shared" si="3909"/>
        <v>1.9147076720072974E-4</v>
      </c>
      <c r="BG2703" s="13">
        <f t="shared" si="3910"/>
        <v>2.1371984872362119E-4</v>
      </c>
      <c r="BH2703" s="13">
        <f t="shared" si="3911"/>
        <v>1.789157206850378E-4</v>
      </c>
      <c r="BI2703" s="13">
        <f t="shared" si="3912"/>
        <v>1.1982353646391468E-4</v>
      </c>
      <c r="BJ2703" s="14">
        <f t="shared" si="3913"/>
        <v>0.73870795119582355</v>
      </c>
      <c r="BK2703" s="14">
        <f t="shared" si="3914"/>
        <v>0.14224981191678007</v>
      </c>
      <c r="BL2703" s="14">
        <f t="shared" si="3915"/>
        <v>8.6870066770792981E-2</v>
      </c>
      <c r="BM2703" s="14">
        <f t="shared" si="3916"/>
        <v>0.77063634970748118</v>
      </c>
      <c r="BN2703" s="14">
        <f t="shared" si="3917"/>
        <v>0.17494451644709119</v>
      </c>
    </row>
    <row r="2704" spans="1:66" x14ac:dyDescent="0.25">
      <c r="A2704" t="s">
        <v>357</v>
      </c>
      <c r="B2704" t="s">
        <v>334</v>
      </c>
      <c r="C2704" t="s">
        <v>332</v>
      </c>
      <c r="D2704" s="7" t="s">
        <v>508</v>
      </c>
      <c r="E2704" s="10">
        <f>VLOOKUP(A2704,home!$A$2:$E$405,3,FALSE)</f>
        <v>1.72</v>
      </c>
      <c r="F2704" s="10">
        <f>VLOOKUP(B2704,home!$B$2:$E$405,3,FALSE)</f>
        <v>1.0465</v>
      </c>
      <c r="G2704" s="10">
        <f>VLOOKUP(C2704,away!$B$2:$E$405,4,FALSE)</f>
        <v>0.75580000000000003</v>
      </c>
      <c r="H2704" s="10">
        <f>VLOOKUP(A2704,away!$A$2:$E$405,3,FALSE)</f>
        <v>1.58</v>
      </c>
      <c r="I2704" s="10">
        <f>VLOOKUP(C2704,away!$B$2:$E$405,3,FALSE)</f>
        <v>0.75949999999999995</v>
      </c>
      <c r="J2704" s="10">
        <f>VLOOKUP(B2704,home!$B$2:$E$405,4,FALSE)</f>
        <v>1.0126999999999999</v>
      </c>
      <c r="K2704" s="12">
        <f t="shared" si="3862"/>
        <v>1.3604248839999999</v>
      </c>
      <c r="L2704" s="12">
        <f t="shared" si="3863"/>
        <v>1.215250127</v>
      </c>
      <c r="M2704" s="13">
        <f t="shared" si="3864"/>
        <v>7.6102435475984401E-2</v>
      </c>
      <c r="N2704" s="13">
        <f t="shared" si="3865"/>
        <v>0.10353164695453358</v>
      </c>
      <c r="O2704" s="13">
        <f t="shared" si="3866"/>
        <v>9.2483494377199355E-2</v>
      </c>
      <c r="P2704" s="13">
        <f t="shared" si="3867"/>
        <v>0.12581684711001612</v>
      </c>
      <c r="Q2704" s="13">
        <f t="shared" si="3868"/>
        <v>7.0423514399225146E-2</v>
      </c>
      <c r="R2704" s="13">
        <f t="shared" si="3869"/>
        <v>5.6195289143647673E-2</v>
      </c>
      <c r="S2704" s="13">
        <f t="shared" si="3870"/>
        <v>5.2001880484168587E-2</v>
      </c>
      <c r="T2704" s="13">
        <f t="shared" si="3871"/>
        <v>8.5582184817444687E-2</v>
      </c>
      <c r="U2704" s="13">
        <f t="shared" si="3872"/>
        <v>7.6449469714593363E-2</v>
      </c>
      <c r="V2704" s="13">
        <f t="shared" si="3873"/>
        <v>9.5524941779508172E-3</v>
      </c>
      <c r="W2704" s="13">
        <f t="shared" si="3874"/>
        <v>3.1935300469146069E-2</v>
      </c>
      <c r="X2704" s="13">
        <f t="shared" si="3875"/>
        <v>3.8809377950912917E-2</v>
      </c>
      <c r="Y2704" s="13">
        <f t="shared" si="3876"/>
        <v>2.3581550741818974E-2</v>
      </c>
      <c r="Z2704" s="13">
        <f t="shared" si="3877"/>
        <v>2.276377742287319E-2</v>
      </c>
      <c r="AA2704" s="13">
        <f t="shared" si="3878"/>
        <v>3.0968409259914082E-2</v>
      </c>
      <c r="AB2704" s="13">
        <f t="shared" si="3879"/>
        <v>2.1065097287541568E-2</v>
      </c>
      <c r="AC2704" s="13">
        <f t="shared" si="3880"/>
        <v>9.8704520097604937E-4</v>
      </c>
      <c r="AD2704" s="13">
        <f t="shared" si="3881"/>
        <v>1.0861394359060802E-2</v>
      </c>
      <c r="AE2704" s="13">
        <f t="shared" si="3882"/>
        <v>1.3199310874245723E-2</v>
      </c>
      <c r="AF2704" s="13">
        <f t="shared" si="3883"/>
        <v>8.0202321081198017E-3</v>
      </c>
      <c r="AG2704" s="13">
        <f t="shared" si="3884"/>
        <v>3.2488626959873558E-3</v>
      </c>
      <c r="AH2704" s="13">
        <f t="shared" si="3885"/>
        <v>6.9159208510365961E-3</v>
      </c>
      <c r="AI2704" s="13">
        <f t="shared" si="3886"/>
        <v>9.4085908215246431E-3</v>
      </c>
      <c r="AJ2704" s="13">
        <f t="shared" si="3887"/>
        <v>6.3998405384880636E-3</v>
      </c>
      <c r="AK2704" s="13">
        <f t="shared" si="3888"/>
        <v>2.9021674407303738E-3</v>
      </c>
      <c r="AL2704" s="13">
        <f t="shared" si="3889"/>
        <v>6.5273556287731709E-5</v>
      </c>
      <c r="AM2704" s="13">
        <f t="shared" si="3890"/>
        <v>2.9552222322007052E-3</v>
      </c>
      <c r="AN2704" s="13">
        <f t="shared" si="3891"/>
        <v>3.5913341929951306E-3</v>
      </c>
      <c r="AO2704" s="13">
        <f t="shared" si="3892"/>
        <v>2.1821846670683886E-3</v>
      </c>
      <c r="AP2704" s="13">
        <f t="shared" si="3893"/>
        <v>8.8396673126410398E-4</v>
      </c>
      <c r="AQ2704" s="13">
        <f t="shared" si="3894"/>
        <v>2.6856017060811942E-4</v>
      </c>
      <c r="AR2704" s="13">
        <f t="shared" si="3895"/>
        <v>1.6809147385088332E-3</v>
      </c>
      <c r="AS2704" s="13">
        <f t="shared" si="3896"/>
        <v>2.2867582381497701E-3</v>
      </c>
      <c r="AT2704" s="13">
        <f t="shared" si="3897"/>
        <v>1.5554814054354726E-3</v>
      </c>
      <c r="AU2704" s="13">
        <f t="shared" si="3898"/>
        <v>7.0537187018457001E-4</v>
      </c>
      <c r="AV2704" s="13">
        <f t="shared" si="3899"/>
        <v>2.3990136116817679E-4</v>
      </c>
      <c r="AW2704" s="13">
        <f t="shared" si="3900"/>
        <v>2.9976092239708903E-6</v>
      </c>
      <c r="AX2704" s="13">
        <f t="shared" si="3901"/>
        <v>6.7005964373931096E-4</v>
      </c>
      <c r="AY2704" s="13">
        <f t="shared" si="3902"/>
        <v>8.1429006715177238E-4</v>
      </c>
      <c r="AZ2704" s="13">
        <f t="shared" si="3903"/>
        <v>4.9478305376051519E-4</v>
      </c>
      <c r="BA2704" s="13">
        <f t="shared" si="3904"/>
        <v>2.0042838963997133E-4</v>
      </c>
      <c r="BB2704" s="13">
        <f t="shared" si="3905"/>
        <v>6.0892656491095175E-5</v>
      </c>
      <c r="BC2704" s="13">
        <f t="shared" si="3906"/>
        <v>1.4799961706834148E-5</v>
      </c>
      <c r="BD2704" s="13">
        <f t="shared" si="3907"/>
        <v>3.4045530824150538E-4</v>
      </c>
      <c r="BE2704" s="13">
        <f t="shared" si="3908"/>
        <v>4.6316387322163427E-4</v>
      </c>
      <c r="BF2704" s="13">
        <f t="shared" si="3909"/>
        <v>3.1504982925026624E-4</v>
      </c>
      <c r="BG2704" s="13">
        <f t="shared" si="3910"/>
        <v>1.4286720913733776E-4</v>
      </c>
      <c r="BH2704" s="13">
        <f t="shared" si="3911"/>
        <v>4.8590026604516639E-5</v>
      </c>
      <c r="BI2704" s="13">
        <f t="shared" si="3912"/>
        <v>1.3220616261401275E-5</v>
      </c>
      <c r="BJ2704" s="14">
        <f t="shared" si="3913"/>
        <v>0.40132989713712086</v>
      </c>
      <c r="BK2704" s="14">
        <f t="shared" si="3914"/>
        <v>0.26534026607253547</v>
      </c>
      <c r="BL2704" s="14">
        <f t="shared" si="3915"/>
        <v>0.31058005391083926</v>
      </c>
      <c r="BM2704" s="14">
        <f t="shared" si="3916"/>
        <v>0.4746494746248347</v>
      </c>
      <c r="BN2704" s="14">
        <f t="shared" si="3917"/>
        <v>0.52455322746060629</v>
      </c>
    </row>
    <row r="2705" spans="1:66" x14ac:dyDescent="0.25">
      <c r="A2705" t="s">
        <v>338</v>
      </c>
      <c r="B2705" t="s">
        <v>77</v>
      </c>
      <c r="C2705" t="s">
        <v>91</v>
      </c>
      <c r="D2705" s="7" t="s">
        <v>509</v>
      </c>
      <c r="E2705" s="10">
        <f>VLOOKUP(A2705,home!$A$2:$E$405,3,FALSE)</f>
        <v>1.4215</v>
      </c>
      <c r="F2705" s="10">
        <f>VLOOKUP(B2705,home!$B$2:$E$405,3,FALSE)</f>
        <v>1.1364000000000001</v>
      </c>
      <c r="G2705" s="10">
        <f>VLOOKUP(C2705,away!$B$2:$E$405,4,FALSE)</f>
        <v>1.2987</v>
      </c>
      <c r="H2705" s="10">
        <f>VLOOKUP(A2705,away!$A$2:$E$405,3,FALSE)</f>
        <v>1.0277000000000001</v>
      </c>
      <c r="I2705" s="10">
        <f>VLOOKUP(C2705,away!$B$2:$E$405,3,FALSE)</f>
        <v>1.4220999999999999</v>
      </c>
      <c r="J2705" s="10">
        <f>VLOOKUP(B2705,home!$B$2:$E$405,4,FALSE)</f>
        <v>1.2724</v>
      </c>
      <c r="K2705" s="12">
        <f t="shared" si="3862"/>
        <v>2.0979103696200001</v>
      </c>
      <c r="L2705" s="12">
        <f t="shared" si="3863"/>
        <v>1.8596026371080001</v>
      </c>
      <c r="M2705" s="13">
        <f t="shared" si="3864"/>
        <v>1.9110583131474158E-2</v>
      </c>
      <c r="N2705" s="13">
        <f t="shared" si="3865"/>
        <v>4.009229052100468E-2</v>
      </c>
      <c r="O2705" s="13">
        <f t="shared" si="3866"/>
        <v>3.5538090787960996E-2</v>
      </c>
      <c r="P2705" s="13">
        <f t="shared" si="3867"/>
        <v>7.4555729180560373E-2</v>
      </c>
      <c r="Q2705" s="13">
        <f t="shared" si="3868"/>
        <v>4.2055016012916689E-2</v>
      </c>
      <c r="R2705" s="13">
        <f t="shared" si="3869"/>
        <v>3.3043363673537912E-2</v>
      </c>
      <c r="S2705" s="13">
        <f t="shared" si="3870"/>
        <v>7.2715687368147416E-2</v>
      </c>
      <c r="T2705" s="13">
        <f t="shared" si="3871"/>
        <v>7.8205618681239028E-2</v>
      </c>
      <c r="U2705" s="13">
        <f t="shared" si="3872"/>
        <v>6.932201529783999E-2</v>
      </c>
      <c r="V2705" s="13">
        <f t="shared" si="3873"/>
        <v>3.1520470198230247E-2</v>
      </c>
      <c r="W2705" s="13">
        <f t="shared" si="3874"/>
        <v>2.9409218062677694E-2</v>
      </c>
      <c r="X2705" s="13">
        <f t="shared" si="3875"/>
        <v>5.4689459464639656E-2</v>
      </c>
      <c r="Y2705" s="13">
        <f t="shared" si="3876"/>
        <v>5.0850331521227511E-2</v>
      </c>
      <c r="Z2705" s="13">
        <f t="shared" si="3877"/>
        <v>2.0482508742076602E-2</v>
      </c>
      <c r="AA2705" s="13">
        <f t="shared" si="3878"/>
        <v>4.2970467485834794E-2</v>
      </c>
      <c r="AB2705" s="13">
        <f t="shared" si="3879"/>
        <v>4.5074094662975947E-2</v>
      </c>
      <c r="AC2705" s="13">
        <f t="shared" si="3880"/>
        <v>7.6856355702746605E-3</v>
      </c>
      <c r="AD2705" s="13">
        <f t="shared" si="3881"/>
        <v>1.5424475884026833E-2</v>
      </c>
      <c r="AE2705" s="13">
        <f t="shared" si="3882"/>
        <v>2.8683396029945043E-2</v>
      </c>
      <c r="AF2705" s="13">
        <f t="shared" si="3883"/>
        <v>2.6669859449249482E-2</v>
      </c>
      <c r="AG2705" s="13">
        <f t="shared" si="3884"/>
        <v>1.6531780321041353E-2</v>
      </c>
      <c r="AH2705" s="13">
        <f t="shared" si="3885"/>
        <v>9.5223318178383285E-3</v>
      </c>
      <c r="AI2705" s="13">
        <f t="shared" si="3886"/>
        <v>1.9976998663605493E-2</v>
      </c>
      <c r="AJ2705" s="13">
        <f t="shared" si="3887"/>
        <v>2.0954976325131429E-2</v>
      </c>
      <c r="AK2705" s="13">
        <f t="shared" si="3888"/>
        <v>1.4653887375878276E-2</v>
      </c>
      <c r="AL2705" s="13">
        <f t="shared" si="3889"/>
        <v>1.1993525476764015E-3</v>
      </c>
      <c r="AM2705" s="13">
        <f t="shared" si="3890"/>
        <v>6.4718335806107077E-3</v>
      </c>
      <c r="AN2705" s="13">
        <f t="shared" si="3891"/>
        <v>1.2035038793427781E-2</v>
      </c>
      <c r="AO2705" s="13">
        <f t="shared" si="3892"/>
        <v>1.1190194938977696E-2</v>
      </c>
      <c r="AP2705" s="13">
        <f t="shared" si="3893"/>
        <v>6.9364386727585074E-3</v>
      </c>
      <c r="AQ2705" s="13">
        <f t="shared" si="3894"/>
        <v>3.2247549119999094E-3</v>
      </c>
      <c r="AR2705" s="13">
        <f t="shared" si="3895"/>
        <v>3.5415506719739137E-3</v>
      </c>
      <c r="AS2705" s="13">
        <f t="shared" si="3896"/>
        <v>7.4298558792687515E-3</v>
      </c>
      <c r="AT2705" s="13">
        <f t="shared" si="3897"/>
        <v>7.7935858469500201E-3</v>
      </c>
      <c r="AU2705" s="13">
        <f t="shared" si="3898"/>
        <v>5.450081521613373E-3</v>
      </c>
      <c r="AV2705" s="13">
        <f t="shared" si="3899"/>
        <v>2.8584456348667605E-3</v>
      </c>
      <c r="AW2705" s="13">
        <f t="shared" si="3900"/>
        <v>1.2997249150932655E-4</v>
      </c>
      <c r="AX2705" s="13">
        <f t="shared" si="3901"/>
        <v>2.2628877965363567E-3</v>
      </c>
      <c r="AY2705" s="13">
        <f t="shared" si="3902"/>
        <v>4.2080721139185198E-3</v>
      </c>
      <c r="AZ2705" s="13">
        <f t="shared" si="3903"/>
        <v>3.9126710000917594E-3</v>
      </c>
      <c r="BA2705" s="13">
        <f t="shared" si="3904"/>
        <v>2.4253377699688778E-3</v>
      </c>
      <c r="BB2705" s="13">
        <f t="shared" si="3905"/>
        <v>1.1275411282279403E-3</v>
      </c>
      <c r="BC2705" s="13">
        <f t="shared" si="3906"/>
        <v>4.193556911000814E-4</v>
      </c>
      <c r="BD2705" s="13">
        <f t="shared" si="3907"/>
        <v>1.0976461615090499E-3</v>
      </c>
      <c r="BE2705" s="13">
        <f t="shared" si="3908"/>
        <v>2.3027632644034247E-3</v>
      </c>
      <c r="BF2705" s="13">
        <f t="shared" si="3909"/>
        <v>2.415495465585974E-3</v>
      </c>
      <c r="BG2705" s="13">
        <f t="shared" si="3910"/>
        <v>1.6891643283409685E-3</v>
      </c>
      <c r="BH2705" s="13">
        <f t="shared" si="3911"/>
        <v>8.8592884010467985E-4</v>
      </c>
      <c r="BI2705" s="13">
        <f t="shared" si="3912"/>
        <v>3.7171986008020574E-4</v>
      </c>
      <c r="BJ2705" s="14">
        <f t="shared" si="3913"/>
        <v>0.43682557234558611</v>
      </c>
      <c r="BK2705" s="14">
        <f t="shared" si="3914"/>
        <v>0.21099553011028177</v>
      </c>
      <c r="BL2705" s="14">
        <f t="shared" si="3915"/>
        <v>0.32689246356530027</v>
      </c>
      <c r="BM2705" s="14">
        <f t="shared" si="3916"/>
        <v>0.74672290183338086</v>
      </c>
      <c r="BN2705" s="14">
        <f t="shared" si="3917"/>
        <v>0.2443950733074548</v>
      </c>
    </row>
  </sheetData>
  <conditionalFormatting sqref="BJ2:BL2705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2022-03-04T12:40:44Z</dcterms:modified>
</cp:coreProperties>
</file>